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gráficos!$A$7:$A$316</f>
              <numCache>
                <formatCode>General</formatCode>
                <ptCount val="3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</numCache>
            </numRef>
          </xVal>
          <yVal>
            <numRef>
              <f>gráficos!$B$7:$B$316</f>
              <numCache>
                <formatCode>General</formatCode>
                <ptCount val="3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2.7791</v>
      </c>
      <c r="E2" t="n">
        <v>35.98</v>
      </c>
      <c r="F2" t="n">
        <v>24.29</v>
      </c>
      <c r="G2" t="n">
        <v>6.17</v>
      </c>
      <c r="H2" t="n">
        <v>0.09</v>
      </c>
      <c r="I2" t="n">
        <v>236</v>
      </c>
      <c r="J2" t="n">
        <v>194.77</v>
      </c>
      <c r="K2" t="n">
        <v>54.38</v>
      </c>
      <c r="L2" t="n">
        <v>1</v>
      </c>
      <c r="M2" t="n">
        <v>234</v>
      </c>
      <c r="N2" t="n">
        <v>39.4</v>
      </c>
      <c r="O2" t="n">
        <v>24256.19</v>
      </c>
      <c r="P2" t="n">
        <v>324.58</v>
      </c>
      <c r="Q2" t="n">
        <v>3666.14</v>
      </c>
      <c r="R2" t="n">
        <v>289.6</v>
      </c>
      <c r="S2" t="n">
        <v>60.59</v>
      </c>
      <c r="T2" t="n">
        <v>113623.22</v>
      </c>
      <c r="U2" t="n">
        <v>0.21</v>
      </c>
      <c r="V2" t="n">
        <v>0.71</v>
      </c>
      <c r="W2" t="n">
        <v>0.55</v>
      </c>
      <c r="X2" t="n">
        <v>7.01</v>
      </c>
      <c r="Y2" t="n">
        <v>1</v>
      </c>
      <c r="Z2" t="n">
        <v>10</v>
      </c>
      <c r="AA2" t="n">
        <v>457.9639627850764</v>
      </c>
      <c r="AB2" t="n">
        <v>626.6064978266577</v>
      </c>
      <c r="AC2" t="n">
        <v>566.8040531218239</v>
      </c>
      <c r="AD2" t="n">
        <v>457963.9627850764</v>
      </c>
      <c r="AE2" t="n">
        <v>626606.4978266577</v>
      </c>
      <c r="AF2" t="n">
        <v>2.047610166758531e-06</v>
      </c>
      <c r="AG2" t="n">
        <v>21</v>
      </c>
      <c r="AH2" t="n">
        <v>566804.0531218239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3.197</v>
      </c>
      <c r="E3" t="n">
        <v>31.28</v>
      </c>
      <c r="F3" t="n">
        <v>22.19</v>
      </c>
      <c r="G3" t="n">
        <v>7.88</v>
      </c>
      <c r="H3" t="n">
        <v>0.11</v>
      </c>
      <c r="I3" t="n">
        <v>169</v>
      </c>
      <c r="J3" t="n">
        <v>195.16</v>
      </c>
      <c r="K3" t="n">
        <v>54.38</v>
      </c>
      <c r="L3" t="n">
        <v>1.25</v>
      </c>
      <c r="M3" t="n">
        <v>167</v>
      </c>
      <c r="N3" t="n">
        <v>39.53</v>
      </c>
      <c r="O3" t="n">
        <v>24303.87</v>
      </c>
      <c r="P3" t="n">
        <v>291.17</v>
      </c>
      <c r="Q3" t="n">
        <v>3665.64</v>
      </c>
      <c r="R3" t="n">
        <v>220.91</v>
      </c>
      <c r="S3" t="n">
        <v>60.59</v>
      </c>
      <c r="T3" t="n">
        <v>79616.27</v>
      </c>
      <c r="U3" t="n">
        <v>0.27</v>
      </c>
      <c r="V3" t="n">
        <v>0.78</v>
      </c>
      <c r="W3" t="n">
        <v>0.43</v>
      </c>
      <c r="X3" t="n">
        <v>4.91</v>
      </c>
      <c r="Y3" t="n">
        <v>1</v>
      </c>
      <c r="Z3" t="n">
        <v>10</v>
      </c>
      <c r="AA3" t="n">
        <v>375.8708713894668</v>
      </c>
      <c r="AB3" t="n">
        <v>514.2831084875985</v>
      </c>
      <c r="AC3" t="n">
        <v>465.2006504144175</v>
      </c>
      <c r="AD3" t="n">
        <v>375870.8713894668</v>
      </c>
      <c r="AE3" t="n">
        <v>514283.1084875985</v>
      </c>
      <c r="AF3" t="n">
        <v>2.355514268334001e-06</v>
      </c>
      <c r="AG3" t="n">
        <v>19</v>
      </c>
      <c r="AH3" t="n">
        <v>465200.6504144175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3.4785</v>
      </c>
      <c r="E4" t="n">
        <v>28.75</v>
      </c>
      <c r="F4" t="n">
        <v>21.1</v>
      </c>
      <c r="G4" t="n">
        <v>9.59</v>
      </c>
      <c r="H4" t="n">
        <v>0.14</v>
      </c>
      <c r="I4" t="n">
        <v>132</v>
      </c>
      <c r="J4" t="n">
        <v>195.55</v>
      </c>
      <c r="K4" t="n">
        <v>54.38</v>
      </c>
      <c r="L4" t="n">
        <v>1.5</v>
      </c>
      <c r="M4" t="n">
        <v>130</v>
      </c>
      <c r="N4" t="n">
        <v>39.67</v>
      </c>
      <c r="O4" t="n">
        <v>24351.61</v>
      </c>
      <c r="P4" t="n">
        <v>271.97</v>
      </c>
      <c r="Q4" t="n">
        <v>3665.45</v>
      </c>
      <c r="R4" t="n">
        <v>185.18</v>
      </c>
      <c r="S4" t="n">
        <v>60.59</v>
      </c>
      <c r="T4" t="n">
        <v>61937.38</v>
      </c>
      <c r="U4" t="n">
        <v>0.33</v>
      </c>
      <c r="V4" t="n">
        <v>0.82</v>
      </c>
      <c r="W4" t="n">
        <v>0.38</v>
      </c>
      <c r="X4" t="n">
        <v>3.82</v>
      </c>
      <c r="Y4" t="n">
        <v>1</v>
      </c>
      <c r="Z4" t="n">
        <v>10</v>
      </c>
      <c r="AA4" t="n">
        <v>327.9747620448805</v>
      </c>
      <c r="AB4" t="n">
        <v>448.7495386551212</v>
      </c>
      <c r="AC4" t="n">
        <v>405.9215125098088</v>
      </c>
      <c r="AD4" t="n">
        <v>327974.7620448805</v>
      </c>
      <c r="AE4" t="n">
        <v>448749.5386551212</v>
      </c>
      <c r="AF4" t="n">
        <v>2.562920357334946e-06</v>
      </c>
      <c r="AG4" t="n">
        <v>17</v>
      </c>
      <c r="AH4" t="n">
        <v>405921.5125098089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3.7012</v>
      </c>
      <c r="E5" t="n">
        <v>27.02</v>
      </c>
      <c r="F5" t="n">
        <v>20.34</v>
      </c>
      <c r="G5" t="n">
        <v>11.41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257.14</v>
      </c>
      <c r="Q5" t="n">
        <v>3665.33</v>
      </c>
      <c r="R5" t="n">
        <v>160.52</v>
      </c>
      <c r="S5" t="n">
        <v>60.59</v>
      </c>
      <c r="T5" t="n">
        <v>49729.58</v>
      </c>
      <c r="U5" t="n">
        <v>0.38</v>
      </c>
      <c r="V5" t="n">
        <v>0.85</v>
      </c>
      <c r="W5" t="n">
        <v>0.34</v>
      </c>
      <c r="X5" t="n">
        <v>3.06</v>
      </c>
      <c r="Y5" t="n">
        <v>1</v>
      </c>
      <c r="Z5" t="n">
        <v>10</v>
      </c>
      <c r="AA5" t="n">
        <v>298.0897035893144</v>
      </c>
      <c r="AB5" t="n">
        <v>407.8594832404871</v>
      </c>
      <c r="AC5" t="n">
        <v>368.9339465943943</v>
      </c>
      <c r="AD5" t="n">
        <v>298089.7035893144</v>
      </c>
      <c r="AE5" t="n">
        <v>407859.4832404871</v>
      </c>
      <c r="AF5" t="n">
        <v>2.727003256164469e-06</v>
      </c>
      <c r="AG5" t="n">
        <v>16</v>
      </c>
      <c r="AH5" t="n">
        <v>368933.9465943943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3.879</v>
      </c>
      <c r="E6" t="n">
        <v>25.78</v>
      </c>
      <c r="F6" t="n">
        <v>19.8</v>
      </c>
      <c r="G6" t="n">
        <v>13.35</v>
      </c>
      <c r="H6" t="n">
        <v>0.18</v>
      </c>
      <c r="I6" t="n">
        <v>89</v>
      </c>
      <c r="J6" t="n">
        <v>196.32</v>
      </c>
      <c r="K6" t="n">
        <v>54.38</v>
      </c>
      <c r="L6" t="n">
        <v>2</v>
      </c>
      <c r="M6" t="n">
        <v>87</v>
      </c>
      <c r="N6" t="n">
        <v>39.95</v>
      </c>
      <c r="O6" t="n">
        <v>24447.22</v>
      </c>
      <c r="P6" t="n">
        <v>245</v>
      </c>
      <c r="Q6" t="n">
        <v>3665.15</v>
      </c>
      <c r="R6" t="n">
        <v>142.96</v>
      </c>
      <c r="S6" t="n">
        <v>60.59</v>
      </c>
      <c r="T6" t="n">
        <v>41041.01</v>
      </c>
      <c r="U6" t="n">
        <v>0.42</v>
      </c>
      <c r="V6" t="n">
        <v>0.87</v>
      </c>
      <c r="W6" t="n">
        <v>0.31</v>
      </c>
      <c r="X6" t="n">
        <v>2.52</v>
      </c>
      <c r="Y6" t="n">
        <v>1</v>
      </c>
      <c r="Z6" t="n">
        <v>10</v>
      </c>
      <c r="AA6" t="n">
        <v>274.6174454932441</v>
      </c>
      <c r="AB6" t="n">
        <v>375.7437041905002</v>
      </c>
      <c r="AC6" t="n">
        <v>339.883252422159</v>
      </c>
      <c r="AD6" t="n">
        <v>274617.4454932442</v>
      </c>
      <c r="AE6" t="n">
        <v>375743.7041905002</v>
      </c>
      <c r="AF6" t="n">
        <v>2.858004331206628e-06</v>
      </c>
      <c r="AG6" t="n">
        <v>15</v>
      </c>
      <c r="AH6" t="n">
        <v>339883.2524221591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4.0199</v>
      </c>
      <c r="E7" t="n">
        <v>24.88</v>
      </c>
      <c r="F7" t="n">
        <v>19.4</v>
      </c>
      <c r="G7" t="n">
        <v>15.32</v>
      </c>
      <c r="H7" t="n">
        <v>0.2</v>
      </c>
      <c r="I7" t="n">
        <v>76</v>
      </c>
      <c r="J7" t="n">
        <v>196.71</v>
      </c>
      <c r="K7" t="n">
        <v>54.38</v>
      </c>
      <c r="L7" t="n">
        <v>2.25</v>
      </c>
      <c r="M7" t="n">
        <v>74</v>
      </c>
      <c r="N7" t="n">
        <v>40.08</v>
      </c>
      <c r="O7" t="n">
        <v>24495.09</v>
      </c>
      <c r="P7" t="n">
        <v>235.16</v>
      </c>
      <c r="Q7" t="n">
        <v>3665.15</v>
      </c>
      <c r="R7" t="n">
        <v>130.09</v>
      </c>
      <c r="S7" t="n">
        <v>60.59</v>
      </c>
      <c r="T7" t="n">
        <v>34671.44</v>
      </c>
      <c r="U7" t="n">
        <v>0.47</v>
      </c>
      <c r="V7" t="n">
        <v>0.89</v>
      </c>
      <c r="W7" t="n">
        <v>0.28</v>
      </c>
      <c r="X7" t="n">
        <v>2.13</v>
      </c>
      <c r="Y7" t="n">
        <v>1</v>
      </c>
      <c r="Z7" t="n">
        <v>10</v>
      </c>
      <c r="AA7" t="n">
        <v>262.3869570268598</v>
      </c>
      <c r="AB7" t="n">
        <v>359.009410299723</v>
      </c>
      <c r="AC7" t="n">
        <v>324.7460560535886</v>
      </c>
      <c r="AD7" t="n">
        <v>262386.9570268597</v>
      </c>
      <c r="AE7" t="n">
        <v>359009.410299723</v>
      </c>
      <c r="AF7" t="n">
        <v>2.961817894049375e-06</v>
      </c>
      <c r="AG7" t="n">
        <v>15</v>
      </c>
      <c r="AH7" t="n">
        <v>324746.0560535886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4.1345</v>
      </c>
      <c r="E8" t="n">
        <v>24.19</v>
      </c>
      <c r="F8" t="n">
        <v>19.1</v>
      </c>
      <c r="G8" t="n">
        <v>17.37</v>
      </c>
      <c r="H8" t="n">
        <v>0.23</v>
      </c>
      <c r="I8" t="n">
        <v>66</v>
      </c>
      <c r="J8" t="n">
        <v>197.1</v>
      </c>
      <c r="K8" t="n">
        <v>54.38</v>
      </c>
      <c r="L8" t="n">
        <v>2.5</v>
      </c>
      <c r="M8" t="n">
        <v>64</v>
      </c>
      <c r="N8" t="n">
        <v>40.22</v>
      </c>
      <c r="O8" t="n">
        <v>24543.01</v>
      </c>
      <c r="P8" t="n">
        <v>226.07</v>
      </c>
      <c r="Q8" t="n">
        <v>3665.2</v>
      </c>
      <c r="R8" t="n">
        <v>119.98</v>
      </c>
      <c r="S8" t="n">
        <v>60.59</v>
      </c>
      <c r="T8" t="n">
        <v>29663.02</v>
      </c>
      <c r="U8" t="n">
        <v>0.51</v>
      </c>
      <c r="V8" t="n">
        <v>0.9</v>
      </c>
      <c r="W8" t="n">
        <v>0.27</v>
      </c>
      <c r="X8" t="n">
        <v>1.82</v>
      </c>
      <c r="Y8" t="n">
        <v>1</v>
      </c>
      <c r="Z8" t="n">
        <v>10</v>
      </c>
      <c r="AA8" t="n">
        <v>245.5812977342452</v>
      </c>
      <c r="AB8" t="n">
        <v>336.0151658420478</v>
      </c>
      <c r="AC8" t="n">
        <v>303.9463500144299</v>
      </c>
      <c r="AD8" t="n">
        <v>245581.2977342452</v>
      </c>
      <c r="AE8" t="n">
        <v>336015.1658420478</v>
      </c>
      <c r="AF8" t="n">
        <v>3.04625390754674e-06</v>
      </c>
      <c r="AG8" t="n">
        <v>14</v>
      </c>
      <c r="AH8" t="n">
        <v>303946.3500144299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4.2418</v>
      </c>
      <c r="E9" t="n">
        <v>23.57</v>
      </c>
      <c r="F9" t="n">
        <v>18.8</v>
      </c>
      <c r="G9" t="n">
        <v>19.45</v>
      </c>
      <c r="H9" t="n">
        <v>0.25</v>
      </c>
      <c r="I9" t="n">
        <v>58</v>
      </c>
      <c r="J9" t="n">
        <v>197.49</v>
      </c>
      <c r="K9" t="n">
        <v>54.38</v>
      </c>
      <c r="L9" t="n">
        <v>2.75</v>
      </c>
      <c r="M9" t="n">
        <v>56</v>
      </c>
      <c r="N9" t="n">
        <v>40.36</v>
      </c>
      <c r="O9" t="n">
        <v>24590.98</v>
      </c>
      <c r="P9" t="n">
        <v>216.36</v>
      </c>
      <c r="Q9" t="n">
        <v>3665.37</v>
      </c>
      <c r="R9" t="n">
        <v>109.79</v>
      </c>
      <c r="S9" t="n">
        <v>60.59</v>
      </c>
      <c r="T9" t="n">
        <v>24611.69</v>
      </c>
      <c r="U9" t="n">
        <v>0.55</v>
      </c>
      <c r="V9" t="n">
        <v>0.92</v>
      </c>
      <c r="W9" t="n">
        <v>0.26</v>
      </c>
      <c r="X9" t="n">
        <v>1.52</v>
      </c>
      <c r="Y9" t="n">
        <v>1</v>
      </c>
      <c r="Z9" t="n">
        <v>10</v>
      </c>
      <c r="AA9" t="n">
        <v>236.0555150665813</v>
      </c>
      <c r="AB9" t="n">
        <v>322.9815697482848</v>
      </c>
      <c r="AC9" t="n">
        <v>292.1566620390846</v>
      </c>
      <c r="AD9" t="n">
        <v>236055.5150665813</v>
      </c>
      <c r="AE9" t="n">
        <v>322981.5697482848</v>
      </c>
      <c r="AF9" t="n">
        <v>3.125311361720102e-06</v>
      </c>
      <c r="AG9" t="n">
        <v>14</v>
      </c>
      <c r="AH9" t="n">
        <v>292156.6620390846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4.2971</v>
      </c>
      <c r="E10" t="n">
        <v>23.27</v>
      </c>
      <c r="F10" t="n">
        <v>18.73</v>
      </c>
      <c r="G10" t="n">
        <v>21.61</v>
      </c>
      <c r="H10" t="n">
        <v>0.27</v>
      </c>
      <c r="I10" t="n">
        <v>52</v>
      </c>
      <c r="J10" t="n">
        <v>197.88</v>
      </c>
      <c r="K10" t="n">
        <v>54.38</v>
      </c>
      <c r="L10" t="n">
        <v>3</v>
      </c>
      <c r="M10" t="n">
        <v>50</v>
      </c>
      <c r="N10" t="n">
        <v>40.5</v>
      </c>
      <c r="O10" t="n">
        <v>24639</v>
      </c>
      <c r="P10" t="n">
        <v>209.86</v>
      </c>
      <c r="Q10" t="n">
        <v>3665.05</v>
      </c>
      <c r="R10" t="n">
        <v>109.11</v>
      </c>
      <c r="S10" t="n">
        <v>60.59</v>
      </c>
      <c r="T10" t="n">
        <v>24297.9</v>
      </c>
      <c r="U10" t="n">
        <v>0.5600000000000001</v>
      </c>
      <c r="V10" t="n">
        <v>0.92</v>
      </c>
      <c r="W10" t="n">
        <v>0.22</v>
      </c>
      <c r="X10" t="n">
        <v>1.45</v>
      </c>
      <c r="Y10" t="n">
        <v>1</v>
      </c>
      <c r="Z10" t="n">
        <v>10</v>
      </c>
      <c r="AA10" t="n">
        <v>230.5576395400834</v>
      </c>
      <c r="AB10" t="n">
        <v>315.4591339037842</v>
      </c>
      <c r="AC10" t="n">
        <v>285.3521569137757</v>
      </c>
      <c r="AD10" t="n">
        <v>230557.6395400834</v>
      </c>
      <c r="AE10" t="n">
        <v>315459.1339037842</v>
      </c>
      <c r="AF10" t="n">
        <v>3.166055790571798e-06</v>
      </c>
      <c r="AG10" t="n">
        <v>14</v>
      </c>
      <c r="AH10" t="n">
        <v>285352.1569137757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4.3602</v>
      </c>
      <c r="E11" t="n">
        <v>22.93</v>
      </c>
      <c r="F11" t="n">
        <v>18.63</v>
      </c>
      <c r="G11" t="n">
        <v>24.3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202.94</v>
      </c>
      <c r="Q11" t="n">
        <v>3664.97</v>
      </c>
      <c r="R11" t="n">
        <v>104.89</v>
      </c>
      <c r="S11" t="n">
        <v>60.59</v>
      </c>
      <c r="T11" t="n">
        <v>22218.73</v>
      </c>
      <c r="U11" t="n">
        <v>0.58</v>
      </c>
      <c r="V11" t="n">
        <v>0.92</v>
      </c>
      <c r="W11" t="n">
        <v>0.24</v>
      </c>
      <c r="X11" t="n">
        <v>1.35</v>
      </c>
      <c r="Y11" t="n">
        <v>1</v>
      </c>
      <c r="Z11" t="n">
        <v>10</v>
      </c>
      <c r="AA11" t="n">
        <v>224.7143922606292</v>
      </c>
      <c r="AB11" t="n">
        <v>307.4641451901626</v>
      </c>
      <c r="AC11" t="n">
        <v>278.1201987019425</v>
      </c>
      <c r="AD11" t="n">
        <v>224714.3922606292</v>
      </c>
      <c r="AE11" t="n">
        <v>307464.1451901626</v>
      </c>
      <c r="AF11" t="n">
        <v>3.212547173221743e-06</v>
      </c>
      <c r="AG11" t="n">
        <v>14</v>
      </c>
      <c r="AH11" t="n">
        <v>278120.1987019425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4.4341</v>
      </c>
      <c r="E12" t="n">
        <v>22.55</v>
      </c>
      <c r="F12" t="n">
        <v>18.44</v>
      </c>
      <c r="G12" t="n">
        <v>26.99</v>
      </c>
      <c r="H12" t="n">
        <v>0.31</v>
      </c>
      <c r="I12" t="n">
        <v>41</v>
      </c>
      <c r="J12" t="n">
        <v>198.66</v>
      </c>
      <c r="K12" t="n">
        <v>54.38</v>
      </c>
      <c r="L12" t="n">
        <v>3.5</v>
      </c>
      <c r="M12" t="n">
        <v>35</v>
      </c>
      <c r="N12" t="n">
        <v>40.78</v>
      </c>
      <c r="O12" t="n">
        <v>24735.17</v>
      </c>
      <c r="P12" t="n">
        <v>193.83</v>
      </c>
      <c r="Q12" t="n">
        <v>3665.01</v>
      </c>
      <c r="R12" t="n">
        <v>98.42</v>
      </c>
      <c r="S12" t="n">
        <v>60.59</v>
      </c>
      <c r="T12" t="n">
        <v>19008.12</v>
      </c>
      <c r="U12" t="n">
        <v>0.62</v>
      </c>
      <c r="V12" t="n">
        <v>0.93</v>
      </c>
      <c r="W12" t="n">
        <v>0.24</v>
      </c>
      <c r="X12" t="n">
        <v>1.16</v>
      </c>
      <c r="Y12" t="n">
        <v>1</v>
      </c>
      <c r="Z12" t="n">
        <v>10</v>
      </c>
      <c r="AA12" t="n">
        <v>217.4775368151146</v>
      </c>
      <c r="AB12" t="n">
        <v>297.562360302085</v>
      </c>
      <c r="AC12" t="n">
        <v>269.1634262663375</v>
      </c>
      <c r="AD12" t="n">
        <v>217477.5368151146</v>
      </c>
      <c r="AE12" t="n">
        <v>297562.360302085</v>
      </c>
      <c r="AF12" t="n">
        <v>3.266995876515419e-06</v>
      </c>
      <c r="AG12" t="n">
        <v>14</v>
      </c>
      <c r="AH12" t="n">
        <v>269163.4262663375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4.4553</v>
      </c>
      <c r="E13" t="n">
        <v>22.45</v>
      </c>
      <c r="F13" t="n">
        <v>18.41</v>
      </c>
      <c r="G13" t="n">
        <v>28.33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10</v>
      </c>
      <c r="N13" t="n">
        <v>40.92</v>
      </c>
      <c r="O13" t="n">
        <v>24783.33</v>
      </c>
      <c r="P13" t="n">
        <v>189.51</v>
      </c>
      <c r="Q13" t="n">
        <v>3665.14</v>
      </c>
      <c r="R13" t="n">
        <v>96.23</v>
      </c>
      <c r="S13" t="n">
        <v>60.59</v>
      </c>
      <c r="T13" t="n">
        <v>17924.04</v>
      </c>
      <c r="U13" t="n">
        <v>0.63</v>
      </c>
      <c r="V13" t="n">
        <v>0.9399999999999999</v>
      </c>
      <c r="W13" t="n">
        <v>0.27</v>
      </c>
      <c r="X13" t="n">
        <v>1.13</v>
      </c>
      <c r="Y13" t="n">
        <v>1</v>
      </c>
      <c r="Z13" t="n">
        <v>10</v>
      </c>
      <c r="AA13" t="n">
        <v>207.6800843031402</v>
      </c>
      <c r="AB13" t="n">
        <v>284.1570535421091</v>
      </c>
      <c r="AC13" t="n">
        <v>257.0375031690632</v>
      </c>
      <c r="AD13" t="n">
        <v>207680.0843031402</v>
      </c>
      <c r="AE13" t="n">
        <v>284157.0535421091</v>
      </c>
      <c r="AF13" t="n">
        <v>3.282615802223483e-06</v>
      </c>
      <c r="AG13" t="n">
        <v>13</v>
      </c>
      <c r="AH13" t="n">
        <v>257037.5031690632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4.4723</v>
      </c>
      <c r="E14" t="n">
        <v>22.36</v>
      </c>
      <c r="F14" t="n">
        <v>18.37</v>
      </c>
      <c r="G14" t="n">
        <v>29</v>
      </c>
      <c r="H14" t="n">
        <v>0.36</v>
      </c>
      <c r="I14" t="n">
        <v>38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188.94</v>
      </c>
      <c r="Q14" t="n">
        <v>3665.07</v>
      </c>
      <c r="R14" t="n">
        <v>94.48999999999999</v>
      </c>
      <c r="S14" t="n">
        <v>60.59</v>
      </c>
      <c r="T14" t="n">
        <v>17061.79</v>
      </c>
      <c r="U14" t="n">
        <v>0.64</v>
      </c>
      <c r="V14" t="n">
        <v>0.9399999999999999</v>
      </c>
      <c r="W14" t="n">
        <v>0.27</v>
      </c>
      <c r="X14" t="n">
        <v>1.09</v>
      </c>
      <c r="Y14" t="n">
        <v>1</v>
      </c>
      <c r="Z14" t="n">
        <v>10</v>
      </c>
      <c r="AA14" t="n">
        <v>206.8961522563008</v>
      </c>
      <c r="AB14" t="n">
        <v>283.0844431309829</v>
      </c>
      <c r="AC14" t="n">
        <v>256.0672611901564</v>
      </c>
      <c r="AD14" t="n">
        <v>206896.1522563008</v>
      </c>
      <c r="AE14" t="n">
        <v>283084.4431309829</v>
      </c>
      <c r="AF14" t="n">
        <v>3.295141214347874e-06</v>
      </c>
      <c r="AG14" t="n">
        <v>13</v>
      </c>
      <c r="AH14" t="n">
        <v>256067.2611901564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1.9091</v>
      </c>
      <c r="E2" t="n">
        <v>52.38</v>
      </c>
      <c r="F2" t="n">
        <v>28.66</v>
      </c>
      <c r="G2" t="n">
        <v>4.61</v>
      </c>
      <c r="H2" t="n">
        <v>0.06</v>
      </c>
      <c r="I2" t="n">
        <v>373</v>
      </c>
      <c r="J2" t="n">
        <v>296.65</v>
      </c>
      <c r="K2" t="n">
        <v>61.82</v>
      </c>
      <c r="L2" t="n">
        <v>1</v>
      </c>
      <c r="M2" t="n">
        <v>371</v>
      </c>
      <c r="N2" t="n">
        <v>83.83</v>
      </c>
      <c r="O2" t="n">
        <v>36821.52</v>
      </c>
      <c r="P2" t="n">
        <v>512.21</v>
      </c>
      <c r="Q2" t="n">
        <v>3666.9</v>
      </c>
      <c r="R2" t="n">
        <v>433.72</v>
      </c>
      <c r="S2" t="n">
        <v>60.59</v>
      </c>
      <c r="T2" t="n">
        <v>184998.75</v>
      </c>
      <c r="U2" t="n">
        <v>0.14</v>
      </c>
      <c r="V2" t="n">
        <v>0.6</v>
      </c>
      <c r="W2" t="n">
        <v>0.76</v>
      </c>
      <c r="X2" t="n">
        <v>11.37</v>
      </c>
      <c r="Y2" t="n">
        <v>1</v>
      </c>
      <c r="Z2" t="n">
        <v>10</v>
      </c>
      <c r="AA2" t="n">
        <v>927.2406800615175</v>
      </c>
      <c r="AB2" t="n">
        <v>1268.691605431904</v>
      </c>
      <c r="AC2" t="n">
        <v>1147.609459229334</v>
      </c>
      <c r="AD2" t="n">
        <v>927240.6800615175</v>
      </c>
      <c r="AE2" t="n">
        <v>1268691.605431904</v>
      </c>
      <c r="AF2" t="n">
        <v>1.372361206171976e-06</v>
      </c>
      <c r="AG2" t="n">
        <v>31</v>
      </c>
      <c r="AH2" t="n">
        <v>1147609.459229334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2.3692</v>
      </c>
      <c r="E3" t="n">
        <v>42.21</v>
      </c>
      <c r="F3" t="n">
        <v>24.93</v>
      </c>
      <c r="G3" t="n">
        <v>5.82</v>
      </c>
      <c r="H3" t="n">
        <v>0.07000000000000001</v>
      </c>
      <c r="I3" t="n">
        <v>257</v>
      </c>
      <c r="J3" t="n">
        <v>297.17</v>
      </c>
      <c r="K3" t="n">
        <v>61.82</v>
      </c>
      <c r="L3" t="n">
        <v>1.25</v>
      </c>
      <c r="M3" t="n">
        <v>255</v>
      </c>
      <c r="N3" t="n">
        <v>84.09999999999999</v>
      </c>
      <c r="O3" t="n">
        <v>36885.7</v>
      </c>
      <c r="P3" t="n">
        <v>441.95</v>
      </c>
      <c r="Q3" t="n">
        <v>3665.95</v>
      </c>
      <c r="R3" t="n">
        <v>311</v>
      </c>
      <c r="S3" t="n">
        <v>60.59</v>
      </c>
      <c r="T3" t="n">
        <v>124218.72</v>
      </c>
      <c r="U3" t="n">
        <v>0.19</v>
      </c>
      <c r="V3" t="n">
        <v>0.6899999999999999</v>
      </c>
      <c r="W3" t="n">
        <v>0.58</v>
      </c>
      <c r="X3" t="n">
        <v>7.65</v>
      </c>
      <c r="Y3" t="n">
        <v>1</v>
      </c>
      <c r="Z3" t="n">
        <v>10</v>
      </c>
      <c r="AA3" t="n">
        <v>669.5045370579268</v>
      </c>
      <c r="AB3" t="n">
        <v>916.0456440582529</v>
      </c>
      <c r="AC3" t="n">
        <v>828.6195334674688</v>
      </c>
      <c r="AD3" t="n">
        <v>669504.5370579268</v>
      </c>
      <c r="AE3" t="n">
        <v>916045.6440582529</v>
      </c>
      <c r="AF3" t="n">
        <v>1.703105216941304e-06</v>
      </c>
      <c r="AG3" t="n">
        <v>25</v>
      </c>
      <c r="AH3" t="n">
        <v>828619.5334674688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2.7094</v>
      </c>
      <c r="E4" t="n">
        <v>36.91</v>
      </c>
      <c r="F4" t="n">
        <v>23.02</v>
      </c>
      <c r="G4" t="n">
        <v>7.05</v>
      </c>
      <c r="H4" t="n">
        <v>0.09</v>
      </c>
      <c r="I4" t="n">
        <v>196</v>
      </c>
      <c r="J4" t="n">
        <v>297.7</v>
      </c>
      <c r="K4" t="n">
        <v>61.82</v>
      </c>
      <c r="L4" t="n">
        <v>1.5</v>
      </c>
      <c r="M4" t="n">
        <v>194</v>
      </c>
      <c r="N4" t="n">
        <v>84.37</v>
      </c>
      <c r="O4" t="n">
        <v>36949.99</v>
      </c>
      <c r="P4" t="n">
        <v>404.81</v>
      </c>
      <c r="Q4" t="n">
        <v>3665.88</v>
      </c>
      <c r="R4" t="n">
        <v>248.35</v>
      </c>
      <c r="S4" t="n">
        <v>60.59</v>
      </c>
      <c r="T4" t="n">
        <v>93200.60000000001</v>
      </c>
      <c r="U4" t="n">
        <v>0.24</v>
      </c>
      <c r="V4" t="n">
        <v>0.75</v>
      </c>
      <c r="W4" t="n">
        <v>0.48</v>
      </c>
      <c r="X4" t="n">
        <v>5.74</v>
      </c>
      <c r="Y4" t="n">
        <v>1</v>
      </c>
      <c r="Z4" t="n">
        <v>10</v>
      </c>
      <c r="AA4" t="n">
        <v>550.5890067452181</v>
      </c>
      <c r="AB4" t="n">
        <v>753.3401693014642</v>
      </c>
      <c r="AC4" t="n">
        <v>681.4424408629001</v>
      </c>
      <c r="AD4" t="n">
        <v>550589.0067452181</v>
      </c>
      <c r="AE4" t="n">
        <v>753340.1693014642</v>
      </c>
      <c r="AF4" t="n">
        <v>1.947658819340187e-06</v>
      </c>
      <c r="AG4" t="n">
        <v>22</v>
      </c>
      <c r="AH4" t="n">
        <v>681442.4408629001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2.9638</v>
      </c>
      <c r="E5" t="n">
        <v>33.74</v>
      </c>
      <c r="F5" t="n">
        <v>21.91</v>
      </c>
      <c r="G5" t="n">
        <v>8.27</v>
      </c>
      <c r="H5" t="n">
        <v>0.1</v>
      </c>
      <c r="I5" t="n">
        <v>159</v>
      </c>
      <c r="J5" t="n">
        <v>298.22</v>
      </c>
      <c r="K5" t="n">
        <v>61.82</v>
      </c>
      <c r="L5" t="n">
        <v>1.75</v>
      </c>
      <c r="M5" t="n">
        <v>157</v>
      </c>
      <c r="N5" t="n">
        <v>84.65000000000001</v>
      </c>
      <c r="O5" t="n">
        <v>37014.39</v>
      </c>
      <c r="P5" t="n">
        <v>382.02</v>
      </c>
      <c r="Q5" t="n">
        <v>3665.59</v>
      </c>
      <c r="R5" t="n">
        <v>212.13</v>
      </c>
      <c r="S5" t="n">
        <v>60.59</v>
      </c>
      <c r="T5" t="n">
        <v>75276.83</v>
      </c>
      <c r="U5" t="n">
        <v>0.29</v>
      </c>
      <c r="V5" t="n">
        <v>0.79</v>
      </c>
      <c r="W5" t="n">
        <v>0.41</v>
      </c>
      <c r="X5" t="n">
        <v>4.63</v>
      </c>
      <c r="Y5" t="n">
        <v>1</v>
      </c>
      <c r="Z5" t="n">
        <v>10</v>
      </c>
      <c r="AA5" t="n">
        <v>482.563995527947</v>
      </c>
      <c r="AB5" t="n">
        <v>660.2653479023031</v>
      </c>
      <c r="AC5" t="n">
        <v>597.2505497867425</v>
      </c>
      <c r="AD5" t="n">
        <v>482563.995527947</v>
      </c>
      <c r="AE5" t="n">
        <v>660265.3479023031</v>
      </c>
      <c r="AF5" t="n">
        <v>2.130534881804254e-06</v>
      </c>
      <c r="AG5" t="n">
        <v>20</v>
      </c>
      <c r="AH5" t="n">
        <v>597250.5497867424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3.1735</v>
      </c>
      <c r="E6" t="n">
        <v>31.51</v>
      </c>
      <c r="F6" t="n">
        <v>21.12</v>
      </c>
      <c r="G6" t="n">
        <v>9.529999999999999</v>
      </c>
      <c r="H6" t="n">
        <v>0.12</v>
      </c>
      <c r="I6" t="n">
        <v>133</v>
      </c>
      <c r="J6" t="n">
        <v>298.74</v>
      </c>
      <c r="K6" t="n">
        <v>61.82</v>
      </c>
      <c r="L6" t="n">
        <v>2</v>
      </c>
      <c r="M6" t="n">
        <v>131</v>
      </c>
      <c r="N6" t="n">
        <v>84.92</v>
      </c>
      <c r="O6" t="n">
        <v>37078.91</v>
      </c>
      <c r="P6" t="n">
        <v>365.36</v>
      </c>
      <c r="Q6" t="n">
        <v>3665.53</v>
      </c>
      <c r="R6" t="n">
        <v>186.22</v>
      </c>
      <c r="S6" t="n">
        <v>60.59</v>
      </c>
      <c r="T6" t="n">
        <v>62450.65</v>
      </c>
      <c r="U6" t="n">
        <v>0.33</v>
      </c>
      <c r="V6" t="n">
        <v>0.82</v>
      </c>
      <c r="W6" t="n">
        <v>0.38</v>
      </c>
      <c r="X6" t="n">
        <v>3.84</v>
      </c>
      <c r="Y6" t="n">
        <v>1</v>
      </c>
      <c r="Z6" t="n">
        <v>10</v>
      </c>
      <c r="AA6" t="n">
        <v>439.3124413704007</v>
      </c>
      <c r="AB6" t="n">
        <v>601.0866633800471</v>
      </c>
      <c r="AC6" t="n">
        <v>543.7197958574852</v>
      </c>
      <c r="AD6" t="n">
        <v>439312.4413704007</v>
      </c>
      <c r="AE6" t="n">
        <v>601086.6633800471</v>
      </c>
      <c r="AF6" t="n">
        <v>2.281278239896687e-06</v>
      </c>
      <c r="AG6" t="n">
        <v>19</v>
      </c>
      <c r="AH6" t="n">
        <v>543719.7958574853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3.3476</v>
      </c>
      <c r="E7" t="n">
        <v>29.87</v>
      </c>
      <c r="F7" t="n">
        <v>20.54</v>
      </c>
      <c r="G7" t="n">
        <v>10.81</v>
      </c>
      <c r="H7" t="n">
        <v>0.13</v>
      </c>
      <c r="I7" t="n">
        <v>114</v>
      </c>
      <c r="J7" t="n">
        <v>299.26</v>
      </c>
      <c r="K7" t="n">
        <v>61.82</v>
      </c>
      <c r="L7" t="n">
        <v>2.25</v>
      </c>
      <c r="M7" t="n">
        <v>112</v>
      </c>
      <c r="N7" t="n">
        <v>85.19</v>
      </c>
      <c r="O7" t="n">
        <v>37143.54</v>
      </c>
      <c r="P7" t="n">
        <v>352.42</v>
      </c>
      <c r="Q7" t="n">
        <v>3665.69</v>
      </c>
      <c r="R7" t="n">
        <v>167.16</v>
      </c>
      <c r="S7" t="n">
        <v>60.59</v>
      </c>
      <c r="T7" t="n">
        <v>53016.85</v>
      </c>
      <c r="U7" t="n">
        <v>0.36</v>
      </c>
      <c r="V7" t="n">
        <v>0.84</v>
      </c>
      <c r="W7" t="n">
        <v>0.34</v>
      </c>
      <c r="X7" t="n">
        <v>3.26</v>
      </c>
      <c r="Y7" t="n">
        <v>1</v>
      </c>
      <c r="Z7" t="n">
        <v>10</v>
      </c>
      <c r="AA7" t="n">
        <v>406.40875532675</v>
      </c>
      <c r="AB7" t="n">
        <v>556.0663885269454</v>
      </c>
      <c r="AC7" t="n">
        <v>502.9961928500109</v>
      </c>
      <c r="AD7" t="n">
        <v>406408.75532675</v>
      </c>
      <c r="AE7" t="n">
        <v>556066.3885269454</v>
      </c>
      <c r="AF7" t="n">
        <v>2.406430450883299e-06</v>
      </c>
      <c r="AG7" t="n">
        <v>18</v>
      </c>
      <c r="AH7" t="n">
        <v>502996.1928500109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3.4854</v>
      </c>
      <c r="E8" t="n">
        <v>28.69</v>
      </c>
      <c r="F8" t="n">
        <v>20.14</v>
      </c>
      <c r="G8" t="n">
        <v>12.08</v>
      </c>
      <c r="H8" t="n">
        <v>0.15</v>
      </c>
      <c r="I8" t="n">
        <v>100</v>
      </c>
      <c r="J8" t="n">
        <v>299.79</v>
      </c>
      <c r="K8" t="n">
        <v>61.82</v>
      </c>
      <c r="L8" t="n">
        <v>2.5</v>
      </c>
      <c r="M8" t="n">
        <v>98</v>
      </c>
      <c r="N8" t="n">
        <v>85.47</v>
      </c>
      <c r="O8" t="n">
        <v>37208.42</v>
      </c>
      <c r="P8" t="n">
        <v>342.63</v>
      </c>
      <c r="Q8" t="n">
        <v>3665.66</v>
      </c>
      <c r="R8" t="n">
        <v>153.94</v>
      </c>
      <c r="S8" t="n">
        <v>60.59</v>
      </c>
      <c r="T8" t="n">
        <v>46477.14</v>
      </c>
      <c r="U8" t="n">
        <v>0.39</v>
      </c>
      <c r="V8" t="n">
        <v>0.86</v>
      </c>
      <c r="W8" t="n">
        <v>0.32</v>
      </c>
      <c r="X8" t="n">
        <v>2.86</v>
      </c>
      <c r="Y8" t="n">
        <v>1</v>
      </c>
      <c r="Z8" t="n">
        <v>10</v>
      </c>
      <c r="AA8" t="n">
        <v>381.1303635949757</v>
      </c>
      <c r="AB8" t="n">
        <v>521.4793777555958</v>
      </c>
      <c r="AC8" t="n">
        <v>471.7101178435045</v>
      </c>
      <c r="AD8" t="n">
        <v>381130.3635949757</v>
      </c>
      <c r="AE8" t="n">
        <v>521479.3777555958</v>
      </c>
      <c r="AF8" t="n">
        <v>2.505488318051335e-06</v>
      </c>
      <c r="AG8" t="n">
        <v>17</v>
      </c>
      <c r="AH8" t="n">
        <v>471710.1178435045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3.6154</v>
      </c>
      <c r="E9" t="n">
        <v>27.66</v>
      </c>
      <c r="F9" t="n">
        <v>19.77</v>
      </c>
      <c r="G9" t="n">
        <v>13.48</v>
      </c>
      <c r="H9" t="n">
        <v>0.16</v>
      </c>
      <c r="I9" t="n">
        <v>88</v>
      </c>
      <c r="J9" t="n">
        <v>300.32</v>
      </c>
      <c r="K9" t="n">
        <v>61.82</v>
      </c>
      <c r="L9" t="n">
        <v>2.75</v>
      </c>
      <c r="M9" t="n">
        <v>86</v>
      </c>
      <c r="N9" t="n">
        <v>85.73999999999999</v>
      </c>
      <c r="O9" t="n">
        <v>37273.29</v>
      </c>
      <c r="P9" t="n">
        <v>333.11</v>
      </c>
      <c r="Q9" t="n">
        <v>3665.4</v>
      </c>
      <c r="R9" t="n">
        <v>142</v>
      </c>
      <c r="S9" t="n">
        <v>60.59</v>
      </c>
      <c r="T9" t="n">
        <v>40565.43</v>
      </c>
      <c r="U9" t="n">
        <v>0.43</v>
      </c>
      <c r="V9" t="n">
        <v>0.87</v>
      </c>
      <c r="W9" t="n">
        <v>0.3</v>
      </c>
      <c r="X9" t="n">
        <v>2.49</v>
      </c>
      <c r="Y9" t="n">
        <v>1</v>
      </c>
      <c r="Z9" t="n">
        <v>10</v>
      </c>
      <c r="AA9" t="n">
        <v>364.9587252932916</v>
      </c>
      <c r="AB9" t="n">
        <v>499.3526287889021</v>
      </c>
      <c r="AC9" t="n">
        <v>451.6951147431049</v>
      </c>
      <c r="AD9" t="n">
        <v>364958.7252932917</v>
      </c>
      <c r="AE9" t="n">
        <v>499352.6287889021</v>
      </c>
      <c r="AF9" t="n">
        <v>2.598939136134388e-06</v>
      </c>
      <c r="AG9" t="n">
        <v>17</v>
      </c>
      <c r="AH9" t="n">
        <v>451695.1147431048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3.7209</v>
      </c>
      <c r="E10" t="n">
        <v>26.88</v>
      </c>
      <c r="F10" t="n">
        <v>19.49</v>
      </c>
      <c r="G10" t="n">
        <v>14.8</v>
      </c>
      <c r="H10" t="n">
        <v>0.18</v>
      </c>
      <c r="I10" t="n">
        <v>79</v>
      </c>
      <c r="J10" t="n">
        <v>300.84</v>
      </c>
      <c r="K10" t="n">
        <v>61.82</v>
      </c>
      <c r="L10" t="n">
        <v>3</v>
      </c>
      <c r="M10" t="n">
        <v>77</v>
      </c>
      <c r="N10" t="n">
        <v>86.02</v>
      </c>
      <c r="O10" t="n">
        <v>37338.27</v>
      </c>
      <c r="P10" t="n">
        <v>325.71</v>
      </c>
      <c r="Q10" t="n">
        <v>3665.06</v>
      </c>
      <c r="R10" t="n">
        <v>132.8</v>
      </c>
      <c r="S10" t="n">
        <v>60.59</v>
      </c>
      <c r="T10" t="n">
        <v>36009.34</v>
      </c>
      <c r="U10" t="n">
        <v>0.46</v>
      </c>
      <c r="V10" t="n">
        <v>0.88</v>
      </c>
      <c r="W10" t="n">
        <v>0.28</v>
      </c>
      <c r="X10" t="n">
        <v>2.21</v>
      </c>
      <c r="Y10" t="n">
        <v>1</v>
      </c>
      <c r="Z10" t="n">
        <v>10</v>
      </c>
      <c r="AA10" t="n">
        <v>345.9259308496698</v>
      </c>
      <c r="AB10" t="n">
        <v>473.3111197635085</v>
      </c>
      <c r="AC10" t="n">
        <v>428.1389707896073</v>
      </c>
      <c r="AD10" t="n">
        <v>345925.9308496698</v>
      </c>
      <c r="AE10" t="n">
        <v>473311.1197635086</v>
      </c>
      <c r="AF10" t="n">
        <v>2.67477806927102e-06</v>
      </c>
      <c r="AG10" t="n">
        <v>16</v>
      </c>
      <c r="AH10" t="n">
        <v>428138.9707896073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3.8045</v>
      </c>
      <c r="E11" t="n">
        <v>26.28</v>
      </c>
      <c r="F11" t="n">
        <v>19.29</v>
      </c>
      <c r="G11" t="n">
        <v>16.07</v>
      </c>
      <c r="H11" t="n">
        <v>0.19</v>
      </c>
      <c r="I11" t="n">
        <v>72</v>
      </c>
      <c r="J11" t="n">
        <v>301.37</v>
      </c>
      <c r="K11" t="n">
        <v>61.82</v>
      </c>
      <c r="L11" t="n">
        <v>3.25</v>
      </c>
      <c r="M11" t="n">
        <v>70</v>
      </c>
      <c r="N11" t="n">
        <v>86.3</v>
      </c>
      <c r="O11" t="n">
        <v>37403.38</v>
      </c>
      <c r="P11" t="n">
        <v>319.31</v>
      </c>
      <c r="Q11" t="n">
        <v>3665.64</v>
      </c>
      <c r="R11" t="n">
        <v>126.06</v>
      </c>
      <c r="S11" t="n">
        <v>60.59</v>
      </c>
      <c r="T11" t="n">
        <v>32675.94</v>
      </c>
      <c r="U11" t="n">
        <v>0.48</v>
      </c>
      <c r="V11" t="n">
        <v>0.89</v>
      </c>
      <c r="W11" t="n">
        <v>0.28</v>
      </c>
      <c r="X11" t="n">
        <v>2.01</v>
      </c>
      <c r="Y11" t="n">
        <v>1</v>
      </c>
      <c r="Z11" t="n">
        <v>10</v>
      </c>
      <c r="AA11" t="n">
        <v>336.5272121146613</v>
      </c>
      <c r="AB11" t="n">
        <v>460.4513781480634</v>
      </c>
      <c r="AC11" t="n">
        <v>416.5065448651796</v>
      </c>
      <c r="AD11" t="n">
        <v>336527.2121146613</v>
      </c>
      <c r="AE11" t="n">
        <v>460451.3781480634</v>
      </c>
      <c r="AF11" t="n">
        <v>2.734874133822891e-06</v>
      </c>
      <c r="AG11" t="n">
        <v>16</v>
      </c>
      <c r="AH11" t="n">
        <v>416506.5448651796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3.8796</v>
      </c>
      <c r="E12" t="n">
        <v>25.78</v>
      </c>
      <c r="F12" t="n">
        <v>19.11</v>
      </c>
      <c r="G12" t="n">
        <v>17.37</v>
      </c>
      <c r="H12" t="n">
        <v>0.21</v>
      </c>
      <c r="I12" t="n">
        <v>66</v>
      </c>
      <c r="J12" t="n">
        <v>301.9</v>
      </c>
      <c r="K12" t="n">
        <v>61.82</v>
      </c>
      <c r="L12" t="n">
        <v>3.5</v>
      </c>
      <c r="M12" t="n">
        <v>64</v>
      </c>
      <c r="N12" t="n">
        <v>86.58</v>
      </c>
      <c r="O12" t="n">
        <v>37468.6</v>
      </c>
      <c r="P12" t="n">
        <v>313.48</v>
      </c>
      <c r="Q12" t="n">
        <v>3665.55</v>
      </c>
      <c r="R12" t="n">
        <v>120.19</v>
      </c>
      <c r="S12" t="n">
        <v>60.59</v>
      </c>
      <c r="T12" t="n">
        <v>29769.04</v>
      </c>
      <c r="U12" t="n">
        <v>0.5</v>
      </c>
      <c r="V12" t="n">
        <v>0.9</v>
      </c>
      <c r="W12" t="n">
        <v>0.27</v>
      </c>
      <c r="X12" t="n">
        <v>1.83</v>
      </c>
      <c r="Y12" t="n">
        <v>1</v>
      </c>
      <c r="Z12" t="n">
        <v>10</v>
      </c>
      <c r="AA12" t="n">
        <v>321.4054699912701</v>
      </c>
      <c r="AB12" t="n">
        <v>439.7611434506603</v>
      </c>
      <c r="AC12" t="n">
        <v>397.7909571283699</v>
      </c>
      <c r="AD12" t="n">
        <v>321405.4699912702</v>
      </c>
      <c r="AE12" t="n">
        <v>439761.1434506603</v>
      </c>
      <c r="AF12" t="n">
        <v>2.788859952577024e-06</v>
      </c>
      <c r="AG12" t="n">
        <v>15</v>
      </c>
      <c r="AH12" t="n">
        <v>397790.9571283699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3.9608</v>
      </c>
      <c r="E13" t="n">
        <v>25.25</v>
      </c>
      <c r="F13" t="n">
        <v>18.92</v>
      </c>
      <c r="G13" t="n">
        <v>18.92</v>
      </c>
      <c r="H13" t="n">
        <v>0.22</v>
      </c>
      <c r="I13" t="n">
        <v>60</v>
      </c>
      <c r="J13" t="n">
        <v>302.43</v>
      </c>
      <c r="K13" t="n">
        <v>61.82</v>
      </c>
      <c r="L13" t="n">
        <v>3.75</v>
      </c>
      <c r="M13" t="n">
        <v>58</v>
      </c>
      <c r="N13" t="n">
        <v>86.86</v>
      </c>
      <c r="O13" t="n">
        <v>37533.94</v>
      </c>
      <c r="P13" t="n">
        <v>307.09</v>
      </c>
      <c r="Q13" t="n">
        <v>3665.18</v>
      </c>
      <c r="R13" t="n">
        <v>113.67</v>
      </c>
      <c r="S13" t="n">
        <v>60.59</v>
      </c>
      <c r="T13" t="n">
        <v>26537.64</v>
      </c>
      <c r="U13" t="n">
        <v>0.53</v>
      </c>
      <c r="V13" t="n">
        <v>0.91</v>
      </c>
      <c r="W13" t="n">
        <v>0.26</v>
      </c>
      <c r="X13" t="n">
        <v>1.64</v>
      </c>
      <c r="Y13" t="n">
        <v>1</v>
      </c>
      <c r="Z13" t="n">
        <v>10</v>
      </c>
      <c r="AA13" t="n">
        <v>312.8948020457739</v>
      </c>
      <c r="AB13" t="n">
        <v>428.1164721034616</v>
      </c>
      <c r="AC13" t="n">
        <v>387.257636871149</v>
      </c>
      <c r="AD13" t="n">
        <v>312894.8020457739</v>
      </c>
      <c r="AE13" t="n">
        <v>428116.4721034616</v>
      </c>
      <c r="AF13" t="n">
        <v>2.847230771256592e-06</v>
      </c>
      <c r="AG13" t="n">
        <v>15</v>
      </c>
      <c r="AH13" t="n">
        <v>387257.6368711489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4.0564</v>
      </c>
      <c r="E14" t="n">
        <v>24.65</v>
      </c>
      <c r="F14" t="n">
        <v>18.6</v>
      </c>
      <c r="G14" t="n">
        <v>20.29</v>
      </c>
      <c r="H14" t="n">
        <v>0.24</v>
      </c>
      <c r="I14" t="n">
        <v>55</v>
      </c>
      <c r="J14" t="n">
        <v>302.96</v>
      </c>
      <c r="K14" t="n">
        <v>61.82</v>
      </c>
      <c r="L14" t="n">
        <v>4</v>
      </c>
      <c r="M14" t="n">
        <v>53</v>
      </c>
      <c r="N14" t="n">
        <v>87.14</v>
      </c>
      <c r="O14" t="n">
        <v>37599.4</v>
      </c>
      <c r="P14" t="n">
        <v>298.23</v>
      </c>
      <c r="Q14" t="n">
        <v>3665.07</v>
      </c>
      <c r="R14" t="n">
        <v>103.02</v>
      </c>
      <c r="S14" t="n">
        <v>60.59</v>
      </c>
      <c r="T14" t="n">
        <v>21239.2</v>
      </c>
      <c r="U14" t="n">
        <v>0.59</v>
      </c>
      <c r="V14" t="n">
        <v>0.93</v>
      </c>
      <c r="W14" t="n">
        <v>0.25</v>
      </c>
      <c r="X14" t="n">
        <v>1.32</v>
      </c>
      <c r="Y14" t="n">
        <v>1</v>
      </c>
      <c r="Z14" t="n">
        <v>10</v>
      </c>
      <c r="AA14" t="n">
        <v>302.4185351848082</v>
      </c>
      <c r="AB14" t="n">
        <v>413.7823816040135</v>
      </c>
      <c r="AC14" t="n">
        <v>374.2915718509457</v>
      </c>
      <c r="AD14" t="n">
        <v>302418.5351848082</v>
      </c>
      <c r="AE14" t="n">
        <v>413782.3816040135</v>
      </c>
      <c r="AF14" t="n">
        <v>2.915953065169976e-06</v>
      </c>
      <c r="AG14" t="n">
        <v>15</v>
      </c>
      <c r="AH14" t="n">
        <v>374291.5718509457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4.0686</v>
      </c>
      <c r="E15" t="n">
        <v>24.58</v>
      </c>
      <c r="F15" t="n">
        <v>18.69</v>
      </c>
      <c r="G15" t="n">
        <v>21.57</v>
      </c>
      <c r="H15" t="n">
        <v>0.25</v>
      </c>
      <c r="I15" t="n">
        <v>52</v>
      </c>
      <c r="J15" t="n">
        <v>303.49</v>
      </c>
      <c r="K15" t="n">
        <v>61.82</v>
      </c>
      <c r="L15" t="n">
        <v>4.25</v>
      </c>
      <c r="M15" t="n">
        <v>50</v>
      </c>
      <c r="N15" t="n">
        <v>87.42</v>
      </c>
      <c r="O15" t="n">
        <v>37664.98</v>
      </c>
      <c r="P15" t="n">
        <v>297.24</v>
      </c>
      <c r="Q15" t="n">
        <v>3665.14</v>
      </c>
      <c r="R15" t="n">
        <v>107.69</v>
      </c>
      <c r="S15" t="n">
        <v>60.59</v>
      </c>
      <c r="T15" t="n">
        <v>23588.1</v>
      </c>
      <c r="U15" t="n">
        <v>0.5600000000000001</v>
      </c>
      <c r="V15" t="n">
        <v>0.92</v>
      </c>
      <c r="W15" t="n">
        <v>0.22</v>
      </c>
      <c r="X15" t="n">
        <v>1.41</v>
      </c>
      <c r="Y15" t="n">
        <v>1</v>
      </c>
      <c r="Z15" t="n">
        <v>10</v>
      </c>
      <c r="AA15" t="n">
        <v>301.3306413255569</v>
      </c>
      <c r="AB15" t="n">
        <v>412.2938772312961</v>
      </c>
      <c r="AC15" t="n">
        <v>372.9451282464314</v>
      </c>
      <c r="AD15" t="n">
        <v>301330.6413255569</v>
      </c>
      <c r="AE15" t="n">
        <v>412293.877231296</v>
      </c>
      <c r="AF15" t="n">
        <v>2.924723065020847e-06</v>
      </c>
      <c r="AG15" t="n">
        <v>15</v>
      </c>
      <c r="AH15" t="n">
        <v>372945.1282464314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4.0711</v>
      </c>
      <c r="E16" t="n">
        <v>24.56</v>
      </c>
      <c r="F16" t="n">
        <v>18.84</v>
      </c>
      <c r="G16" t="n">
        <v>23.07</v>
      </c>
      <c r="H16" t="n">
        <v>0.26</v>
      </c>
      <c r="I16" t="n">
        <v>49</v>
      </c>
      <c r="J16" t="n">
        <v>304.03</v>
      </c>
      <c r="K16" t="n">
        <v>61.82</v>
      </c>
      <c r="L16" t="n">
        <v>4.5</v>
      </c>
      <c r="M16" t="n">
        <v>47</v>
      </c>
      <c r="N16" t="n">
        <v>87.7</v>
      </c>
      <c r="O16" t="n">
        <v>37730.68</v>
      </c>
      <c r="P16" t="n">
        <v>297.57</v>
      </c>
      <c r="Q16" t="n">
        <v>3665.16</v>
      </c>
      <c r="R16" t="n">
        <v>112.23</v>
      </c>
      <c r="S16" t="n">
        <v>60.59</v>
      </c>
      <c r="T16" t="n">
        <v>25873.37</v>
      </c>
      <c r="U16" t="n">
        <v>0.54</v>
      </c>
      <c r="V16" t="n">
        <v>0.91</v>
      </c>
      <c r="W16" t="n">
        <v>0.24</v>
      </c>
      <c r="X16" t="n">
        <v>1.57</v>
      </c>
      <c r="Y16" t="n">
        <v>1</v>
      </c>
      <c r="Z16" t="n">
        <v>10</v>
      </c>
      <c r="AA16" t="n">
        <v>301.555720739158</v>
      </c>
      <c r="AB16" t="n">
        <v>412.6018408147879</v>
      </c>
      <c r="AC16" t="n">
        <v>373.2237002177445</v>
      </c>
      <c r="AD16" t="n">
        <v>301555.720739158</v>
      </c>
      <c r="AE16" t="n">
        <v>412601.8408147879</v>
      </c>
      <c r="AF16" t="n">
        <v>2.926520196137829e-06</v>
      </c>
      <c r="AG16" t="n">
        <v>15</v>
      </c>
      <c r="AH16" t="n">
        <v>373223.7002177445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4.1538</v>
      </c>
      <c r="E17" t="n">
        <v>24.07</v>
      </c>
      <c r="F17" t="n">
        <v>18.58</v>
      </c>
      <c r="G17" t="n">
        <v>24.77</v>
      </c>
      <c r="H17" t="n">
        <v>0.28</v>
      </c>
      <c r="I17" t="n">
        <v>45</v>
      </c>
      <c r="J17" t="n">
        <v>304.56</v>
      </c>
      <c r="K17" t="n">
        <v>61.82</v>
      </c>
      <c r="L17" t="n">
        <v>4.75</v>
      </c>
      <c r="M17" t="n">
        <v>43</v>
      </c>
      <c r="N17" t="n">
        <v>87.98999999999999</v>
      </c>
      <c r="O17" t="n">
        <v>37796.51</v>
      </c>
      <c r="P17" t="n">
        <v>289.95</v>
      </c>
      <c r="Q17" t="n">
        <v>3665.43</v>
      </c>
      <c r="R17" t="n">
        <v>103.03</v>
      </c>
      <c r="S17" t="n">
        <v>60.59</v>
      </c>
      <c r="T17" t="n">
        <v>21295.26</v>
      </c>
      <c r="U17" t="n">
        <v>0.59</v>
      </c>
      <c r="V17" t="n">
        <v>0.93</v>
      </c>
      <c r="W17" t="n">
        <v>0.24</v>
      </c>
      <c r="X17" t="n">
        <v>1.3</v>
      </c>
      <c r="Y17" t="n">
        <v>1</v>
      </c>
      <c r="Z17" t="n">
        <v>10</v>
      </c>
      <c r="AA17" t="n">
        <v>286.0002655458239</v>
      </c>
      <c r="AB17" t="n">
        <v>391.318180761019</v>
      </c>
      <c r="AC17" t="n">
        <v>353.9713228077027</v>
      </c>
      <c r="AD17" t="n">
        <v>286000.265545824</v>
      </c>
      <c r="AE17" t="n">
        <v>391318.180761019</v>
      </c>
      <c r="AF17" t="n">
        <v>2.985969293487587e-06</v>
      </c>
      <c r="AG17" t="n">
        <v>14</v>
      </c>
      <c r="AH17" t="n">
        <v>353971.3228077027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4.201</v>
      </c>
      <c r="E18" t="n">
        <v>23.8</v>
      </c>
      <c r="F18" t="n">
        <v>18.47</v>
      </c>
      <c r="G18" t="n">
        <v>26.39</v>
      </c>
      <c r="H18" t="n">
        <v>0.29</v>
      </c>
      <c r="I18" t="n">
        <v>42</v>
      </c>
      <c r="J18" t="n">
        <v>305.09</v>
      </c>
      <c r="K18" t="n">
        <v>61.82</v>
      </c>
      <c r="L18" t="n">
        <v>5</v>
      </c>
      <c r="M18" t="n">
        <v>40</v>
      </c>
      <c r="N18" t="n">
        <v>88.27</v>
      </c>
      <c r="O18" t="n">
        <v>37862.45</v>
      </c>
      <c r="P18" t="n">
        <v>284.78</v>
      </c>
      <c r="Q18" t="n">
        <v>3665.06</v>
      </c>
      <c r="R18" t="n">
        <v>99.56999999999999</v>
      </c>
      <c r="S18" t="n">
        <v>60.59</v>
      </c>
      <c r="T18" t="n">
        <v>19581.81</v>
      </c>
      <c r="U18" t="n">
        <v>0.61</v>
      </c>
      <c r="V18" t="n">
        <v>0.93</v>
      </c>
      <c r="W18" t="n">
        <v>0.23</v>
      </c>
      <c r="X18" t="n">
        <v>1.2</v>
      </c>
      <c r="Y18" t="n">
        <v>1</v>
      </c>
      <c r="Z18" t="n">
        <v>10</v>
      </c>
      <c r="AA18" t="n">
        <v>280.8178633448784</v>
      </c>
      <c r="AB18" t="n">
        <v>384.2273894382362</v>
      </c>
      <c r="AC18" t="n">
        <v>347.5572666567782</v>
      </c>
      <c r="AD18" t="n">
        <v>280817.8633448784</v>
      </c>
      <c r="AE18" t="n">
        <v>384227.3894382362</v>
      </c>
      <c r="AF18" t="n">
        <v>3.019899128976202e-06</v>
      </c>
      <c r="AG18" t="n">
        <v>14</v>
      </c>
      <c r="AH18" t="n">
        <v>347557.2666567782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4.2315</v>
      </c>
      <c r="E19" t="n">
        <v>23.63</v>
      </c>
      <c r="F19" t="n">
        <v>18.41</v>
      </c>
      <c r="G19" t="n">
        <v>27.62</v>
      </c>
      <c r="H19" t="n">
        <v>0.31</v>
      </c>
      <c r="I19" t="n">
        <v>40</v>
      </c>
      <c r="J19" t="n">
        <v>305.63</v>
      </c>
      <c r="K19" t="n">
        <v>61.82</v>
      </c>
      <c r="L19" t="n">
        <v>5.25</v>
      </c>
      <c r="M19" t="n">
        <v>38</v>
      </c>
      <c r="N19" t="n">
        <v>88.56</v>
      </c>
      <c r="O19" t="n">
        <v>37928.52</v>
      </c>
      <c r="P19" t="n">
        <v>280.12</v>
      </c>
      <c r="Q19" t="n">
        <v>3665.14</v>
      </c>
      <c r="R19" t="n">
        <v>97.66</v>
      </c>
      <c r="S19" t="n">
        <v>60.59</v>
      </c>
      <c r="T19" t="n">
        <v>18634.38</v>
      </c>
      <c r="U19" t="n">
        <v>0.62</v>
      </c>
      <c r="V19" t="n">
        <v>0.9399999999999999</v>
      </c>
      <c r="W19" t="n">
        <v>0.23</v>
      </c>
      <c r="X19" t="n">
        <v>1.13</v>
      </c>
      <c r="Y19" t="n">
        <v>1</v>
      </c>
      <c r="Z19" t="n">
        <v>10</v>
      </c>
      <c r="AA19" t="n">
        <v>276.7871019630805</v>
      </c>
      <c r="AB19" t="n">
        <v>378.7123238910183</v>
      </c>
      <c r="AC19" t="n">
        <v>342.5685512249437</v>
      </c>
      <c r="AD19" t="n">
        <v>276787.1019630805</v>
      </c>
      <c r="AE19" t="n">
        <v>378712.3238910183</v>
      </c>
      <c r="AF19" t="n">
        <v>3.04182412860338e-06</v>
      </c>
      <c r="AG19" t="n">
        <v>14</v>
      </c>
      <c r="AH19" t="n">
        <v>342568.5512249437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4.2813</v>
      </c>
      <c r="E20" t="n">
        <v>23.36</v>
      </c>
      <c r="F20" t="n">
        <v>18.3</v>
      </c>
      <c r="G20" t="n">
        <v>29.68</v>
      </c>
      <c r="H20" t="n">
        <v>0.32</v>
      </c>
      <c r="I20" t="n">
        <v>37</v>
      </c>
      <c r="J20" t="n">
        <v>306.17</v>
      </c>
      <c r="K20" t="n">
        <v>61.82</v>
      </c>
      <c r="L20" t="n">
        <v>5.5</v>
      </c>
      <c r="M20" t="n">
        <v>35</v>
      </c>
      <c r="N20" t="n">
        <v>88.84</v>
      </c>
      <c r="O20" t="n">
        <v>37994.72</v>
      </c>
      <c r="P20" t="n">
        <v>275.5</v>
      </c>
      <c r="Q20" t="n">
        <v>3664.94</v>
      </c>
      <c r="R20" t="n">
        <v>94.23999999999999</v>
      </c>
      <c r="S20" t="n">
        <v>60.59</v>
      </c>
      <c r="T20" t="n">
        <v>16937.75</v>
      </c>
      <c r="U20" t="n">
        <v>0.64</v>
      </c>
      <c r="V20" t="n">
        <v>0.9399999999999999</v>
      </c>
      <c r="W20" t="n">
        <v>0.22</v>
      </c>
      <c r="X20" t="n">
        <v>1.03</v>
      </c>
      <c r="Y20" t="n">
        <v>1</v>
      </c>
      <c r="Z20" t="n">
        <v>10</v>
      </c>
      <c r="AA20" t="n">
        <v>272.0062716319022</v>
      </c>
      <c r="AB20" t="n">
        <v>372.1709809165516</v>
      </c>
      <c r="AC20" t="n">
        <v>336.6515048431274</v>
      </c>
      <c r="AD20" t="n">
        <v>272006.2716319021</v>
      </c>
      <c r="AE20" t="n">
        <v>372170.9809165516</v>
      </c>
      <c r="AF20" t="n">
        <v>3.077622980453658e-06</v>
      </c>
      <c r="AG20" t="n">
        <v>14</v>
      </c>
      <c r="AH20" t="n">
        <v>336651.5048431274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4.3147</v>
      </c>
      <c r="E21" t="n">
        <v>23.18</v>
      </c>
      <c r="F21" t="n">
        <v>18.23</v>
      </c>
      <c r="G21" t="n">
        <v>31.26</v>
      </c>
      <c r="H21" t="n">
        <v>0.33</v>
      </c>
      <c r="I21" t="n">
        <v>35</v>
      </c>
      <c r="J21" t="n">
        <v>306.7</v>
      </c>
      <c r="K21" t="n">
        <v>61.82</v>
      </c>
      <c r="L21" t="n">
        <v>5.75</v>
      </c>
      <c r="M21" t="n">
        <v>33</v>
      </c>
      <c r="N21" t="n">
        <v>89.13</v>
      </c>
      <c r="O21" t="n">
        <v>38061.04</v>
      </c>
      <c r="P21" t="n">
        <v>270.43</v>
      </c>
      <c r="Q21" t="n">
        <v>3664.99</v>
      </c>
      <c r="R21" t="n">
        <v>91.8</v>
      </c>
      <c r="S21" t="n">
        <v>60.59</v>
      </c>
      <c r="T21" t="n">
        <v>15728.82</v>
      </c>
      <c r="U21" t="n">
        <v>0.66</v>
      </c>
      <c r="V21" t="n">
        <v>0.9399999999999999</v>
      </c>
      <c r="W21" t="n">
        <v>0.22</v>
      </c>
      <c r="X21" t="n">
        <v>0.96</v>
      </c>
      <c r="Y21" t="n">
        <v>1</v>
      </c>
      <c r="Z21" t="n">
        <v>10</v>
      </c>
      <c r="AA21" t="n">
        <v>267.7601034920593</v>
      </c>
      <c r="AB21" t="n">
        <v>366.3611863399012</v>
      </c>
      <c r="AC21" t="n">
        <v>331.3961889067746</v>
      </c>
      <c r="AD21" t="n">
        <v>267760.1034920593</v>
      </c>
      <c r="AE21" t="n">
        <v>366361.1863399012</v>
      </c>
      <c r="AF21" t="n">
        <v>3.101632652176535e-06</v>
      </c>
      <c r="AG21" t="n">
        <v>14</v>
      </c>
      <c r="AH21" t="n">
        <v>331396.1889067746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4.3463</v>
      </c>
      <c r="E22" t="n">
        <v>23.01</v>
      </c>
      <c r="F22" t="n">
        <v>18.18</v>
      </c>
      <c r="G22" t="n">
        <v>33.05</v>
      </c>
      <c r="H22" t="n">
        <v>0.35</v>
      </c>
      <c r="I22" t="n">
        <v>33</v>
      </c>
      <c r="J22" t="n">
        <v>307.24</v>
      </c>
      <c r="K22" t="n">
        <v>61.82</v>
      </c>
      <c r="L22" t="n">
        <v>6</v>
      </c>
      <c r="M22" t="n">
        <v>31</v>
      </c>
      <c r="N22" t="n">
        <v>89.42</v>
      </c>
      <c r="O22" t="n">
        <v>38127.48</v>
      </c>
      <c r="P22" t="n">
        <v>266.85</v>
      </c>
      <c r="Q22" t="n">
        <v>3664.99</v>
      </c>
      <c r="R22" t="n">
        <v>89.97</v>
      </c>
      <c r="S22" t="n">
        <v>60.59</v>
      </c>
      <c r="T22" t="n">
        <v>14825.53</v>
      </c>
      <c r="U22" t="n">
        <v>0.67</v>
      </c>
      <c r="V22" t="n">
        <v>0.95</v>
      </c>
      <c r="W22" t="n">
        <v>0.22</v>
      </c>
      <c r="X22" t="n">
        <v>0.9</v>
      </c>
      <c r="Y22" t="n">
        <v>1</v>
      </c>
      <c r="Z22" t="n">
        <v>10</v>
      </c>
      <c r="AA22" t="n">
        <v>264.4950548942068</v>
      </c>
      <c r="AB22" t="n">
        <v>361.8938028045413</v>
      </c>
      <c r="AC22" t="n">
        <v>327.3551661860174</v>
      </c>
      <c r="AD22" t="n">
        <v>264495.0548942068</v>
      </c>
      <c r="AE22" t="n">
        <v>361893.8028045413</v>
      </c>
      <c r="AF22" t="n">
        <v>3.124348389495185e-06</v>
      </c>
      <c r="AG22" t="n">
        <v>14</v>
      </c>
      <c r="AH22" t="n">
        <v>327355.1661860173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4.3771</v>
      </c>
      <c r="E23" t="n">
        <v>22.85</v>
      </c>
      <c r="F23" t="n">
        <v>18.13</v>
      </c>
      <c r="G23" t="n">
        <v>35.08</v>
      </c>
      <c r="H23" t="n">
        <v>0.36</v>
      </c>
      <c r="I23" t="n">
        <v>31</v>
      </c>
      <c r="J23" t="n">
        <v>307.78</v>
      </c>
      <c r="K23" t="n">
        <v>61.82</v>
      </c>
      <c r="L23" t="n">
        <v>6.25</v>
      </c>
      <c r="M23" t="n">
        <v>29</v>
      </c>
      <c r="N23" t="n">
        <v>89.70999999999999</v>
      </c>
      <c r="O23" t="n">
        <v>38194.05</v>
      </c>
      <c r="P23" t="n">
        <v>261.75</v>
      </c>
      <c r="Q23" t="n">
        <v>3664.84</v>
      </c>
      <c r="R23" t="n">
        <v>88.12</v>
      </c>
      <c r="S23" t="n">
        <v>60.59</v>
      </c>
      <c r="T23" t="n">
        <v>13908.35</v>
      </c>
      <c r="U23" t="n">
        <v>0.6899999999999999</v>
      </c>
      <c r="V23" t="n">
        <v>0.95</v>
      </c>
      <c r="W23" t="n">
        <v>0.22</v>
      </c>
      <c r="X23" t="n">
        <v>0.85</v>
      </c>
      <c r="Y23" t="n">
        <v>1</v>
      </c>
      <c r="Z23" t="n">
        <v>10</v>
      </c>
      <c r="AA23" t="n">
        <v>260.4668796936596</v>
      </c>
      <c r="AB23" t="n">
        <v>356.382275784605</v>
      </c>
      <c r="AC23" t="n">
        <v>322.3696515693871</v>
      </c>
      <c r="AD23" t="n">
        <v>260466.8796936596</v>
      </c>
      <c r="AE23" t="n">
        <v>356382.2757846051</v>
      </c>
      <c r="AF23" t="n">
        <v>3.146489044856401e-06</v>
      </c>
      <c r="AG23" t="n">
        <v>14</v>
      </c>
      <c r="AH23" t="n">
        <v>322369.6515693871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4.3939</v>
      </c>
      <c r="E24" t="n">
        <v>22.76</v>
      </c>
      <c r="F24" t="n">
        <v>18.09</v>
      </c>
      <c r="G24" t="n">
        <v>36.19</v>
      </c>
      <c r="H24" t="n">
        <v>0.38</v>
      </c>
      <c r="I24" t="n">
        <v>30</v>
      </c>
      <c r="J24" t="n">
        <v>308.32</v>
      </c>
      <c r="K24" t="n">
        <v>61.82</v>
      </c>
      <c r="L24" t="n">
        <v>6.5</v>
      </c>
      <c r="M24" t="n">
        <v>28</v>
      </c>
      <c r="N24" t="n">
        <v>90</v>
      </c>
      <c r="O24" t="n">
        <v>38260.74</v>
      </c>
      <c r="P24" t="n">
        <v>258.01</v>
      </c>
      <c r="Q24" t="n">
        <v>3664.95</v>
      </c>
      <c r="R24" t="n">
        <v>87.25</v>
      </c>
      <c r="S24" t="n">
        <v>60.59</v>
      </c>
      <c r="T24" t="n">
        <v>13481.16</v>
      </c>
      <c r="U24" t="n">
        <v>0.6899999999999999</v>
      </c>
      <c r="V24" t="n">
        <v>0.95</v>
      </c>
      <c r="W24" t="n">
        <v>0.21</v>
      </c>
      <c r="X24" t="n">
        <v>0.82</v>
      </c>
      <c r="Y24" t="n">
        <v>1</v>
      </c>
      <c r="Z24" t="n">
        <v>10</v>
      </c>
      <c r="AA24" t="n">
        <v>257.7543502368498</v>
      </c>
      <c r="AB24" t="n">
        <v>352.6708733132772</v>
      </c>
      <c r="AC24" t="n">
        <v>319.0124601410428</v>
      </c>
      <c r="AD24" t="n">
        <v>257754.3502368498</v>
      </c>
      <c r="AE24" t="n">
        <v>352670.8733132772</v>
      </c>
      <c r="AF24" t="n">
        <v>3.158565765962518e-06</v>
      </c>
      <c r="AG24" t="n">
        <v>14</v>
      </c>
      <c r="AH24" t="n">
        <v>319012.4601410428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4.429</v>
      </c>
      <c r="E25" t="n">
        <v>22.58</v>
      </c>
      <c r="F25" t="n">
        <v>18.03</v>
      </c>
      <c r="G25" t="n">
        <v>38.63</v>
      </c>
      <c r="H25" t="n">
        <v>0.39</v>
      </c>
      <c r="I25" t="n">
        <v>28</v>
      </c>
      <c r="J25" t="n">
        <v>308.86</v>
      </c>
      <c r="K25" t="n">
        <v>61.82</v>
      </c>
      <c r="L25" t="n">
        <v>6.75</v>
      </c>
      <c r="M25" t="n">
        <v>25</v>
      </c>
      <c r="N25" t="n">
        <v>90.29000000000001</v>
      </c>
      <c r="O25" t="n">
        <v>38327.57</v>
      </c>
      <c r="P25" t="n">
        <v>253.1</v>
      </c>
      <c r="Q25" t="n">
        <v>3664.93</v>
      </c>
      <c r="R25" t="n">
        <v>84.81999999999999</v>
      </c>
      <c r="S25" t="n">
        <v>60.59</v>
      </c>
      <c r="T25" t="n">
        <v>12276.9</v>
      </c>
      <c r="U25" t="n">
        <v>0.71</v>
      </c>
      <c r="V25" t="n">
        <v>0.96</v>
      </c>
      <c r="W25" t="n">
        <v>0.21</v>
      </c>
      <c r="X25" t="n">
        <v>0.75</v>
      </c>
      <c r="Y25" t="n">
        <v>1</v>
      </c>
      <c r="Z25" t="n">
        <v>10</v>
      </c>
      <c r="AA25" t="n">
        <v>253.7608410041784</v>
      </c>
      <c r="AB25" t="n">
        <v>347.2067777999459</v>
      </c>
      <c r="AC25" t="n">
        <v>314.0698502345959</v>
      </c>
      <c r="AD25" t="n">
        <v>253760.8410041784</v>
      </c>
      <c r="AE25" t="n">
        <v>347206.7777999459</v>
      </c>
      <c r="AF25" t="n">
        <v>3.183797486844943e-06</v>
      </c>
      <c r="AG25" t="n">
        <v>14</v>
      </c>
      <c r="AH25" t="n">
        <v>314069.8502345959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4.456</v>
      </c>
      <c r="E26" t="n">
        <v>22.44</v>
      </c>
      <c r="F26" t="n">
        <v>17.94</v>
      </c>
      <c r="G26" t="n">
        <v>39.88</v>
      </c>
      <c r="H26" t="n">
        <v>0.4</v>
      </c>
      <c r="I26" t="n">
        <v>27</v>
      </c>
      <c r="J26" t="n">
        <v>309.41</v>
      </c>
      <c r="K26" t="n">
        <v>61.82</v>
      </c>
      <c r="L26" t="n">
        <v>7</v>
      </c>
      <c r="M26" t="n">
        <v>18</v>
      </c>
      <c r="N26" t="n">
        <v>90.59</v>
      </c>
      <c r="O26" t="n">
        <v>38394.52</v>
      </c>
      <c r="P26" t="n">
        <v>248.58</v>
      </c>
      <c r="Q26" t="n">
        <v>3665.18</v>
      </c>
      <c r="R26" t="n">
        <v>81.37</v>
      </c>
      <c r="S26" t="n">
        <v>60.59</v>
      </c>
      <c r="T26" t="n">
        <v>10553.32</v>
      </c>
      <c r="U26" t="n">
        <v>0.74</v>
      </c>
      <c r="V26" t="n">
        <v>0.96</v>
      </c>
      <c r="W26" t="n">
        <v>0.23</v>
      </c>
      <c r="X26" t="n">
        <v>0.67</v>
      </c>
      <c r="Y26" t="n">
        <v>1</v>
      </c>
      <c r="Z26" t="n">
        <v>10</v>
      </c>
      <c r="AA26" t="n">
        <v>243.3152761244943</v>
      </c>
      <c r="AB26" t="n">
        <v>332.9146951057702</v>
      </c>
      <c r="AC26" t="n">
        <v>301.1417838536838</v>
      </c>
      <c r="AD26" t="n">
        <v>243315.2761244943</v>
      </c>
      <c r="AE26" t="n">
        <v>332914.6951057702</v>
      </c>
      <c r="AF26" t="n">
        <v>3.203206502908346e-06</v>
      </c>
      <c r="AG26" t="n">
        <v>13</v>
      </c>
      <c r="AH26" t="n">
        <v>301141.7838536837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4.4515</v>
      </c>
      <c r="E27" t="n">
        <v>22.46</v>
      </c>
      <c r="F27" t="n">
        <v>18.02</v>
      </c>
      <c r="G27" t="n">
        <v>41.59</v>
      </c>
      <c r="H27" t="n">
        <v>0.42</v>
      </c>
      <c r="I27" t="n">
        <v>26</v>
      </c>
      <c r="J27" t="n">
        <v>309.95</v>
      </c>
      <c r="K27" t="n">
        <v>61.82</v>
      </c>
      <c r="L27" t="n">
        <v>7.25</v>
      </c>
      <c r="M27" t="n">
        <v>9</v>
      </c>
      <c r="N27" t="n">
        <v>90.88</v>
      </c>
      <c r="O27" t="n">
        <v>38461.6</v>
      </c>
      <c r="P27" t="n">
        <v>247.14</v>
      </c>
      <c r="Q27" t="n">
        <v>3664.91</v>
      </c>
      <c r="R27" t="n">
        <v>84.81999999999999</v>
      </c>
      <c r="S27" t="n">
        <v>60.59</v>
      </c>
      <c r="T27" t="n">
        <v>12282.69</v>
      </c>
      <c r="U27" t="n">
        <v>0.71</v>
      </c>
      <c r="V27" t="n">
        <v>0.96</v>
      </c>
      <c r="W27" t="n">
        <v>0.21</v>
      </c>
      <c r="X27" t="n">
        <v>0.75</v>
      </c>
      <c r="Y27" t="n">
        <v>1</v>
      </c>
      <c r="Z27" t="n">
        <v>10</v>
      </c>
      <c r="AA27" t="n">
        <v>242.7583683320568</v>
      </c>
      <c r="AB27" t="n">
        <v>332.1527092951198</v>
      </c>
      <c r="AC27" t="n">
        <v>300.4525208993479</v>
      </c>
      <c r="AD27" t="n">
        <v>242758.3683320569</v>
      </c>
      <c r="AE27" t="n">
        <v>332152.7092951199</v>
      </c>
      <c r="AF27" t="n">
        <v>3.199971666897779e-06</v>
      </c>
      <c r="AG27" t="n">
        <v>13</v>
      </c>
      <c r="AH27" t="n">
        <v>300452.5208993478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4.4621</v>
      </c>
      <c r="E28" t="n">
        <v>22.41</v>
      </c>
      <c r="F28" t="n">
        <v>17.97</v>
      </c>
      <c r="G28" t="n">
        <v>41.47</v>
      </c>
      <c r="H28" t="n">
        <v>0.43</v>
      </c>
      <c r="I28" t="n">
        <v>26</v>
      </c>
      <c r="J28" t="n">
        <v>310.5</v>
      </c>
      <c r="K28" t="n">
        <v>61.82</v>
      </c>
      <c r="L28" t="n">
        <v>7.5</v>
      </c>
      <c r="M28" t="n">
        <v>2</v>
      </c>
      <c r="N28" t="n">
        <v>91.18000000000001</v>
      </c>
      <c r="O28" t="n">
        <v>38528.81</v>
      </c>
      <c r="P28" t="n">
        <v>246.78</v>
      </c>
      <c r="Q28" t="n">
        <v>3664.92</v>
      </c>
      <c r="R28" t="n">
        <v>81.89</v>
      </c>
      <c r="S28" t="n">
        <v>60.59</v>
      </c>
      <c r="T28" t="n">
        <v>10822.42</v>
      </c>
      <c r="U28" t="n">
        <v>0.74</v>
      </c>
      <c r="V28" t="n">
        <v>0.96</v>
      </c>
      <c r="W28" t="n">
        <v>0.24</v>
      </c>
      <c r="X28" t="n">
        <v>0.6899999999999999</v>
      </c>
      <c r="Y28" t="n">
        <v>1</v>
      </c>
      <c r="Z28" t="n">
        <v>10</v>
      </c>
      <c r="AA28" t="n">
        <v>242.1600763116128</v>
      </c>
      <c r="AB28" t="n">
        <v>331.3340997579676</v>
      </c>
      <c r="AC28" t="n">
        <v>299.7120383074954</v>
      </c>
      <c r="AD28" t="n">
        <v>242160.0763116128</v>
      </c>
      <c r="AE28" t="n">
        <v>331334.0997579676</v>
      </c>
      <c r="AF28" t="n">
        <v>3.207591502833782e-06</v>
      </c>
      <c r="AG28" t="n">
        <v>13</v>
      </c>
      <c r="AH28" t="n">
        <v>299712.0383074954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4.4681</v>
      </c>
      <c r="E29" t="n">
        <v>22.38</v>
      </c>
      <c r="F29" t="n">
        <v>17.94</v>
      </c>
      <c r="G29" t="n">
        <v>41.4</v>
      </c>
      <c r="H29" t="n">
        <v>0.44</v>
      </c>
      <c r="I29" t="n">
        <v>26</v>
      </c>
      <c r="J29" t="n">
        <v>311.04</v>
      </c>
      <c r="K29" t="n">
        <v>61.82</v>
      </c>
      <c r="L29" t="n">
        <v>7.75</v>
      </c>
      <c r="M29" t="n">
        <v>0</v>
      </c>
      <c r="N29" t="n">
        <v>91.47</v>
      </c>
      <c r="O29" t="n">
        <v>38596.15</v>
      </c>
      <c r="P29" t="n">
        <v>246.37</v>
      </c>
      <c r="Q29" t="n">
        <v>3664.92</v>
      </c>
      <c r="R29" t="n">
        <v>80.83</v>
      </c>
      <c r="S29" t="n">
        <v>60.59</v>
      </c>
      <c r="T29" t="n">
        <v>10288.01</v>
      </c>
      <c r="U29" t="n">
        <v>0.75</v>
      </c>
      <c r="V29" t="n">
        <v>0.96</v>
      </c>
      <c r="W29" t="n">
        <v>0.24</v>
      </c>
      <c r="X29" t="n">
        <v>0.66</v>
      </c>
      <c r="Y29" t="n">
        <v>1</v>
      </c>
      <c r="Z29" t="n">
        <v>10</v>
      </c>
      <c r="AA29" t="n">
        <v>241.7095089738072</v>
      </c>
      <c r="AB29" t="n">
        <v>330.7176136487543</v>
      </c>
      <c r="AC29" t="n">
        <v>299.1543887673015</v>
      </c>
      <c r="AD29" t="n">
        <v>241709.5089738072</v>
      </c>
      <c r="AE29" t="n">
        <v>330717.6136487543</v>
      </c>
      <c r="AF29" t="n">
        <v>3.211904617514538e-06</v>
      </c>
      <c r="AG29" t="n">
        <v>13</v>
      </c>
      <c r="AH29" t="n">
        <v>299154.3887673015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2.9425</v>
      </c>
      <c r="E2" t="n">
        <v>33.98</v>
      </c>
      <c r="F2" t="n">
        <v>28.26</v>
      </c>
      <c r="G2" t="n">
        <v>4.62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82.18000000000001</v>
      </c>
      <c r="Q2" t="n">
        <v>3666.67</v>
      </c>
      <c r="R2" t="n">
        <v>402.67</v>
      </c>
      <c r="S2" t="n">
        <v>60.59</v>
      </c>
      <c r="T2" t="n">
        <v>169503.98</v>
      </c>
      <c r="U2" t="n">
        <v>0.15</v>
      </c>
      <c r="V2" t="n">
        <v>0.61</v>
      </c>
      <c r="W2" t="n">
        <v>1.23</v>
      </c>
      <c r="X2" t="n">
        <v>10.98</v>
      </c>
      <c r="Y2" t="n">
        <v>1</v>
      </c>
      <c r="Z2" t="n">
        <v>10</v>
      </c>
      <c r="AA2" t="n">
        <v>211.3505430508091</v>
      </c>
      <c r="AB2" t="n">
        <v>289.1791371298787</v>
      </c>
      <c r="AC2" t="n">
        <v>261.5802861477562</v>
      </c>
      <c r="AD2" t="n">
        <v>211350.5430508091</v>
      </c>
      <c r="AE2" t="n">
        <v>289179.1371298787</v>
      </c>
      <c r="AF2" t="n">
        <v>2.369269580381498e-06</v>
      </c>
      <c r="AG2" t="n">
        <v>20</v>
      </c>
      <c r="AH2" t="n">
        <v>261580.2861477562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4.059</v>
      </c>
      <c r="E2" t="n">
        <v>24.64</v>
      </c>
      <c r="F2" t="n">
        <v>20.41</v>
      </c>
      <c r="G2" t="n">
        <v>11.23</v>
      </c>
      <c r="H2" t="n">
        <v>0.18</v>
      </c>
      <c r="I2" t="n">
        <v>109</v>
      </c>
      <c r="J2" t="n">
        <v>98.70999999999999</v>
      </c>
      <c r="K2" t="n">
        <v>39.72</v>
      </c>
      <c r="L2" t="n">
        <v>1</v>
      </c>
      <c r="M2" t="n">
        <v>106</v>
      </c>
      <c r="N2" t="n">
        <v>12.99</v>
      </c>
      <c r="O2" t="n">
        <v>12407.75</v>
      </c>
      <c r="P2" t="n">
        <v>149.8</v>
      </c>
      <c r="Q2" t="n">
        <v>3665.21</v>
      </c>
      <c r="R2" t="n">
        <v>162.68</v>
      </c>
      <c r="S2" t="n">
        <v>60.59</v>
      </c>
      <c r="T2" t="n">
        <v>50800.35</v>
      </c>
      <c r="U2" t="n">
        <v>0.37</v>
      </c>
      <c r="V2" t="n">
        <v>0.84</v>
      </c>
      <c r="W2" t="n">
        <v>0.34</v>
      </c>
      <c r="X2" t="n">
        <v>3.13</v>
      </c>
      <c r="Y2" t="n">
        <v>1</v>
      </c>
      <c r="Z2" t="n">
        <v>10</v>
      </c>
      <c r="AA2" t="n">
        <v>203.4237842668542</v>
      </c>
      <c r="AB2" t="n">
        <v>278.3333960577603</v>
      </c>
      <c r="AC2" t="n">
        <v>251.7696473814641</v>
      </c>
      <c r="AD2" t="n">
        <v>203423.7842668542</v>
      </c>
      <c r="AE2" t="n">
        <v>278333.3960577603</v>
      </c>
      <c r="AF2" t="n">
        <v>3.11091914811834e-06</v>
      </c>
      <c r="AG2" t="n">
        <v>15</v>
      </c>
      <c r="AH2" t="n">
        <v>251769.6473814641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4.2709</v>
      </c>
      <c r="E3" t="n">
        <v>23.41</v>
      </c>
      <c r="F3" t="n">
        <v>19.72</v>
      </c>
      <c r="G3" t="n">
        <v>14.26</v>
      </c>
      <c r="H3" t="n">
        <v>0.22</v>
      </c>
      <c r="I3" t="n">
        <v>83</v>
      </c>
      <c r="J3" t="n">
        <v>99.02</v>
      </c>
      <c r="K3" t="n">
        <v>39.72</v>
      </c>
      <c r="L3" t="n">
        <v>1.25</v>
      </c>
      <c r="M3" t="n">
        <v>14</v>
      </c>
      <c r="N3" t="n">
        <v>13.05</v>
      </c>
      <c r="O3" t="n">
        <v>12446.14</v>
      </c>
      <c r="P3" t="n">
        <v>135.3</v>
      </c>
      <c r="Q3" t="n">
        <v>3665.28</v>
      </c>
      <c r="R3" t="n">
        <v>137.23</v>
      </c>
      <c r="S3" t="n">
        <v>60.59</v>
      </c>
      <c r="T3" t="n">
        <v>38207.16</v>
      </c>
      <c r="U3" t="n">
        <v>0.44</v>
      </c>
      <c r="V3" t="n">
        <v>0.87</v>
      </c>
      <c r="W3" t="n">
        <v>0.39</v>
      </c>
      <c r="X3" t="n">
        <v>2.44</v>
      </c>
      <c r="Y3" t="n">
        <v>1</v>
      </c>
      <c r="Z3" t="n">
        <v>10</v>
      </c>
      <c r="AA3" t="n">
        <v>183.0817161379694</v>
      </c>
      <c r="AB3" t="n">
        <v>250.5004810151256</v>
      </c>
      <c r="AC3" t="n">
        <v>226.5930666867481</v>
      </c>
      <c r="AD3" t="n">
        <v>183081.7161379694</v>
      </c>
      <c r="AE3" t="n">
        <v>250500.4810151256</v>
      </c>
      <c r="AF3" t="n">
        <v>3.27332460943548e-06</v>
      </c>
      <c r="AG3" t="n">
        <v>14</v>
      </c>
      <c r="AH3" t="n">
        <v>226593.0666867481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4.2677</v>
      </c>
      <c r="E4" t="n">
        <v>23.43</v>
      </c>
      <c r="F4" t="n">
        <v>19.74</v>
      </c>
      <c r="G4" t="n">
        <v>14.27</v>
      </c>
      <c r="H4" t="n">
        <v>0.27</v>
      </c>
      <c r="I4" t="n">
        <v>83</v>
      </c>
      <c r="J4" t="n">
        <v>99.33</v>
      </c>
      <c r="K4" t="n">
        <v>39.72</v>
      </c>
      <c r="L4" t="n">
        <v>1.5</v>
      </c>
      <c r="M4" t="n">
        <v>0</v>
      </c>
      <c r="N4" t="n">
        <v>13.11</v>
      </c>
      <c r="O4" t="n">
        <v>12484.55</v>
      </c>
      <c r="P4" t="n">
        <v>135.67</v>
      </c>
      <c r="Q4" t="n">
        <v>3665.13</v>
      </c>
      <c r="R4" t="n">
        <v>137.28</v>
      </c>
      <c r="S4" t="n">
        <v>60.59</v>
      </c>
      <c r="T4" t="n">
        <v>38228.89</v>
      </c>
      <c r="U4" t="n">
        <v>0.44</v>
      </c>
      <c r="V4" t="n">
        <v>0.87</v>
      </c>
      <c r="W4" t="n">
        <v>0.41</v>
      </c>
      <c r="X4" t="n">
        <v>2.46</v>
      </c>
      <c r="Y4" t="n">
        <v>1</v>
      </c>
      <c r="Z4" t="n">
        <v>10</v>
      </c>
      <c r="AA4" t="n">
        <v>183.3691259397232</v>
      </c>
      <c r="AB4" t="n">
        <v>250.8937277855105</v>
      </c>
      <c r="AC4" t="n">
        <v>226.9487825372929</v>
      </c>
      <c r="AD4" t="n">
        <v>183369.1259397232</v>
      </c>
      <c r="AE4" t="n">
        <v>250893.7277855105</v>
      </c>
      <c r="AF4" t="n">
        <v>3.270872049377836e-06</v>
      </c>
      <c r="AG4" t="n">
        <v>14</v>
      </c>
      <c r="AH4" t="n">
        <v>226948.7825372929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2.6877</v>
      </c>
      <c r="E2" t="n">
        <v>37.21</v>
      </c>
      <c r="F2" t="n">
        <v>24.62</v>
      </c>
      <c r="G2" t="n">
        <v>5.98</v>
      </c>
      <c r="H2" t="n">
        <v>0.09</v>
      </c>
      <c r="I2" t="n">
        <v>247</v>
      </c>
      <c r="J2" t="n">
        <v>204</v>
      </c>
      <c r="K2" t="n">
        <v>55.27</v>
      </c>
      <c r="L2" t="n">
        <v>1</v>
      </c>
      <c r="M2" t="n">
        <v>245</v>
      </c>
      <c r="N2" t="n">
        <v>42.72</v>
      </c>
      <c r="O2" t="n">
        <v>25393.6</v>
      </c>
      <c r="P2" t="n">
        <v>340.2</v>
      </c>
      <c r="Q2" t="n">
        <v>3665.85</v>
      </c>
      <c r="R2" t="n">
        <v>300.89</v>
      </c>
      <c r="S2" t="n">
        <v>60.59</v>
      </c>
      <c r="T2" t="n">
        <v>119212.84</v>
      </c>
      <c r="U2" t="n">
        <v>0.2</v>
      </c>
      <c r="V2" t="n">
        <v>0.7</v>
      </c>
      <c r="W2" t="n">
        <v>0.5600000000000001</v>
      </c>
      <c r="X2" t="n">
        <v>7.34</v>
      </c>
      <c r="Y2" t="n">
        <v>1</v>
      </c>
      <c r="Z2" t="n">
        <v>10</v>
      </c>
      <c r="AA2" t="n">
        <v>490.8348118997543</v>
      </c>
      <c r="AB2" t="n">
        <v>671.5818437448756</v>
      </c>
      <c r="AC2" t="n">
        <v>607.4870151489017</v>
      </c>
      <c r="AD2" t="n">
        <v>490834.8118997543</v>
      </c>
      <c r="AE2" t="n">
        <v>671581.8437448756</v>
      </c>
      <c r="AF2" t="n">
        <v>1.97475616043119e-06</v>
      </c>
      <c r="AG2" t="n">
        <v>22</v>
      </c>
      <c r="AH2" t="n">
        <v>607487.0151489017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3.1062</v>
      </c>
      <c r="E3" t="n">
        <v>32.19</v>
      </c>
      <c r="F3" t="n">
        <v>22.45</v>
      </c>
      <c r="G3" t="n">
        <v>7.61</v>
      </c>
      <c r="H3" t="n">
        <v>0.11</v>
      </c>
      <c r="I3" t="n">
        <v>177</v>
      </c>
      <c r="J3" t="n">
        <v>204.39</v>
      </c>
      <c r="K3" t="n">
        <v>55.27</v>
      </c>
      <c r="L3" t="n">
        <v>1.25</v>
      </c>
      <c r="M3" t="n">
        <v>175</v>
      </c>
      <c r="N3" t="n">
        <v>42.87</v>
      </c>
      <c r="O3" t="n">
        <v>25442.42</v>
      </c>
      <c r="P3" t="n">
        <v>305.15</v>
      </c>
      <c r="Q3" t="n">
        <v>3665.97</v>
      </c>
      <c r="R3" t="n">
        <v>229.65</v>
      </c>
      <c r="S3" t="n">
        <v>60.59</v>
      </c>
      <c r="T3" t="n">
        <v>83946.56</v>
      </c>
      <c r="U3" t="n">
        <v>0.26</v>
      </c>
      <c r="V3" t="n">
        <v>0.77</v>
      </c>
      <c r="W3" t="n">
        <v>0.44</v>
      </c>
      <c r="X3" t="n">
        <v>5.17</v>
      </c>
      <c r="Y3" t="n">
        <v>1</v>
      </c>
      <c r="Z3" t="n">
        <v>10</v>
      </c>
      <c r="AA3" t="n">
        <v>394.9172783472386</v>
      </c>
      <c r="AB3" t="n">
        <v>540.3432427553937</v>
      </c>
      <c r="AC3" t="n">
        <v>488.7736420433225</v>
      </c>
      <c r="AD3" t="n">
        <v>394917.2783472386</v>
      </c>
      <c r="AE3" t="n">
        <v>540343.2427553937</v>
      </c>
      <c r="AF3" t="n">
        <v>2.282244143889334e-06</v>
      </c>
      <c r="AG3" t="n">
        <v>19</v>
      </c>
      <c r="AH3" t="n">
        <v>488773.6420433224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3.3986</v>
      </c>
      <c r="E4" t="n">
        <v>29.42</v>
      </c>
      <c r="F4" t="n">
        <v>21.26</v>
      </c>
      <c r="G4" t="n">
        <v>9.24</v>
      </c>
      <c r="H4" t="n">
        <v>0.13</v>
      </c>
      <c r="I4" t="n">
        <v>138</v>
      </c>
      <c r="J4" t="n">
        <v>204.79</v>
      </c>
      <c r="K4" t="n">
        <v>55.27</v>
      </c>
      <c r="L4" t="n">
        <v>1.5</v>
      </c>
      <c r="M4" t="n">
        <v>136</v>
      </c>
      <c r="N4" t="n">
        <v>43.02</v>
      </c>
      <c r="O4" t="n">
        <v>25491.3</v>
      </c>
      <c r="P4" t="n">
        <v>284.08</v>
      </c>
      <c r="Q4" t="n">
        <v>3665.65</v>
      </c>
      <c r="R4" t="n">
        <v>190.55</v>
      </c>
      <c r="S4" t="n">
        <v>60.59</v>
      </c>
      <c r="T4" t="n">
        <v>64589.32</v>
      </c>
      <c r="U4" t="n">
        <v>0.32</v>
      </c>
      <c r="V4" t="n">
        <v>0.8100000000000001</v>
      </c>
      <c r="W4" t="n">
        <v>0.38</v>
      </c>
      <c r="X4" t="n">
        <v>3.98</v>
      </c>
      <c r="Y4" t="n">
        <v>1</v>
      </c>
      <c r="Z4" t="n">
        <v>10</v>
      </c>
      <c r="AA4" t="n">
        <v>349.2066786783859</v>
      </c>
      <c r="AB4" t="n">
        <v>477.7999836791372</v>
      </c>
      <c r="AC4" t="n">
        <v>432.1994238332885</v>
      </c>
      <c r="AD4" t="n">
        <v>349206.6786783859</v>
      </c>
      <c r="AE4" t="n">
        <v>477799.9836791372</v>
      </c>
      <c r="AF4" t="n">
        <v>2.497081626238584e-06</v>
      </c>
      <c r="AG4" t="n">
        <v>18</v>
      </c>
      <c r="AH4" t="n">
        <v>432199.4238332885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3.6244</v>
      </c>
      <c r="E5" t="n">
        <v>27.59</v>
      </c>
      <c r="F5" t="n">
        <v>20.48</v>
      </c>
      <c r="G5" t="n">
        <v>10.97</v>
      </c>
      <c r="H5" t="n">
        <v>0.15</v>
      </c>
      <c r="I5" t="n">
        <v>112</v>
      </c>
      <c r="J5" t="n">
        <v>205.18</v>
      </c>
      <c r="K5" t="n">
        <v>55.27</v>
      </c>
      <c r="L5" t="n">
        <v>1.75</v>
      </c>
      <c r="M5" t="n">
        <v>110</v>
      </c>
      <c r="N5" t="n">
        <v>43.16</v>
      </c>
      <c r="O5" t="n">
        <v>25540.22</v>
      </c>
      <c r="P5" t="n">
        <v>269.02</v>
      </c>
      <c r="Q5" t="n">
        <v>3665.54</v>
      </c>
      <c r="R5" t="n">
        <v>165.23</v>
      </c>
      <c r="S5" t="n">
        <v>60.59</v>
      </c>
      <c r="T5" t="n">
        <v>52059.7</v>
      </c>
      <c r="U5" t="n">
        <v>0.37</v>
      </c>
      <c r="V5" t="n">
        <v>0.84</v>
      </c>
      <c r="W5" t="n">
        <v>0.34</v>
      </c>
      <c r="X5" t="n">
        <v>3.2</v>
      </c>
      <c r="Y5" t="n">
        <v>1</v>
      </c>
      <c r="Z5" t="n">
        <v>10</v>
      </c>
      <c r="AA5" t="n">
        <v>310.7020888492074</v>
      </c>
      <c r="AB5" t="n">
        <v>425.1163051722405</v>
      </c>
      <c r="AC5" t="n">
        <v>384.5438016610827</v>
      </c>
      <c r="AD5" t="n">
        <v>310702.0888492074</v>
      </c>
      <c r="AE5" t="n">
        <v>425116.3051722405</v>
      </c>
      <c r="AF5" t="n">
        <v>2.662985537026754e-06</v>
      </c>
      <c r="AG5" t="n">
        <v>16</v>
      </c>
      <c r="AH5" t="n">
        <v>384543.8016610827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3.7981</v>
      </c>
      <c r="E6" t="n">
        <v>26.33</v>
      </c>
      <c r="F6" t="n">
        <v>19.95</v>
      </c>
      <c r="G6" t="n">
        <v>12.74</v>
      </c>
      <c r="H6" t="n">
        <v>0.17</v>
      </c>
      <c r="I6" t="n">
        <v>94</v>
      </c>
      <c r="J6" t="n">
        <v>205.58</v>
      </c>
      <c r="K6" t="n">
        <v>55.27</v>
      </c>
      <c r="L6" t="n">
        <v>2</v>
      </c>
      <c r="M6" t="n">
        <v>92</v>
      </c>
      <c r="N6" t="n">
        <v>43.31</v>
      </c>
      <c r="O6" t="n">
        <v>25589.2</v>
      </c>
      <c r="P6" t="n">
        <v>257.25</v>
      </c>
      <c r="Q6" t="n">
        <v>3665.28</v>
      </c>
      <c r="R6" t="n">
        <v>147.7</v>
      </c>
      <c r="S6" t="n">
        <v>60.59</v>
      </c>
      <c r="T6" t="n">
        <v>43384.72</v>
      </c>
      <c r="U6" t="n">
        <v>0.41</v>
      </c>
      <c r="V6" t="n">
        <v>0.86</v>
      </c>
      <c r="W6" t="n">
        <v>0.31</v>
      </c>
      <c r="X6" t="n">
        <v>2.67</v>
      </c>
      <c r="Y6" t="n">
        <v>1</v>
      </c>
      <c r="Z6" t="n">
        <v>10</v>
      </c>
      <c r="AA6" t="n">
        <v>293.6035886233761</v>
      </c>
      <c r="AB6" t="n">
        <v>401.7213828306662</v>
      </c>
      <c r="AC6" t="n">
        <v>363.3816578728085</v>
      </c>
      <c r="AD6" t="n">
        <v>293603.5886233761</v>
      </c>
      <c r="AE6" t="n">
        <v>401721.3828306663</v>
      </c>
      <c r="AF6" t="n">
        <v>2.790609581773897e-06</v>
      </c>
      <c r="AG6" t="n">
        <v>16</v>
      </c>
      <c r="AH6" t="n">
        <v>363381.6578728086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3.9483</v>
      </c>
      <c r="E7" t="n">
        <v>25.33</v>
      </c>
      <c r="F7" t="n">
        <v>19.52</v>
      </c>
      <c r="G7" t="n">
        <v>14.64</v>
      </c>
      <c r="H7" t="n">
        <v>0.19</v>
      </c>
      <c r="I7" t="n">
        <v>80</v>
      </c>
      <c r="J7" t="n">
        <v>205.98</v>
      </c>
      <c r="K7" t="n">
        <v>55.27</v>
      </c>
      <c r="L7" t="n">
        <v>2.25</v>
      </c>
      <c r="M7" t="n">
        <v>78</v>
      </c>
      <c r="N7" t="n">
        <v>43.46</v>
      </c>
      <c r="O7" t="n">
        <v>25638.22</v>
      </c>
      <c r="P7" t="n">
        <v>246.74</v>
      </c>
      <c r="Q7" t="n">
        <v>3665.34</v>
      </c>
      <c r="R7" t="n">
        <v>133.8</v>
      </c>
      <c r="S7" t="n">
        <v>60.59</v>
      </c>
      <c r="T7" t="n">
        <v>36507.46</v>
      </c>
      <c r="U7" t="n">
        <v>0.45</v>
      </c>
      <c r="V7" t="n">
        <v>0.88</v>
      </c>
      <c r="W7" t="n">
        <v>0.28</v>
      </c>
      <c r="X7" t="n">
        <v>2.24</v>
      </c>
      <c r="Y7" t="n">
        <v>1</v>
      </c>
      <c r="Z7" t="n">
        <v>10</v>
      </c>
      <c r="AA7" t="n">
        <v>272.9817334838184</v>
      </c>
      <c r="AB7" t="n">
        <v>373.5056508566831</v>
      </c>
      <c r="AC7" t="n">
        <v>337.8587957573939</v>
      </c>
      <c r="AD7" t="n">
        <v>272981.7334838184</v>
      </c>
      <c r="AE7" t="n">
        <v>373505.6508566831</v>
      </c>
      <c r="AF7" t="n">
        <v>2.900967276195434e-06</v>
      </c>
      <c r="AG7" t="n">
        <v>15</v>
      </c>
      <c r="AH7" t="n">
        <v>337858.7957573939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4.059</v>
      </c>
      <c r="E8" t="n">
        <v>24.64</v>
      </c>
      <c r="F8" t="n">
        <v>19.23</v>
      </c>
      <c r="G8" t="n">
        <v>16.49</v>
      </c>
      <c r="H8" t="n">
        <v>0.22</v>
      </c>
      <c r="I8" t="n">
        <v>70</v>
      </c>
      <c r="J8" t="n">
        <v>206.38</v>
      </c>
      <c r="K8" t="n">
        <v>55.27</v>
      </c>
      <c r="L8" t="n">
        <v>2.5</v>
      </c>
      <c r="M8" t="n">
        <v>68</v>
      </c>
      <c r="N8" t="n">
        <v>43.6</v>
      </c>
      <c r="O8" t="n">
        <v>25687.3</v>
      </c>
      <c r="P8" t="n">
        <v>238.4</v>
      </c>
      <c r="Q8" t="n">
        <v>3665.31</v>
      </c>
      <c r="R8" t="n">
        <v>124.16</v>
      </c>
      <c r="S8" t="n">
        <v>60.59</v>
      </c>
      <c r="T8" t="n">
        <v>31736.44</v>
      </c>
      <c r="U8" t="n">
        <v>0.49</v>
      </c>
      <c r="V8" t="n">
        <v>0.9</v>
      </c>
      <c r="W8" t="n">
        <v>0.28</v>
      </c>
      <c r="X8" t="n">
        <v>1.95</v>
      </c>
      <c r="Y8" t="n">
        <v>1</v>
      </c>
      <c r="Z8" t="n">
        <v>10</v>
      </c>
      <c r="AA8" t="n">
        <v>263.1678455926381</v>
      </c>
      <c r="AB8" t="n">
        <v>360.0778564857929</v>
      </c>
      <c r="AC8" t="n">
        <v>325.7125312352338</v>
      </c>
      <c r="AD8" t="n">
        <v>263167.8455926381</v>
      </c>
      <c r="AE8" t="n">
        <v>360077.856485793</v>
      </c>
      <c r="AF8" t="n">
        <v>2.982302807303718e-06</v>
      </c>
      <c r="AG8" t="n">
        <v>15</v>
      </c>
      <c r="AH8" t="n">
        <v>325712.5312352338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4.1712</v>
      </c>
      <c r="E9" t="n">
        <v>23.97</v>
      </c>
      <c r="F9" t="n">
        <v>18.94</v>
      </c>
      <c r="G9" t="n">
        <v>18.62</v>
      </c>
      <c r="H9" t="n">
        <v>0.24</v>
      </c>
      <c r="I9" t="n">
        <v>61</v>
      </c>
      <c r="J9" t="n">
        <v>206.78</v>
      </c>
      <c r="K9" t="n">
        <v>55.27</v>
      </c>
      <c r="L9" t="n">
        <v>2.75</v>
      </c>
      <c r="M9" t="n">
        <v>59</v>
      </c>
      <c r="N9" t="n">
        <v>43.75</v>
      </c>
      <c r="O9" t="n">
        <v>25736.42</v>
      </c>
      <c r="P9" t="n">
        <v>229.54</v>
      </c>
      <c r="Q9" t="n">
        <v>3665.07</v>
      </c>
      <c r="R9" t="n">
        <v>114.4</v>
      </c>
      <c r="S9" t="n">
        <v>60.59</v>
      </c>
      <c r="T9" t="n">
        <v>26900.21</v>
      </c>
      <c r="U9" t="n">
        <v>0.53</v>
      </c>
      <c r="V9" t="n">
        <v>0.91</v>
      </c>
      <c r="W9" t="n">
        <v>0.26</v>
      </c>
      <c r="X9" t="n">
        <v>1.66</v>
      </c>
      <c r="Y9" t="n">
        <v>1</v>
      </c>
      <c r="Z9" t="n">
        <v>10</v>
      </c>
      <c r="AA9" t="n">
        <v>246.6488058640501</v>
      </c>
      <c r="AB9" t="n">
        <v>337.4757775603809</v>
      </c>
      <c r="AC9" t="n">
        <v>305.2675630003473</v>
      </c>
      <c r="AD9" t="n">
        <v>246648.8058640501</v>
      </c>
      <c r="AE9" t="n">
        <v>337475.7775603809</v>
      </c>
      <c r="AF9" t="n">
        <v>3.064740445879592e-06</v>
      </c>
      <c r="AG9" t="n">
        <v>14</v>
      </c>
      <c r="AH9" t="n">
        <v>305267.5630003473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4.2886</v>
      </c>
      <c r="E10" t="n">
        <v>23.32</v>
      </c>
      <c r="F10" t="n">
        <v>18.56</v>
      </c>
      <c r="G10" t="n">
        <v>20.63</v>
      </c>
      <c r="H10" t="n">
        <v>0.26</v>
      </c>
      <c r="I10" t="n">
        <v>54</v>
      </c>
      <c r="J10" t="n">
        <v>207.17</v>
      </c>
      <c r="K10" t="n">
        <v>55.27</v>
      </c>
      <c r="L10" t="n">
        <v>3</v>
      </c>
      <c r="M10" t="n">
        <v>52</v>
      </c>
      <c r="N10" t="n">
        <v>43.9</v>
      </c>
      <c r="O10" t="n">
        <v>25785.6</v>
      </c>
      <c r="P10" t="n">
        <v>218.41</v>
      </c>
      <c r="Q10" t="n">
        <v>3665.16</v>
      </c>
      <c r="R10" t="n">
        <v>102.19</v>
      </c>
      <c r="S10" t="n">
        <v>60.59</v>
      </c>
      <c r="T10" t="n">
        <v>20832.24</v>
      </c>
      <c r="U10" t="n">
        <v>0.59</v>
      </c>
      <c r="V10" t="n">
        <v>0.93</v>
      </c>
      <c r="W10" t="n">
        <v>0.24</v>
      </c>
      <c r="X10" t="n">
        <v>1.28</v>
      </c>
      <c r="Y10" t="n">
        <v>1</v>
      </c>
      <c r="Z10" t="n">
        <v>10</v>
      </c>
      <c r="AA10" t="n">
        <v>235.982979256196</v>
      </c>
      <c r="AB10" t="n">
        <v>322.8823230524616</v>
      </c>
      <c r="AC10" t="n">
        <v>292.0668873086171</v>
      </c>
      <c r="AD10" t="n">
        <v>235982.979256196</v>
      </c>
      <c r="AE10" t="n">
        <v>322882.3230524616</v>
      </c>
      <c r="AF10" t="n">
        <v>3.150998723676453e-06</v>
      </c>
      <c r="AG10" t="n">
        <v>14</v>
      </c>
      <c r="AH10" t="n">
        <v>292066.8873086171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4.2372</v>
      </c>
      <c r="E11" t="n">
        <v>23.6</v>
      </c>
      <c r="F11" t="n">
        <v>19.01</v>
      </c>
      <c r="G11" t="n">
        <v>22.81</v>
      </c>
      <c r="H11" t="n">
        <v>0.28</v>
      </c>
      <c r="I11" t="n">
        <v>50</v>
      </c>
      <c r="J11" t="n">
        <v>207.57</v>
      </c>
      <c r="K11" t="n">
        <v>55.27</v>
      </c>
      <c r="L11" t="n">
        <v>3.25</v>
      </c>
      <c r="M11" t="n">
        <v>48</v>
      </c>
      <c r="N11" t="n">
        <v>44.05</v>
      </c>
      <c r="O11" t="n">
        <v>25834.83</v>
      </c>
      <c r="P11" t="n">
        <v>220.67</v>
      </c>
      <c r="Q11" t="n">
        <v>3665.28</v>
      </c>
      <c r="R11" t="n">
        <v>117.9</v>
      </c>
      <c r="S11" t="n">
        <v>60.59</v>
      </c>
      <c r="T11" t="n">
        <v>28704.48</v>
      </c>
      <c r="U11" t="n">
        <v>0.51</v>
      </c>
      <c r="V11" t="n">
        <v>0.91</v>
      </c>
      <c r="W11" t="n">
        <v>0.25</v>
      </c>
      <c r="X11" t="n">
        <v>1.73</v>
      </c>
      <c r="Y11" t="n">
        <v>1</v>
      </c>
      <c r="Z11" t="n">
        <v>10</v>
      </c>
      <c r="AA11" t="n">
        <v>239.3227729857224</v>
      </c>
      <c r="AB11" t="n">
        <v>327.4519761744978</v>
      </c>
      <c r="AC11" t="n">
        <v>296.2004191502361</v>
      </c>
      <c r="AD11" t="n">
        <v>239322.7729857224</v>
      </c>
      <c r="AE11" t="n">
        <v>327451.9761744978</v>
      </c>
      <c r="AF11" t="n">
        <v>3.113233174453637e-06</v>
      </c>
      <c r="AG11" t="n">
        <v>14</v>
      </c>
      <c r="AH11" t="n">
        <v>296200.4191502361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4.3658</v>
      </c>
      <c r="E12" t="n">
        <v>22.91</v>
      </c>
      <c r="F12" t="n">
        <v>18.56</v>
      </c>
      <c r="G12" t="n">
        <v>25.3</v>
      </c>
      <c r="H12" t="n">
        <v>0.3</v>
      </c>
      <c r="I12" t="n">
        <v>44</v>
      </c>
      <c r="J12" t="n">
        <v>207.97</v>
      </c>
      <c r="K12" t="n">
        <v>55.27</v>
      </c>
      <c r="L12" t="n">
        <v>3.5</v>
      </c>
      <c r="M12" t="n">
        <v>42</v>
      </c>
      <c r="N12" t="n">
        <v>44.2</v>
      </c>
      <c r="O12" t="n">
        <v>25884.1</v>
      </c>
      <c r="P12" t="n">
        <v>208.04</v>
      </c>
      <c r="Q12" t="n">
        <v>3665.3</v>
      </c>
      <c r="R12" t="n">
        <v>102.4</v>
      </c>
      <c r="S12" t="n">
        <v>60.59</v>
      </c>
      <c r="T12" t="n">
        <v>20986.73</v>
      </c>
      <c r="U12" t="n">
        <v>0.59</v>
      </c>
      <c r="V12" t="n">
        <v>0.93</v>
      </c>
      <c r="W12" t="n">
        <v>0.23</v>
      </c>
      <c r="X12" t="n">
        <v>1.28</v>
      </c>
      <c r="Y12" t="n">
        <v>1</v>
      </c>
      <c r="Z12" t="n">
        <v>10</v>
      </c>
      <c r="AA12" t="n">
        <v>227.7919971703786</v>
      </c>
      <c r="AB12" t="n">
        <v>311.6750600020258</v>
      </c>
      <c r="AC12" t="n">
        <v>281.9292297142189</v>
      </c>
      <c r="AD12" t="n">
        <v>227791.9971703786</v>
      </c>
      <c r="AE12" t="n">
        <v>311675.0600020258</v>
      </c>
      <c r="AF12" t="n">
        <v>3.20772052134185e-06</v>
      </c>
      <c r="AG12" t="n">
        <v>14</v>
      </c>
      <c r="AH12" t="n">
        <v>281929.2297142189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4.4234</v>
      </c>
      <c r="E13" t="n">
        <v>22.61</v>
      </c>
      <c r="F13" t="n">
        <v>18.42</v>
      </c>
      <c r="G13" t="n">
        <v>27.63</v>
      </c>
      <c r="H13" t="n">
        <v>0.32</v>
      </c>
      <c r="I13" t="n">
        <v>40</v>
      </c>
      <c r="J13" t="n">
        <v>208.37</v>
      </c>
      <c r="K13" t="n">
        <v>55.27</v>
      </c>
      <c r="L13" t="n">
        <v>3.75</v>
      </c>
      <c r="M13" t="n">
        <v>35</v>
      </c>
      <c r="N13" t="n">
        <v>44.35</v>
      </c>
      <c r="O13" t="n">
        <v>25933.43</v>
      </c>
      <c r="P13" t="n">
        <v>199.67</v>
      </c>
      <c r="Q13" t="n">
        <v>3665.12</v>
      </c>
      <c r="R13" t="n">
        <v>97.81</v>
      </c>
      <c r="S13" t="n">
        <v>60.59</v>
      </c>
      <c r="T13" t="n">
        <v>18707.8</v>
      </c>
      <c r="U13" t="n">
        <v>0.62</v>
      </c>
      <c r="V13" t="n">
        <v>0.9399999999999999</v>
      </c>
      <c r="W13" t="n">
        <v>0.23</v>
      </c>
      <c r="X13" t="n">
        <v>1.14</v>
      </c>
      <c r="Y13" t="n">
        <v>1</v>
      </c>
      <c r="Z13" t="n">
        <v>10</v>
      </c>
      <c r="AA13" t="n">
        <v>221.4100354983962</v>
      </c>
      <c r="AB13" t="n">
        <v>302.9429784901458</v>
      </c>
      <c r="AC13" t="n">
        <v>274.0305258062766</v>
      </c>
      <c r="AD13" t="n">
        <v>221410.0354983962</v>
      </c>
      <c r="AE13" t="n">
        <v>302942.9784901458</v>
      </c>
      <c r="AF13" t="n">
        <v>3.250041448097379e-06</v>
      </c>
      <c r="AG13" t="n">
        <v>14</v>
      </c>
      <c r="AH13" t="n">
        <v>274030.5258062766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4.4645</v>
      </c>
      <c r="E14" t="n">
        <v>22.4</v>
      </c>
      <c r="F14" t="n">
        <v>18.33</v>
      </c>
      <c r="G14" t="n">
        <v>29.73</v>
      </c>
      <c r="H14" t="n">
        <v>0.34</v>
      </c>
      <c r="I14" t="n">
        <v>37</v>
      </c>
      <c r="J14" t="n">
        <v>208.77</v>
      </c>
      <c r="K14" t="n">
        <v>55.27</v>
      </c>
      <c r="L14" t="n">
        <v>4</v>
      </c>
      <c r="M14" t="n">
        <v>13</v>
      </c>
      <c r="N14" t="n">
        <v>44.5</v>
      </c>
      <c r="O14" t="n">
        <v>25982.82</v>
      </c>
      <c r="P14" t="n">
        <v>195.61</v>
      </c>
      <c r="Q14" t="n">
        <v>3665.01</v>
      </c>
      <c r="R14" t="n">
        <v>94.09999999999999</v>
      </c>
      <c r="S14" t="n">
        <v>60.59</v>
      </c>
      <c r="T14" t="n">
        <v>16871.87</v>
      </c>
      <c r="U14" t="n">
        <v>0.64</v>
      </c>
      <c r="V14" t="n">
        <v>0.9399999999999999</v>
      </c>
      <c r="W14" t="n">
        <v>0.25</v>
      </c>
      <c r="X14" t="n">
        <v>1.06</v>
      </c>
      <c r="Y14" t="n">
        <v>1</v>
      </c>
      <c r="Z14" t="n">
        <v>10</v>
      </c>
      <c r="AA14" t="n">
        <v>211.1296704670861</v>
      </c>
      <c r="AB14" t="n">
        <v>288.8769295166182</v>
      </c>
      <c r="AC14" t="n">
        <v>261.3069208049543</v>
      </c>
      <c r="AD14" t="n">
        <v>211129.6704670861</v>
      </c>
      <c r="AE14" t="n">
        <v>288876.9295166183</v>
      </c>
      <c r="AF14" t="n">
        <v>3.280239192709398e-06</v>
      </c>
      <c r="AG14" t="n">
        <v>13</v>
      </c>
      <c r="AH14" t="n">
        <v>261306.9208049543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4.4736</v>
      </c>
      <c r="E15" t="n">
        <v>22.35</v>
      </c>
      <c r="F15" t="n">
        <v>18.33</v>
      </c>
      <c r="G15" t="n">
        <v>30.55</v>
      </c>
      <c r="H15" t="n">
        <v>0.36</v>
      </c>
      <c r="I15" t="n">
        <v>36</v>
      </c>
      <c r="J15" t="n">
        <v>209.17</v>
      </c>
      <c r="K15" t="n">
        <v>55.27</v>
      </c>
      <c r="L15" t="n">
        <v>4.25</v>
      </c>
      <c r="M15" t="n">
        <v>0</v>
      </c>
      <c r="N15" t="n">
        <v>44.65</v>
      </c>
      <c r="O15" t="n">
        <v>26032.25</v>
      </c>
      <c r="P15" t="n">
        <v>193.99</v>
      </c>
      <c r="Q15" t="n">
        <v>3665.15</v>
      </c>
      <c r="R15" t="n">
        <v>93.37</v>
      </c>
      <c r="S15" t="n">
        <v>60.59</v>
      </c>
      <c r="T15" t="n">
        <v>16511.81</v>
      </c>
      <c r="U15" t="n">
        <v>0.65</v>
      </c>
      <c r="V15" t="n">
        <v>0.9399999999999999</v>
      </c>
      <c r="W15" t="n">
        <v>0.27</v>
      </c>
      <c r="X15" t="n">
        <v>1.05</v>
      </c>
      <c r="Y15" t="n">
        <v>1</v>
      </c>
      <c r="Z15" t="n">
        <v>10</v>
      </c>
      <c r="AA15" t="n">
        <v>210.0090198428444</v>
      </c>
      <c r="AB15" t="n">
        <v>287.3436058929153</v>
      </c>
      <c r="AC15" t="n">
        <v>259.9199354358637</v>
      </c>
      <c r="AD15" t="n">
        <v>210009.0198428444</v>
      </c>
      <c r="AE15" t="n">
        <v>287343.6058929153</v>
      </c>
      <c r="AF15" t="n">
        <v>3.286925311346122e-06</v>
      </c>
      <c r="AG15" t="n">
        <v>13</v>
      </c>
      <c r="AH15" t="n">
        <v>259919.9354358638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3.6527</v>
      </c>
      <c r="E2" t="n">
        <v>27.38</v>
      </c>
      <c r="F2" t="n">
        <v>21.51</v>
      </c>
      <c r="G2" t="n">
        <v>8.84</v>
      </c>
      <c r="H2" t="n">
        <v>0.14</v>
      </c>
      <c r="I2" t="n">
        <v>146</v>
      </c>
      <c r="J2" t="n">
        <v>124.63</v>
      </c>
      <c r="K2" t="n">
        <v>45</v>
      </c>
      <c r="L2" t="n">
        <v>1</v>
      </c>
      <c r="M2" t="n">
        <v>144</v>
      </c>
      <c r="N2" t="n">
        <v>18.64</v>
      </c>
      <c r="O2" t="n">
        <v>15605.44</v>
      </c>
      <c r="P2" t="n">
        <v>200.74</v>
      </c>
      <c r="Q2" t="n">
        <v>3665.38</v>
      </c>
      <c r="R2" t="n">
        <v>198.72</v>
      </c>
      <c r="S2" t="n">
        <v>60.59</v>
      </c>
      <c r="T2" t="n">
        <v>68636.35000000001</v>
      </c>
      <c r="U2" t="n">
        <v>0.3</v>
      </c>
      <c r="V2" t="n">
        <v>0.8</v>
      </c>
      <c r="W2" t="n">
        <v>0.4</v>
      </c>
      <c r="X2" t="n">
        <v>4.23</v>
      </c>
      <c r="Y2" t="n">
        <v>1</v>
      </c>
      <c r="Z2" t="n">
        <v>10</v>
      </c>
      <c r="AA2" t="n">
        <v>258.6295570374776</v>
      </c>
      <c r="AB2" t="n">
        <v>353.8683698694618</v>
      </c>
      <c r="AC2" t="n">
        <v>320.0956693064961</v>
      </c>
      <c r="AD2" t="n">
        <v>258629.5570374776</v>
      </c>
      <c r="AE2" t="n">
        <v>353868.3698694619</v>
      </c>
      <c r="AF2" t="n">
        <v>2.763529481658977e-06</v>
      </c>
      <c r="AG2" t="n">
        <v>16</v>
      </c>
      <c r="AH2" t="n">
        <v>320095.669306496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3.9868</v>
      </c>
      <c r="E3" t="n">
        <v>25.08</v>
      </c>
      <c r="F3" t="n">
        <v>20.27</v>
      </c>
      <c r="G3" t="n">
        <v>11.58</v>
      </c>
      <c r="H3" t="n">
        <v>0.18</v>
      </c>
      <c r="I3" t="n">
        <v>105</v>
      </c>
      <c r="J3" t="n">
        <v>124.96</v>
      </c>
      <c r="K3" t="n">
        <v>45</v>
      </c>
      <c r="L3" t="n">
        <v>1.25</v>
      </c>
      <c r="M3" t="n">
        <v>103</v>
      </c>
      <c r="N3" t="n">
        <v>18.71</v>
      </c>
      <c r="O3" t="n">
        <v>15645.96</v>
      </c>
      <c r="P3" t="n">
        <v>180.28</v>
      </c>
      <c r="Q3" t="n">
        <v>3665.57</v>
      </c>
      <c r="R3" t="n">
        <v>157.99</v>
      </c>
      <c r="S3" t="n">
        <v>60.59</v>
      </c>
      <c r="T3" t="n">
        <v>48475.53</v>
      </c>
      <c r="U3" t="n">
        <v>0.38</v>
      </c>
      <c r="V3" t="n">
        <v>0.85</v>
      </c>
      <c r="W3" t="n">
        <v>0.33</v>
      </c>
      <c r="X3" t="n">
        <v>2.99</v>
      </c>
      <c r="Y3" t="n">
        <v>1</v>
      </c>
      <c r="Z3" t="n">
        <v>10</v>
      </c>
      <c r="AA3" t="n">
        <v>226.0937181379121</v>
      </c>
      <c r="AB3" t="n">
        <v>309.3513997070232</v>
      </c>
      <c r="AC3" t="n">
        <v>279.8273362964928</v>
      </c>
      <c r="AD3" t="n">
        <v>226093.7181379121</v>
      </c>
      <c r="AE3" t="n">
        <v>309351.3997070232</v>
      </c>
      <c r="AF3" t="n">
        <v>3.016300089653684e-06</v>
      </c>
      <c r="AG3" t="n">
        <v>15</v>
      </c>
      <c r="AH3" t="n">
        <v>279827.3362964928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4.2178</v>
      </c>
      <c r="E4" t="n">
        <v>23.71</v>
      </c>
      <c r="F4" t="n">
        <v>19.53</v>
      </c>
      <c r="G4" t="n">
        <v>14.65</v>
      </c>
      <c r="H4" t="n">
        <v>0.21</v>
      </c>
      <c r="I4" t="n">
        <v>80</v>
      </c>
      <c r="J4" t="n">
        <v>125.29</v>
      </c>
      <c r="K4" t="n">
        <v>45</v>
      </c>
      <c r="L4" t="n">
        <v>1.5</v>
      </c>
      <c r="M4" t="n">
        <v>78</v>
      </c>
      <c r="N4" t="n">
        <v>18.79</v>
      </c>
      <c r="O4" t="n">
        <v>15686.51</v>
      </c>
      <c r="P4" t="n">
        <v>164</v>
      </c>
      <c r="Q4" t="n">
        <v>3665.22</v>
      </c>
      <c r="R4" t="n">
        <v>134.18</v>
      </c>
      <c r="S4" t="n">
        <v>60.59</v>
      </c>
      <c r="T4" t="n">
        <v>36695.47</v>
      </c>
      <c r="U4" t="n">
        <v>0.45</v>
      </c>
      <c r="V4" t="n">
        <v>0.88</v>
      </c>
      <c r="W4" t="n">
        <v>0.29</v>
      </c>
      <c r="X4" t="n">
        <v>2.25</v>
      </c>
      <c r="Y4" t="n">
        <v>1</v>
      </c>
      <c r="Z4" t="n">
        <v>10</v>
      </c>
      <c r="AA4" t="n">
        <v>202.7629975482348</v>
      </c>
      <c r="AB4" t="n">
        <v>277.4292785174931</v>
      </c>
      <c r="AC4" t="n">
        <v>250.9518175503029</v>
      </c>
      <c r="AD4" t="n">
        <v>202762.9975482348</v>
      </c>
      <c r="AE4" t="n">
        <v>277429.2785174931</v>
      </c>
      <c r="AF4" t="n">
        <v>3.191068154444995e-06</v>
      </c>
      <c r="AG4" t="n">
        <v>14</v>
      </c>
      <c r="AH4" t="n">
        <v>250951.8175503029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4.3626</v>
      </c>
      <c r="E5" t="n">
        <v>22.92</v>
      </c>
      <c r="F5" t="n">
        <v>19.13</v>
      </c>
      <c r="G5" t="n">
        <v>17.66</v>
      </c>
      <c r="H5" t="n">
        <v>0.25</v>
      </c>
      <c r="I5" t="n">
        <v>65</v>
      </c>
      <c r="J5" t="n">
        <v>125.62</v>
      </c>
      <c r="K5" t="n">
        <v>45</v>
      </c>
      <c r="L5" t="n">
        <v>1.75</v>
      </c>
      <c r="M5" t="n">
        <v>37</v>
      </c>
      <c r="N5" t="n">
        <v>18.87</v>
      </c>
      <c r="O5" t="n">
        <v>15727.09</v>
      </c>
      <c r="P5" t="n">
        <v>151.79</v>
      </c>
      <c r="Q5" t="n">
        <v>3665.22</v>
      </c>
      <c r="R5" t="n">
        <v>119.74</v>
      </c>
      <c r="S5" t="n">
        <v>60.59</v>
      </c>
      <c r="T5" t="n">
        <v>29551.61</v>
      </c>
      <c r="U5" t="n">
        <v>0.51</v>
      </c>
      <c r="V5" t="n">
        <v>0.9</v>
      </c>
      <c r="W5" t="n">
        <v>0.3</v>
      </c>
      <c r="X5" t="n">
        <v>1.85</v>
      </c>
      <c r="Y5" t="n">
        <v>1</v>
      </c>
      <c r="Z5" t="n">
        <v>10</v>
      </c>
      <c r="AA5" t="n">
        <v>192.1869059174674</v>
      </c>
      <c r="AB5" t="n">
        <v>262.9586033640515</v>
      </c>
      <c r="AC5" t="n">
        <v>237.862203323781</v>
      </c>
      <c r="AD5" t="n">
        <v>192186.9059174674</v>
      </c>
      <c r="AE5" t="n">
        <v>262958.6033640515</v>
      </c>
      <c r="AF5" t="n">
        <v>3.300619737915912e-06</v>
      </c>
      <c r="AG5" t="n">
        <v>14</v>
      </c>
      <c r="AH5" t="n">
        <v>237862.203323781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4.3668</v>
      </c>
      <c r="E6" t="n">
        <v>22.9</v>
      </c>
      <c r="F6" t="n">
        <v>19.16</v>
      </c>
      <c r="G6" t="n">
        <v>18.25</v>
      </c>
      <c r="H6" t="n">
        <v>0.28</v>
      </c>
      <c r="I6" t="n">
        <v>63</v>
      </c>
      <c r="J6" t="n">
        <v>125.95</v>
      </c>
      <c r="K6" t="n">
        <v>45</v>
      </c>
      <c r="L6" t="n">
        <v>2</v>
      </c>
      <c r="M6" t="n">
        <v>0</v>
      </c>
      <c r="N6" t="n">
        <v>18.95</v>
      </c>
      <c r="O6" t="n">
        <v>15767.7</v>
      </c>
      <c r="P6" t="n">
        <v>150.81</v>
      </c>
      <c r="Q6" t="n">
        <v>3665.39</v>
      </c>
      <c r="R6" t="n">
        <v>119.26</v>
      </c>
      <c r="S6" t="n">
        <v>60.59</v>
      </c>
      <c r="T6" t="n">
        <v>29321.94</v>
      </c>
      <c r="U6" t="n">
        <v>0.51</v>
      </c>
      <c r="V6" t="n">
        <v>0.9</v>
      </c>
      <c r="W6" t="n">
        <v>0.35</v>
      </c>
      <c r="X6" t="n">
        <v>1.88</v>
      </c>
      <c r="Y6" t="n">
        <v>1</v>
      </c>
      <c r="Z6" t="n">
        <v>10</v>
      </c>
      <c r="AA6" t="n">
        <v>191.5705814835727</v>
      </c>
      <c r="AB6" t="n">
        <v>262.1153210832822</v>
      </c>
      <c r="AC6" t="n">
        <v>237.0994027203339</v>
      </c>
      <c r="AD6" t="n">
        <v>191570.5814835727</v>
      </c>
      <c r="AE6" t="n">
        <v>262115.3210832822</v>
      </c>
      <c r="AF6" t="n">
        <v>3.303797339093936e-06</v>
      </c>
      <c r="AG6" t="n">
        <v>14</v>
      </c>
      <c r="AH6" t="n">
        <v>237099.4027203339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2.1521</v>
      </c>
      <c r="E2" t="n">
        <v>46.47</v>
      </c>
      <c r="F2" t="n">
        <v>27.13</v>
      </c>
      <c r="G2" t="n">
        <v>4.99</v>
      </c>
      <c r="H2" t="n">
        <v>0.07000000000000001</v>
      </c>
      <c r="I2" t="n">
        <v>326</v>
      </c>
      <c r="J2" t="n">
        <v>263.32</v>
      </c>
      <c r="K2" t="n">
        <v>59.89</v>
      </c>
      <c r="L2" t="n">
        <v>1</v>
      </c>
      <c r="M2" t="n">
        <v>324</v>
      </c>
      <c r="N2" t="n">
        <v>67.43000000000001</v>
      </c>
      <c r="O2" t="n">
        <v>32710.1</v>
      </c>
      <c r="P2" t="n">
        <v>447.72</v>
      </c>
      <c r="Q2" t="n">
        <v>3666.72</v>
      </c>
      <c r="R2" t="n">
        <v>383.57</v>
      </c>
      <c r="S2" t="n">
        <v>60.59</v>
      </c>
      <c r="T2" t="n">
        <v>160159.85</v>
      </c>
      <c r="U2" t="n">
        <v>0.16</v>
      </c>
      <c r="V2" t="n">
        <v>0.64</v>
      </c>
      <c r="W2" t="n">
        <v>0.68</v>
      </c>
      <c r="X2" t="n">
        <v>9.85</v>
      </c>
      <c r="Y2" t="n">
        <v>1</v>
      </c>
      <c r="Z2" t="n">
        <v>10</v>
      </c>
      <c r="AA2" t="n">
        <v>740.89423796115</v>
      </c>
      <c r="AB2" t="n">
        <v>1013.724182325366</v>
      </c>
      <c r="AC2" t="n">
        <v>916.9757691350586</v>
      </c>
      <c r="AD2" t="n">
        <v>740894.23796115</v>
      </c>
      <c r="AE2" t="n">
        <v>1013724.182325366</v>
      </c>
      <c r="AF2" t="n">
        <v>1.557498788494664e-06</v>
      </c>
      <c r="AG2" t="n">
        <v>27</v>
      </c>
      <c r="AH2" t="n">
        <v>916975.7691350586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2.6026</v>
      </c>
      <c r="E3" t="n">
        <v>38.42</v>
      </c>
      <c r="F3" t="n">
        <v>24.04</v>
      </c>
      <c r="G3" t="n">
        <v>6.33</v>
      </c>
      <c r="H3" t="n">
        <v>0.08</v>
      </c>
      <c r="I3" t="n">
        <v>228</v>
      </c>
      <c r="J3" t="n">
        <v>263.79</v>
      </c>
      <c r="K3" t="n">
        <v>59.89</v>
      </c>
      <c r="L3" t="n">
        <v>1.25</v>
      </c>
      <c r="M3" t="n">
        <v>226</v>
      </c>
      <c r="N3" t="n">
        <v>67.65000000000001</v>
      </c>
      <c r="O3" t="n">
        <v>32767.75</v>
      </c>
      <c r="P3" t="n">
        <v>392.68</v>
      </c>
      <c r="Q3" t="n">
        <v>3666.62</v>
      </c>
      <c r="R3" t="n">
        <v>281.65</v>
      </c>
      <c r="S3" t="n">
        <v>60.59</v>
      </c>
      <c r="T3" t="n">
        <v>109691.38</v>
      </c>
      <c r="U3" t="n">
        <v>0.22</v>
      </c>
      <c r="V3" t="n">
        <v>0.72</v>
      </c>
      <c r="W3" t="n">
        <v>0.53</v>
      </c>
      <c r="X3" t="n">
        <v>6.76</v>
      </c>
      <c r="Y3" t="n">
        <v>1</v>
      </c>
      <c r="Z3" t="n">
        <v>10</v>
      </c>
      <c r="AA3" t="n">
        <v>561.8278955960449</v>
      </c>
      <c r="AB3" t="n">
        <v>768.7177128519481</v>
      </c>
      <c r="AC3" t="n">
        <v>695.3523732394436</v>
      </c>
      <c r="AD3" t="n">
        <v>561827.8955960448</v>
      </c>
      <c r="AE3" t="n">
        <v>768717.7128519481</v>
      </c>
      <c r="AF3" t="n">
        <v>1.883530666296274e-06</v>
      </c>
      <c r="AG3" t="n">
        <v>23</v>
      </c>
      <c r="AH3" t="n">
        <v>695352.3732394436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2.933</v>
      </c>
      <c r="E4" t="n">
        <v>34.1</v>
      </c>
      <c r="F4" t="n">
        <v>22.39</v>
      </c>
      <c r="G4" t="n">
        <v>7.68</v>
      </c>
      <c r="H4" t="n">
        <v>0.1</v>
      </c>
      <c r="I4" t="n">
        <v>175</v>
      </c>
      <c r="J4" t="n">
        <v>264.25</v>
      </c>
      <c r="K4" t="n">
        <v>59.89</v>
      </c>
      <c r="L4" t="n">
        <v>1.5</v>
      </c>
      <c r="M4" t="n">
        <v>173</v>
      </c>
      <c r="N4" t="n">
        <v>67.87</v>
      </c>
      <c r="O4" t="n">
        <v>32825.49</v>
      </c>
      <c r="P4" t="n">
        <v>362.04</v>
      </c>
      <c r="Q4" t="n">
        <v>3665.63</v>
      </c>
      <c r="R4" t="n">
        <v>227.66</v>
      </c>
      <c r="S4" t="n">
        <v>60.59</v>
      </c>
      <c r="T4" t="n">
        <v>82960.67999999999</v>
      </c>
      <c r="U4" t="n">
        <v>0.27</v>
      </c>
      <c r="V4" t="n">
        <v>0.77</v>
      </c>
      <c r="W4" t="n">
        <v>0.44</v>
      </c>
      <c r="X4" t="n">
        <v>5.11</v>
      </c>
      <c r="Y4" t="n">
        <v>1</v>
      </c>
      <c r="Z4" t="n">
        <v>10</v>
      </c>
      <c r="AA4" t="n">
        <v>468.4174386495573</v>
      </c>
      <c r="AB4" t="n">
        <v>640.9094046792477</v>
      </c>
      <c r="AC4" t="n">
        <v>579.7419106186584</v>
      </c>
      <c r="AD4" t="n">
        <v>468417.4386495573</v>
      </c>
      <c r="AE4" t="n">
        <v>640909.4046792476</v>
      </c>
      <c r="AF4" t="n">
        <v>2.122644833722805e-06</v>
      </c>
      <c r="AG4" t="n">
        <v>20</v>
      </c>
      <c r="AH4" t="n">
        <v>579741.9106186584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3.1838</v>
      </c>
      <c r="E5" t="n">
        <v>31.41</v>
      </c>
      <c r="F5" t="n">
        <v>21.38</v>
      </c>
      <c r="G5" t="n">
        <v>9.029999999999999</v>
      </c>
      <c r="H5" t="n">
        <v>0.12</v>
      </c>
      <c r="I5" t="n">
        <v>142</v>
      </c>
      <c r="J5" t="n">
        <v>264.72</v>
      </c>
      <c r="K5" t="n">
        <v>59.89</v>
      </c>
      <c r="L5" t="n">
        <v>1.75</v>
      </c>
      <c r="M5" t="n">
        <v>140</v>
      </c>
      <c r="N5" t="n">
        <v>68.09</v>
      </c>
      <c r="O5" t="n">
        <v>32883.31</v>
      </c>
      <c r="P5" t="n">
        <v>342.07</v>
      </c>
      <c r="Q5" t="n">
        <v>3665.89</v>
      </c>
      <c r="R5" t="n">
        <v>194.61</v>
      </c>
      <c r="S5" t="n">
        <v>60.59</v>
      </c>
      <c r="T5" t="n">
        <v>66597.73</v>
      </c>
      <c r="U5" t="n">
        <v>0.31</v>
      </c>
      <c r="V5" t="n">
        <v>0.8100000000000001</v>
      </c>
      <c r="W5" t="n">
        <v>0.39</v>
      </c>
      <c r="X5" t="n">
        <v>4.1</v>
      </c>
      <c r="Y5" t="n">
        <v>1</v>
      </c>
      <c r="Z5" t="n">
        <v>10</v>
      </c>
      <c r="AA5" t="n">
        <v>419.2286641632564</v>
      </c>
      <c r="AB5" t="n">
        <v>573.6071533715152</v>
      </c>
      <c r="AC5" t="n">
        <v>518.8628917164331</v>
      </c>
      <c r="AD5" t="n">
        <v>419228.6641632564</v>
      </c>
      <c r="AE5" t="n">
        <v>573607.1533715152</v>
      </c>
      <c r="AF5" t="n">
        <v>2.304151592774179e-06</v>
      </c>
      <c r="AG5" t="n">
        <v>19</v>
      </c>
      <c r="AH5" t="n">
        <v>518862.8917164331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3.3825</v>
      </c>
      <c r="E6" t="n">
        <v>29.56</v>
      </c>
      <c r="F6" t="n">
        <v>20.69</v>
      </c>
      <c r="G6" t="n">
        <v>10.43</v>
      </c>
      <c r="H6" t="n">
        <v>0.13</v>
      </c>
      <c r="I6" t="n">
        <v>119</v>
      </c>
      <c r="J6" t="n">
        <v>265.19</v>
      </c>
      <c r="K6" t="n">
        <v>59.89</v>
      </c>
      <c r="L6" t="n">
        <v>2</v>
      </c>
      <c r="M6" t="n">
        <v>117</v>
      </c>
      <c r="N6" t="n">
        <v>68.31</v>
      </c>
      <c r="O6" t="n">
        <v>32941.21</v>
      </c>
      <c r="P6" t="n">
        <v>327.78</v>
      </c>
      <c r="Q6" t="n">
        <v>3665.64</v>
      </c>
      <c r="R6" t="n">
        <v>172.16</v>
      </c>
      <c r="S6" t="n">
        <v>60.59</v>
      </c>
      <c r="T6" t="n">
        <v>55488.31</v>
      </c>
      <c r="U6" t="n">
        <v>0.35</v>
      </c>
      <c r="V6" t="n">
        <v>0.83</v>
      </c>
      <c r="W6" t="n">
        <v>0.35</v>
      </c>
      <c r="X6" t="n">
        <v>3.41</v>
      </c>
      <c r="Y6" t="n">
        <v>1</v>
      </c>
      <c r="Z6" t="n">
        <v>10</v>
      </c>
      <c r="AA6" t="n">
        <v>384.4853914947096</v>
      </c>
      <c r="AB6" t="n">
        <v>526.0698749413965</v>
      </c>
      <c r="AC6" t="n">
        <v>475.8625044206955</v>
      </c>
      <c r="AD6" t="n">
        <v>384485.3914947096</v>
      </c>
      <c r="AE6" t="n">
        <v>526069.8749413965</v>
      </c>
      <c r="AF6" t="n">
        <v>2.447953000363924e-06</v>
      </c>
      <c r="AG6" t="n">
        <v>18</v>
      </c>
      <c r="AH6" t="n">
        <v>475862.5044206955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3.5504</v>
      </c>
      <c r="E7" t="n">
        <v>28.17</v>
      </c>
      <c r="F7" t="n">
        <v>20.16</v>
      </c>
      <c r="G7" t="n">
        <v>11.86</v>
      </c>
      <c r="H7" t="n">
        <v>0.15</v>
      </c>
      <c r="I7" t="n">
        <v>102</v>
      </c>
      <c r="J7" t="n">
        <v>265.66</v>
      </c>
      <c r="K7" t="n">
        <v>59.89</v>
      </c>
      <c r="L7" t="n">
        <v>2.25</v>
      </c>
      <c r="M7" t="n">
        <v>100</v>
      </c>
      <c r="N7" t="n">
        <v>68.53</v>
      </c>
      <c r="O7" t="n">
        <v>32999.19</v>
      </c>
      <c r="P7" t="n">
        <v>315.68</v>
      </c>
      <c r="Q7" t="n">
        <v>3665.51</v>
      </c>
      <c r="R7" t="n">
        <v>154.33</v>
      </c>
      <c r="S7" t="n">
        <v>60.59</v>
      </c>
      <c r="T7" t="n">
        <v>46658.41</v>
      </c>
      <c r="U7" t="n">
        <v>0.39</v>
      </c>
      <c r="V7" t="n">
        <v>0.85</v>
      </c>
      <c r="W7" t="n">
        <v>0.33</v>
      </c>
      <c r="X7" t="n">
        <v>2.88</v>
      </c>
      <c r="Y7" t="n">
        <v>1</v>
      </c>
      <c r="Z7" t="n">
        <v>10</v>
      </c>
      <c r="AA7" t="n">
        <v>356.5181160378713</v>
      </c>
      <c r="AB7" t="n">
        <v>487.8038148322365</v>
      </c>
      <c r="AC7" t="n">
        <v>441.2485033816012</v>
      </c>
      <c r="AD7" t="n">
        <v>356518.1160378713</v>
      </c>
      <c r="AE7" t="n">
        <v>487803.8148322365</v>
      </c>
      <c r="AF7" t="n">
        <v>2.569464104210517e-06</v>
      </c>
      <c r="AG7" t="n">
        <v>17</v>
      </c>
      <c r="AH7" t="n">
        <v>441248.5033816012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3.6723</v>
      </c>
      <c r="E8" t="n">
        <v>27.23</v>
      </c>
      <c r="F8" t="n">
        <v>19.83</v>
      </c>
      <c r="G8" t="n">
        <v>13.22</v>
      </c>
      <c r="H8" t="n">
        <v>0.17</v>
      </c>
      <c r="I8" t="n">
        <v>90</v>
      </c>
      <c r="J8" t="n">
        <v>266.13</v>
      </c>
      <c r="K8" t="n">
        <v>59.89</v>
      </c>
      <c r="L8" t="n">
        <v>2.5</v>
      </c>
      <c r="M8" t="n">
        <v>88</v>
      </c>
      <c r="N8" t="n">
        <v>68.75</v>
      </c>
      <c r="O8" t="n">
        <v>33057.26</v>
      </c>
      <c r="P8" t="n">
        <v>307.1</v>
      </c>
      <c r="Q8" t="n">
        <v>3665.3</v>
      </c>
      <c r="R8" t="n">
        <v>143.79</v>
      </c>
      <c r="S8" t="n">
        <v>60.59</v>
      </c>
      <c r="T8" t="n">
        <v>41450.89</v>
      </c>
      <c r="U8" t="n">
        <v>0.42</v>
      </c>
      <c r="V8" t="n">
        <v>0.87</v>
      </c>
      <c r="W8" t="n">
        <v>0.31</v>
      </c>
      <c r="X8" t="n">
        <v>2.55</v>
      </c>
      <c r="Y8" t="n">
        <v>1</v>
      </c>
      <c r="Z8" t="n">
        <v>10</v>
      </c>
      <c r="AA8" t="n">
        <v>335.7087433380431</v>
      </c>
      <c r="AB8" t="n">
        <v>459.3315130596004</v>
      </c>
      <c r="AC8" t="n">
        <v>415.4935581290188</v>
      </c>
      <c r="AD8" t="n">
        <v>335708.743338043</v>
      </c>
      <c r="AE8" t="n">
        <v>459331.5130596004</v>
      </c>
      <c r="AF8" t="n">
        <v>2.657684494674482e-06</v>
      </c>
      <c r="AG8" t="n">
        <v>16</v>
      </c>
      <c r="AH8" t="n">
        <v>415493.5581290188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3.7965</v>
      </c>
      <c r="E9" t="n">
        <v>26.34</v>
      </c>
      <c r="F9" t="n">
        <v>19.49</v>
      </c>
      <c r="G9" t="n">
        <v>14.8</v>
      </c>
      <c r="H9" t="n">
        <v>0.18</v>
      </c>
      <c r="I9" t="n">
        <v>79</v>
      </c>
      <c r="J9" t="n">
        <v>266.6</v>
      </c>
      <c r="K9" t="n">
        <v>59.89</v>
      </c>
      <c r="L9" t="n">
        <v>2.75</v>
      </c>
      <c r="M9" t="n">
        <v>77</v>
      </c>
      <c r="N9" t="n">
        <v>68.97</v>
      </c>
      <c r="O9" t="n">
        <v>33115.41</v>
      </c>
      <c r="P9" t="n">
        <v>298.58</v>
      </c>
      <c r="Q9" t="n">
        <v>3665.33</v>
      </c>
      <c r="R9" t="n">
        <v>132.87</v>
      </c>
      <c r="S9" t="n">
        <v>60.59</v>
      </c>
      <c r="T9" t="n">
        <v>36047</v>
      </c>
      <c r="U9" t="n">
        <v>0.46</v>
      </c>
      <c r="V9" t="n">
        <v>0.88</v>
      </c>
      <c r="W9" t="n">
        <v>0.28</v>
      </c>
      <c r="X9" t="n">
        <v>2.21</v>
      </c>
      <c r="Y9" t="n">
        <v>1</v>
      </c>
      <c r="Z9" t="n">
        <v>10</v>
      </c>
      <c r="AA9" t="n">
        <v>322.6327013475722</v>
      </c>
      <c r="AB9" t="n">
        <v>441.4402955339792</v>
      </c>
      <c r="AC9" t="n">
        <v>399.3098532935615</v>
      </c>
      <c r="AD9" t="n">
        <v>322632.7013475722</v>
      </c>
      <c r="AE9" t="n">
        <v>441440.2955339792</v>
      </c>
      <c r="AF9" t="n">
        <v>2.747569420807579e-06</v>
      </c>
      <c r="AG9" t="n">
        <v>16</v>
      </c>
      <c r="AH9" t="n">
        <v>399309.8532935615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3.8891</v>
      </c>
      <c r="E10" t="n">
        <v>25.71</v>
      </c>
      <c r="F10" t="n">
        <v>19.27</v>
      </c>
      <c r="G10" t="n">
        <v>16.28</v>
      </c>
      <c r="H10" t="n">
        <v>0.2</v>
      </c>
      <c r="I10" t="n">
        <v>71</v>
      </c>
      <c r="J10" t="n">
        <v>267.08</v>
      </c>
      <c r="K10" t="n">
        <v>59.89</v>
      </c>
      <c r="L10" t="n">
        <v>3</v>
      </c>
      <c r="M10" t="n">
        <v>69</v>
      </c>
      <c r="N10" t="n">
        <v>69.19</v>
      </c>
      <c r="O10" t="n">
        <v>33173.65</v>
      </c>
      <c r="P10" t="n">
        <v>291.78</v>
      </c>
      <c r="Q10" t="n">
        <v>3665.17</v>
      </c>
      <c r="R10" t="n">
        <v>125.56</v>
      </c>
      <c r="S10" t="n">
        <v>60.59</v>
      </c>
      <c r="T10" t="n">
        <v>32431.82</v>
      </c>
      <c r="U10" t="n">
        <v>0.48</v>
      </c>
      <c r="V10" t="n">
        <v>0.89</v>
      </c>
      <c r="W10" t="n">
        <v>0.28</v>
      </c>
      <c r="X10" t="n">
        <v>1.99</v>
      </c>
      <c r="Y10" t="n">
        <v>1</v>
      </c>
      <c r="Z10" t="n">
        <v>10</v>
      </c>
      <c r="AA10" t="n">
        <v>306.2403974028957</v>
      </c>
      <c r="AB10" t="n">
        <v>419.011622099462</v>
      </c>
      <c r="AC10" t="n">
        <v>379.0217409727938</v>
      </c>
      <c r="AD10" t="n">
        <v>306240.3974028957</v>
      </c>
      <c r="AE10" t="n">
        <v>419011.622099462</v>
      </c>
      <c r="AF10" t="n">
        <v>2.814585074269131e-06</v>
      </c>
      <c r="AG10" t="n">
        <v>15</v>
      </c>
      <c r="AH10" t="n">
        <v>379021.7409727938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3.9786</v>
      </c>
      <c r="E11" t="n">
        <v>25.13</v>
      </c>
      <c r="F11" t="n">
        <v>19.05</v>
      </c>
      <c r="G11" t="n">
        <v>17.86</v>
      </c>
      <c r="H11" t="n">
        <v>0.22</v>
      </c>
      <c r="I11" t="n">
        <v>64</v>
      </c>
      <c r="J11" t="n">
        <v>267.55</v>
      </c>
      <c r="K11" t="n">
        <v>59.89</v>
      </c>
      <c r="L11" t="n">
        <v>3.25</v>
      </c>
      <c r="M11" t="n">
        <v>62</v>
      </c>
      <c r="N11" t="n">
        <v>69.41</v>
      </c>
      <c r="O11" t="n">
        <v>33231.97</v>
      </c>
      <c r="P11" t="n">
        <v>284.62</v>
      </c>
      <c r="Q11" t="n">
        <v>3665.16</v>
      </c>
      <c r="R11" t="n">
        <v>117.97</v>
      </c>
      <c r="S11" t="n">
        <v>60.59</v>
      </c>
      <c r="T11" t="n">
        <v>28671.35</v>
      </c>
      <c r="U11" t="n">
        <v>0.51</v>
      </c>
      <c r="V11" t="n">
        <v>0.9</v>
      </c>
      <c r="W11" t="n">
        <v>0.27</v>
      </c>
      <c r="X11" t="n">
        <v>1.77</v>
      </c>
      <c r="Y11" t="n">
        <v>1</v>
      </c>
      <c r="Z11" t="n">
        <v>10</v>
      </c>
      <c r="AA11" t="n">
        <v>297.1597148202356</v>
      </c>
      <c r="AB11" t="n">
        <v>406.5870315784248</v>
      </c>
      <c r="AC11" t="n">
        <v>367.782935933062</v>
      </c>
      <c r="AD11" t="n">
        <v>297159.7148202357</v>
      </c>
      <c r="AE11" t="n">
        <v>406587.0315784248</v>
      </c>
      <c r="AF11" t="n">
        <v>2.879357223133158e-06</v>
      </c>
      <c r="AG11" t="n">
        <v>15</v>
      </c>
      <c r="AH11" t="n">
        <v>367782.935933062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4.0639</v>
      </c>
      <c r="E12" t="n">
        <v>24.61</v>
      </c>
      <c r="F12" t="n">
        <v>18.82</v>
      </c>
      <c r="G12" t="n">
        <v>19.47</v>
      </c>
      <c r="H12" t="n">
        <v>0.23</v>
      </c>
      <c r="I12" t="n">
        <v>58</v>
      </c>
      <c r="J12" t="n">
        <v>268.02</v>
      </c>
      <c r="K12" t="n">
        <v>59.89</v>
      </c>
      <c r="L12" t="n">
        <v>3.5</v>
      </c>
      <c r="M12" t="n">
        <v>56</v>
      </c>
      <c r="N12" t="n">
        <v>69.64</v>
      </c>
      <c r="O12" t="n">
        <v>33290.38</v>
      </c>
      <c r="P12" t="n">
        <v>277.91</v>
      </c>
      <c r="Q12" t="n">
        <v>3664.93</v>
      </c>
      <c r="R12" t="n">
        <v>110.65</v>
      </c>
      <c r="S12" t="n">
        <v>60.59</v>
      </c>
      <c r="T12" t="n">
        <v>25040.91</v>
      </c>
      <c r="U12" t="n">
        <v>0.55</v>
      </c>
      <c r="V12" t="n">
        <v>0.92</v>
      </c>
      <c r="W12" t="n">
        <v>0.26</v>
      </c>
      <c r="X12" t="n">
        <v>1.54</v>
      </c>
      <c r="Y12" t="n">
        <v>1</v>
      </c>
      <c r="Z12" t="n">
        <v>10</v>
      </c>
      <c r="AA12" t="n">
        <v>288.925894927478</v>
      </c>
      <c r="AB12" t="n">
        <v>395.321155950657</v>
      </c>
      <c r="AC12" t="n">
        <v>357.5922596634526</v>
      </c>
      <c r="AD12" t="n">
        <v>288925.894927478</v>
      </c>
      <c r="AE12" t="n">
        <v>395321.155950657</v>
      </c>
      <c r="AF12" t="n">
        <v>2.941089785123119e-06</v>
      </c>
      <c r="AG12" t="n">
        <v>15</v>
      </c>
      <c r="AH12" t="n">
        <v>357592.2596634526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4.1564</v>
      </c>
      <c r="E13" t="n">
        <v>24.06</v>
      </c>
      <c r="F13" t="n">
        <v>18.53</v>
      </c>
      <c r="G13" t="n">
        <v>20.97</v>
      </c>
      <c r="H13" t="n">
        <v>0.25</v>
      </c>
      <c r="I13" t="n">
        <v>53</v>
      </c>
      <c r="J13" t="n">
        <v>268.5</v>
      </c>
      <c r="K13" t="n">
        <v>59.89</v>
      </c>
      <c r="L13" t="n">
        <v>3.75</v>
      </c>
      <c r="M13" t="n">
        <v>51</v>
      </c>
      <c r="N13" t="n">
        <v>69.86</v>
      </c>
      <c r="O13" t="n">
        <v>33348.87</v>
      </c>
      <c r="P13" t="n">
        <v>269.02</v>
      </c>
      <c r="Q13" t="n">
        <v>3665.35</v>
      </c>
      <c r="R13" t="n">
        <v>101</v>
      </c>
      <c r="S13" t="n">
        <v>60.59</v>
      </c>
      <c r="T13" t="n">
        <v>20238.94</v>
      </c>
      <c r="U13" t="n">
        <v>0.6</v>
      </c>
      <c r="V13" t="n">
        <v>0.93</v>
      </c>
      <c r="W13" t="n">
        <v>0.23</v>
      </c>
      <c r="X13" t="n">
        <v>1.25</v>
      </c>
      <c r="Y13" t="n">
        <v>1</v>
      </c>
      <c r="Z13" t="n">
        <v>10</v>
      </c>
      <c r="AA13" t="n">
        <v>272.4606477751042</v>
      </c>
      <c r="AB13" t="n">
        <v>372.7926784013412</v>
      </c>
      <c r="AC13" t="n">
        <v>337.2138683925267</v>
      </c>
      <c r="AD13" t="n">
        <v>272460.6477751042</v>
      </c>
      <c r="AE13" t="n">
        <v>372792.6784013412</v>
      </c>
      <c r="AF13" t="n">
        <v>3.008033067468621e-06</v>
      </c>
      <c r="AG13" t="n">
        <v>14</v>
      </c>
      <c r="AH13" t="n">
        <v>337213.8683925267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4.1237</v>
      </c>
      <c r="E14" t="n">
        <v>24.25</v>
      </c>
      <c r="F14" t="n">
        <v>18.87</v>
      </c>
      <c r="G14" t="n">
        <v>22.64</v>
      </c>
      <c r="H14" t="n">
        <v>0.26</v>
      </c>
      <c r="I14" t="n">
        <v>50</v>
      </c>
      <c r="J14" t="n">
        <v>268.97</v>
      </c>
      <c r="K14" t="n">
        <v>59.89</v>
      </c>
      <c r="L14" t="n">
        <v>4</v>
      </c>
      <c r="M14" t="n">
        <v>48</v>
      </c>
      <c r="N14" t="n">
        <v>70.09</v>
      </c>
      <c r="O14" t="n">
        <v>33407.45</v>
      </c>
      <c r="P14" t="n">
        <v>271.82</v>
      </c>
      <c r="Q14" t="n">
        <v>3664.87</v>
      </c>
      <c r="R14" t="n">
        <v>113.48</v>
      </c>
      <c r="S14" t="n">
        <v>60.59</v>
      </c>
      <c r="T14" t="n">
        <v>26496.29</v>
      </c>
      <c r="U14" t="n">
        <v>0.53</v>
      </c>
      <c r="V14" t="n">
        <v>0.91</v>
      </c>
      <c r="W14" t="n">
        <v>0.23</v>
      </c>
      <c r="X14" t="n">
        <v>1.59</v>
      </c>
      <c r="Y14" t="n">
        <v>1</v>
      </c>
      <c r="Z14" t="n">
        <v>10</v>
      </c>
      <c r="AA14" t="n">
        <v>282.7422232014788</v>
      </c>
      <c r="AB14" t="n">
        <v>386.860383490802</v>
      </c>
      <c r="AC14" t="n">
        <v>349.9389714523974</v>
      </c>
      <c r="AD14" t="n">
        <v>282742.2232014788</v>
      </c>
      <c r="AE14" t="n">
        <v>386860.383490802</v>
      </c>
      <c r="AF14" t="n">
        <v>2.984367712520536e-06</v>
      </c>
      <c r="AG14" t="n">
        <v>15</v>
      </c>
      <c r="AH14" t="n">
        <v>349938.9714523974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4.1982</v>
      </c>
      <c r="E15" t="n">
        <v>23.82</v>
      </c>
      <c r="F15" t="n">
        <v>18.64</v>
      </c>
      <c r="G15" t="n">
        <v>24.31</v>
      </c>
      <c r="H15" t="n">
        <v>0.28</v>
      </c>
      <c r="I15" t="n">
        <v>46</v>
      </c>
      <c r="J15" t="n">
        <v>269.45</v>
      </c>
      <c r="K15" t="n">
        <v>59.89</v>
      </c>
      <c r="L15" t="n">
        <v>4.25</v>
      </c>
      <c r="M15" t="n">
        <v>44</v>
      </c>
      <c r="N15" t="n">
        <v>70.31</v>
      </c>
      <c r="O15" t="n">
        <v>33466.11</v>
      </c>
      <c r="P15" t="n">
        <v>264.21</v>
      </c>
      <c r="Q15" t="n">
        <v>3665.15</v>
      </c>
      <c r="R15" t="n">
        <v>105.33</v>
      </c>
      <c r="S15" t="n">
        <v>60.59</v>
      </c>
      <c r="T15" t="n">
        <v>22439.87</v>
      </c>
      <c r="U15" t="n">
        <v>0.58</v>
      </c>
      <c r="V15" t="n">
        <v>0.92</v>
      </c>
      <c r="W15" t="n">
        <v>0.24</v>
      </c>
      <c r="X15" t="n">
        <v>1.36</v>
      </c>
      <c r="Y15" t="n">
        <v>1</v>
      </c>
      <c r="Z15" t="n">
        <v>10</v>
      </c>
      <c r="AA15" t="n">
        <v>268.0604091160378</v>
      </c>
      <c r="AB15" t="n">
        <v>366.7720777431776</v>
      </c>
      <c r="AC15" t="n">
        <v>331.7678654112122</v>
      </c>
      <c r="AD15" t="n">
        <v>268060.4091160378</v>
      </c>
      <c r="AE15" t="n">
        <v>366772.0777431777</v>
      </c>
      <c r="AF15" t="n">
        <v>3.038284193977184e-06</v>
      </c>
      <c r="AG15" t="n">
        <v>14</v>
      </c>
      <c r="AH15" t="n">
        <v>331767.8654112122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4.263</v>
      </c>
      <c r="E16" t="n">
        <v>23.46</v>
      </c>
      <c r="F16" t="n">
        <v>18.48</v>
      </c>
      <c r="G16" t="n">
        <v>26.4</v>
      </c>
      <c r="H16" t="n">
        <v>0.3</v>
      </c>
      <c r="I16" t="n">
        <v>42</v>
      </c>
      <c r="J16" t="n">
        <v>269.92</v>
      </c>
      <c r="K16" t="n">
        <v>59.89</v>
      </c>
      <c r="L16" t="n">
        <v>4.5</v>
      </c>
      <c r="M16" t="n">
        <v>40</v>
      </c>
      <c r="N16" t="n">
        <v>70.54000000000001</v>
      </c>
      <c r="O16" t="n">
        <v>33524.86</v>
      </c>
      <c r="P16" t="n">
        <v>257.56</v>
      </c>
      <c r="Q16" t="n">
        <v>3665.04</v>
      </c>
      <c r="R16" t="n">
        <v>99.95999999999999</v>
      </c>
      <c r="S16" t="n">
        <v>60.59</v>
      </c>
      <c r="T16" t="n">
        <v>19773.52</v>
      </c>
      <c r="U16" t="n">
        <v>0.61</v>
      </c>
      <c r="V16" t="n">
        <v>0.93</v>
      </c>
      <c r="W16" t="n">
        <v>0.23</v>
      </c>
      <c r="X16" t="n">
        <v>1.2</v>
      </c>
      <c r="Y16" t="n">
        <v>1</v>
      </c>
      <c r="Z16" t="n">
        <v>10</v>
      </c>
      <c r="AA16" t="n">
        <v>261.5668527963348</v>
      </c>
      <c r="AB16" t="n">
        <v>357.8873075110736</v>
      </c>
      <c r="AC16" t="n">
        <v>323.7310451802068</v>
      </c>
      <c r="AD16" t="n">
        <v>261566.8527963348</v>
      </c>
      <c r="AE16" t="n">
        <v>357887.3075110737</v>
      </c>
      <c r="AF16" t="n">
        <v>3.08518067717706e-06</v>
      </c>
      <c r="AG16" t="n">
        <v>14</v>
      </c>
      <c r="AH16" t="n">
        <v>323731.0451802068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4.3097</v>
      </c>
      <c r="E17" t="n">
        <v>23.2</v>
      </c>
      <c r="F17" t="n">
        <v>18.38</v>
      </c>
      <c r="G17" t="n">
        <v>28.28</v>
      </c>
      <c r="H17" t="n">
        <v>0.31</v>
      </c>
      <c r="I17" t="n">
        <v>39</v>
      </c>
      <c r="J17" t="n">
        <v>270.4</v>
      </c>
      <c r="K17" t="n">
        <v>59.89</v>
      </c>
      <c r="L17" t="n">
        <v>4.75</v>
      </c>
      <c r="M17" t="n">
        <v>37</v>
      </c>
      <c r="N17" t="n">
        <v>70.76000000000001</v>
      </c>
      <c r="O17" t="n">
        <v>33583.7</v>
      </c>
      <c r="P17" t="n">
        <v>251.95</v>
      </c>
      <c r="Q17" t="n">
        <v>3664.87</v>
      </c>
      <c r="R17" t="n">
        <v>96.66</v>
      </c>
      <c r="S17" t="n">
        <v>60.59</v>
      </c>
      <c r="T17" t="n">
        <v>18141.01</v>
      </c>
      <c r="U17" t="n">
        <v>0.63</v>
      </c>
      <c r="V17" t="n">
        <v>0.9399999999999999</v>
      </c>
      <c r="W17" t="n">
        <v>0.23</v>
      </c>
      <c r="X17" t="n">
        <v>1.1</v>
      </c>
      <c r="Y17" t="n">
        <v>1</v>
      </c>
      <c r="Z17" t="n">
        <v>10</v>
      </c>
      <c r="AA17" t="n">
        <v>256.5631377742351</v>
      </c>
      <c r="AB17" t="n">
        <v>351.0410038693437</v>
      </c>
      <c r="AC17" t="n">
        <v>317.5381431493017</v>
      </c>
      <c r="AD17" t="n">
        <v>256563.1377742351</v>
      </c>
      <c r="AE17" t="n">
        <v>351041.0038693437</v>
      </c>
      <c r="AF17" t="n">
        <v>3.118977988372033e-06</v>
      </c>
      <c r="AG17" t="n">
        <v>14</v>
      </c>
      <c r="AH17" t="n">
        <v>317538.1431493018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4.3398</v>
      </c>
      <c r="E18" t="n">
        <v>23.04</v>
      </c>
      <c r="F18" t="n">
        <v>18.32</v>
      </c>
      <c r="G18" t="n">
        <v>29.71</v>
      </c>
      <c r="H18" t="n">
        <v>0.33</v>
      </c>
      <c r="I18" t="n">
        <v>37</v>
      </c>
      <c r="J18" t="n">
        <v>270.88</v>
      </c>
      <c r="K18" t="n">
        <v>59.89</v>
      </c>
      <c r="L18" t="n">
        <v>5</v>
      </c>
      <c r="M18" t="n">
        <v>35</v>
      </c>
      <c r="N18" t="n">
        <v>70.98999999999999</v>
      </c>
      <c r="O18" t="n">
        <v>33642.62</v>
      </c>
      <c r="P18" t="n">
        <v>247.52</v>
      </c>
      <c r="Q18" t="n">
        <v>3665.06</v>
      </c>
      <c r="R18" t="n">
        <v>94.58</v>
      </c>
      <c r="S18" t="n">
        <v>60.59</v>
      </c>
      <c r="T18" t="n">
        <v>17108.01</v>
      </c>
      <c r="U18" t="n">
        <v>0.64</v>
      </c>
      <c r="V18" t="n">
        <v>0.9399999999999999</v>
      </c>
      <c r="W18" t="n">
        <v>0.22</v>
      </c>
      <c r="X18" t="n">
        <v>1.04</v>
      </c>
      <c r="Y18" t="n">
        <v>1</v>
      </c>
      <c r="Z18" t="n">
        <v>10</v>
      </c>
      <c r="AA18" t="n">
        <v>252.9453638028859</v>
      </c>
      <c r="AB18" t="n">
        <v>346.0910059168228</v>
      </c>
      <c r="AC18" t="n">
        <v>313.0605660540021</v>
      </c>
      <c r="AD18" t="n">
        <v>252945.3638028858</v>
      </c>
      <c r="AE18" t="n">
        <v>346091.0059168228</v>
      </c>
      <c r="AF18" t="n">
        <v>3.14076169430284e-06</v>
      </c>
      <c r="AG18" t="n">
        <v>14</v>
      </c>
      <c r="AH18" t="n">
        <v>313060.5660540021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4.3901</v>
      </c>
      <c r="E19" t="n">
        <v>22.78</v>
      </c>
      <c r="F19" t="n">
        <v>18.21</v>
      </c>
      <c r="G19" t="n">
        <v>32.13</v>
      </c>
      <c r="H19" t="n">
        <v>0.34</v>
      </c>
      <c r="I19" t="n">
        <v>34</v>
      </c>
      <c r="J19" t="n">
        <v>271.36</v>
      </c>
      <c r="K19" t="n">
        <v>59.89</v>
      </c>
      <c r="L19" t="n">
        <v>5.25</v>
      </c>
      <c r="M19" t="n">
        <v>32</v>
      </c>
      <c r="N19" t="n">
        <v>71.22</v>
      </c>
      <c r="O19" t="n">
        <v>33701.64</v>
      </c>
      <c r="P19" t="n">
        <v>241.18</v>
      </c>
      <c r="Q19" t="n">
        <v>3664.98</v>
      </c>
      <c r="R19" t="n">
        <v>90.86</v>
      </c>
      <c r="S19" t="n">
        <v>60.59</v>
      </c>
      <c r="T19" t="n">
        <v>15267.38</v>
      </c>
      <c r="U19" t="n">
        <v>0.67</v>
      </c>
      <c r="V19" t="n">
        <v>0.95</v>
      </c>
      <c r="W19" t="n">
        <v>0.22</v>
      </c>
      <c r="X19" t="n">
        <v>0.93</v>
      </c>
      <c r="Y19" t="n">
        <v>1</v>
      </c>
      <c r="Z19" t="n">
        <v>10</v>
      </c>
      <c r="AA19" t="n">
        <v>247.5874619147216</v>
      </c>
      <c r="AB19" t="n">
        <v>338.7600881794913</v>
      </c>
      <c r="AC19" t="n">
        <v>306.4293008165115</v>
      </c>
      <c r="AD19" t="n">
        <v>247587.4619147216</v>
      </c>
      <c r="AE19" t="n">
        <v>338760.0881794913</v>
      </c>
      <c r="AF19" t="n">
        <v>3.177164365675584e-06</v>
      </c>
      <c r="AG19" t="n">
        <v>14</v>
      </c>
      <c r="AH19" t="n">
        <v>306429.3008165115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4.4224</v>
      </c>
      <c r="E20" t="n">
        <v>22.61</v>
      </c>
      <c r="F20" t="n">
        <v>18.14</v>
      </c>
      <c r="G20" t="n">
        <v>34.02</v>
      </c>
      <c r="H20" t="n">
        <v>0.36</v>
      </c>
      <c r="I20" t="n">
        <v>32</v>
      </c>
      <c r="J20" t="n">
        <v>271.84</v>
      </c>
      <c r="K20" t="n">
        <v>59.89</v>
      </c>
      <c r="L20" t="n">
        <v>5.5</v>
      </c>
      <c r="M20" t="n">
        <v>30</v>
      </c>
      <c r="N20" t="n">
        <v>71.45</v>
      </c>
      <c r="O20" t="n">
        <v>33760.74</v>
      </c>
      <c r="P20" t="n">
        <v>236.36</v>
      </c>
      <c r="Q20" t="n">
        <v>3665.16</v>
      </c>
      <c r="R20" t="n">
        <v>88.70999999999999</v>
      </c>
      <c r="S20" t="n">
        <v>60.59</v>
      </c>
      <c r="T20" t="n">
        <v>14198.46</v>
      </c>
      <c r="U20" t="n">
        <v>0.68</v>
      </c>
      <c r="V20" t="n">
        <v>0.95</v>
      </c>
      <c r="W20" t="n">
        <v>0.22</v>
      </c>
      <c r="X20" t="n">
        <v>0.86</v>
      </c>
      <c r="Y20" t="n">
        <v>1</v>
      </c>
      <c r="Z20" t="n">
        <v>10</v>
      </c>
      <c r="AA20" t="n">
        <v>243.8022013869621</v>
      </c>
      <c r="AB20" t="n">
        <v>333.5809277315048</v>
      </c>
      <c r="AC20" t="n">
        <v>301.7444321726819</v>
      </c>
      <c r="AD20" t="n">
        <v>243802.2013869621</v>
      </c>
      <c r="AE20" t="n">
        <v>333580.9277315048</v>
      </c>
      <c r="AF20" t="n">
        <v>3.200540236159473e-06</v>
      </c>
      <c r="AG20" t="n">
        <v>14</v>
      </c>
      <c r="AH20" t="n">
        <v>301744.4321726818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4.4524</v>
      </c>
      <c r="E21" t="n">
        <v>22.46</v>
      </c>
      <c r="F21" t="n">
        <v>18.09</v>
      </c>
      <c r="G21" t="n">
        <v>36.18</v>
      </c>
      <c r="H21" t="n">
        <v>0.38</v>
      </c>
      <c r="I21" t="n">
        <v>30</v>
      </c>
      <c r="J21" t="n">
        <v>272.32</v>
      </c>
      <c r="K21" t="n">
        <v>59.89</v>
      </c>
      <c r="L21" t="n">
        <v>5.75</v>
      </c>
      <c r="M21" t="n">
        <v>23</v>
      </c>
      <c r="N21" t="n">
        <v>71.68000000000001</v>
      </c>
      <c r="O21" t="n">
        <v>33820.05</v>
      </c>
      <c r="P21" t="n">
        <v>230.47</v>
      </c>
      <c r="Q21" t="n">
        <v>3664.87</v>
      </c>
      <c r="R21" t="n">
        <v>86.93000000000001</v>
      </c>
      <c r="S21" t="n">
        <v>60.59</v>
      </c>
      <c r="T21" t="n">
        <v>13320.92</v>
      </c>
      <c r="U21" t="n">
        <v>0.7</v>
      </c>
      <c r="V21" t="n">
        <v>0.95</v>
      </c>
      <c r="W21" t="n">
        <v>0.22</v>
      </c>
      <c r="X21" t="n">
        <v>0.8100000000000001</v>
      </c>
      <c r="Y21" t="n">
        <v>1</v>
      </c>
      <c r="Z21" t="n">
        <v>10</v>
      </c>
      <c r="AA21" t="n">
        <v>232.6394761328125</v>
      </c>
      <c r="AB21" t="n">
        <v>318.3075945741031</v>
      </c>
      <c r="AC21" t="n">
        <v>287.92876449556</v>
      </c>
      <c r="AD21" t="n">
        <v>232639.4761328125</v>
      </c>
      <c r="AE21" t="n">
        <v>318307.5945741031</v>
      </c>
      <c r="AF21" t="n">
        <v>3.22225157097423e-06</v>
      </c>
      <c r="AG21" t="n">
        <v>13</v>
      </c>
      <c r="AH21" t="n">
        <v>287928.76449556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4.4654</v>
      </c>
      <c r="E22" t="n">
        <v>22.39</v>
      </c>
      <c r="F22" t="n">
        <v>18.07</v>
      </c>
      <c r="G22" t="n">
        <v>37.4</v>
      </c>
      <c r="H22" t="n">
        <v>0.39</v>
      </c>
      <c r="I22" t="n">
        <v>29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227.73</v>
      </c>
      <c r="Q22" t="n">
        <v>3665.24</v>
      </c>
      <c r="R22" t="n">
        <v>86.02</v>
      </c>
      <c r="S22" t="n">
        <v>60.59</v>
      </c>
      <c r="T22" t="n">
        <v>12870.98</v>
      </c>
      <c r="U22" t="n">
        <v>0.7</v>
      </c>
      <c r="V22" t="n">
        <v>0.95</v>
      </c>
      <c r="W22" t="n">
        <v>0.23</v>
      </c>
      <c r="X22" t="n">
        <v>0.8</v>
      </c>
      <c r="Y22" t="n">
        <v>1</v>
      </c>
      <c r="Z22" t="n">
        <v>10</v>
      </c>
      <c r="AA22" t="n">
        <v>230.7277198491513</v>
      </c>
      <c r="AB22" t="n">
        <v>315.6918452860644</v>
      </c>
      <c r="AC22" t="n">
        <v>285.5626586483437</v>
      </c>
      <c r="AD22" t="n">
        <v>230727.7198491513</v>
      </c>
      <c r="AE22" t="n">
        <v>315691.8452860644</v>
      </c>
      <c r="AF22" t="n">
        <v>3.231659816060625e-06</v>
      </c>
      <c r="AG22" t="n">
        <v>13</v>
      </c>
      <c r="AH22" t="n">
        <v>285562.6586483437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4.4532</v>
      </c>
      <c r="E23" t="n">
        <v>22.46</v>
      </c>
      <c r="F23" t="n">
        <v>18.14</v>
      </c>
      <c r="G23" t="n">
        <v>37.52</v>
      </c>
      <c r="H23" t="n">
        <v>0.41</v>
      </c>
      <c r="I23" t="n">
        <v>29</v>
      </c>
      <c r="J23" t="n">
        <v>273.28</v>
      </c>
      <c r="K23" t="n">
        <v>59.89</v>
      </c>
      <c r="L23" t="n">
        <v>6.25</v>
      </c>
      <c r="M23" t="n">
        <v>2</v>
      </c>
      <c r="N23" t="n">
        <v>72.14</v>
      </c>
      <c r="O23" t="n">
        <v>33938.7</v>
      </c>
      <c r="P23" t="n">
        <v>228.66</v>
      </c>
      <c r="Q23" t="n">
        <v>3665.25</v>
      </c>
      <c r="R23" t="n">
        <v>87.58</v>
      </c>
      <c r="S23" t="n">
        <v>60.59</v>
      </c>
      <c r="T23" t="n">
        <v>13648.57</v>
      </c>
      <c r="U23" t="n">
        <v>0.6899999999999999</v>
      </c>
      <c r="V23" t="n">
        <v>0.95</v>
      </c>
      <c r="W23" t="n">
        <v>0.24</v>
      </c>
      <c r="X23" t="n">
        <v>0.86</v>
      </c>
      <c r="Y23" t="n">
        <v>1</v>
      </c>
      <c r="Z23" t="n">
        <v>10</v>
      </c>
      <c r="AA23" t="n">
        <v>231.6745968191769</v>
      </c>
      <c r="AB23" t="n">
        <v>316.9874041297165</v>
      </c>
      <c r="AC23" t="n">
        <v>286.7345711742863</v>
      </c>
      <c r="AD23" t="n">
        <v>231674.5968191769</v>
      </c>
      <c r="AE23" t="n">
        <v>316987.4041297165</v>
      </c>
      <c r="AF23" t="n">
        <v>3.222830539902624e-06</v>
      </c>
      <c r="AG23" t="n">
        <v>13</v>
      </c>
      <c r="AH23" t="n">
        <v>286734.5711742862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4.453</v>
      </c>
      <c r="E24" t="n">
        <v>22.46</v>
      </c>
      <c r="F24" t="n">
        <v>18.14</v>
      </c>
      <c r="G24" t="n">
        <v>37.53</v>
      </c>
      <c r="H24" t="n">
        <v>0.42</v>
      </c>
      <c r="I24" t="n">
        <v>29</v>
      </c>
      <c r="J24" t="n">
        <v>273.76</v>
      </c>
      <c r="K24" t="n">
        <v>59.89</v>
      </c>
      <c r="L24" t="n">
        <v>6.5</v>
      </c>
      <c r="M24" t="n">
        <v>0</v>
      </c>
      <c r="N24" t="n">
        <v>72.37</v>
      </c>
      <c r="O24" t="n">
        <v>33998.16</v>
      </c>
      <c r="P24" t="n">
        <v>228.21</v>
      </c>
      <c r="Q24" t="n">
        <v>3665.07</v>
      </c>
      <c r="R24" t="n">
        <v>87.48999999999999</v>
      </c>
      <c r="S24" t="n">
        <v>60.59</v>
      </c>
      <c r="T24" t="n">
        <v>13605.8</v>
      </c>
      <c r="U24" t="n">
        <v>0.6899999999999999</v>
      </c>
      <c r="V24" t="n">
        <v>0.95</v>
      </c>
      <c r="W24" t="n">
        <v>0.25</v>
      </c>
      <c r="X24" t="n">
        <v>0.86</v>
      </c>
      <c r="Y24" t="n">
        <v>1</v>
      </c>
      <c r="Z24" t="n">
        <v>10</v>
      </c>
      <c r="AA24" t="n">
        <v>231.436465825676</v>
      </c>
      <c r="AB24" t="n">
        <v>316.6615827988107</v>
      </c>
      <c r="AC24" t="n">
        <v>286.4398457739089</v>
      </c>
      <c r="AD24" t="n">
        <v>231436.465825676</v>
      </c>
      <c r="AE24" t="n">
        <v>316661.5827988107</v>
      </c>
      <c r="AF24" t="n">
        <v>3.222685797670526e-06</v>
      </c>
      <c r="AG24" t="n">
        <v>13</v>
      </c>
      <c r="AH24" t="n">
        <v>286439.8457739089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3.1877</v>
      </c>
      <c r="E2" t="n">
        <v>31.37</v>
      </c>
      <c r="F2" t="n">
        <v>22.89</v>
      </c>
      <c r="G2" t="n">
        <v>7.19</v>
      </c>
      <c r="H2" t="n">
        <v>0.11</v>
      </c>
      <c r="I2" t="n">
        <v>191</v>
      </c>
      <c r="J2" t="n">
        <v>159.12</v>
      </c>
      <c r="K2" t="n">
        <v>50.28</v>
      </c>
      <c r="L2" t="n">
        <v>1</v>
      </c>
      <c r="M2" t="n">
        <v>189</v>
      </c>
      <c r="N2" t="n">
        <v>27.84</v>
      </c>
      <c r="O2" t="n">
        <v>19859.16</v>
      </c>
      <c r="P2" t="n">
        <v>262.6</v>
      </c>
      <c r="Q2" t="n">
        <v>3665.9</v>
      </c>
      <c r="R2" t="n">
        <v>244.33</v>
      </c>
      <c r="S2" t="n">
        <v>60.59</v>
      </c>
      <c r="T2" t="n">
        <v>91216.62</v>
      </c>
      <c r="U2" t="n">
        <v>0.25</v>
      </c>
      <c r="V2" t="n">
        <v>0.75</v>
      </c>
      <c r="W2" t="n">
        <v>0.47</v>
      </c>
      <c r="X2" t="n">
        <v>5.61</v>
      </c>
      <c r="Y2" t="n">
        <v>1</v>
      </c>
      <c r="Z2" t="n">
        <v>10</v>
      </c>
      <c r="AA2" t="n">
        <v>352.4773680474615</v>
      </c>
      <c r="AB2" t="n">
        <v>482.2750851665378</v>
      </c>
      <c r="AC2" t="n">
        <v>436.2474279155759</v>
      </c>
      <c r="AD2" t="n">
        <v>352477.3680474615</v>
      </c>
      <c r="AE2" t="n">
        <v>482275.0851665378</v>
      </c>
      <c r="AF2" t="n">
        <v>2.377398311448723e-06</v>
      </c>
      <c r="AG2" t="n">
        <v>19</v>
      </c>
      <c r="AH2" t="n">
        <v>436247.4279155759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3.5639</v>
      </c>
      <c r="E3" t="n">
        <v>28.06</v>
      </c>
      <c r="F3" t="n">
        <v>21.29</v>
      </c>
      <c r="G3" t="n">
        <v>9.26</v>
      </c>
      <c r="H3" t="n">
        <v>0.14</v>
      </c>
      <c r="I3" t="n">
        <v>138</v>
      </c>
      <c r="J3" t="n">
        <v>159.48</v>
      </c>
      <c r="K3" t="n">
        <v>50.28</v>
      </c>
      <c r="L3" t="n">
        <v>1.25</v>
      </c>
      <c r="M3" t="n">
        <v>136</v>
      </c>
      <c r="N3" t="n">
        <v>27.95</v>
      </c>
      <c r="O3" t="n">
        <v>19902.91</v>
      </c>
      <c r="P3" t="n">
        <v>237.69</v>
      </c>
      <c r="Q3" t="n">
        <v>3665.89</v>
      </c>
      <c r="R3" t="n">
        <v>191.47</v>
      </c>
      <c r="S3" t="n">
        <v>60.59</v>
      </c>
      <c r="T3" t="n">
        <v>65048.23</v>
      </c>
      <c r="U3" t="n">
        <v>0.32</v>
      </c>
      <c r="V3" t="n">
        <v>0.8100000000000001</v>
      </c>
      <c r="W3" t="n">
        <v>0.39</v>
      </c>
      <c r="X3" t="n">
        <v>4.01</v>
      </c>
      <c r="Y3" t="n">
        <v>1</v>
      </c>
      <c r="Z3" t="n">
        <v>10</v>
      </c>
      <c r="AA3" t="n">
        <v>297.1493986116833</v>
      </c>
      <c r="AB3" t="n">
        <v>406.5729164867644</v>
      </c>
      <c r="AC3" t="n">
        <v>367.7701679659391</v>
      </c>
      <c r="AD3" t="n">
        <v>297149.3986116833</v>
      </c>
      <c r="AE3" t="n">
        <v>406572.9164867644</v>
      </c>
      <c r="AF3" t="n">
        <v>2.657969646507546e-06</v>
      </c>
      <c r="AG3" t="n">
        <v>17</v>
      </c>
      <c r="AH3" t="n">
        <v>367770.1679659391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3.8306</v>
      </c>
      <c r="E4" t="n">
        <v>26.11</v>
      </c>
      <c r="F4" t="n">
        <v>20.33</v>
      </c>
      <c r="G4" t="n">
        <v>11.4</v>
      </c>
      <c r="H4" t="n">
        <v>0.17</v>
      </c>
      <c r="I4" t="n">
        <v>107</v>
      </c>
      <c r="J4" t="n">
        <v>159.83</v>
      </c>
      <c r="K4" t="n">
        <v>50.28</v>
      </c>
      <c r="L4" t="n">
        <v>1.5</v>
      </c>
      <c r="M4" t="n">
        <v>105</v>
      </c>
      <c r="N4" t="n">
        <v>28.05</v>
      </c>
      <c r="O4" t="n">
        <v>19946.71</v>
      </c>
      <c r="P4" t="n">
        <v>220.58</v>
      </c>
      <c r="Q4" t="n">
        <v>3665.24</v>
      </c>
      <c r="R4" t="n">
        <v>160.27</v>
      </c>
      <c r="S4" t="n">
        <v>60.59</v>
      </c>
      <c r="T4" t="n">
        <v>49606.52</v>
      </c>
      <c r="U4" t="n">
        <v>0.38</v>
      </c>
      <c r="V4" t="n">
        <v>0.85</v>
      </c>
      <c r="W4" t="n">
        <v>0.33</v>
      </c>
      <c r="X4" t="n">
        <v>3.06</v>
      </c>
      <c r="Y4" t="n">
        <v>1</v>
      </c>
      <c r="Z4" t="n">
        <v>10</v>
      </c>
      <c r="AA4" t="n">
        <v>266.2220888321353</v>
      </c>
      <c r="AB4" t="n">
        <v>364.2568068297752</v>
      </c>
      <c r="AC4" t="n">
        <v>329.49264842358</v>
      </c>
      <c r="AD4" t="n">
        <v>266222.0888321353</v>
      </c>
      <c r="AE4" t="n">
        <v>364256.8068297752</v>
      </c>
      <c r="AF4" t="n">
        <v>2.856875481329949e-06</v>
      </c>
      <c r="AG4" t="n">
        <v>16</v>
      </c>
      <c r="AH4" t="n">
        <v>329492.64842358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4.0323</v>
      </c>
      <c r="E5" t="n">
        <v>24.8</v>
      </c>
      <c r="F5" t="n">
        <v>19.7</v>
      </c>
      <c r="G5" t="n">
        <v>13.75</v>
      </c>
      <c r="H5" t="n">
        <v>0.19</v>
      </c>
      <c r="I5" t="n">
        <v>86</v>
      </c>
      <c r="J5" t="n">
        <v>160.19</v>
      </c>
      <c r="K5" t="n">
        <v>50.28</v>
      </c>
      <c r="L5" t="n">
        <v>1.75</v>
      </c>
      <c r="M5" t="n">
        <v>84</v>
      </c>
      <c r="N5" t="n">
        <v>28.16</v>
      </c>
      <c r="O5" t="n">
        <v>19990.53</v>
      </c>
      <c r="P5" t="n">
        <v>207.16</v>
      </c>
      <c r="Q5" t="n">
        <v>3665.27</v>
      </c>
      <c r="R5" t="n">
        <v>139.77</v>
      </c>
      <c r="S5" t="n">
        <v>60.59</v>
      </c>
      <c r="T5" t="n">
        <v>39459.25</v>
      </c>
      <c r="U5" t="n">
        <v>0.43</v>
      </c>
      <c r="V5" t="n">
        <v>0.87</v>
      </c>
      <c r="W5" t="n">
        <v>0.3</v>
      </c>
      <c r="X5" t="n">
        <v>2.43</v>
      </c>
      <c r="Y5" t="n">
        <v>1</v>
      </c>
      <c r="Z5" t="n">
        <v>10</v>
      </c>
      <c r="AA5" t="n">
        <v>243.0806826727301</v>
      </c>
      <c r="AB5" t="n">
        <v>332.5937139955338</v>
      </c>
      <c r="AC5" t="n">
        <v>300.8514367301084</v>
      </c>
      <c r="AD5" t="n">
        <v>243080.6826727301</v>
      </c>
      <c r="AE5" t="n">
        <v>332593.7139955338</v>
      </c>
      <c r="AF5" t="n">
        <v>3.007304078569089e-06</v>
      </c>
      <c r="AG5" t="n">
        <v>15</v>
      </c>
      <c r="AH5" t="n">
        <v>300851.4367301085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4.19</v>
      </c>
      <c r="E6" t="n">
        <v>23.87</v>
      </c>
      <c r="F6" t="n">
        <v>19.25</v>
      </c>
      <c r="G6" t="n">
        <v>16.27</v>
      </c>
      <c r="H6" t="n">
        <v>0.22</v>
      </c>
      <c r="I6" t="n">
        <v>71</v>
      </c>
      <c r="J6" t="n">
        <v>160.54</v>
      </c>
      <c r="K6" t="n">
        <v>50.28</v>
      </c>
      <c r="L6" t="n">
        <v>2</v>
      </c>
      <c r="M6" t="n">
        <v>69</v>
      </c>
      <c r="N6" t="n">
        <v>28.26</v>
      </c>
      <c r="O6" t="n">
        <v>20034.4</v>
      </c>
      <c r="P6" t="n">
        <v>195.12</v>
      </c>
      <c r="Q6" t="n">
        <v>3665.15</v>
      </c>
      <c r="R6" t="n">
        <v>125.1</v>
      </c>
      <c r="S6" t="n">
        <v>60.59</v>
      </c>
      <c r="T6" t="n">
        <v>32200.59</v>
      </c>
      <c r="U6" t="n">
        <v>0.48</v>
      </c>
      <c r="V6" t="n">
        <v>0.89</v>
      </c>
      <c r="W6" t="n">
        <v>0.27</v>
      </c>
      <c r="X6" t="n">
        <v>1.98</v>
      </c>
      <c r="Y6" t="n">
        <v>1</v>
      </c>
      <c r="Z6" t="n">
        <v>10</v>
      </c>
      <c r="AA6" t="n">
        <v>223.7379204033089</v>
      </c>
      <c r="AB6" t="n">
        <v>306.1280933160796</v>
      </c>
      <c r="AC6" t="n">
        <v>276.911657743561</v>
      </c>
      <c r="AD6" t="n">
        <v>223737.9204033089</v>
      </c>
      <c r="AE6" t="n">
        <v>306128.0933160796</v>
      </c>
      <c r="AF6" t="n">
        <v>3.124917314982637e-06</v>
      </c>
      <c r="AG6" t="n">
        <v>14</v>
      </c>
      <c r="AH6" t="n">
        <v>276911.657743561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4.3173</v>
      </c>
      <c r="E7" t="n">
        <v>23.16</v>
      </c>
      <c r="F7" t="n">
        <v>18.91</v>
      </c>
      <c r="G7" t="n">
        <v>18.9</v>
      </c>
      <c r="H7" t="n">
        <v>0.25</v>
      </c>
      <c r="I7" t="n">
        <v>60</v>
      </c>
      <c r="J7" t="n">
        <v>160.9</v>
      </c>
      <c r="K7" t="n">
        <v>50.28</v>
      </c>
      <c r="L7" t="n">
        <v>2.25</v>
      </c>
      <c r="M7" t="n">
        <v>57</v>
      </c>
      <c r="N7" t="n">
        <v>28.37</v>
      </c>
      <c r="O7" t="n">
        <v>20078.3</v>
      </c>
      <c r="P7" t="n">
        <v>184.29</v>
      </c>
      <c r="Q7" t="n">
        <v>3665.12</v>
      </c>
      <c r="R7" t="n">
        <v>113.38</v>
      </c>
      <c r="S7" t="n">
        <v>60.59</v>
      </c>
      <c r="T7" t="n">
        <v>26395.04</v>
      </c>
      <c r="U7" t="n">
        <v>0.53</v>
      </c>
      <c r="V7" t="n">
        <v>0.91</v>
      </c>
      <c r="W7" t="n">
        <v>0.26</v>
      </c>
      <c r="X7" t="n">
        <v>1.63</v>
      </c>
      <c r="Y7" t="n">
        <v>1</v>
      </c>
      <c r="Z7" t="n">
        <v>10</v>
      </c>
      <c r="AA7" t="n">
        <v>213.6776756875222</v>
      </c>
      <c r="AB7" t="n">
        <v>292.363222669274</v>
      </c>
      <c r="AC7" t="n">
        <v>264.4604870321648</v>
      </c>
      <c r="AD7" t="n">
        <v>213677.6756875222</v>
      </c>
      <c r="AE7" t="n">
        <v>292363.222669274</v>
      </c>
      <c r="AF7" t="n">
        <v>3.219858120280319e-06</v>
      </c>
      <c r="AG7" t="n">
        <v>14</v>
      </c>
      <c r="AH7" t="n">
        <v>264460.4870321648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4.4115</v>
      </c>
      <c r="E8" t="n">
        <v>22.67</v>
      </c>
      <c r="F8" t="n">
        <v>18.7</v>
      </c>
      <c r="G8" t="n">
        <v>22</v>
      </c>
      <c r="H8" t="n">
        <v>0.27</v>
      </c>
      <c r="I8" t="n">
        <v>51</v>
      </c>
      <c r="J8" t="n">
        <v>161.26</v>
      </c>
      <c r="K8" t="n">
        <v>50.28</v>
      </c>
      <c r="L8" t="n">
        <v>2.5</v>
      </c>
      <c r="M8" t="n">
        <v>45</v>
      </c>
      <c r="N8" t="n">
        <v>28.48</v>
      </c>
      <c r="O8" t="n">
        <v>20122.23</v>
      </c>
      <c r="P8" t="n">
        <v>173.69</v>
      </c>
      <c r="Q8" t="n">
        <v>3665.4</v>
      </c>
      <c r="R8" t="n">
        <v>107.92</v>
      </c>
      <c r="S8" t="n">
        <v>60.59</v>
      </c>
      <c r="T8" t="n">
        <v>23709.47</v>
      </c>
      <c r="U8" t="n">
        <v>0.5600000000000001</v>
      </c>
      <c r="V8" t="n">
        <v>0.92</v>
      </c>
      <c r="W8" t="n">
        <v>0.22</v>
      </c>
      <c r="X8" t="n">
        <v>1.42</v>
      </c>
      <c r="Y8" t="n">
        <v>1</v>
      </c>
      <c r="Z8" t="n">
        <v>10</v>
      </c>
      <c r="AA8" t="n">
        <v>205.2188276220971</v>
      </c>
      <c r="AB8" t="n">
        <v>280.7894535681261</v>
      </c>
      <c r="AC8" t="n">
        <v>253.9913022101398</v>
      </c>
      <c r="AD8" t="n">
        <v>205218.827622097</v>
      </c>
      <c r="AE8" t="n">
        <v>280789.4535681261</v>
      </c>
      <c r="AF8" t="n">
        <v>3.290112824593294e-06</v>
      </c>
      <c r="AG8" t="n">
        <v>14</v>
      </c>
      <c r="AH8" t="n">
        <v>253991.3022101398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4.4343</v>
      </c>
      <c r="E9" t="n">
        <v>22.55</v>
      </c>
      <c r="F9" t="n">
        <v>18.68</v>
      </c>
      <c r="G9" t="n">
        <v>23.35</v>
      </c>
      <c r="H9" t="n">
        <v>0.3</v>
      </c>
      <c r="I9" t="n">
        <v>48</v>
      </c>
      <c r="J9" t="n">
        <v>161.61</v>
      </c>
      <c r="K9" t="n">
        <v>50.28</v>
      </c>
      <c r="L9" t="n">
        <v>2.75</v>
      </c>
      <c r="M9" t="n">
        <v>9</v>
      </c>
      <c r="N9" t="n">
        <v>28.58</v>
      </c>
      <c r="O9" t="n">
        <v>20166.2</v>
      </c>
      <c r="P9" t="n">
        <v>169.78</v>
      </c>
      <c r="Q9" t="n">
        <v>3665.17</v>
      </c>
      <c r="R9" t="n">
        <v>104.88</v>
      </c>
      <c r="S9" t="n">
        <v>60.59</v>
      </c>
      <c r="T9" t="n">
        <v>22207.34</v>
      </c>
      <c r="U9" t="n">
        <v>0.58</v>
      </c>
      <c r="V9" t="n">
        <v>0.92</v>
      </c>
      <c r="W9" t="n">
        <v>0.29</v>
      </c>
      <c r="X9" t="n">
        <v>1.4</v>
      </c>
      <c r="Y9" t="n">
        <v>1</v>
      </c>
      <c r="Z9" t="n">
        <v>10</v>
      </c>
      <c r="AA9" t="n">
        <v>202.5140033962317</v>
      </c>
      <c r="AB9" t="n">
        <v>277.0885937338759</v>
      </c>
      <c r="AC9" t="n">
        <v>250.6436472442799</v>
      </c>
      <c r="AD9" t="n">
        <v>202514.0033962317</v>
      </c>
      <c r="AE9" t="n">
        <v>277088.5937338759</v>
      </c>
      <c r="AF9" t="n">
        <v>3.307117147930192e-06</v>
      </c>
      <c r="AG9" t="n">
        <v>14</v>
      </c>
      <c r="AH9" t="n">
        <v>250643.6472442799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4.4486</v>
      </c>
      <c r="E10" t="n">
        <v>22.48</v>
      </c>
      <c r="F10" t="n">
        <v>18.64</v>
      </c>
      <c r="G10" t="n">
        <v>23.8</v>
      </c>
      <c r="H10" t="n">
        <v>0.33</v>
      </c>
      <c r="I10" t="n">
        <v>47</v>
      </c>
      <c r="J10" t="n">
        <v>161.97</v>
      </c>
      <c r="K10" t="n">
        <v>50.28</v>
      </c>
      <c r="L10" t="n">
        <v>3</v>
      </c>
      <c r="M10" t="n">
        <v>0</v>
      </c>
      <c r="N10" t="n">
        <v>28.69</v>
      </c>
      <c r="O10" t="n">
        <v>20210.21</v>
      </c>
      <c r="P10" t="n">
        <v>169.52</v>
      </c>
      <c r="Q10" t="n">
        <v>3665.17</v>
      </c>
      <c r="R10" t="n">
        <v>103.24</v>
      </c>
      <c r="S10" t="n">
        <v>60.59</v>
      </c>
      <c r="T10" t="n">
        <v>21391.72</v>
      </c>
      <c r="U10" t="n">
        <v>0.59</v>
      </c>
      <c r="V10" t="n">
        <v>0.92</v>
      </c>
      <c r="W10" t="n">
        <v>0.29</v>
      </c>
      <c r="X10" t="n">
        <v>1.36</v>
      </c>
      <c r="Y10" t="n">
        <v>1</v>
      </c>
      <c r="Z10" t="n">
        <v>10</v>
      </c>
      <c r="AA10" t="n">
        <v>202.0042837248216</v>
      </c>
      <c r="AB10" t="n">
        <v>276.3911727922082</v>
      </c>
      <c r="AC10" t="n">
        <v>250.0127871784482</v>
      </c>
      <c r="AD10" t="n">
        <v>202004.2837248216</v>
      </c>
      <c r="AE10" t="n">
        <v>276391.1727922082</v>
      </c>
      <c r="AF10" t="n">
        <v>3.31778214019851e-06</v>
      </c>
      <c r="AG10" t="n">
        <v>14</v>
      </c>
      <c r="AH10" t="n">
        <v>250012.7871784482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2.4993</v>
      </c>
      <c r="E2" t="n">
        <v>40.01</v>
      </c>
      <c r="F2" t="n">
        <v>25.41</v>
      </c>
      <c r="G2" t="n">
        <v>5.61</v>
      </c>
      <c r="H2" t="n">
        <v>0.08</v>
      </c>
      <c r="I2" t="n">
        <v>272</v>
      </c>
      <c r="J2" t="n">
        <v>222.93</v>
      </c>
      <c r="K2" t="n">
        <v>56.94</v>
      </c>
      <c r="L2" t="n">
        <v>1</v>
      </c>
      <c r="M2" t="n">
        <v>270</v>
      </c>
      <c r="N2" t="n">
        <v>49.99</v>
      </c>
      <c r="O2" t="n">
        <v>27728.69</v>
      </c>
      <c r="P2" t="n">
        <v>373.94</v>
      </c>
      <c r="Q2" t="n">
        <v>3666.57</v>
      </c>
      <c r="R2" t="n">
        <v>326.94</v>
      </c>
      <c r="S2" t="n">
        <v>60.59</v>
      </c>
      <c r="T2" t="n">
        <v>132116.62</v>
      </c>
      <c r="U2" t="n">
        <v>0.19</v>
      </c>
      <c r="V2" t="n">
        <v>0.68</v>
      </c>
      <c r="W2" t="n">
        <v>0.6</v>
      </c>
      <c r="X2" t="n">
        <v>8.130000000000001</v>
      </c>
      <c r="Y2" t="n">
        <v>1</v>
      </c>
      <c r="Z2" t="n">
        <v>10</v>
      </c>
      <c r="AA2" t="n">
        <v>565.7527233227125</v>
      </c>
      <c r="AB2" t="n">
        <v>774.0878352987538</v>
      </c>
      <c r="AC2" t="n">
        <v>700.2099787369403</v>
      </c>
      <c r="AD2" t="n">
        <v>565752.7233227126</v>
      </c>
      <c r="AE2" t="n">
        <v>774087.8352987538</v>
      </c>
      <c r="AF2" t="n">
        <v>1.826581136788048e-06</v>
      </c>
      <c r="AG2" t="n">
        <v>24</v>
      </c>
      <c r="AH2" t="n">
        <v>700209.9787369403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2.9269</v>
      </c>
      <c r="E3" t="n">
        <v>34.17</v>
      </c>
      <c r="F3" t="n">
        <v>22.99</v>
      </c>
      <c r="G3" t="n">
        <v>7.11</v>
      </c>
      <c r="H3" t="n">
        <v>0.1</v>
      </c>
      <c r="I3" t="n">
        <v>194</v>
      </c>
      <c r="J3" t="n">
        <v>223.35</v>
      </c>
      <c r="K3" t="n">
        <v>56.94</v>
      </c>
      <c r="L3" t="n">
        <v>1.25</v>
      </c>
      <c r="M3" t="n">
        <v>192</v>
      </c>
      <c r="N3" t="n">
        <v>50.15</v>
      </c>
      <c r="O3" t="n">
        <v>27780.03</v>
      </c>
      <c r="P3" t="n">
        <v>333.59</v>
      </c>
      <c r="Q3" t="n">
        <v>3665.82</v>
      </c>
      <c r="R3" t="n">
        <v>247.18</v>
      </c>
      <c r="S3" t="n">
        <v>60.59</v>
      </c>
      <c r="T3" t="n">
        <v>92622.85000000001</v>
      </c>
      <c r="U3" t="n">
        <v>0.25</v>
      </c>
      <c r="V3" t="n">
        <v>0.75</v>
      </c>
      <c r="W3" t="n">
        <v>0.48</v>
      </c>
      <c r="X3" t="n">
        <v>5.71</v>
      </c>
      <c r="Y3" t="n">
        <v>1</v>
      </c>
      <c r="Z3" t="n">
        <v>10</v>
      </c>
      <c r="AA3" t="n">
        <v>443.5631136219893</v>
      </c>
      <c r="AB3" t="n">
        <v>606.9026206810954</v>
      </c>
      <c r="AC3" t="n">
        <v>548.9806863564688</v>
      </c>
      <c r="AD3" t="n">
        <v>443563.1136219893</v>
      </c>
      <c r="AE3" t="n">
        <v>606902.6206810954</v>
      </c>
      <c r="AF3" t="n">
        <v>2.139087076087279e-06</v>
      </c>
      <c r="AG3" t="n">
        <v>20</v>
      </c>
      <c r="AH3" t="n">
        <v>548980.6863564688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3.2398</v>
      </c>
      <c r="E4" t="n">
        <v>30.87</v>
      </c>
      <c r="F4" t="n">
        <v>21.62</v>
      </c>
      <c r="G4" t="n">
        <v>8.65</v>
      </c>
      <c r="H4" t="n">
        <v>0.12</v>
      </c>
      <c r="I4" t="n">
        <v>150</v>
      </c>
      <c r="J4" t="n">
        <v>223.76</v>
      </c>
      <c r="K4" t="n">
        <v>56.94</v>
      </c>
      <c r="L4" t="n">
        <v>1.5</v>
      </c>
      <c r="M4" t="n">
        <v>148</v>
      </c>
      <c r="N4" t="n">
        <v>50.32</v>
      </c>
      <c r="O4" t="n">
        <v>27831.42</v>
      </c>
      <c r="P4" t="n">
        <v>309.38</v>
      </c>
      <c r="Q4" t="n">
        <v>3665.49</v>
      </c>
      <c r="R4" t="n">
        <v>202.49</v>
      </c>
      <c r="S4" t="n">
        <v>60.59</v>
      </c>
      <c r="T4" t="n">
        <v>70497.96000000001</v>
      </c>
      <c r="U4" t="n">
        <v>0.3</v>
      </c>
      <c r="V4" t="n">
        <v>0.8</v>
      </c>
      <c r="W4" t="n">
        <v>0.4</v>
      </c>
      <c r="X4" t="n">
        <v>4.34</v>
      </c>
      <c r="Y4" t="n">
        <v>1</v>
      </c>
      <c r="Z4" t="n">
        <v>10</v>
      </c>
      <c r="AA4" t="n">
        <v>380.7839448558501</v>
      </c>
      <c r="AB4" t="n">
        <v>521.005392353808</v>
      </c>
      <c r="AC4" t="n">
        <v>471.2813689432207</v>
      </c>
      <c r="AD4" t="n">
        <v>380783.9448558501</v>
      </c>
      <c r="AE4" t="n">
        <v>521005.392353808</v>
      </c>
      <c r="AF4" t="n">
        <v>2.367766001266722e-06</v>
      </c>
      <c r="AG4" t="n">
        <v>18</v>
      </c>
      <c r="AH4" t="n">
        <v>471281.3689432207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3.4711</v>
      </c>
      <c r="E5" t="n">
        <v>28.81</v>
      </c>
      <c r="F5" t="n">
        <v>20.79</v>
      </c>
      <c r="G5" t="n">
        <v>10.23</v>
      </c>
      <c r="H5" t="n">
        <v>0.14</v>
      </c>
      <c r="I5" t="n">
        <v>122</v>
      </c>
      <c r="J5" t="n">
        <v>224.18</v>
      </c>
      <c r="K5" t="n">
        <v>56.94</v>
      </c>
      <c r="L5" t="n">
        <v>1.75</v>
      </c>
      <c r="M5" t="n">
        <v>120</v>
      </c>
      <c r="N5" t="n">
        <v>50.49</v>
      </c>
      <c r="O5" t="n">
        <v>27882.87</v>
      </c>
      <c r="P5" t="n">
        <v>293.38</v>
      </c>
      <c r="Q5" t="n">
        <v>3665.97</v>
      </c>
      <c r="R5" t="n">
        <v>175.29</v>
      </c>
      <c r="S5" t="n">
        <v>60.59</v>
      </c>
      <c r="T5" t="n">
        <v>57038.9</v>
      </c>
      <c r="U5" t="n">
        <v>0.35</v>
      </c>
      <c r="V5" t="n">
        <v>0.83</v>
      </c>
      <c r="W5" t="n">
        <v>0.36</v>
      </c>
      <c r="X5" t="n">
        <v>3.51</v>
      </c>
      <c r="Y5" t="n">
        <v>1</v>
      </c>
      <c r="Z5" t="n">
        <v>10</v>
      </c>
      <c r="AA5" t="n">
        <v>344.8657548098706</v>
      </c>
      <c r="AB5" t="n">
        <v>471.8605401341894</v>
      </c>
      <c r="AC5" t="n">
        <v>426.826832444209</v>
      </c>
      <c r="AD5" t="n">
        <v>344865.7548098706</v>
      </c>
      <c r="AE5" t="n">
        <v>471860.5401341894</v>
      </c>
      <c r="AF5" t="n">
        <v>2.536808619975591e-06</v>
      </c>
      <c r="AG5" t="n">
        <v>17</v>
      </c>
      <c r="AH5" t="n">
        <v>426826.832444209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3.6623</v>
      </c>
      <c r="E6" t="n">
        <v>27.31</v>
      </c>
      <c r="F6" t="n">
        <v>20.17</v>
      </c>
      <c r="G6" t="n">
        <v>11.86</v>
      </c>
      <c r="H6" t="n">
        <v>0.16</v>
      </c>
      <c r="I6" t="n">
        <v>102</v>
      </c>
      <c r="J6" t="n">
        <v>224.6</v>
      </c>
      <c r="K6" t="n">
        <v>56.94</v>
      </c>
      <c r="L6" t="n">
        <v>2</v>
      </c>
      <c r="M6" t="n">
        <v>100</v>
      </c>
      <c r="N6" t="n">
        <v>50.65</v>
      </c>
      <c r="O6" t="n">
        <v>27934.37</v>
      </c>
      <c r="P6" t="n">
        <v>280.12</v>
      </c>
      <c r="Q6" t="n">
        <v>3665.42</v>
      </c>
      <c r="R6" t="n">
        <v>154.67</v>
      </c>
      <c r="S6" t="n">
        <v>60.59</v>
      </c>
      <c r="T6" t="n">
        <v>46830.41</v>
      </c>
      <c r="U6" t="n">
        <v>0.39</v>
      </c>
      <c r="V6" t="n">
        <v>0.85</v>
      </c>
      <c r="W6" t="n">
        <v>0.33</v>
      </c>
      <c r="X6" t="n">
        <v>2.89</v>
      </c>
      <c r="Y6" t="n">
        <v>1</v>
      </c>
      <c r="Z6" t="n">
        <v>10</v>
      </c>
      <c r="AA6" t="n">
        <v>316.7899964238053</v>
      </c>
      <c r="AB6" t="n">
        <v>433.4460488953321</v>
      </c>
      <c r="AC6" t="n">
        <v>392.0785663341112</v>
      </c>
      <c r="AD6" t="n">
        <v>316789.9964238054</v>
      </c>
      <c r="AE6" t="n">
        <v>433446.0488953321</v>
      </c>
      <c r="AF6" t="n">
        <v>2.676544671411542e-06</v>
      </c>
      <c r="AG6" t="n">
        <v>16</v>
      </c>
      <c r="AH6" t="n">
        <v>392078.5663341112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3.8032</v>
      </c>
      <c r="E7" t="n">
        <v>26.29</v>
      </c>
      <c r="F7" t="n">
        <v>19.77</v>
      </c>
      <c r="G7" t="n">
        <v>13.48</v>
      </c>
      <c r="H7" t="n">
        <v>0.18</v>
      </c>
      <c r="I7" t="n">
        <v>88</v>
      </c>
      <c r="J7" t="n">
        <v>225.01</v>
      </c>
      <c r="K7" t="n">
        <v>56.94</v>
      </c>
      <c r="L7" t="n">
        <v>2.25</v>
      </c>
      <c r="M7" t="n">
        <v>86</v>
      </c>
      <c r="N7" t="n">
        <v>50.82</v>
      </c>
      <c r="O7" t="n">
        <v>27985.94</v>
      </c>
      <c r="P7" t="n">
        <v>270.31</v>
      </c>
      <c r="Q7" t="n">
        <v>3665.43</v>
      </c>
      <c r="R7" t="n">
        <v>141.83</v>
      </c>
      <c r="S7" t="n">
        <v>60.59</v>
      </c>
      <c r="T7" t="n">
        <v>40480.1</v>
      </c>
      <c r="U7" t="n">
        <v>0.43</v>
      </c>
      <c r="V7" t="n">
        <v>0.87</v>
      </c>
      <c r="W7" t="n">
        <v>0.3</v>
      </c>
      <c r="X7" t="n">
        <v>2.49</v>
      </c>
      <c r="Y7" t="n">
        <v>1</v>
      </c>
      <c r="Z7" t="n">
        <v>10</v>
      </c>
      <c r="AA7" t="n">
        <v>302.5747461357045</v>
      </c>
      <c r="AB7" t="n">
        <v>413.9961163185706</v>
      </c>
      <c r="AC7" t="n">
        <v>374.4849080243241</v>
      </c>
      <c r="AD7" t="n">
        <v>302574.7461357045</v>
      </c>
      <c r="AE7" t="n">
        <v>413996.1163185706</v>
      </c>
      <c r="AF7" t="n">
        <v>2.779519617265756e-06</v>
      </c>
      <c r="AG7" t="n">
        <v>16</v>
      </c>
      <c r="AH7" t="n">
        <v>374484.908024324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3.9369</v>
      </c>
      <c r="E8" t="n">
        <v>25.4</v>
      </c>
      <c r="F8" t="n">
        <v>19.4</v>
      </c>
      <c r="G8" t="n">
        <v>15.32</v>
      </c>
      <c r="H8" t="n">
        <v>0.2</v>
      </c>
      <c r="I8" t="n">
        <v>76</v>
      </c>
      <c r="J8" t="n">
        <v>225.43</v>
      </c>
      <c r="K8" t="n">
        <v>56.94</v>
      </c>
      <c r="L8" t="n">
        <v>2.5</v>
      </c>
      <c r="M8" t="n">
        <v>74</v>
      </c>
      <c r="N8" t="n">
        <v>50.99</v>
      </c>
      <c r="O8" t="n">
        <v>28037.57</v>
      </c>
      <c r="P8" t="n">
        <v>261.24</v>
      </c>
      <c r="Q8" t="n">
        <v>3665.2</v>
      </c>
      <c r="R8" t="n">
        <v>130.1</v>
      </c>
      <c r="S8" t="n">
        <v>60.59</v>
      </c>
      <c r="T8" t="n">
        <v>34676.21</v>
      </c>
      <c r="U8" t="n">
        <v>0.47</v>
      </c>
      <c r="V8" t="n">
        <v>0.89</v>
      </c>
      <c r="W8" t="n">
        <v>0.28</v>
      </c>
      <c r="X8" t="n">
        <v>2.13</v>
      </c>
      <c r="Y8" t="n">
        <v>1</v>
      </c>
      <c r="Z8" t="n">
        <v>10</v>
      </c>
      <c r="AA8" t="n">
        <v>283.2864835080493</v>
      </c>
      <c r="AB8" t="n">
        <v>387.6050644533217</v>
      </c>
      <c r="AC8" t="n">
        <v>350.6125811090207</v>
      </c>
      <c r="AD8" t="n">
        <v>283286.4835080493</v>
      </c>
      <c r="AE8" t="n">
        <v>387605.0644533217</v>
      </c>
      <c r="AF8" t="n">
        <v>2.877232536078449e-06</v>
      </c>
      <c r="AG8" t="n">
        <v>15</v>
      </c>
      <c r="AH8" t="n">
        <v>350612.5811090206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4.0428</v>
      </c>
      <c r="E9" t="n">
        <v>24.74</v>
      </c>
      <c r="F9" t="n">
        <v>19.13</v>
      </c>
      <c r="G9" t="n">
        <v>17.13</v>
      </c>
      <c r="H9" t="n">
        <v>0.22</v>
      </c>
      <c r="I9" t="n">
        <v>67</v>
      </c>
      <c r="J9" t="n">
        <v>225.85</v>
      </c>
      <c r="K9" t="n">
        <v>56.94</v>
      </c>
      <c r="L9" t="n">
        <v>2.75</v>
      </c>
      <c r="M9" t="n">
        <v>65</v>
      </c>
      <c r="N9" t="n">
        <v>51.16</v>
      </c>
      <c r="O9" t="n">
        <v>28089.25</v>
      </c>
      <c r="P9" t="n">
        <v>252.9</v>
      </c>
      <c r="Q9" t="n">
        <v>3665.27</v>
      </c>
      <c r="R9" t="n">
        <v>120.97</v>
      </c>
      <c r="S9" t="n">
        <v>60.59</v>
      </c>
      <c r="T9" t="n">
        <v>30152.98</v>
      </c>
      <c r="U9" t="n">
        <v>0.5</v>
      </c>
      <c r="V9" t="n">
        <v>0.9</v>
      </c>
      <c r="W9" t="n">
        <v>0.27</v>
      </c>
      <c r="X9" t="n">
        <v>1.86</v>
      </c>
      <c r="Y9" t="n">
        <v>1</v>
      </c>
      <c r="Z9" t="n">
        <v>10</v>
      </c>
      <c r="AA9" t="n">
        <v>273.3816353271282</v>
      </c>
      <c r="AB9" t="n">
        <v>374.0528142011237</v>
      </c>
      <c r="AC9" t="n">
        <v>338.3537386001896</v>
      </c>
      <c r="AD9" t="n">
        <v>273381.6353271282</v>
      </c>
      <c r="AE9" t="n">
        <v>374052.8142011237</v>
      </c>
      <c r="AF9" t="n">
        <v>2.954628183814156e-06</v>
      </c>
      <c r="AG9" t="n">
        <v>15</v>
      </c>
      <c r="AH9" t="n">
        <v>338353.7386001896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4.1331</v>
      </c>
      <c r="E10" t="n">
        <v>24.2</v>
      </c>
      <c r="F10" t="n">
        <v>18.9</v>
      </c>
      <c r="G10" t="n">
        <v>18.9</v>
      </c>
      <c r="H10" t="n">
        <v>0.24</v>
      </c>
      <c r="I10" t="n">
        <v>60</v>
      </c>
      <c r="J10" t="n">
        <v>226.27</v>
      </c>
      <c r="K10" t="n">
        <v>56.94</v>
      </c>
      <c r="L10" t="n">
        <v>3</v>
      </c>
      <c r="M10" t="n">
        <v>58</v>
      </c>
      <c r="N10" t="n">
        <v>51.33</v>
      </c>
      <c r="O10" t="n">
        <v>28140.99</v>
      </c>
      <c r="P10" t="n">
        <v>245.39</v>
      </c>
      <c r="Q10" t="n">
        <v>3665.19</v>
      </c>
      <c r="R10" t="n">
        <v>113.38</v>
      </c>
      <c r="S10" t="n">
        <v>60.59</v>
      </c>
      <c r="T10" t="n">
        <v>26395.24</v>
      </c>
      <c r="U10" t="n">
        <v>0.53</v>
      </c>
      <c r="V10" t="n">
        <v>0.91</v>
      </c>
      <c r="W10" t="n">
        <v>0.26</v>
      </c>
      <c r="X10" t="n">
        <v>1.62</v>
      </c>
      <c r="Y10" t="n">
        <v>1</v>
      </c>
      <c r="Z10" t="n">
        <v>10</v>
      </c>
      <c r="AA10" t="n">
        <v>265.1037514946909</v>
      </c>
      <c r="AB10" t="n">
        <v>362.7266483471225</v>
      </c>
      <c r="AC10" t="n">
        <v>328.1085261189207</v>
      </c>
      <c r="AD10" t="n">
        <v>265103.751494691</v>
      </c>
      <c r="AE10" t="n">
        <v>362726.6483471225</v>
      </c>
      <c r="AF10" t="n">
        <v>3.020622772959901e-06</v>
      </c>
      <c r="AG10" t="n">
        <v>15</v>
      </c>
      <c r="AH10" t="n">
        <v>328108.5261189207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4.2519</v>
      </c>
      <c r="E11" t="n">
        <v>23.52</v>
      </c>
      <c r="F11" t="n">
        <v>18.53</v>
      </c>
      <c r="G11" t="n">
        <v>20.98</v>
      </c>
      <c r="H11" t="n">
        <v>0.25</v>
      </c>
      <c r="I11" t="n">
        <v>53</v>
      </c>
      <c r="J11" t="n">
        <v>226.69</v>
      </c>
      <c r="K11" t="n">
        <v>56.94</v>
      </c>
      <c r="L11" t="n">
        <v>3.25</v>
      </c>
      <c r="M11" t="n">
        <v>51</v>
      </c>
      <c r="N11" t="n">
        <v>51.5</v>
      </c>
      <c r="O11" t="n">
        <v>28192.8</v>
      </c>
      <c r="P11" t="n">
        <v>235.04</v>
      </c>
      <c r="Q11" t="n">
        <v>3665.08</v>
      </c>
      <c r="R11" t="n">
        <v>101.06</v>
      </c>
      <c r="S11" t="n">
        <v>60.59</v>
      </c>
      <c r="T11" t="n">
        <v>20268.38</v>
      </c>
      <c r="U11" t="n">
        <v>0.6</v>
      </c>
      <c r="V11" t="n">
        <v>0.93</v>
      </c>
      <c r="W11" t="n">
        <v>0.24</v>
      </c>
      <c r="X11" t="n">
        <v>1.25</v>
      </c>
      <c r="Y11" t="n">
        <v>1</v>
      </c>
      <c r="Z11" t="n">
        <v>10</v>
      </c>
      <c r="AA11" t="n">
        <v>247.5283117731381</v>
      </c>
      <c r="AB11" t="n">
        <v>338.6791563462568</v>
      </c>
      <c r="AC11" t="n">
        <v>306.3560930038523</v>
      </c>
      <c r="AD11" t="n">
        <v>247528.3117731381</v>
      </c>
      <c r="AE11" t="n">
        <v>338679.1563462568</v>
      </c>
      <c r="AF11" t="n">
        <v>3.107446219145001e-06</v>
      </c>
      <c r="AG11" t="n">
        <v>14</v>
      </c>
      <c r="AH11" t="n">
        <v>306356.0930038523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4.1981</v>
      </c>
      <c r="E12" t="n">
        <v>23.82</v>
      </c>
      <c r="F12" t="n">
        <v>18.97</v>
      </c>
      <c r="G12" t="n">
        <v>22.76</v>
      </c>
      <c r="H12" t="n">
        <v>0.27</v>
      </c>
      <c r="I12" t="n">
        <v>50</v>
      </c>
      <c r="J12" t="n">
        <v>227.11</v>
      </c>
      <c r="K12" t="n">
        <v>56.94</v>
      </c>
      <c r="L12" t="n">
        <v>3.5</v>
      </c>
      <c r="M12" t="n">
        <v>48</v>
      </c>
      <c r="N12" t="n">
        <v>51.67</v>
      </c>
      <c r="O12" t="n">
        <v>28244.66</v>
      </c>
      <c r="P12" t="n">
        <v>237.63</v>
      </c>
      <c r="Q12" t="n">
        <v>3665.15</v>
      </c>
      <c r="R12" t="n">
        <v>117</v>
      </c>
      <c r="S12" t="n">
        <v>60.59</v>
      </c>
      <c r="T12" t="n">
        <v>28257.48</v>
      </c>
      <c r="U12" t="n">
        <v>0.52</v>
      </c>
      <c r="V12" t="n">
        <v>0.91</v>
      </c>
      <c r="W12" t="n">
        <v>0.23</v>
      </c>
      <c r="X12" t="n">
        <v>1.69</v>
      </c>
      <c r="Y12" t="n">
        <v>1</v>
      </c>
      <c r="Z12" t="n">
        <v>10</v>
      </c>
      <c r="AA12" t="n">
        <v>251.3173121413253</v>
      </c>
      <c r="AB12" t="n">
        <v>343.8634338089067</v>
      </c>
      <c r="AC12" t="n">
        <v>311.0455903016477</v>
      </c>
      <c r="AD12" t="n">
        <v>251317.3121413253</v>
      </c>
      <c r="AE12" t="n">
        <v>343863.4338089067</v>
      </c>
      <c r="AF12" t="n">
        <v>3.068127183751413e-06</v>
      </c>
      <c r="AG12" t="n">
        <v>14</v>
      </c>
      <c r="AH12" t="n">
        <v>311045.5903016477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4.301</v>
      </c>
      <c r="E13" t="n">
        <v>23.25</v>
      </c>
      <c r="F13" t="n">
        <v>18.61</v>
      </c>
      <c r="G13" t="n">
        <v>24.82</v>
      </c>
      <c r="H13" t="n">
        <v>0.29</v>
      </c>
      <c r="I13" t="n">
        <v>45</v>
      </c>
      <c r="J13" t="n">
        <v>227.53</v>
      </c>
      <c r="K13" t="n">
        <v>56.94</v>
      </c>
      <c r="L13" t="n">
        <v>3.75</v>
      </c>
      <c r="M13" t="n">
        <v>43</v>
      </c>
      <c r="N13" t="n">
        <v>51.84</v>
      </c>
      <c r="O13" t="n">
        <v>28296.58</v>
      </c>
      <c r="P13" t="n">
        <v>226.86</v>
      </c>
      <c r="Q13" t="n">
        <v>3665.04</v>
      </c>
      <c r="R13" t="n">
        <v>104.37</v>
      </c>
      <c r="S13" t="n">
        <v>60.59</v>
      </c>
      <c r="T13" t="n">
        <v>21963.27</v>
      </c>
      <c r="U13" t="n">
        <v>0.58</v>
      </c>
      <c r="V13" t="n">
        <v>0.93</v>
      </c>
      <c r="W13" t="n">
        <v>0.24</v>
      </c>
      <c r="X13" t="n">
        <v>1.34</v>
      </c>
      <c r="Y13" t="n">
        <v>1</v>
      </c>
      <c r="Z13" t="n">
        <v>10</v>
      </c>
      <c r="AA13" t="n">
        <v>241.2888909459302</v>
      </c>
      <c r="AB13" t="n">
        <v>330.1421055066555</v>
      </c>
      <c r="AC13" t="n">
        <v>298.6338063145537</v>
      </c>
      <c r="AD13" t="n">
        <v>241288.8909459302</v>
      </c>
      <c r="AE13" t="n">
        <v>330142.1055066555</v>
      </c>
      <c r="AF13" t="n">
        <v>3.143330320219819e-06</v>
      </c>
      <c r="AG13" t="n">
        <v>14</v>
      </c>
      <c r="AH13" t="n">
        <v>298633.8063145537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4.3647</v>
      </c>
      <c r="E14" t="n">
        <v>22.91</v>
      </c>
      <c r="F14" t="n">
        <v>18.45</v>
      </c>
      <c r="G14" t="n">
        <v>27</v>
      </c>
      <c r="H14" t="n">
        <v>0.31</v>
      </c>
      <c r="I14" t="n">
        <v>41</v>
      </c>
      <c r="J14" t="n">
        <v>227.95</v>
      </c>
      <c r="K14" t="n">
        <v>56.94</v>
      </c>
      <c r="L14" t="n">
        <v>4</v>
      </c>
      <c r="M14" t="n">
        <v>39</v>
      </c>
      <c r="N14" t="n">
        <v>52.01</v>
      </c>
      <c r="O14" t="n">
        <v>28348.56</v>
      </c>
      <c r="P14" t="n">
        <v>220.27</v>
      </c>
      <c r="Q14" t="n">
        <v>3665</v>
      </c>
      <c r="R14" t="n">
        <v>98.97</v>
      </c>
      <c r="S14" t="n">
        <v>60.59</v>
      </c>
      <c r="T14" t="n">
        <v>19287.08</v>
      </c>
      <c r="U14" t="n">
        <v>0.61</v>
      </c>
      <c r="V14" t="n">
        <v>0.93</v>
      </c>
      <c r="W14" t="n">
        <v>0.23</v>
      </c>
      <c r="X14" t="n">
        <v>1.17</v>
      </c>
      <c r="Y14" t="n">
        <v>1</v>
      </c>
      <c r="Z14" t="n">
        <v>10</v>
      </c>
      <c r="AA14" t="n">
        <v>235.4128263430342</v>
      </c>
      <c r="AB14" t="n">
        <v>322.1022146833028</v>
      </c>
      <c r="AC14" t="n">
        <v>291.3612313873216</v>
      </c>
      <c r="AD14" t="n">
        <v>235412.8263430342</v>
      </c>
      <c r="AE14" t="n">
        <v>322102.2146833028</v>
      </c>
      <c r="AF14" t="n">
        <v>3.1898846427955e-06</v>
      </c>
      <c r="AG14" t="n">
        <v>14</v>
      </c>
      <c r="AH14" t="n">
        <v>291361.2313873216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4.4248</v>
      </c>
      <c r="E15" t="n">
        <v>22.6</v>
      </c>
      <c r="F15" t="n">
        <v>18.32</v>
      </c>
      <c r="G15" t="n">
        <v>29.7</v>
      </c>
      <c r="H15" t="n">
        <v>0.33</v>
      </c>
      <c r="I15" t="n">
        <v>37</v>
      </c>
      <c r="J15" t="n">
        <v>228.38</v>
      </c>
      <c r="K15" t="n">
        <v>56.94</v>
      </c>
      <c r="L15" t="n">
        <v>4.25</v>
      </c>
      <c r="M15" t="n">
        <v>34</v>
      </c>
      <c r="N15" t="n">
        <v>52.18</v>
      </c>
      <c r="O15" t="n">
        <v>28400.61</v>
      </c>
      <c r="P15" t="n">
        <v>212.84</v>
      </c>
      <c r="Q15" t="n">
        <v>3665.2</v>
      </c>
      <c r="R15" t="n">
        <v>94.3</v>
      </c>
      <c r="S15" t="n">
        <v>60.59</v>
      </c>
      <c r="T15" t="n">
        <v>16967.88</v>
      </c>
      <c r="U15" t="n">
        <v>0.64</v>
      </c>
      <c r="V15" t="n">
        <v>0.9399999999999999</v>
      </c>
      <c r="W15" t="n">
        <v>0.23</v>
      </c>
      <c r="X15" t="n">
        <v>1.04</v>
      </c>
      <c r="Y15" t="n">
        <v>1</v>
      </c>
      <c r="Z15" t="n">
        <v>10</v>
      </c>
      <c r="AA15" t="n">
        <v>229.3784294671218</v>
      </c>
      <c r="AB15" t="n">
        <v>313.8456866588821</v>
      </c>
      <c r="AC15" t="n">
        <v>283.8926948094391</v>
      </c>
      <c r="AD15" t="n">
        <v>229378.4294671218</v>
      </c>
      <c r="AE15" t="n">
        <v>313845.6866588821</v>
      </c>
      <c r="AF15" t="n">
        <v>3.233807951850421e-06</v>
      </c>
      <c r="AG15" t="n">
        <v>14</v>
      </c>
      <c r="AH15" t="n">
        <v>283892.6948094391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4.4481</v>
      </c>
      <c r="E16" t="n">
        <v>22.48</v>
      </c>
      <c r="F16" t="n">
        <v>18.28</v>
      </c>
      <c r="G16" t="n">
        <v>31.35</v>
      </c>
      <c r="H16" t="n">
        <v>0.35</v>
      </c>
      <c r="I16" t="n">
        <v>35</v>
      </c>
      <c r="J16" t="n">
        <v>228.8</v>
      </c>
      <c r="K16" t="n">
        <v>56.94</v>
      </c>
      <c r="L16" t="n">
        <v>4.5</v>
      </c>
      <c r="M16" t="n">
        <v>18</v>
      </c>
      <c r="N16" t="n">
        <v>52.36</v>
      </c>
      <c r="O16" t="n">
        <v>28452.71</v>
      </c>
      <c r="P16" t="n">
        <v>206.74</v>
      </c>
      <c r="Q16" t="n">
        <v>3664.95</v>
      </c>
      <c r="R16" t="n">
        <v>92.94</v>
      </c>
      <c r="S16" t="n">
        <v>60.59</v>
      </c>
      <c r="T16" t="n">
        <v>16300.9</v>
      </c>
      <c r="U16" t="n">
        <v>0.65</v>
      </c>
      <c r="V16" t="n">
        <v>0.9399999999999999</v>
      </c>
      <c r="W16" t="n">
        <v>0.24</v>
      </c>
      <c r="X16" t="n">
        <v>1.01</v>
      </c>
      <c r="Y16" t="n">
        <v>1</v>
      </c>
      <c r="Z16" t="n">
        <v>10</v>
      </c>
      <c r="AA16" t="n">
        <v>225.3407348101903</v>
      </c>
      <c r="AB16" t="n">
        <v>308.3211346987547</v>
      </c>
      <c r="AC16" t="n">
        <v>278.8953983346272</v>
      </c>
      <c r="AD16" t="n">
        <v>225340.7348101903</v>
      </c>
      <c r="AE16" t="n">
        <v>308321.1346987548</v>
      </c>
      <c r="AF16" t="n">
        <v>3.250836456026454e-06</v>
      </c>
      <c r="AG16" t="n">
        <v>14</v>
      </c>
      <c r="AH16" t="n">
        <v>278895.3983346272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4.4591</v>
      </c>
      <c r="E17" t="n">
        <v>22.43</v>
      </c>
      <c r="F17" t="n">
        <v>18.27</v>
      </c>
      <c r="G17" t="n">
        <v>32.25</v>
      </c>
      <c r="H17" t="n">
        <v>0.37</v>
      </c>
      <c r="I17" t="n">
        <v>34</v>
      </c>
      <c r="J17" t="n">
        <v>229.22</v>
      </c>
      <c r="K17" t="n">
        <v>56.94</v>
      </c>
      <c r="L17" t="n">
        <v>4.75</v>
      </c>
      <c r="M17" t="n">
        <v>3</v>
      </c>
      <c r="N17" t="n">
        <v>52.53</v>
      </c>
      <c r="O17" t="n">
        <v>28504.87</v>
      </c>
      <c r="P17" t="n">
        <v>204.8</v>
      </c>
      <c r="Q17" t="n">
        <v>3665.15</v>
      </c>
      <c r="R17" t="n">
        <v>91.77</v>
      </c>
      <c r="S17" t="n">
        <v>60.59</v>
      </c>
      <c r="T17" t="n">
        <v>15721.97</v>
      </c>
      <c r="U17" t="n">
        <v>0.66</v>
      </c>
      <c r="V17" t="n">
        <v>0.9399999999999999</v>
      </c>
      <c r="W17" t="n">
        <v>0.26</v>
      </c>
      <c r="X17" t="n">
        <v>0.99</v>
      </c>
      <c r="Y17" t="n">
        <v>1</v>
      </c>
      <c r="Z17" t="n">
        <v>10</v>
      </c>
      <c r="AA17" t="n">
        <v>217.070461075931</v>
      </c>
      <c r="AB17" t="n">
        <v>297.0053813168201</v>
      </c>
      <c r="AC17" t="n">
        <v>268.6596045737012</v>
      </c>
      <c r="AD17" t="n">
        <v>217070.461075931</v>
      </c>
      <c r="AE17" t="n">
        <v>297005.3813168202</v>
      </c>
      <c r="AF17" t="n">
        <v>3.258875664006557e-06</v>
      </c>
      <c r="AG17" t="n">
        <v>13</v>
      </c>
      <c r="AH17" t="n">
        <v>268659.6045737012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4.4759</v>
      </c>
      <c r="E18" t="n">
        <v>22.34</v>
      </c>
      <c r="F18" t="n">
        <v>18.23</v>
      </c>
      <c r="G18" t="n">
        <v>33.15</v>
      </c>
      <c r="H18" t="n">
        <v>0.39</v>
      </c>
      <c r="I18" t="n">
        <v>33</v>
      </c>
      <c r="J18" t="n">
        <v>229.65</v>
      </c>
      <c r="K18" t="n">
        <v>56.94</v>
      </c>
      <c r="L18" t="n">
        <v>5</v>
      </c>
      <c r="M18" t="n">
        <v>0</v>
      </c>
      <c r="N18" t="n">
        <v>52.7</v>
      </c>
      <c r="O18" t="n">
        <v>28557.1</v>
      </c>
      <c r="P18" t="n">
        <v>204.51</v>
      </c>
      <c r="Q18" t="n">
        <v>3665.19</v>
      </c>
      <c r="R18" t="n">
        <v>90.45999999999999</v>
      </c>
      <c r="S18" t="n">
        <v>60.59</v>
      </c>
      <c r="T18" t="n">
        <v>15068.61</v>
      </c>
      <c r="U18" t="n">
        <v>0.67</v>
      </c>
      <c r="V18" t="n">
        <v>0.9399999999999999</v>
      </c>
      <c r="W18" t="n">
        <v>0.26</v>
      </c>
      <c r="X18" t="n">
        <v>0.95</v>
      </c>
      <c r="Y18" t="n">
        <v>1</v>
      </c>
      <c r="Z18" t="n">
        <v>10</v>
      </c>
      <c r="AA18" t="n">
        <v>216.4085039064765</v>
      </c>
      <c r="AB18" t="n">
        <v>296.0996623140837</v>
      </c>
      <c r="AC18" t="n">
        <v>267.8403261214011</v>
      </c>
      <c r="AD18" t="n">
        <v>216408.5039064765</v>
      </c>
      <c r="AE18" t="n">
        <v>296099.6623140837</v>
      </c>
      <c r="AF18" t="n">
        <v>3.271153727103439e-06</v>
      </c>
      <c r="AG18" t="n">
        <v>13</v>
      </c>
      <c r="AH18" t="n">
        <v>267840.326121401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4.1432</v>
      </c>
      <c r="E2" t="n">
        <v>24.14</v>
      </c>
      <c r="F2" t="n">
        <v>20.42</v>
      </c>
      <c r="G2" t="n">
        <v>11.56</v>
      </c>
      <c r="H2" t="n">
        <v>0.22</v>
      </c>
      <c r="I2" t="n">
        <v>106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124.59</v>
      </c>
      <c r="Q2" t="n">
        <v>3665.95</v>
      </c>
      <c r="R2" t="n">
        <v>158.32</v>
      </c>
      <c r="S2" t="n">
        <v>60.59</v>
      </c>
      <c r="T2" t="n">
        <v>48634.79</v>
      </c>
      <c r="U2" t="n">
        <v>0.38</v>
      </c>
      <c r="V2" t="n">
        <v>0.84</v>
      </c>
      <c r="W2" t="n">
        <v>0.47</v>
      </c>
      <c r="X2" t="n">
        <v>3.14</v>
      </c>
      <c r="Y2" t="n">
        <v>1</v>
      </c>
      <c r="Z2" t="n">
        <v>10</v>
      </c>
      <c r="AA2" t="n">
        <v>178.1494700904516</v>
      </c>
      <c r="AB2" t="n">
        <v>243.7519643775767</v>
      </c>
      <c r="AC2" t="n">
        <v>220.4886190054821</v>
      </c>
      <c r="AD2" t="n">
        <v>178149.4700904517</v>
      </c>
      <c r="AE2" t="n">
        <v>243751.9643775767</v>
      </c>
      <c r="AF2" t="n">
        <v>3.208188024189334e-06</v>
      </c>
      <c r="AG2" t="n">
        <v>14</v>
      </c>
      <c r="AH2" t="n">
        <v>220488.6190054821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3.9158</v>
      </c>
      <c r="E2" t="n">
        <v>25.54</v>
      </c>
      <c r="F2" t="n">
        <v>20.79</v>
      </c>
      <c r="G2" t="n">
        <v>10.22</v>
      </c>
      <c r="H2" t="n">
        <v>0.16</v>
      </c>
      <c r="I2" t="n">
        <v>122</v>
      </c>
      <c r="J2" t="n">
        <v>107.41</v>
      </c>
      <c r="K2" t="n">
        <v>41.65</v>
      </c>
      <c r="L2" t="n">
        <v>1</v>
      </c>
      <c r="M2" t="n">
        <v>120</v>
      </c>
      <c r="N2" t="n">
        <v>14.77</v>
      </c>
      <c r="O2" t="n">
        <v>13481.73</v>
      </c>
      <c r="P2" t="n">
        <v>167.92</v>
      </c>
      <c r="Q2" t="n">
        <v>3665.54</v>
      </c>
      <c r="R2" t="n">
        <v>175.14</v>
      </c>
      <c r="S2" t="n">
        <v>60.59</v>
      </c>
      <c r="T2" t="n">
        <v>56965.9</v>
      </c>
      <c r="U2" t="n">
        <v>0.35</v>
      </c>
      <c r="V2" t="n">
        <v>0.83</v>
      </c>
      <c r="W2" t="n">
        <v>0.36</v>
      </c>
      <c r="X2" t="n">
        <v>3.51</v>
      </c>
      <c r="Y2" t="n">
        <v>1</v>
      </c>
      <c r="Z2" t="n">
        <v>10</v>
      </c>
      <c r="AA2" t="n">
        <v>219.4581287941855</v>
      </c>
      <c r="AB2" t="n">
        <v>300.2722936253997</v>
      </c>
      <c r="AC2" t="n">
        <v>271.6147273566912</v>
      </c>
      <c r="AD2" t="n">
        <v>219458.1287941855</v>
      </c>
      <c r="AE2" t="n">
        <v>300272.2936253997</v>
      </c>
      <c r="AF2" t="n">
        <v>2.987438864323882e-06</v>
      </c>
      <c r="AG2" t="n">
        <v>15</v>
      </c>
      <c r="AH2" t="n">
        <v>271614.7273566912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4.2261</v>
      </c>
      <c r="E3" t="n">
        <v>23.66</v>
      </c>
      <c r="F3" t="n">
        <v>19.72</v>
      </c>
      <c r="G3" t="n">
        <v>13.75</v>
      </c>
      <c r="H3" t="n">
        <v>0.2</v>
      </c>
      <c r="I3" t="n">
        <v>86</v>
      </c>
      <c r="J3" t="n">
        <v>107.73</v>
      </c>
      <c r="K3" t="n">
        <v>41.65</v>
      </c>
      <c r="L3" t="n">
        <v>1.25</v>
      </c>
      <c r="M3" t="n">
        <v>75</v>
      </c>
      <c r="N3" t="n">
        <v>14.83</v>
      </c>
      <c r="O3" t="n">
        <v>13520.81</v>
      </c>
      <c r="P3" t="n">
        <v>147.65</v>
      </c>
      <c r="Q3" t="n">
        <v>3665.22</v>
      </c>
      <c r="R3" t="n">
        <v>139.56</v>
      </c>
      <c r="S3" t="n">
        <v>60.59</v>
      </c>
      <c r="T3" t="n">
        <v>39356.64</v>
      </c>
      <c r="U3" t="n">
        <v>0.43</v>
      </c>
      <c r="V3" t="n">
        <v>0.87</v>
      </c>
      <c r="W3" t="n">
        <v>0.32</v>
      </c>
      <c r="X3" t="n">
        <v>2.44</v>
      </c>
      <c r="Y3" t="n">
        <v>1</v>
      </c>
      <c r="Z3" t="n">
        <v>10</v>
      </c>
      <c r="AA3" t="n">
        <v>191.8732149096595</v>
      </c>
      <c r="AB3" t="n">
        <v>262.5293974880984</v>
      </c>
      <c r="AC3" t="n">
        <v>237.4739602542345</v>
      </c>
      <c r="AD3" t="n">
        <v>191873.2149096595</v>
      </c>
      <c r="AE3" t="n">
        <v>262529.3974880984</v>
      </c>
      <c r="AF3" t="n">
        <v>3.224172681066233e-06</v>
      </c>
      <c r="AG3" t="n">
        <v>14</v>
      </c>
      <c r="AH3" t="n">
        <v>237473.9602542345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4.3106</v>
      </c>
      <c r="E4" t="n">
        <v>23.2</v>
      </c>
      <c r="F4" t="n">
        <v>19.5</v>
      </c>
      <c r="G4" t="n">
        <v>15.6</v>
      </c>
      <c r="H4" t="n">
        <v>0.24</v>
      </c>
      <c r="I4" t="n">
        <v>75</v>
      </c>
      <c r="J4" t="n">
        <v>108.05</v>
      </c>
      <c r="K4" t="n">
        <v>41.65</v>
      </c>
      <c r="L4" t="n">
        <v>1.5</v>
      </c>
      <c r="M4" t="n">
        <v>4</v>
      </c>
      <c r="N4" t="n">
        <v>14.9</v>
      </c>
      <c r="O4" t="n">
        <v>13559.91</v>
      </c>
      <c r="P4" t="n">
        <v>140.87</v>
      </c>
      <c r="Q4" t="n">
        <v>3665.54</v>
      </c>
      <c r="R4" t="n">
        <v>129.87</v>
      </c>
      <c r="S4" t="n">
        <v>60.59</v>
      </c>
      <c r="T4" t="n">
        <v>34564.84</v>
      </c>
      <c r="U4" t="n">
        <v>0.47</v>
      </c>
      <c r="V4" t="n">
        <v>0.88</v>
      </c>
      <c r="W4" t="n">
        <v>0.38</v>
      </c>
      <c r="X4" t="n">
        <v>2.22</v>
      </c>
      <c r="Y4" t="n">
        <v>1</v>
      </c>
      <c r="Z4" t="n">
        <v>10</v>
      </c>
      <c r="AA4" t="n">
        <v>186.0427036448155</v>
      </c>
      <c r="AB4" t="n">
        <v>254.5518347515399</v>
      </c>
      <c r="AC4" t="n">
        <v>230.257764908671</v>
      </c>
      <c r="AD4" t="n">
        <v>186042.7036448155</v>
      </c>
      <c r="AE4" t="n">
        <v>254551.8347515399</v>
      </c>
      <c r="AF4" t="n">
        <v>3.288639350465939e-06</v>
      </c>
      <c r="AG4" t="n">
        <v>14</v>
      </c>
      <c r="AH4" t="n">
        <v>230257.764908671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4.3114</v>
      </c>
      <c r="E5" t="n">
        <v>23.19</v>
      </c>
      <c r="F5" t="n">
        <v>19.49</v>
      </c>
      <c r="G5" t="n">
        <v>15.59</v>
      </c>
      <c r="H5" t="n">
        <v>0.28</v>
      </c>
      <c r="I5" t="n">
        <v>75</v>
      </c>
      <c r="J5" t="n">
        <v>108.37</v>
      </c>
      <c r="K5" t="n">
        <v>41.65</v>
      </c>
      <c r="L5" t="n">
        <v>1.75</v>
      </c>
      <c r="M5" t="n">
        <v>0</v>
      </c>
      <c r="N5" t="n">
        <v>14.97</v>
      </c>
      <c r="O5" t="n">
        <v>13599.17</v>
      </c>
      <c r="P5" t="n">
        <v>141.03</v>
      </c>
      <c r="Q5" t="n">
        <v>3665.68</v>
      </c>
      <c r="R5" t="n">
        <v>129.42</v>
      </c>
      <c r="S5" t="n">
        <v>60.59</v>
      </c>
      <c r="T5" t="n">
        <v>34338.3</v>
      </c>
      <c r="U5" t="n">
        <v>0.47</v>
      </c>
      <c r="V5" t="n">
        <v>0.88</v>
      </c>
      <c r="W5" t="n">
        <v>0.38</v>
      </c>
      <c r="X5" t="n">
        <v>2.21</v>
      </c>
      <c r="Y5" t="n">
        <v>1</v>
      </c>
      <c r="Z5" t="n">
        <v>10</v>
      </c>
      <c r="AA5" t="n">
        <v>186.1095979847352</v>
      </c>
      <c r="AB5" t="n">
        <v>254.6433625385878</v>
      </c>
      <c r="AC5" t="n">
        <v>230.3405574121832</v>
      </c>
      <c r="AD5" t="n">
        <v>186109.5979847352</v>
      </c>
      <c r="AE5" t="n">
        <v>254643.3625385878</v>
      </c>
      <c r="AF5" t="n">
        <v>3.289249685797534e-06</v>
      </c>
      <c r="AG5" t="n">
        <v>14</v>
      </c>
      <c r="AH5" t="n">
        <v>230340.5574121831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2.0693</v>
      </c>
      <c r="E2" t="n">
        <v>48.32</v>
      </c>
      <c r="F2" t="n">
        <v>27.62</v>
      </c>
      <c r="G2" t="n">
        <v>4.86</v>
      </c>
      <c r="H2" t="n">
        <v>0.06</v>
      </c>
      <c r="I2" t="n">
        <v>341</v>
      </c>
      <c r="J2" t="n">
        <v>274.09</v>
      </c>
      <c r="K2" t="n">
        <v>60.56</v>
      </c>
      <c r="L2" t="n">
        <v>1</v>
      </c>
      <c r="M2" t="n">
        <v>339</v>
      </c>
      <c r="N2" t="n">
        <v>72.53</v>
      </c>
      <c r="O2" t="n">
        <v>34038.11</v>
      </c>
      <c r="P2" t="n">
        <v>468.18</v>
      </c>
      <c r="Q2" t="n">
        <v>3666.58</v>
      </c>
      <c r="R2" t="n">
        <v>399.36</v>
      </c>
      <c r="S2" t="n">
        <v>60.59</v>
      </c>
      <c r="T2" t="n">
        <v>167982.41</v>
      </c>
      <c r="U2" t="n">
        <v>0.15</v>
      </c>
      <c r="V2" t="n">
        <v>0.62</v>
      </c>
      <c r="W2" t="n">
        <v>0.72</v>
      </c>
      <c r="X2" t="n">
        <v>10.33</v>
      </c>
      <c r="Y2" t="n">
        <v>1</v>
      </c>
      <c r="Z2" t="n">
        <v>10</v>
      </c>
      <c r="AA2" t="n">
        <v>795.8221739776628</v>
      </c>
      <c r="AB2" t="n">
        <v>1088.879007632672</v>
      </c>
      <c r="AC2" t="n">
        <v>984.9579233954947</v>
      </c>
      <c r="AD2" t="n">
        <v>795822.1739776628</v>
      </c>
      <c r="AE2" t="n">
        <v>1088879.007632672</v>
      </c>
      <c r="AF2" t="n">
        <v>1.494138048115174e-06</v>
      </c>
      <c r="AG2" t="n">
        <v>28</v>
      </c>
      <c r="AH2" t="n">
        <v>984957.9233954947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2.5263</v>
      </c>
      <c r="E3" t="n">
        <v>39.58</v>
      </c>
      <c r="F3" t="n">
        <v>24.31</v>
      </c>
      <c r="G3" t="n">
        <v>6.15</v>
      </c>
      <c r="H3" t="n">
        <v>0.08</v>
      </c>
      <c r="I3" t="n">
        <v>237</v>
      </c>
      <c r="J3" t="n">
        <v>274.57</v>
      </c>
      <c r="K3" t="n">
        <v>60.56</v>
      </c>
      <c r="L3" t="n">
        <v>1.25</v>
      </c>
      <c r="M3" t="n">
        <v>235</v>
      </c>
      <c r="N3" t="n">
        <v>72.76000000000001</v>
      </c>
      <c r="O3" t="n">
        <v>34097.72</v>
      </c>
      <c r="P3" t="n">
        <v>408.1</v>
      </c>
      <c r="Q3" t="n">
        <v>3667.11</v>
      </c>
      <c r="R3" t="n">
        <v>290.58</v>
      </c>
      <c r="S3" t="n">
        <v>60.59</v>
      </c>
      <c r="T3" t="n">
        <v>114110.99</v>
      </c>
      <c r="U3" t="n">
        <v>0.21</v>
      </c>
      <c r="V3" t="n">
        <v>0.71</v>
      </c>
      <c r="W3" t="n">
        <v>0.54</v>
      </c>
      <c r="X3" t="n">
        <v>7.02</v>
      </c>
      <c r="Y3" t="n">
        <v>1</v>
      </c>
      <c r="Z3" t="n">
        <v>10</v>
      </c>
      <c r="AA3" t="n">
        <v>589.9068745882334</v>
      </c>
      <c r="AB3" t="n">
        <v>807.1366106661867</v>
      </c>
      <c r="AC3" t="n">
        <v>730.104625367553</v>
      </c>
      <c r="AD3" t="n">
        <v>589906.8745882334</v>
      </c>
      <c r="AE3" t="n">
        <v>807136.6106661867</v>
      </c>
      <c r="AF3" t="n">
        <v>1.824114894386199e-06</v>
      </c>
      <c r="AG3" t="n">
        <v>23</v>
      </c>
      <c r="AH3" t="n">
        <v>730104.625367553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2.8556</v>
      </c>
      <c r="E4" t="n">
        <v>35.02</v>
      </c>
      <c r="F4" t="n">
        <v>22.61</v>
      </c>
      <c r="G4" t="n">
        <v>7.46</v>
      </c>
      <c r="H4" t="n">
        <v>0.1</v>
      </c>
      <c r="I4" t="n">
        <v>182</v>
      </c>
      <c r="J4" t="n">
        <v>275.05</v>
      </c>
      <c r="K4" t="n">
        <v>60.56</v>
      </c>
      <c r="L4" t="n">
        <v>1.5</v>
      </c>
      <c r="M4" t="n">
        <v>180</v>
      </c>
      <c r="N4" t="n">
        <v>73</v>
      </c>
      <c r="O4" t="n">
        <v>34157.42</v>
      </c>
      <c r="P4" t="n">
        <v>376.23</v>
      </c>
      <c r="Q4" t="n">
        <v>3665.83</v>
      </c>
      <c r="R4" t="n">
        <v>234.84</v>
      </c>
      <c r="S4" t="n">
        <v>60.59</v>
      </c>
      <c r="T4" t="n">
        <v>86512.60000000001</v>
      </c>
      <c r="U4" t="n">
        <v>0.26</v>
      </c>
      <c r="V4" t="n">
        <v>0.76</v>
      </c>
      <c r="W4" t="n">
        <v>0.46</v>
      </c>
      <c r="X4" t="n">
        <v>5.33</v>
      </c>
      <c r="Y4" t="n">
        <v>1</v>
      </c>
      <c r="Z4" t="n">
        <v>10</v>
      </c>
      <c r="AA4" t="n">
        <v>497.2502871403453</v>
      </c>
      <c r="AB4" t="n">
        <v>680.3597799998447</v>
      </c>
      <c r="AC4" t="n">
        <v>615.4271974876073</v>
      </c>
      <c r="AD4" t="n">
        <v>497250.2871403453</v>
      </c>
      <c r="AE4" t="n">
        <v>680359.7799998447</v>
      </c>
      <c r="AF4" t="n">
        <v>2.061885956699217e-06</v>
      </c>
      <c r="AG4" t="n">
        <v>21</v>
      </c>
      <c r="AH4" t="n">
        <v>615427.1974876072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3.1049</v>
      </c>
      <c r="E5" t="n">
        <v>32.21</v>
      </c>
      <c r="F5" t="n">
        <v>21.58</v>
      </c>
      <c r="G5" t="n">
        <v>8.75</v>
      </c>
      <c r="H5" t="n">
        <v>0.11</v>
      </c>
      <c r="I5" t="n">
        <v>148</v>
      </c>
      <c r="J5" t="n">
        <v>275.54</v>
      </c>
      <c r="K5" t="n">
        <v>60.56</v>
      </c>
      <c r="L5" t="n">
        <v>1.75</v>
      </c>
      <c r="M5" t="n">
        <v>146</v>
      </c>
      <c r="N5" t="n">
        <v>73.23</v>
      </c>
      <c r="O5" t="n">
        <v>34217.22</v>
      </c>
      <c r="P5" t="n">
        <v>355.58</v>
      </c>
      <c r="Q5" t="n">
        <v>3665.44</v>
      </c>
      <c r="R5" t="n">
        <v>201.24</v>
      </c>
      <c r="S5" t="n">
        <v>60.59</v>
      </c>
      <c r="T5" t="n">
        <v>69884.38</v>
      </c>
      <c r="U5" t="n">
        <v>0.3</v>
      </c>
      <c r="V5" t="n">
        <v>0.8</v>
      </c>
      <c r="W5" t="n">
        <v>0.39</v>
      </c>
      <c r="X5" t="n">
        <v>4.3</v>
      </c>
      <c r="Y5" t="n">
        <v>1</v>
      </c>
      <c r="Z5" t="n">
        <v>10</v>
      </c>
      <c r="AA5" t="n">
        <v>437.8701502367551</v>
      </c>
      <c r="AB5" t="n">
        <v>599.1132570215993</v>
      </c>
      <c r="AC5" t="n">
        <v>541.9347286321945</v>
      </c>
      <c r="AD5" t="n">
        <v>437870.1502367551</v>
      </c>
      <c r="AE5" t="n">
        <v>599113.2570215993</v>
      </c>
      <c r="AF5" t="n">
        <v>2.241893019665008e-06</v>
      </c>
      <c r="AG5" t="n">
        <v>19</v>
      </c>
      <c r="AH5" t="n">
        <v>541934.7286321945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3.309</v>
      </c>
      <c r="E6" t="n">
        <v>30.22</v>
      </c>
      <c r="F6" t="n">
        <v>20.84</v>
      </c>
      <c r="G6" t="n">
        <v>10.09</v>
      </c>
      <c r="H6" t="n">
        <v>0.13</v>
      </c>
      <c r="I6" t="n">
        <v>124</v>
      </c>
      <c r="J6" t="n">
        <v>276.02</v>
      </c>
      <c r="K6" t="n">
        <v>60.56</v>
      </c>
      <c r="L6" t="n">
        <v>2</v>
      </c>
      <c r="M6" t="n">
        <v>122</v>
      </c>
      <c r="N6" t="n">
        <v>73.47</v>
      </c>
      <c r="O6" t="n">
        <v>34277.1</v>
      </c>
      <c r="P6" t="n">
        <v>340.16</v>
      </c>
      <c r="Q6" t="n">
        <v>3665.25</v>
      </c>
      <c r="R6" t="n">
        <v>177.19</v>
      </c>
      <c r="S6" t="n">
        <v>60.59</v>
      </c>
      <c r="T6" t="n">
        <v>57981.92</v>
      </c>
      <c r="U6" t="n">
        <v>0.34</v>
      </c>
      <c r="V6" t="n">
        <v>0.83</v>
      </c>
      <c r="W6" t="n">
        <v>0.36</v>
      </c>
      <c r="X6" t="n">
        <v>3.57</v>
      </c>
      <c r="Y6" t="n">
        <v>1</v>
      </c>
      <c r="Z6" t="n">
        <v>10</v>
      </c>
      <c r="AA6" t="n">
        <v>399.9975705932953</v>
      </c>
      <c r="AB6" t="n">
        <v>547.2943227331242</v>
      </c>
      <c r="AC6" t="n">
        <v>495.0613207038804</v>
      </c>
      <c r="AD6" t="n">
        <v>399997.5705932953</v>
      </c>
      <c r="AE6" t="n">
        <v>547294.3227331243</v>
      </c>
      <c r="AF6" t="n">
        <v>2.389263422999618e-06</v>
      </c>
      <c r="AG6" t="n">
        <v>18</v>
      </c>
      <c r="AH6" t="n">
        <v>495061.3207038805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3.4795</v>
      </c>
      <c r="E7" t="n">
        <v>28.74</v>
      </c>
      <c r="F7" t="n">
        <v>20.3</v>
      </c>
      <c r="G7" t="n">
        <v>11.49</v>
      </c>
      <c r="H7" t="n">
        <v>0.14</v>
      </c>
      <c r="I7" t="n">
        <v>106</v>
      </c>
      <c r="J7" t="n">
        <v>276.51</v>
      </c>
      <c r="K7" t="n">
        <v>60.56</v>
      </c>
      <c r="L7" t="n">
        <v>2.25</v>
      </c>
      <c r="M7" t="n">
        <v>104</v>
      </c>
      <c r="N7" t="n">
        <v>73.70999999999999</v>
      </c>
      <c r="O7" t="n">
        <v>34337.08</v>
      </c>
      <c r="P7" t="n">
        <v>328.07</v>
      </c>
      <c r="Q7" t="n">
        <v>3665.43</v>
      </c>
      <c r="R7" t="n">
        <v>159.25</v>
      </c>
      <c r="S7" t="n">
        <v>60.59</v>
      </c>
      <c r="T7" t="n">
        <v>49098.29</v>
      </c>
      <c r="U7" t="n">
        <v>0.38</v>
      </c>
      <c r="V7" t="n">
        <v>0.85</v>
      </c>
      <c r="W7" t="n">
        <v>0.33</v>
      </c>
      <c r="X7" t="n">
        <v>3.02</v>
      </c>
      <c r="Y7" t="n">
        <v>1</v>
      </c>
      <c r="Z7" t="n">
        <v>10</v>
      </c>
      <c r="AA7" t="n">
        <v>370.634561658628</v>
      </c>
      <c r="AB7" t="n">
        <v>507.1185585041834</v>
      </c>
      <c r="AC7" t="n">
        <v>458.7198750259104</v>
      </c>
      <c r="AD7" t="n">
        <v>370634.561658628</v>
      </c>
      <c r="AE7" t="n">
        <v>507118.5585041834</v>
      </c>
      <c r="AF7" t="n">
        <v>2.512372946608392e-06</v>
      </c>
      <c r="AG7" t="n">
        <v>17</v>
      </c>
      <c r="AH7" t="n">
        <v>458719.8750259104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3.6121</v>
      </c>
      <c r="E8" t="n">
        <v>27.68</v>
      </c>
      <c r="F8" t="n">
        <v>19.93</v>
      </c>
      <c r="G8" t="n">
        <v>12.86</v>
      </c>
      <c r="H8" t="n">
        <v>0.16</v>
      </c>
      <c r="I8" t="n">
        <v>93</v>
      </c>
      <c r="J8" t="n">
        <v>277</v>
      </c>
      <c r="K8" t="n">
        <v>60.56</v>
      </c>
      <c r="L8" t="n">
        <v>2.5</v>
      </c>
      <c r="M8" t="n">
        <v>91</v>
      </c>
      <c r="N8" t="n">
        <v>73.94</v>
      </c>
      <c r="O8" t="n">
        <v>34397.15</v>
      </c>
      <c r="P8" t="n">
        <v>318.79</v>
      </c>
      <c r="Q8" t="n">
        <v>3665.46</v>
      </c>
      <c r="R8" t="n">
        <v>146.89</v>
      </c>
      <c r="S8" t="n">
        <v>60.59</v>
      </c>
      <c r="T8" t="n">
        <v>42983.25</v>
      </c>
      <c r="U8" t="n">
        <v>0.41</v>
      </c>
      <c r="V8" t="n">
        <v>0.86</v>
      </c>
      <c r="W8" t="n">
        <v>0.31</v>
      </c>
      <c r="X8" t="n">
        <v>2.65</v>
      </c>
      <c r="Y8" t="n">
        <v>1</v>
      </c>
      <c r="Z8" t="n">
        <v>10</v>
      </c>
      <c r="AA8" t="n">
        <v>354.8044826052282</v>
      </c>
      <c r="AB8" t="n">
        <v>485.4591459695228</v>
      </c>
      <c r="AC8" t="n">
        <v>439.1276064243814</v>
      </c>
      <c r="AD8" t="n">
        <v>354804.4826052282</v>
      </c>
      <c r="AE8" t="n">
        <v>485459.1459695228</v>
      </c>
      <c r="AF8" t="n">
        <v>2.608116775526418e-06</v>
      </c>
      <c r="AG8" t="n">
        <v>17</v>
      </c>
      <c r="AH8" t="n">
        <v>439127.6064243814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3.7353</v>
      </c>
      <c r="E9" t="n">
        <v>26.77</v>
      </c>
      <c r="F9" t="n">
        <v>19.59</v>
      </c>
      <c r="G9" t="n">
        <v>14.33</v>
      </c>
      <c r="H9" t="n">
        <v>0.18</v>
      </c>
      <c r="I9" t="n">
        <v>82</v>
      </c>
      <c r="J9" t="n">
        <v>277.48</v>
      </c>
      <c r="K9" t="n">
        <v>60.56</v>
      </c>
      <c r="L9" t="n">
        <v>2.75</v>
      </c>
      <c r="M9" t="n">
        <v>80</v>
      </c>
      <c r="N9" t="n">
        <v>74.18000000000001</v>
      </c>
      <c r="O9" t="n">
        <v>34457.31</v>
      </c>
      <c r="P9" t="n">
        <v>309.83</v>
      </c>
      <c r="Q9" t="n">
        <v>3665.27</v>
      </c>
      <c r="R9" t="n">
        <v>135.72</v>
      </c>
      <c r="S9" t="n">
        <v>60.59</v>
      </c>
      <c r="T9" t="n">
        <v>37457.46</v>
      </c>
      <c r="U9" t="n">
        <v>0.45</v>
      </c>
      <c r="V9" t="n">
        <v>0.88</v>
      </c>
      <c r="W9" t="n">
        <v>0.3</v>
      </c>
      <c r="X9" t="n">
        <v>2.31</v>
      </c>
      <c r="Y9" t="n">
        <v>1</v>
      </c>
      <c r="Z9" t="n">
        <v>10</v>
      </c>
      <c r="AA9" t="n">
        <v>333.9366375733683</v>
      </c>
      <c r="AB9" t="n">
        <v>456.9068397725836</v>
      </c>
      <c r="AC9" t="n">
        <v>413.3002922574646</v>
      </c>
      <c r="AD9" t="n">
        <v>333936.6375733683</v>
      </c>
      <c r="AE9" t="n">
        <v>456906.8397725836</v>
      </c>
      <c r="AF9" t="n">
        <v>2.697073334521146e-06</v>
      </c>
      <c r="AG9" t="n">
        <v>16</v>
      </c>
      <c r="AH9" t="n">
        <v>413300.2922574646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3.8272</v>
      </c>
      <c r="E10" t="n">
        <v>26.13</v>
      </c>
      <c r="F10" t="n">
        <v>19.36</v>
      </c>
      <c r="G10" t="n">
        <v>15.7</v>
      </c>
      <c r="H10" t="n">
        <v>0.19</v>
      </c>
      <c r="I10" t="n">
        <v>74</v>
      </c>
      <c r="J10" t="n">
        <v>277.97</v>
      </c>
      <c r="K10" t="n">
        <v>60.56</v>
      </c>
      <c r="L10" t="n">
        <v>3</v>
      </c>
      <c r="M10" t="n">
        <v>72</v>
      </c>
      <c r="N10" t="n">
        <v>74.42</v>
      </c>
      <c r="O10" t="n">
        <v>34517.57</v>
      </c>
      <c r="P10" t="n">
        <v>303.3</v>
      </c>
      <c r="Q10" t="n">
        <v>3665.22</v>
      </c>
      <c r="R10" t="n">
        <v>128.51</v>
      </c>
      <c r="S10" t="n">
        <v>60.59</v>
      </c>
      <c r="T10" t="n">
        <v>33890.53</v>
      </c>
      <c r="U10" t="n">
        <v>0.47</v>
      </c>
      <c r="V10" t="n">
        <v>0.89</v>
      </c>
      <c r="W10" t="n">
        <v>0.28</v>
      </c>
      <c r="X10" t="n">
        <v>2.08</v>
      </c>
      <c r="Y10" t="n">
        <v>1</v>
      </c>
      <c r="Z10" t="n">
        <v>10</v>
      </c>
      <c r="AA10" t="n">
        <v>324.2612645126894</v>
      </c>
      <c r="AB10" t="n">
        <v>443.6685675036287</v>
      </c>
      <c r="AC10" t="n">
        <v>401.325462113827</v>
      </c>
      <c r="AD10" t="n">
        <v>324261.2645126894</v>
      </c>
      <c r="AE10" t="n">
        <v>443668.5675036287</v>
      </c>
      <c r="AF10" t="n">
        <v>2.763429728771271e-06</v>
      </c>
      <c r="AG10" t="n">
        <v>16</v>
      </c>
      <c r="AH10" t="n">
        <v>401325.462113827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3.917</v>
      </c>
      <c r="E11" t="n">
        <v>25.53</v>
      </c>
      <c r="F11" t="n">
        <v>19.13</v>
      </c>
      <c r="G11" t="n">
        <v>17.13</v>
      </c>
      <c r="H11" t="n">
        <v>0.21</v>
      </c>
      <c r="I11" t="n">
        <v>67</v>
      </c>
      <c r="J11" t="n">
        <v>278.46</v>
      </c>
      <c r="K11" t="n">
        <v>60.56</v>
      </c>
      <c r="L11" t="n">
        <v>3.25</v>
      </c>
      <c r="M11" t="n">
        <v>65</v>
      </c>
      <c r="N11" t="n">
        <v>74.66</v>
      </c>
      <c r="O11" t="n">
        <v>34577.92</v>
      </c>
      <c r="P11" t="n">
        <v>296.41</v>
      </c>
      <c r="Q11" t="n">
        <v>3665.2</v>
      </c>
      <c r="R11" t="n">
        <v>120.92</v>
      </c>
      <c r="S11" t="n">
        <v>60.59</v>
      </c>
      <c r="T11" t="n">
        <v>30129.26</v>
      </c>
      <c r="U11" t="n">
        <v>0.5</v>
      </c>
      <c r="V11" t="n">
        <v>0.9</v>
      </c>
      <c r="W11" t="n">
        <v>0.27</v>
      </c>
      <c r="X11" t="n">
        <v>1.85</v>
      </c>
      <c r="Y11" t="n">
        <v>1</v>
      </c>
      <c r="Z11" t="n">
        <v>10</v>
      </c>
      <c r="AA11" t="n">
        <v>307.9734578278824</v>
      </c>
      <c r="AB11" t="n">
        <v>421.3828718301588</v>
      </c>
      <c r="AC11" t="n">
        <v>381.1666819572627</v>
      </c>
      <c r="AD11" t="n">
        <v>307973.4578278824</v>
      </c>
      <c r="AE11" t="n">
        <v>421382.8718301588</v>
      </c>
      <c r="AF11" t="n">
        <v>2.828269818038532e-06</v>
      </c>
      <c r="AG11" t="n">
        <v>15</v>
      </c>
      <c r="AH11" t="n">
        <v>381166.6819572627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3.9972</v>
      </c>
      <c r="E12" t="n">
        <v>25.02</v>
      </c>
      <c r="F12" t="n">
        <v>18.93</v>
      </c>
      <c r="G12" t="n">
        <v>18.62</v>
      </c>
      <c r="H12" t="n">
        <v>0.22</v>
      </c>
      <c r="I12" t="n">
        <v>61</v>
      </c>
      <c r="J12" t="n">
        <v>278.95</v>
      </c>
      <c r="K12" t="n">
        <v>60.56</v>
      </c>
      <c r="L12" t="n">
        <v>3.5</v>
      </c>
      <c r="M12" t="n">
        <v>59</v>
      </c>
      <c r="N12" t="n">
        <v>74.90000000000001</v>
      </c>
      <c r="O12" t="n">
        <v>34638.36</v>
      </c>
      <c r="P12" t="n">
        <v>289.79</v>
      </c>
      <c r="Q12" t="n">
        <v>3665.13</v>
      </c>
      <c r="R12" t="n">
        <v>114.32</v>
      </c>
      <c r="S12" t="n">
        <v>60.59</v>
      </c>
      <c r="T12" t="n">
        <v>26862.26</v>
      </c>
      <c r="U12" t="n">
        <v>0.53</v>
      </c>
      <c r="V12" t="n">
        <v>0.91</v>
      </c>
      <c r="W12" t="n">
        <v>0.26</v>
      </c>
      <c r="X12" t="n">
        <v>1.65</v>
      </c>
      <c r="Y12" t="n">
        <v>1</v>
      </c>
      <c r="Z12" t="n">
        <v>10</v>
      </c>
      <c r="AA12" t="n">
        <v>299.7136268188274</v>
      </c>
      <c r="AB12" t="n">
        <v>410.0814066455436</v>
      </c>
      <c r="AC12" t="n">
        <v>370.9438127481611</v>
      </c>
      <c r="AD12" t="n">
        <v>299713.6268188274</v>
      </c>
      <c r="AE12" t="n">
        <v>410081.4066455435</v>
      </c>
      <c r="AF12" t="n">
        <v>2.886178227384126e-06</v>
      </c>
      <c r="AG12" t="n">
        <v>15</v>
      </c>
      <c r="AH12" t="n">
        <v>370943.8127481611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4.0996</v>
      </c>
      <c r="E13" t="n">
        <v>24.39</v>
      </c>
      <c r="F13" t="n">
        <v>18.62</v>
      </c>
      <c r="G13" t="n">
        <v>20.31</v>
      </c>
      <c r="H13" t="n">
        <v>0.24</v>
      </c>
      <c r="I13" t="n">
        <v>55</v>
      </c>
      <c r="J13" t="n">
        <v>279.44</v>
      </c>
      <c r="K13" t="n">
        <v>60.56</v>
      </c>
      <c r="L13" t="n">
        <v>3.75</v>
      </c>
      <c r="M13" t="n">
        <v>53</v>
      </c>
      <c r="N13" t="n">
        <v>75.14</v>
      </c>
      <c r="O13" t="n">
        <v>34698.9</v>
      </c>
      <c r="P13" t="n">
        <v>280.95</v>
      </c>
      <c r="Q13" t="n">
        <v>3665.24</v>
      </c>
      <c r="R13" t="n">
        <v>103.62</v>
      </c>
      <c r="S13" t="n">
        <v>60.59</v>
      </c>
      <c r="T13" t="n">
        <v>21541.2</v>
      </c>
      <c r="U13" t="n">
        <v>0.58</v>
      </c>
      <c r="V13" t="n">
        <v>0.93</v>
      </c>
      <c r="W13" t="n">
        <v>0.25</v>
      </c>
      <c r="X13" t="n">
        <v>1.34</v>
      </c>
      <c r="Y13" t="n">
        <v>1</v>
      </c>
      <c r="Z13" t="n">
        <v>10</v>
      </c>
      <c r="AA13" t="n">
        <v>289.3561192570335</v>
      </c>
      <c r="AB13" t="n">
        <v>395.9098078585126</v>
      </c>
      <c r="AC13" t="n">
        <v>358.1247314594006</v>
      </c>
      <c r="AD13" t="n">
        <v>289356.1192570335</v>
      </c>
      <c r="AE13" t="n">
        <v>395909.8078585126</v>
      </c>
      <c r="AF13" t="n">
        <v>2.960116146548574e-06</v>
      </c>
      <c r="AG13" t="n">
        <v>15</v>
      </c>
      <c r="AH13" t="n">
        <v>358124.7314594006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4.1075</v>
      </c>
      <c r="E14" t="n">
        <v>24.35</v>
      </c>
      <c r="F14" t="n">
        <v>18.73</v>
      </c>
      <c r="G14" t="n">
        <v>21.61</v>
      </c>
      <c r="H14" t="n">
        <v>0.25</v>
      </c>
      <c r="I14" t="n">
        <v>52</v>
      </c>
      <c r="J14" t="n">
        <v>279.94</v>
      </c>
      <c r="K14" t="n">
        <v>60.56</v>
      </c>
      <c r="L14" t="n">
        <v>4</v>
      </c>
      <c r="M14" t="n">
        <v>50</v>
      </c>
      <c r="N14" t="n">
        <v>75.38</v>
      </c>
      <c r="O14" t="n">
        <v>34759.54</v>
      </c>
      <c r="P14" t="n">
        <v>279.57</v>
      </c>
      <c r="Q14" t="n">
        <v>3665.2</v>
      </c>
      <c r="R14" t="n">
        <v>108.94</v>
      </c>
      <c r="S14" t="n">
        <v>60.59</v>
      </c>
      <c r="T14" t="n">
        <v>24215.85</v>
      </c>
      <c r="U14" t="n">
        <v>0.5600000000000001</v>
      </c>
      <c r="V14" t="n">
        <v>0.92</v>
      </c>
      <c r="W14" t="n">
        <v>0.22</v>
      </c>
      <c r="X14" t="n">
        <v>1.45</v>
      </c>
      <c r="Y14" t="n">
        <v>1</v>
      </c>
      <c r="Z14" t="n">
        <v>10</v>
      </c>
      <c r="AA14" t="n">
        <v>288.2956698041945</v>
      </c>
      <c r="AB14" t="n">
        <v>394.4588541334104</v>
      </c>
      <c r="AC14" t="n">
        <v>356.8122547213958</v>
      </c>
      <c r="AD14" t="n">
        <v>288295.6698041945</v>
      </c>
      <c r="AE14" t="n">
        <v>394458.8541334104</v>
      </c>
      <c r="AF14" t="n">
        <v>2.965820341484113e-06</v>
      </c>
      <c r="AG14" t="n">
        <v>15</v>
      </c>
      <c r="AH14" t="n">
        <v>356812.2547213958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4.1449</v>
      </c>
      <c r="E15" t="n">
        <v>24.13</v>
      </c>
      <c r="F15" t="n">
        <v>18.72</v>
      </c>
      <c r="G15" t="n">
        <v>23.4</v>
      </c>
      <c r="H15" t="n">
        <v>0.27</v>
      </c>
      <c r="I15" t="n">
        <v>48</v>
      </c>
      <c r="J15" t="n">
        <v>280.43</v>
      </c>
      <c r="K15" t="n">
        <v>60.56</v>
      </c>
      <c r="L15" t="n">
        <v>4.25</v>
      </c>
      <c r="M15" t="n">
        <v>46</v>
      </c>
      <c r="N15" t="n">
        <v>75.62</v>
      </c>
      <c r="O15" t="n">
        <v>34820.27</v>
      </c>
      <c r="P15" t="n">
        <v>276.65</v>
      </c>
      <c r="Q15" t="n">
        <v>3665</v>
      </c>
      <c r="R15" t="n">
        <v>107.94</v>
      </c>
      <c r="S15" t="n">
        <v>60.59</v>
      </c>
      <c r="T15" t="n">
        <v>23735.77</v>
      </c>
      <c r="U15" t="n">
        <v>0.5600000000000001</v>
      </c>
      <c r="V15" t="n">
        <v>0.92</v>
      </c>
      <c r="W15" t="n">
        <v>0.24</v>
      </c>
      <c r="X15" t="n">
        <v>1.44</v>
      </c>
      <c r="Y15" t="n">
        <v>1</v>
      </c>
      <c r="Z15" t="n">
        <v>10</v>
      </c>
      <c r="AA15" t="n">
        <v>277.9827597945948</v>
      </c>
      <c r="AB15" t="n">
        <v>380.348275684797</v>
      </c>
      <c r="AC15" t="n">
        <v>344.0483700755968</v>
      </c>
      <c r="AD15" t="n">
        <v>277982.7597945948</v>
      </c>
      <c r="AE15" t="n">
        <v>380348.275684797</v>
      </c>
      <c r="AF15" t="n">
        <v>2.992825011178941e-06</v>
      </c>
      <c r="AG15" t="n">
        <v>14</v>
      </c>
      <c r="AH15" t="n">
        <v>344048.3700755968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4.2105</v>
      </c>
      <c r="E16" t="n">
        <v>23.75</v>
      </c>
      <c r="F16" t="n">
        <v>18.55</v>
      </c>
      <c r="G16" t="n">
        <v>25.3</v>
      </c>
      <c r="H16" t="n">
        <v>0.29</v>
      </c>
      <c r="I16" t="n">
        <v>44</v>
      </c>
      <c r="J16" t="n">
        <v>280.92</v>
      </c>
      <c r="K16" t="n">
        <v>60.56</v>
      </c>
      <c r="L16" t="n">
        <v>4.5</v>
      </c>
      <c r="M16" t="n">
        <v>42</v>
      </c>
      <c r="N16" t="n">
        <v>75.87</v>
      </c>
      <c r="O16" t="n">
        <v>34881.09</v>
      </c>
      <c r="P16" t="n">
        <v>269.86</v>
      </c>
      <c r="Q16" t="n">
        <v>3665.09</v>
      </c>
      <c r="R16" t="n">
        <v>102.28</v>
      </c>
      <c r="S16" t="n">
        <v>60.59</v>
      </c>
      <c r="T16" t="n">
        <v>20925.42</v>
      </c>
      <c r="U16" t="n">
        <v>0.59</v>
      </c>
      <c r="V16" t="n">
        <v>0.93</v>
      </c>
      <c r="W16" t="n">
        <v>0.23</v>
      </c>
      <c r="X16" t="n">
        <v>1.27</v>
      </c>
      <c r="Y16" t="n">
        <v>1</v>
      </c>
      <c r="Z16" t="n">
        <v>10</v>
      </c>
      <c r="AA16" t="n">
        <v>271.1318817717404</v>
      </c>
      <c r="AB16" t="n">
        <v>370.9746021345201</v>
      </c>
      <c r="AC16" t="n">
        <v>335.569306772925</v>
      </c>
      <c r="AD16" t="n">
        <v>271131.8817717404</v>
      </c>
      <c r="AE16" t="n">
        <v>370974.6021345201</v>
      </c>
      <c r="AF16" t="n">
        <v>3.040191490643666e-06</v>
      </c>
      <c r="AG16" t="n">
        <v>14</v>
      </c>
      <c r="AH16" t="n">
        <v>335569.306772925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4.2583</v>
      </c>
      <c r="E17" t="n">
        <v>23.48</v>
      </c>
      <c r="F17" t="n">
        <v>18.44</v>
      </c>
      <c r="G17" t="n">
        <v>26.99</v>
      </c>
      <c r="H17" t="n">
        <v>0.3</v>
      </c>
      <c r="I17" t="n">
        <v>41</v>
      </c>
      <c r="J17" t="n">
        <v>281.41</v>
      </c>
      <c r="K17" t="n">
        <v>60.56</v>
      </c>
      <c r="L17" t="n">
        <v>4.75</v>
      </c>
      <c r="M17" t="n">
        <v>39</v>
      </c>
      <c r="N17" t="n">
        <v>76.11</v>
      </c>
      <c r="O17" t="n">
        <v>34942.02</v>
      </c>
      <c r="P17" t="n">
        <v>264.67</v>
      </c>
      <c r="Q17" t="n">
        <v>3665.19</v>
      </c>
      <c r="R17" t="n">
        <v>98.43000000000001</v>
      </c>
      <c r="S17" t="n">
        <v>60.59</v>
      </c>
      <c r="T17" t="n">
        <v>19015.55</v>
      </c>
      <c r="U17" t="n">
        <v>0.62</v>
      </c>
      <c r="V17" t="n">
        <v>0.93</v>
      </c>
      <c r="W17" t="n">
        <v>0.23</v>
      </c>
      <c r="X17" t="n">
        <v>1.16</v>
      </c>
      <c r="Y17" t="n">
        <v>1</v>
      </c>
      <c r="Z17" t="n">
        <v>10</v>
      </c>
      <c r="AA17" t="n">
        <v>266.1479908127431</v>
      </c>
      <c r="AB17" t="n">
        <v>364.1554226506688</v>
      </c>
      <c r="AC17" t="n">
        <v>329.4009402082339</v>
      </c>
      <c r="AD17" t="n">
        <v>266147.9908127431</v>
      </c>
      <c r="AE17" t="n">
        <v>364155.4226506688</v>
      </c>
      <c r="AF17" t="n">
        <v>3.074705480253633e-06</v>
      </c>
      <c r="AG17" t="n">
        <v>14</v>
      </c>
      <c r="AH17" t="n">
        <v>329400.9402082339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4.2897</v>
      </c>
      <c r="E18" t="n">
        <v>23.31</v>
      </c>
      <c r="F18" t="n">
        <v>18.37</v>
      </c>
      <c r="G18" t="n">
        <v>28.27</v>
      </c>
      <c r="H18" t="n">
        <v>0.32</v>
      </c>
      <c r="I18" t="n">
        <v>39</v>
      </c>
      <c r="J18" t="n">
        <v>281.91</v>
      </c>
      <c r="K18" t="n">
        <v>60.56</v>
      </c>
      <c r="L18" t="n">
        <v>5</v>
      </c>
      <c r="M18" t="n">
        <v>37</v>
      </c>
      <c r="N18" t="n">
        <v>76.34999999999999</v>
      </c>
      <c r="O18" t="n">
        <v>35003.04</v>
      </c>
      <c r="P18" t="n">
        <v>259.49</v>
      </c>
      <c r="Q18" t="n">
        <v>3664.97</v>
      </c>
      <c r="R18" t="n">
        <v>96.34999999999999</v>
      </c>
      <c r="S18" t="n">
        <v>60.59</v>
      </c>
      <c r="T18" t="n">
        <v>17986.31</v>
      </c>
      <c r="U18" t="n">
        <v>0.63</v>
      </c>
      <c r="V18" t="n">
        <v>0.9399999999999999</v>
      </c>
      <c r="W18" t="n">
        <v>0.23</v>
      </c>
      <c r="X18" t="n">
        <v>1.1</v>
      </c>
      <c r="Y18" t="n">
        <v>1</v>
      </c>
      <c r="Z18" t="n">
        <v>10</v>
      </c>
      <c r="AA18" t="n">
        <v>261.9382197822997</v>
      </c>
      <c r="AB18" t="n">
        <v>358.395428204826</v>
      </c>
      <c r="AC18" t="n">
        <v>324.1906715480993</v>
      </c>
      <c r="AD18" t="n">
        <v>261938.2197822997</v>
      </c>
      <c r="AE18" t="n">
        <v>358395.428204826</v>
      </c>
      <c r="AF18" t="n">
        <v>3.097377849997419e-06</v>
      </c>
      <c r="AG18" t="n">
        <v>14</v>
      </c>
      <c r="AH18" t="n">
        <v>324190.6715480993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4.3369</v>
      </c>
      <c r="E19" t="n">
        <v>23.06</v>
      </c>
      <c r="F19" t="n">
        <v>18.28</v>
      </c>
      <c r="G19" t="n">
        <v>30.46</v>
      </c>
      <c r="H19" t="n">
        <v>0.33</v>
      </c>
      <c r="I19" t="n">
        <v>36</v>
      </c>
      <c r="J19" t="n">
        <v>282.4</v>
      </c>
      <c r="K19" t="n">
        <v>60.56</v>
      </c>
      <c r="L19" t="n">
        <v>5.25</v>
      </c>
      <c r="M19" t="n">
        <v>34</v>
      </c>
      <c r="N19" t="n">
        <v>76.59999999999999</v>
      </c>
      <c r="O19" t="n">
        <v>35064.15</v>
      </c>
      <c r="P19" t="n">
        <v>255.02</v>
      </c>
      <c r="Q19" t="n">
        <v>3664.9</v>
      </c>
      <c r="R19" t="n">
        <v>93.23999999999999</v>
      </c>
      <c r="S19" t="n">
        <v>60.59</v>
      </c>
      <c r="T19" t="n">
        <v>16446.71</v>
      </c>
      <c r="U19" t="n">
        <v>0.65</v>
      </c>
      <c r="V19" t="n">
        <v>0.9399999999999999</v>
      </c>
      <c r="W19" t="n">
        <v>0.22</v>
      </c>
      <c r="X19" t="n">
        <v>1</v>
      </c>
      <c r="Y19" t="n">
        <v>1</v>
      </c>
      <c r="Z19" t="n">
        <v>10</v>
      </c>
      <c r="AA19" t="n">
        <v>257.5882215095456</v>
      </c>
      <c r="AB19" t="n">
        <v>352.4435686594975</v>
      </c>
      <c r="AC19" t="n">
        <v>318.8068491243957</v>
      </c>
      <c r="AD19" t="n">
        <v>257588.2215095456</v>
      </c>
      <c r="AE19" t="n">
        <v>352443.5686594975</v>
      </c>
      <c r="AF19" t="n">
        <v>3.131458609612282e-06</v>
      </c>
      <c r="AG19" t="n">
        <v>14</v>
      </c>
      <c r="AH19" t="n">
        <v>318806.8491243958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4.3678</v>
      </c>
      <c r="E20" t="n">
        <v>22.9</v>
      </c>
      <c r="F20" t="n">
        <v>18.22</v>
      </c>
      <c r="G20" t="n">
        <v>32.15</v>
      </c>
      <c r="H20" t="n">
        <v>0.35</v>
      </c>
      <c r="I20" t="n">
        <v>34</v>
      </c>
      <c r="J20" t="n">
        <v>282.9</v>
      </c>
      <c r="K20" t="n">
        <v>60.56</v>
      </c>
      <c r="L20" t="n">
        <v>5.5</v>
      </c>
      <c r="M20" t="n">
        <v>32</v>
      </c>
      <c r="N20" t="n">
        <v>76.84999999999999</v>
      </c>
      <c r="O20" t="n">
        <v>35125.37</v>
      </c>
      <c r="P20" t="n">
        <v>249.97</v>
      </c>
      <c r="Q20" t="n">
        <v>3664.88</v>
      </c>
      <c r="R20" t="n">
        <v>91.36</v>
      </c>
      <c r="S20" t="n">
        <v>60.59</v>
      </c>
      <c r="T20" t="n">
        <v>15516.76</v>
      </c>
      <c r="U20" t="n">
        <v>0.66</v>
      </c>
      <c r="V20" t="n">
        <v>0.95</v>
      </c>
      <c r="W20" t="n">
        <v>0.22</v>
      </c>
      <c r="X20" t="n">
        <v>0.9399999999999999</v>
      </c>
      <c r="Y20" t="n">
        <v>1</v>
      </c>
      <c r="Z20" t="n">
        <v>10</v>
      </c>
      <c r="AA20" t="n">
        <v>253.6144259049152</v>
      </c>
      <c r="AB20" t="n">
        <v>347.0064462017557</v>
      </c>
      <c r="AC20" t="n">
        <v>313.8886380029697</v>
      </c>
      <c r="AD20" t="n">
        <v>253614.4259049151</v>
      </c>
      <c r="AE20" t="n">
        <v>347006.4462017557</v>
      </c>
      <c r="AF20" t="n">
        <v>3.153769954360148e-06</v>
      </c>
      <c r="AG20" t="n">
        <v>14</v>
      </c>
      <c r="AH20" t="n">
        <v>313888.6380029697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4.4008</v>
      </c>
      <c r="E21" t="n">
        <v>22.72</v>
      </c>
      <c r="F21" t="n">
        <v>18.15</v>
      </c>
      <c r="G21" t="n">
        <v>34.03</v>
      </c>
      <c r="H21" t="n">
        <v>0.36</v>
      </c>
      <c r="I21" t="n">
        <v>32</v>
      </c>
      <c r="J21" t="n">
        <v>283.4</v>
      </c>
      <c r="K21" t="n">
        <v>60.56</v>
      </c>
      <c r="L21" t="n">
        <v>5.75</v>
      </c>
      <c r="M21" t="n">
        <v>30</v>
      </c>
      <c r="N21" t="n">
        <v>77.09</v>
      </c>
      <c r="O21" t="n">
        <v>35186.68</v>
      </c>
      <c r="P21" t="n">
        <v>245.34</v>
      </c>
      <c r="Q21" t="n">
        <v>3664.93</v>
      </c>
      <c r="R21" t="n">
        <v>89.08</v>
      </c>
      <c r="S21" t="n">
        <v>60.59</v>
      </c>
      <c r="T21" t="n">
        <v>14385.03</v>
      </c>
      <c r="U21" t="n">
        <v>0.68</v>
      </c>
      <c r="V21" t="n">
        <v>0.95</v>
      </c>
      <c r="W21" t="n">
        <v>0.21</v>
      </c>
      <c r="X21" t="n">
        <v>0.87</v>
      </c>
      <c r="Y21" t="n">
        <v>1</v>
      </c>
      <c r="Z21" t="n">
        <v>10</v>
      </c>
      <c r="AA21" t="n">
        <v>249.8463486291394</v>
      </c>
      <c r="AB21" t="n">
        <v>341.8507966372049</v>
      </c>
      <c r="AC21" t="n">
        <v>309.2250363968584</v>
      </c>
      <c r="AD21" t="n">
        <v>249846.3486291394</v>
      </c>
      <c r="AE21" t="n">
        <v>341850.7966372049</v>
      </c>
      <c r="AF21" t="n">
        <v>3.177597604090879e-06</v>
      </c>
      <c r="AG21" t="n">
        <v>14</v>
      </c>
      <c r="AH21" t="n">
        <v>309225.0363968584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4.432</v>
      </c>
      <c r="E22" t="n">
        <v>22.56</v>
      </c>
      <c r="F22" t="n">
        <v>18.1</v>
      </c>
      <c r="G22" t="n">
        <v>36.19</v>
      </c>
      <c r="H22" t="n">
        <v>0.38</v>
      </c>
      <c r="I22" t="n">
        <v>30</v>
      </c>
      <c r="J22" t="n">
        <v>283.9</v>
      </c>
      <c r="K22" t="n">
        <v>60.56</v>
      </c>
      <c r="L22" t="n">
        <v>6</v>
      </c>
      <c r="M22" t="n">
        <v>27</v>
      </c>
      <c r="N22" t="n">
        <v>77.34</v>
      </c>
      <c r="O22" t="n">
        <v>35248.1</v>
      </c>
      <c r="P22" t="n">
        <v>239.48</v>
      </c>
      <c r="Q22" t="n">
        <v>3664.92</v>
      </c>
      <c r="R22" t="n">
        <v>87.23</v>
      </c>
      <c r="S22" t="n">
        <v>60.59</v>
      </c>
      <c r="T22" t="n">
        <v>13469.89</v>
      </c>
      <c r="U22" t="n">
        <v>0.6899999999999999</v>
      </c>
      <c r="V22" t="n">
        <v>0.95</v>
      </c>
      <c r="W22" t="n">
        <v>0.21</v>
      </c>
      <c r="X22" t="n">
        <v>0.82</v>
      </c>
      <c r="Y22" t="n">
        <v>1</v>
      </c>
      <c r="Z22" t="n">
        <v>10</v>
      </c>
      <c r="AA22" t="n">
        <v>245.5407015417223</v>
      </c>
      <c r="AB22" t="n">
        <v>335.9596203404603</v>
      </c>
      <c r="AC22" t="n">
        <v>303.8961056975554</v>
      </c>
      <c r="AD22" t="n">
        <v>245540.7015417223</v>
      </c>
      <c r="AE22" t="n">
        <v>335959.6203404603</v>
      </c>
      <c r="AF22" t="n">
        <v>3.200125563836297e-06</v>
      </c>
      <c r="AG22" t="n">
        <v>14</v>
      </c>
      <c r="AH22" t="n">
        <v>303896.1056975554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4.4453</v>
      </c>
      <c r="E23" t="n">
        <v>22.5</v>
      </c>
      <c r="F23" t="n">
        <v>18.08</v>
      </c>
      <c r="G23" t="n">
        <v>37.41</v>
      </c>
      <c r="H23" t="n">
        <v>0.39</v>
      </c>
      <c r="I23" t="n">
        <v>29</v>
      </c>
      <c r="J23" t="n">
        <v>284.4</v>
      </c>
      <c r="K23" t="n">
        <v>60.56</v>
      </c>
      <c r="L23" t="n">
        <v>6.25</v>
      </c>
      <c r="M23" t="n">
        <v>16</v>
      </c>
      <c r="N23" t="n">
        <v>77.59</v>
      </c>
      <c r="O23" t="n">
        <v>35309.61</v>
      </c>
      <c r="P23" t="n">
        <v>236.2</v>
      </c>
      <c r="Q23" t="n">
        <v>3664.88</v>
      </c>
      <c r="R23" t="n">
        <v>86.16</v>
      </c>
      <c r="S23" t="n">
        <v>60.59</v>
      </c>
      <c r="T23" t="n">
        <v>12941.38</v>
      </c>
      <c r="U23" t="n">
        <v>0.7</v>
      </c>
      <c r="V23" t="n">
        <v>0.95</v>
      </c>
      <c r="W23" t="n">
        <v>0.23</v>
      </c>
      <c r="X23" t="n">
        <v>0.8</v>
      </c>
      <c r="Y23" t="n">
        <v>1</v>
      </c>
      <c r="Z23" t="n">
        <v>10</v>
      </c>
      <c r="AA23" t="n">
        <v>243.2993449518071</v>
      </c>
      <c r="AB23" t="n">
        <v>332.8928973724658</v>
      </c>
      <c r="AC23" t="n">
        <v>301.1220664654525</v>
      </c>
      <c r="AD23" t="n">
        <v>243299.3449518071</v>
      </c>
      <c r="AE23" t="n">
        <v>332892.8973724658</v>
      </c>
      <c r="AF23" t="n">
        <v>3.209728828727773e-06</v>
      </c>
      <c r="AG23" t="n">
        <v>14</v>
      </c>
      <c r="AH23" t="n">
        <v>301122.0664654525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4.4542</v>
      </c>
      <c r="E24" t="n">
        <v>22.45</v>
      </c>
      <c r="F24" t="n">
        <v>18.09</v>
      </c>
      <c r="G24" t="n">
        <v>38.76</v>
      </c>
      <c r="H24" t="n">
        <v>0.41</v>
      </c>
      <c r="I24" t="n">
        <v>28</v>
      </c>
      <c r="J24" t="n">
        <v>284.89</v>
      </c>
      <c r="K24" t="n">
        <v>60.56</v>
      </c>
      <c r="L24" t="n">
        <v>6.5</v>
      </c>
      <c r="M24" t="n">
        <v>8</v>
      </c>
      <c r="N24" t="n">
        <v>77.84</v>
      </c>
      <c r="O24" t="n">
        <v>35371.22</v>
      </c>
      <c r="P24" t="n">
        <v>234.26</v>
      </c>
      <c r="Q24" t="n">
        <v>3664.98</v>
      </c>
      <c r="R24" t="n">
        <v>86.33</v>
      </c>
      <c r="S24" t="n">
        <v>60.59</v>
      </c>
      <c r="T24" t="n">
        <v>13029.61</v>
      </c>
      <c r="U24" t="n">
        <v>0.7</v>
      </c>
      <c r="V24" t="n">
        <v>0.95</v>
      </c>
      <c r="W24" t="n">
        <v>0.23</v>
      </c>
      <c r="X24" t="n">
        <v>0.8100000000000001</v>
      </c>
      <c r="Y24" t="n">
        <v>1</v>
      </c>
      <c r="Z24" t="n">
        <v>10</v>
      </c>
      <c r="AA24" t="n">
        <v>235.0136257586095</v>
      </c>
      <c r="AB24" t="n">
        <v>321.5560108322063</v>
      </c>
      <c r="AC24" t="n">
        <v>290.8671564651717</v>
      </c>
      <c r="AD24" t="n">
        <v>235013.6257586095</v>
      </c>
      <c r="AE24" t="n">
        <v>321556.0108322063</v>
      </c>
      <c r="AF24" t="n">
        <v>3.216155073655152e-06</v>
      </c>
      <c r="AG24" t="n">
        <v>13</v>
      </c>
      <c r="AH24" t="n">
        <v>290867.1564651717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4.4497</v>
      </c>
      <c r="E25" t="n">
        <v>22.47</v>
      </c>
      <c r="F25" t="n">
        <v>18.11</v>
      </c>
      <c r="G25" t="n">
        <v>38.81</v>
      </c>
      <c r="H25" t="n">
        <v>0.42</v>
      </c>
      <c r="I25" t="n">
        <v>28</v>
      </c>
      <c r="J25" t="n">
        <v>285.39</v>
      </c>
      <c r="K25" t="n">
        <v>60.56</v>
      </c>
      <c r="L25" t="n">
        <v>6.75</v>
      </c>
      <c r="M25" t="n">
        <v>1</v>
      </c>
      <c r="N25" t="n">
        <v>78.09</v>
      </c>
      <c r="O25" t="n">
        <v>35432.93</v>
      </c>
      <c r="P25" t="n">
        <v>233.99</v>
      </c>
      <c r="Q25" t="n">
        <v>3664.97</v>
      </c>
      <c r="R25" t="n">
        <v>86.78</v>
      </c>
      <c r="S25" t="n">
        <v>60.59</v>
      </c>
      <c r="T25" t="n">
        <v>13253.19</v>
      </c>
      <c r="U25" t="n">
        <v>0.7</v>
      </c>
      <c r="V25" t="n">
        <v>0.95</v>
      </c>
      <c r="W25" t="n">
        <v>0.24</v>
      </c>
      <c r="X25" t="n">
        <v>0.83</v>
      </c>
      <c r="Y25" t="n">
        <v>1</v>
      </c>
      <c r="Z25" t="n">
        <v>10</v>
      </c>
      <c r="AA25" t="n">
        <v>241.9817077530559</v>
      </c>
      <c r="AB25" t="n">
        <v>331.0900480270847</v>
      </c>
      <c r="AC25" t="n">
        <v>299.4912785312792</v>
      </c>
      <c r="AD25" t="n">
        <v>241981.7077530559</v>
      </c>
      <c r="AE25" t="n">
        <v>331090.0480270847</v>
      </c>
      <c r="AF25" t="n">
        <v>3.21290584869187e-06</v>
      </c>
      <c r="AG25" t="n">
        <v>14</v>
      </c>
      <c r="AH25" t="n">
        <v>299491.2785312792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4.4494</v>
      </c>
      <c r="E26" t="n">
        <v>22.48</v>
      </c>
      <c r="F26" t="n">
        <v>18.11</v>
      </c>
      <c r="G26" t="n">
        <v>38.81</v>
      </c>
      <c r="H26" t="n">
        <v>0.44</v>
      </c>
      <c r="I26" t="n">
        <v>28</v>
      </c>
      <c r="J26" t="n">
        <v>285.9</v>
      </c>
      <c r="K26" t="n">
        <v>60.56</v>
      </c>
      <c r="L26" t="n">
        <v>7</v>
      </c>
      <c r="M26" t="n">
        <v>0</v>
      </c>
      <c r="N26" t="n">
        <v>78.34</v>
      </c>
      <c r="O26" t="n">
        <v>35494.74</v>
      </c>
      <c r="P26" t="n">
        <v>234.42</v>
      </c>
      <c r="Q26" t="n">
        <v>3664.84</v>
      </c>
      <c r="R26" t="n">
        <v>86.79000000000001</v>
      </c>
      <c r="S26" t="n">
        <v>60.59</v>
      </c>
      <c r="T26" t="n">
        <v>13258.64</v>
      </c>
      <c r="U26" t="n">
        <v>0.7</v>
      </c>
      <c r="V26" t="n">
        <v>0.95</v>
      </c>
      <c r="W26" t="n">
        <v>0.24</v>
      </c>
      <c r="X26" t="n">
        <v>0.83</v>
      </c>
      <c r="Y26" t="n">
        <v>1</v>
      </c>
      <c r="Z26" t="n">
        <v>10</v>
      </c>
      <c r="AA26" t="n">
        <v>242.2251056467946</v>
      </c>
      <c r="AB26" t="n">
        <v>331.423075763255</v>
      </c>
      <c r="AC26" t="n">
        <v>299.7925225677168</v>
      </c>
      <c r="AD26" t="n">
        <v>242225.1056467946</v>
      </c>
      <c r="AE26" t="n">
        <v>331423.075763255</v>
      </c>
      <c r="AF26" t="n">
        <v>3.212689233694318e-06</v>
      </c>
      <c r="AG26" t="n">
        <v>14</v>
      </c>
      <c r="AH26" t="n">
        <v>299792.5225677168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3.9189</v>
      </c>
      <c r="E2" t="n">
        <v>25.52</v>
      </c>
      <c r="F2" t="n">
        <v>21.67</v>
      </c>
      <c r="G2" t="n">
        <v>8.779999999999999</v>
      </c>
      <c r="H2" t="n">
        <v>0.28</v>
      </c>
      <c r="I2" t="n">
        <v>148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112.75</v>
      </c>
      <c r="Q2" t="n">
        <v>3665.8</v>
      </c>
      <c r="R2" t="n">
        <v>196.89</v>
      </c>
      <c r="S2" t="n">
        <v>60.59</v>
      </c>
      <c r="T2" t="n">
        <v>67707.56</v>
      </c>
      <c r="U2" t="n">
        <v>0.31</v>
      </c>
      <c r="V2" t="n">
        <v>0.8</v>
      </c>
      <c r="W2" t="n">
        <v>0.6</v>
      </c>
      <c r="X2" t="n">
        <v>4.39</v>
      </c>
      <c r="Y2" t="n">
        <v>1</v>
      </c>
      <c r="Z2" t="n">
        <v>10</v>
      </c>
      <c r="AA2" t="n">
        <v>180.604519413554</v>
      </c>
      <c r="AB2" t="n">
        <v>247.1110711705758</v>
      </c>
      <c r="AC2" t="n">
        <v>223.5271373606944</v>
      </c>
      <c r="AD2" t="n">
        <v>180604.5194135541</v>
      </c>
      <c r="AE2" t="n">
        <v>247111.0711705758</v>
      </c>
      <c r="AF2" t="n">
        <v>3.072181929475759e-06</v>
      </c>
      <c r="AG2" t="n">
        <v>15</v>
      </c>
      <c r="AH2" t="n">
        <v>223527.1373606944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3.0817</v>
      </c>
      <c r="E2" t="n">
        <v>32.45</v>
      </c>
      <c r="F2" t="n">
        <v>23.23</v>
      </c>
      <c r="G2" t="n">
        <v>6.9</v>
      </c>
      <c r="H2" t="n">
        <v>0.11</v>
      </c>
      <c r="I2" t="n">
        <v>202</v>
      </c>
      <c r="J2" t="n">
        <v>167.88</v>
      </c>
      <c r="K2" t="n">
        <v>51.39</v>
      </c>
      <c r="L2" t="n">
        <v>1</v>
      </c>
      <c r="M2" t="n">
        <v>200</v>
      </c>
      <c r="N2" t="n">
        <v>30.49</v>
      </c>
      <c r="O2" t="n">
        <v>20939.59</v>
      </c>
      <c r="P2" t="n">
        <v>277.83</v>
      </c>
      <c r="Q2" t="n">
        <v>3666.05</v>
      </c>
      <c r="R2" t="n">
        <v>254.98</v>
      </c>
      <c r="S2" t="n">
        <v>60.59</v>
      </c>
      <c r="T2" t="n">
        <v>96486.03999999999</v>
      </c>
      <c r="U2" t="n">
        <v>0.24</v>
      </c>
      <c r="V2" t="n">
        <v>0.74</v>
      </c>
      <c r="W2" t="n">
        <v>0.49</v>
      </c>
      <c r="X2" t="n">
        <v>5.95</v>
      </c>
      <c r="Y2" t="n">
        <v>1</v>
      </c>
      <c r="Z2" t="n">
        <v>10</v>
      </c>
      <c r="AA2" t="n">
        <v>373.2688986309793</v>
      </c>
      <c r="AB2" t="n">
        <v>510.7229745684993</v>
      </c>
      <c r="AC2" t="n">
        <v>461.9802906798777</v>
      </c>
      <c r="AD2" t="n">
        <v>373268.8986309793</v>
      </c>
      <c r="AE2" t="n">
        <v>510722.9745684993</v>
      </c>
      <c r="AF2" t="n">
        <v>2.290975598237182e-06</v>
      </c>
      <c r="AG2" t="n">
        <v>19</v>
      </c>
      <c r="AH2" t="n">
        <v>461980.2906798777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3.466</v>
      </c>
      <c r="E3" t="n">
        <v>28.85</v>
      </c>
      <c r="F3" t="n">
        <v>21.53</v>
      </c>
      <c r="G3" t="n">
        <v>8.85</v>
      </c>
      <c r="H3" t="n">
        <v>0.13</v>
      </c>
      <c r="I3" t="n">
        <v>146</v>
      </c>
      <c r="J3" t="n">
        <v>168.25</v>
      </c>
      <c r="K3" t="n">
        <v>51.39</v>
      </c>
      <c r="L3" t="n">
        <v>1.25</v>
      </c>
      <c r="M3" t="n">
        <v>144</v>
      </c>
      <c r="N3" t="n">
        <v>30.6</v>
      </c>
      <c r="O3" t="n">
        <v>20984.25</v>
      </c>
      <c r="P3" t="n">
        <v>251.39</v>
      </c>
      <c r="Q3" t="n">
        <v>3665.79</v>
      </c>
      <c r="R3" t="n">
        <v>199.7</v>
      </c>
      <c r="S3" t="n">
        <v>60.59</v>
      </c>
      <c r="T3" t="n">
        <v>69125.25999999999</v>
      </c>
      <c r="U3" t="n">
        <v>0.3</v>
      </c>
      <c r="V3" t="n">
        <v>0.8</v>
      </c>
      <c r="W3" t="n">
        <v>0.39</v>
      </c>
      <c r="X3" t="n">
        <v>4.25</v>
      </c>
      <c r="Y3" t="n">
        <v>1</v>
      </c>
      <c r="Z3" t="n">
        <v>10</v>
      </c>
      <c r="AA3" t="n">
        <v>312.7441426412164</v>
      </c>
      <c r="AB3" t="n">
        <v>427.9103332595224</v>
      </c>
      <c r="AC3" t="n">
        <v>387.0711716291574</v>
      </c>
      <c r="AD3" t="n">
        <v>312744.1426412164</v>
      </c>
      <c r="AE3" t="n">
        <v>427910.3332595223</v>
      </c>
      <c r="AF3" t="n">
        <v>2.576669183726538e-06</v>
      </c>
      <c r="AG3" t="n">
        <v>17</v>
      </c>
      <c r="AH3" t="n">
        <v>387071.1716291574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3.743</v>
      </c>
      <c r="E4" t="n">
        <v>26.72</v>
      </c>
      <c r="F4" t="n">
        <v>20.51</v>
      </c>
      <c r="G4" t="n">
        <v>10.89</v>
      </c>
      <c r="H4" t="n">
        <v>0.16</v>
      </c>
      <c r="I4" t="n">
        <v>113</v>
      </c>
      <c r="J4" t="n">
        <v>168.61</v>
      </c>
      <c r="K4" t="n">
        <v>51.39</v>
      </c>
      <c r="L4" t="n">
        <v>1.5</v>
      </c>
      <c r="M4" t="n">
        <v>111</v>
      </c>
      <c r="N4" t="n">
        <v>30.71</v>
      </c>
      <c r="O4" t="n">
        <v>21028.94</v>
      </c>
      <c r="P4" t="n">
        <v>233.42</v>
      </c>
      <c r="Q4" t="n">
        <v>3665.33</v>
      </c>
      <c r="R4" t="n">
        <v>166.16</v>
      </c>
      <c r="S4" t="n">
        <v>60.59</v>
      </c>
      <c r="T4" t="n">
        <v>52520.85</v>
      </c>
      <c r="U4" t="n">
        <v>0.36</v>
      </c>
      <c r="V4" t="n">
        <v>0.84</v>
      </c>
      <c r="W4" t="n">
        <v>0.35</v>
      </c>
      <c r="X4" t="n">
        <v>3.23</v>
      </c>
      <c r="Y4" t="n">
        <v>1</v>
      </c>
      <c r="Z4" t="n">
        <v>10</v>
      </c>
      <c r="AA4" t="n">
        <v>278.9793022384112</v>
      </c>
      <c r="AB4" t="n">
        <v>381.7117890207763</v>
      </c>
      <c r="AC4" t="n">
        <v>345.2817516124932</v>
      </c>
      <c r="AD4" t="n">
        <v>278979.3022384112</v>
      </c>
      <c r="AE4" t="n">
        <v>381711.7890207763</v>
      </c>
      <c r="AF4" t="n">
        <v>2.782594562806818e-06</v>
      </c>
      <c r="AG4" t="n">
        <v>16</v>
      </c>
      <c r="AH4" t="n">
        <v>345281.7516124932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3.9404</v>
      </c>
      <c r="E5" t="n">
        <v>25.38</v>
      </c>
      <c r="F5" t="n">
        <v>19.89</v>
      </c>
      <c r="G5" t="n">
        <v>12.97</v>
      </c>
      <c r="H5" t="n">
        <v>0.18</v>
      </c>
      <c r="I5" t="n">
        <v>92</v>
      </c>
      <c r="J5" t="n">
        <v>168.97</v>
      </c>
      <c r="K5" t="n">
        <v>51.39</v>
      </c>
      <c r="L5" t="n">
        <v>1.75</v>
      </c>
      <c r="M5" t="n">
        <v>90</v>
      </c>
      <c r="N5" t="n">
        <v>30.83</v>
      </c>
      <c r="O5" t="n">
        <v>21073.68</v>
      </c>
      <c r="P5" t="n">
        <v>220.26</v>
      </c>
      <c r="Q5" t="n">
        <v>3665.12</v>
      </c>
      <c r="R5" t="n">
        <v>145.6</v>
      </c>
      <c r="S5" t="n">
        <v>60.59</v>
      </c>
      <c r="T5" t="n">
        <v>42345.69</v>
      </c>
      <c r="U5" t="n">
        <v>0.42</v>
      </c>
      <c r="V5" t="n">
        <v>0.87</v>
      </c>
      <c r="W5" t="n">
        <v>0.32</v>
      </c>
      <c r="X5" t="n">
        <v>2.61</v>
      </c>
      <c r="Y5" t="n">
        <v>1</v>
      </c>
      <c r="Z5" t="n">
        <v>10</v>
      </c>
      <c r="AA5" t="n">
        <v>255.1403090169399</v>
      </c>
      <c r="AB5" t="n">
        <v>349.0942267928389</v>
      </c>
      <c r="AC5" t="n">
        <v>315.777163744659</v>
      </c>
      <c r="AD5" t="n">
        <v>255140.30901694</v>
      </c>
      <c r="AE5" t="n">
        <v>349094.2267928389</v>
      </c>
      <c r="AF5" t="n">
        <v>2.92934427338605e-06</v>
      </c>
      <c r="AG5" t="n">
        <v>15</v>
      </c>
      <c r="AH5" t="n">
        <v>315777.163744659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4.103</v>
      </c>
      <c r="E6" t="n">
        <v>24.37</v>
      </c>
      <c r="F6" t="n">
        <v>19.42</v>
      </c>
      <c r="G6" t="n">
        <v>15.34</v>
      </c>
      <c r="H6" t="n">
        <v>0.21</v>
      </c>
      <c r="I6" t="n">
        <v>76</v>
      </c>
      <c r="J6" t="n">
        <v>169.33</v>
      </c>
      <c r="K6" t="n">
        <v>51.39</v>
      </c>
      <c r="L6" t="n">
        <v>2</v>
      </c>
      <c r="M6" t="n">
        <v>74</v>
      </c>
      <c r="N6" t="n">
        <v>30.94</v>
      </c>
      <c r="O6" t="n">
        <v>21118.46</v>
      </c>
      <c r="P6" t="n">
        <v>208.93</v>
      </c>
      <c r="Q6" t="n">
        <v>3665.4</v>
      </c>
      <c r="R6" t="n">
        <v>130.52</v>
      </c>
      <c r="S6" t="n">
        <v>60.59</v>
      </c>
      <c r="T6" t="n">
        <v>34882.72</v>
      </c>
      <c r="U6" t="n">
        <v>0.46</v>
      </c>
      <c r="V6" t="n">
        <v>0.89</v>
      </c>
      <c r="W6" t="n">
        <v>0.28</v>
      </c>
      <c r="X6" t="n">
        <v>2.14</v>
      </c>
      <c r="Y6" t="n">
        <v>1</v>
      </c>
      <c r="Z6" t="n">
        <v>10</v>
      </c>
      <c r="AA6" t="n">
        <v>242.0924101643138</v>
      </c>
      <c r="AB6" t="n">
        <v>331.2415159500134</v>
      </c>
      <c r="AC6" t="n">
        <v>299.6282905682302</v>
      </c>
      <c r="AD6" t="n">
        <v>242092.4101643138</v>
      </c>
      <c r="AE6" t="n">
        <v>331241.5159500134</v>
      </c>
      <c r="AF6" t="n">
        <v>3.050223214319096e-06</v>
      </c>
      <c r="AG6" t="n">
        <v>15</v>
      </c>
      <c r="AH6" t="n">
        <v>299628.2905682302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4.2418</v>
      </c>
      <c r="E7" t="n">
        <v>23.57</v>
      </c>
      <c r="F7" t="n">
        <v>19.03</v>
      </c>
      <c r="G7" t="n">
        <v>17.84</v>
      </c>
      <c r="H7" t="n">
        <v>0.24</v>
      </c>
      <c r="I7" t="n">
        <v>64</v>
      </c>
      <c r="J7" t="n">
        <v>169.7</v>
      </c>
      <c r="K7" t="n">
        <v>51.39</v>
      </c>
      <c r="L7" t="n">
        <v>2.25</v>
      </c>
      <c r="M7" t="n">
        <v>62</v>
      </c>
      <c r="N7" t="n">
        <v>31.05</v>
      </c>
      <c r="O7" t="n">
        <v>21163.27</v>
      </c>
      <c r="P7" t="n">
        <v>197.46</v>
      </c>
      <c r="Q7" t="n">
        <v>3665.47</v>
      </c>
      <c r="R7" t="n">
        <v>117.58</v>
      </c>
      <c r="S7" t="n">
        <v>60.59</v>
      </c>
      <c r="T7" t="n">
        <v>28476.88</v>
      </c>
      <c r="U7" t="n">
        <v>0.52</v>
      </c>
      <c r="V7" t="n">
        <v>0.91</v>
      </c>
      <c r="W7" t="n">
        <v>0.27</v>
      </c>
      <c r="X7" t="n">
        <v>1.75</v>
      </c>
      <c r="Y7" t="n">
        <v>1</v>
      </c>
      <c r="Z7" t="n">
        <v>10</v>
      </c>
      <c r="AA7" t="n">
        <v>223.9118358449261</v>
      </c>
      <c r="AB7" t="n">
        <v>306.366052095908</v>
      </c>
      <c r="AC7" t="n">
        <v>277.1269060714199</v>
      </c>
      <c r="AD7" t="n">
        <v>223911.8358449262</v>
      </c>
      <c r="AE7" t="n">
        <v>306366.052095908</v>
      </c>
      <c r="AF7" t="n">
        <v>3.153408927735496e-06</v>
      </c>
      <c r="AG7" t="n">
        <v>14</v>
      </c>
      <c r="AH7" t="n">
        <v>277126.9060714199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4.3898</v>
      </c>
      <c r="E8" t="n">
        <v>22.78</v>
      </c>
      <c r="F8" t="n">
        <v>18.58</v>
      </c>
      <c r="G8" t="n">
        <v>20.64</v>
      </c>
      <c r="H8" t="n">
        <v>0.26</v>
      </c>
      <c r="I8" t="n">
        <v>54</v>
      </c>
      <c r="J8" t="n">
        <v>170.06</v>
      </c>
      <c r="K8" t="n">
        <v>51.39</v>
      </c>
      <c r="L8" t="n">
        <v>2.5</v>
      </c>
      <c r="M8" t="n">
        <v>51</v>
      </c>
      <c r="N8" t="n">
        <v>31.17</v>
      </c>
      <c r="O8" t="n">
        <v>21208.12</v>
      </c>
      <c r="P8" t="n">
        <v>184.85</v>
      </c>
      <c r="Q8" t="n">
        <v>3665.27</v>
      </c>
      <c r="R8" t="n">
        <v>102.49</v>
      </c>
      <c r="S8" t="n">
        <v>60.59</v>
      </c>
      <c r="T8" t="n">
        <v>20980.67</v>
      </c>
      <c r="U8" t="n">
        <v>0.59</v>
      </c>
      <c r="V8" t="n">
        <v>0.93</v>
      </c>
      <c r="W8" t="n">
        <v>0.24</v>
      </c>
      <c r="X8" t="n">
        <v>1.3</v>
      </c>
      <c r="Y8" t="n">
        <v>1</v>
      </c>
      <c r="Z8" t="n">
        <v>10</v>
      </c>
      <c r="AA8" t="n">
        <v>212.3524415195037</v>
      </c>
      <c r="AB8" t="n">
        <v>290.5499788153868</v>
      </c>
      <c r="AC8" t="n">
        <v>262.8202966267883</v>
      </c>
      <c r="AD8" t="n">
        <v>212352.4415195037</v>
      </c>
      <c r="AE8" t="n">
        <v>290549.9788153868</v>
      </c>
      <c r="AF8" t="n">
        <v>3.263434040023877e-06</v>
      </c>
      <c r="AG8" t="n">
        <v>14</v>
      </c>
      <c r="AH8" t="n">
        <v>262820.2966267883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4.3674</v>
      </c>
      <c r="E9" t="n">
        <v>22.9</v>
      </c>
      <c r="F9" t="n">
        <v>18.86</v>
      </c>
      <c r="G9" t="n">
        <v>23.1</v>
      </c>
      <c r="H9" t="n">
        <v>0.29</v>
      </c>
      <c r="I9" t="n">
        <v>49</v>
      </c>
      <c r="J9" t="n">
        <v>170.42</v>
      </c>
      <c r="K9" t="n">
        <v>51.39</v>
      </c>
      <c r="L9" t="n">
        <v>2.75</v>
      </c>
      <c r="M9" t="n">
        <v>42</v>
      </c>
      <c r="N9" t="n">
        <v>31.28</v>
      </c>
      <c r="O9" t="n">
        <v>21253.01</v>
      </c>
      <c r="P9" t="n">
        <v>182.06</v>
      </c>
      <c r="Q9" t="n">
        <v>3664.89</v>
      </c>
      <c r="R9" t="n">
        <v>112.72</v>
      </c>
      <c r="S9" t="n">
        <v>60.59</v>
      </c>
      <c r="T9" t="n">
        <v>26121.46</v>
      </c>
      <c r="U9" t="n">
        <v>0.54</v>
      </c>
      <c r="V9" t="n">
        <v>0.91</v>
      </c>
      <c r="W9" t="n">
        <v>0.25</v>
      </c>
      <c r="X9" t="n">
        <v>1.59</v>
      </c>
      <c r="Y9" t="n">
        <v>1</v>
      </c>
      <c r="Z9" t="n">
        <v>10</v>
      </c>
      <c r="AA9" t="n">
        <v>211.6055828145745</v>
      </c>
      <c r="AB9" t="n">
        <v>289.5280937862225</v>
      </c>
      <c r="AC9" t="n">
        <v>261.8959388705825</v>
      </c>
      <c r="AD9" t="n">
        <v>211605.5828145745</v>
      </c>
      <c r="AE9" t="n">
        <v>289528.0937862226</v>
      </c>
      <c r="AF9" t="n">
        <v>3.246781590596446e-06</v>
      </c>
      <c r="AG9" t="n">
        <v>14</v>
      </c>
      <c r="AH9" t="n">
        <v>261895.9388705826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4.4445</v>
      </c>
      <c r="E10" t="n">
        <v>22.5</v>
      </c>
      <c r="F10" t="n">
        <v>18.6</v>
      </c>
      <c r="G10" t="n">
        <v>24.8</v>
      </c>
      <c r="H10" t="n">
        <v>0.31</v>
      </c>
      <c r="I10" t="n">
        <v>45</v>
      </c>
      <c r="J10" t="n">
        <v>170.79</v>
      </c>
      <c r="K10" t="n">
        <v>51.39</v>
      </c>
      <c r="L10" t="n">
        <v>3</v>
      </c>
      <c r="M10" t="n">
        <v>8</v>
      </c>
      <c r="N10" t="n">
        <v>31.4</v>
      </c>
      <c r="O10" t="n">
        <v>21297.94</v>
      </c>
      <c r="P10" t="n">
        <v>174.96</v>
      </c>
      <c r="Q10" t="n">
        <v>3665.1</v>
      </c>
      <c r="R10" t="n">
        <v>102.39</v>
      </c>
      <c r="S10" t="n">
        <v>60.59</v>
      </c>
      <c r="T10" t="n">
        <v>20972.61</v>
      </c>
      <c r="U10" t="n">
        <v>0.59</v>
      </c>
      <c r="V10" t="n">
        <v>0.93</v>
      </c>
      <c r="W10" t="n">
        <v>0.28</v>
      </c>
      <c r="X10" t="n">
        <v>1.32</v>
      </c>
      <c r="Y10" t="n">
        <v>1</v>
      </c>
      <c r="Z10" t="n">
        <v>10</v>
      </c>
      <c r="AA10" t="n">
        <v>205.5639645376715</v>
      </c>
      <c r="AB10" t="n">
        <v>281.261685122381</v>
      </c>
      <c r="AC10" t="n">
        <v>254.4184646476379</v>
      </c>
      <c r="AD10" t="n">
        <v>205563.9645376715</v>
      </c>
      <c r="AE10" t="n">
        <v>281261.685122381</v>
      </c>
      <c r="AF10" t="n">
        <v>3.304098726795325e-06</v>
      </c>
      <c r="AG10" t="n">
        <v>14</v>
      </c>
      <c r="AH10" t="n">
        <v>254418.4646476379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4.4475</v>
      </c>
      <c r="E11" t="n">
        <v>22.48</v>
      </c>
      <c r="F11" t="n">
        <v>18.59</v>
      </c>
      <c r="G11" t="n">
        <v>24.78</v>
      </c>
      <c r="H11" t="n">
        <v>0.34</v>
      </c>
      <c r="I11" t="n">
        <v>45</v>
      </c>
      <c r="J11" t="n">
        <v>171.15</v>
      </c>
      <c r="K11" t="n">
        <v>51.39</v>
      </c>
      <c r="L11" t="n">
        <v>3.25</v>
      </c>
      <c r="M11" t="n">
        <v>0</v>
      </c>
      <c r="N11" t="n">
        <v>31.51</v>
      </c>
      <c r="O11" t="n">
        <v>21342.91</v>
      </c>
      <c r="P11" t="n">
        <v>174.39</v>
      </c>
      <c r="Q11" t="n">
        <v>3665.19</v>
      </c>
      <c r="R11" t="n">
        <v>101.29</v>
      </c>
      <c r="S11" t="n">
        <v>60.59</v>
      </c>
      <c r="T11" t="n">
        <v>20424.15</v>
      </c>
      <c r="U11" t="n">
        <v>0.6</v>
      </c>
      <c r="V11" t="n">
        <v>0.93</v>
      </c>
      <c r="W11" t="n">
        <v>0.3</v>
      </c>
      <c r="X11" t="n">
        <v>1.31</v>
      </c>
      <c r="Y11" t="n">
        <v>1</v>
      </c>
      <c r="Z11" t="n">
        <v>10</v>
      </c>
      <c r="AA11" t="n">
        <v>205.1734605753886</v>
      </c>
      <c r="AB11" t="n">
        <v>280.7273803733668</v>
      </c>
      <c r="AC11" t="n">
        <v>253.935153193968</v>
      </c>
      <c r="AD11" t="n">
        <v>205173.4605753886</v>
      </c>
      <c r="AE11" t="n">
        <v>280727.3803733668</v>
      </c>
      <c r="AF11" t="n">
        <v>3.306328965557928e-06</v>
      </c>
      <c r="AG11" t="n">
        <v>14</v>
      </c>
      <c r="AH11" t="n">
        <v>253935.153193968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3.7368</v>
      </c>
      <c r="E2" t="n">
        <v>26.76</v>
      </c>
      <c r="F2" t="n">
        <v>22.76</v>
      </c>
      <c r="G2" t="n">
        <v>7.42</v>
      </c>
      <c r="H2" t="n">
        <v>0.34</v>
      </c>
      <c r="I2" t="n">
        <v>184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105.67</v>
      </c>
      <c r="Q2" t="n">
        <v>3665.5</v>
      </c>
      <c r="R2" t="n">
        <v>231.45</v>
      </c>
      <c r="S2" t="n">
        <v>60.59</v>
      </c>
      <c r="T2" t="n">
        <v>84810.11</v>
      </c>
      <c r="U2" t="n">
        <v>0.26</v>
      </c>
      <c r="V2" t="n">
        <v>0.76</v>
      </c>
      <c r="W2" t="n">
        <v>0.7</v>
      </c>
      <c r="X2" t="n">
        <v>5.48</v>
      </c>
      <c r="Y2" t="n">
        <v>1</v>
      </c>
      <c r="Z2" t="n">
        <v>10</v>
      </c>
      <c r="AA2" t="n">
        <v>185.5552794771712</v>
      </c>
      <c r="AB2" t="n">
        <v>253.8849195017327</v>
      </c>
      <c r="AC2" t="n">
        <v>229.6544991142837</v>
      </c>
      <c r="AD2" t="n">
        <v>185555.2794771713</v>
      </c>
      <c r="AE2" t="n">
        <v>253884.9195017327</v>
      </c>
      <c r="AF2" t="n">
        <v>2.951122646383297e-06</v>
      </c>
      <c r="AG2" t="n">
        <v>16</v>
      </c>
      <c r="AH2" t="n">
        <v>229654.4991142837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2.4139</v>
      </c>
      <c r="E2" t="n">
        <v>41.43</v>
      </c>
      <c r="F2" t="n">
        <v>25.78</v>
      </c>
      <c r="G2" t="n">
        <v>5.45</v>
      </c>
      <c r="H2" t="n">
        <v>0.08</v>
      </c>
      <c r="I2" t="n">
        <v>284</v>
      </c>
      <c r="J2" t="n">
        <v>232.68</v>
      </c>
      <c r="K2" t="n">
        <v>57.72</v>
      </c>
      <c r="L2" t="n">
        <v>1</v>
      </c>
      <c r="M2" t="n">
        <v>282</v>
      </c>
      <c r="N2" t="n">
        <v>53.95</v>
      </c>
      <c r="O2" t="n">
        <v>28931.02</v>
      </c>
      <c r="P2" t="n">
        <v>390.79</v>
      </c>
      <c r="Q2" t="n">
        <v>3666</v>
      </c>
      <c r="R2" t="n">
        <v>339.39</v>
      </c>
      <c r="S2" t="n">
        <v>60.59</v>
      </c>
      <c r="T2" t="n">
        <v>138281.98</v>
      </c>
      <c r="U2" t="n">
        <v>0.18</v>
      </c>
      <c r="V2" t="n">
        <v>0.67</v>
      </c>
      <c r="W2" t="n">
        <v>0.61</v>
      </c>
      <c r="X2" t="n">
        <v>8.5</v>
      </c>
      <c r="Y2" t="n">
        <v>1</v>
      </c>
      <c r="Z2" t="n">
        <v>10</v>
      </c>
      <c r="AA2" t="n">
        <v>598.2578196630105</v>
      </c>
      <c r="AB2" t="n">
        <v>818.5627421351918</v>
      </c>
      <c r="AC2" t="n">
        <v>740.4402628858325</v>
      </c>
      <c r="AD2" t="n">
        <v>598257.8196630105</v>
      </c>
      <c r="AE2" t="n">
        <v>818562.7421351918</v>
      </c>
      <c r="AF2" t="n">
        <v>1.759677404291548e-06</v>
      </c>
      <c r="AG2" t="n">
        <v>24</v>
      </c>
      <c r="AH2" t="n">
        <v>740440.2628858325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2.8463</v>
      </c>
      <c r="E3" t="n">
        <v>35.13</v>
      </c>
      <c r="F3" t="n">
        <v>23.22</v>
      </c>
      <c r="G3" t="n">
        <v>6.9</v>
      </c>
      <c r="H3" t="n">
        <v>0.1</v>
      </c>
      <c r="I3" t="n">
        <v>202</v>
      </c>
      <c r="J3" t="n">
        <v>233.1</v>
      </c>
      <c r="K3" t="n">
        <v>57.72</v>
      </c>
      <c r="L3" t="n">
        <v>1.25</v>
      </c>
      <c r="M3" t="n">
        <v>200</v>
      </c>
      <c r="N3" t="n">
        <v>54.13</v>
      </c>
      <c r="O3" t="n">
        <v>28983.75</v>
      </c>
      <c r="P3" t="n">
        <v>347.63</v>
      </c>
      <c r="Q3" t="n">
        <v>3665.94</v>
      </c>
      <c r="R3" t="n">
        <v>254.76</v>
      </c>
      <c r="S3" t="n">
        <v>60.59</v>
      </c>
      <c r="T3" t="n">
        <v>96374.84</v>
      </c>
      <c r="U3" t="n">
        <v>0.24</v>
      </c>
      <c r="V3" t="n">
        <v>0.74</v>
      </c>
      <c r="W3" t="n">
        <v>0.49</v>
      </c>
      <c r="X3" t="n">
        <v>5.94</v>
      </c>
      <c r="Y3" t="n">
        <v>1</v>
      </c>
      <c r="Z3" t="n">
        <v>10</v>
      </c>
      <c r="AA3" t="n">
        <v>472.0590327645175</v>
      </c>
      <c r="AB3" t="n">
        <v>645.8919944031298</v>
      </c>
      <c r="AC3" t="n">
        <v>584.2489689724021</v>
      </c>
      <c r="AD3" t="n">
        <v>472059.0327645175</v>
      </c>
      <c r="AE3" t="n">
        <v>645891.9944031298</v>
      </c>
      <c r="AF3" t="n">
        <v>2.074887027563293e-06</v>
      </c>
      <c r="AG3" t="n">
        <v>21</v>
      </c>
      <c r="AH3" t="n">
        <v>584248.968972402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3.1618</v>
      </c>
      <c r="E4" t="n">
        <v>31.63</v>
      </c>
      <c r="F4" t="n">
        <v>21.81</v>
      </c>
      <c r="G4" t="n">
        <v>8.390000000000001</v>
      </c>
      <c r="H4" t="n">
        <v>0.11</v>
      </c>
      <c r="I4" t="n">
        <v>156</v>
      </c>
      <c r="J4" t="n">
        <v>233.53</v>
      </c>
      <c r="K4" t="n">
        <v>57.72</v>
      </c>
      <c r="L4" t="n">
        <v>1.5</v>
      </c>
      <c r="M4" t="n">
        <v>154</v>
      </c>
      <c r="N4" t="n">
        <v>54.31</v>
      </c>
      <c r="O4" t="n">
        <v>29036.54</v>
      </c>
      <c r="P4" t="n">
        <v>322.38</v>
      </c>
      <c r="Q4" t="n">
        <v>3665.71</v>
      </c>
      <c r="R4" t="n">
        <v>208.63</v>
      </c>
      <c r="S4" t="n">
        <v>60.59</v>
      </c>
      <c r="T4" t="n">
        <v>73539.17999999999</v>
      </c>
      <c r="U4" t="n">
        <v>0.29</v>
      </c>
      <c r="V4" t="n">
        <v>0.79</v>
      </c>
      <c r="W4" t="n">
        <v>0.41</v>
      </c>
      <c r="X4" t="n">
        <v>4.53</v>
      </c>
      <c r="Y4" t="n">
        <v>1</v>
      </c>
      <c r="Z4" t="n">
        <v>10</v>
      </c>
      <c r="AA4" t="n">
        <v>404.7974444917567</v>
      </c>
      <c r="AB4" t="n">
        <v>553.8617219564907</v>
      </c>
      <c r="AC4" t="n">
        <v>501.0019365627714</v>
      </c>
      <c r="AD4" t="n">
        <v>404797.4444917567</v>
      </c>
      <c r="AE4" t="n">
        <v>553861.7219564907</v>
      </c>
      <c r="AF4" t="n">
        <v>2.30487924805875e-06</v>
      </c>
      <c r="AG4" t="n">
        <v>19</v>
      </c>
      <c r="AH4" t="n">
        <v>501001.9365627714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3.3975</v>
      </c>
      <c r="E5" t="n">
        <v>29.43</v>
      </c>
      <c r="F5" t="n">
        <v>20.94</v>
      </c>
      <c r="G5" t="n">
        <v>9.890000000000001</v>
      </c>
      <c r="H5" t="n">
        <v>0.13</v>
      </c>
      <c r="I5" t="n">
        <v>127</v>
      </c>
      <c r="J5" t="n">
        <v>233.96</v>
      </c>
      <c r="K5" t="n">
        <v>57.72</v>
      </c>
      <c r="L5" t="n">
        <v>1.75</v>
      </c>
      <c r="M5" t="n">
        <v>125</v>
      </c>
      <c r="N5" t="n">
        <v>54.49</v>
      </c>
      <c r="O5" t="n">
        <v>29089.39</v>
      </c>
      <c r="P5" t="n">
        <v>305.34</v>
      </c>
      <c r="Q5" t="n">
        <v>3665.52</v>
      </c>
      <c r="R5" t="n">
        <v>180.1</v>
      </c>
      <c r="S5" t="n">
        <v>60.59</v>
      </c>
      <c r="T5" t="n">
        <v>59418.16</v>
      </c>
      <c r="U5" t="n">
        <v>0.34</v>
      </c>
      <c r="V5" t="n">
        <v>0.82</v>
      </c>
      <c r="W5" t="n">
        <v>0.37</v>
      </c>
      <c r="X5" t="n">
        <v>3.66</v>
      </c>
      <c r="Y5" t="n">
        <v>1</v>
      </c>
      <c r="Z5" t="n">
        <v>10</v>
      </c>
      <c r="AA5" t="n">
        <v>365.9370601996108</v>
      </c>
      <c r="AB5" t="n">
        <v>500.6912297688179</v>
      </c>
      <c r="AC5" t="n">
        <v>452.9059615242356</v>
      </c>
      <c r="AD5" t="n">
        <v>365937.0601996108</v>
      </c>
      <c r="AE5" t="n">
        <v>500691.2297688179</v>
      </c>
      <c r="AF5" t="n">
        <v>2.476699109772788e-06</v>
      </c>
      <c r="AG5" t="n">
        <v>18</v>
      </c>
      <c r="AH5" t="n">
        <v>452905.9615242356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3.5925</v>
      </c>
      <c r="E6" t="n">
        <v>27.84</v>
      </c>
      <c r="F6" t="n">
        <v>20.3</v>
      </c>
      <c r="G6" t="n">
        <v>11.49</v>
      </c>
      <c r="H6" t="n">
        <v>0.15</v>
      </c>
      <c r="I6" t="n">
        <v>106</v>
      </c>
      <c r="J6" t="n">
        <v>234.39</v>
      </c>
      <c r="K6" t="n">
        <v>57.72</v>
      </c>
      <c r="L6" t="n">
        <v>2</v>
      </c>
      <c r="M6" t="n">
        <v>104</v>
      </c>
      <c r="N6" t="n">
        <v>54.67</v>
      </c>
      <c r="O6" t="n">
        <v>29142.31</v>
      </c>
      <c r="P6" t="n">
        <v>291.9</v>
      </c>
      <c r="Q6" t="n">
        <v>3665.33</v>
      </c>
      <c r="R6" t="n">
        <v>159.1</v>
      </c>
      <c r="S6" t="n">
        <v>60.59</v>
      </c>
      <c r="T6" t="n">
        <v>49023.24</v>
      </c>
      <c r="U6" t="n">
        <v>0.38</v>
      </c>
      <c r="V6" t="n">
        <v>0.85</v>
      </c>
      <c r="W6" t="n">
        <v>0.33</v>
      </c>
      <c r="X6" t="n">
        <v>3.02</v>
      </c>
      <c r="Y6" t="n">
        <v>1</v>
      </c>
      <c r="Z6" t="n">
        <v>10</v>
      </c>
      <c r="AA6" t="n">
        <v>336.2882241077826</v>
      </c>
      <c r="AB6" t="n">
        <v>460.1243842136453</v>
      </c>
      <c r="AC6" t="n">
        <v>416.2107587729233</v>
      </c>
      <c r="AD6" t="n">
        <v>336288.2241077826</v>
      </c>
      <c r="AE6" t="n">
        <v>460124.3842136452</v>
      </c>
      <c r="AF6" t="n">
        <v>2.61884961055445e-06</v>
      </c>
      <c r="AG6" t="n">
        <v>17</v>
      </c>
      <c r="AH6" t="n">
        <v>416210.7587729233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3.7414</v>
      </c>
      <c r="E7" t="n">
        <v>26.73</v>
      </c>
      <c r="F7" t="n">
        <v>19.87</v>
      </c>
      <c r="G7" t="n">
        <v>13.1</v>
      </c>
      <c r="H7" t="n">
        <v>0.17</v>
      </c>
      <c r="I7" t="n">
        <v>91</v>
      </c>
      <c r="J7" t="n">
        <v>234.82</v>
      </c>
      <c r="K7" t="n">
        <v>57.72</v>
      </c>
      <c r="L7" t="n">
        <v>2.25</v>
      </c>
      <c r="M7" t="n">
        <v>89</v>
      </c>
      <c r="N7" t="n">
        <v>54.85</v>
      </c>
      <c r="O7" t="n">
        <v>29195.29</v>
      </c>
      <c r="P7" t="n">
        <v>281.8</v>
      </c>
      <c r="Q7" t="n">
        <v>3665.4</v>
      </c>
      <c r="R7" t="n">
        <v>145.3</v>
      </c>
      <c r="S7" t="n">
        <v>60.59</v>
      </c>
      <c r="T7" t="n">
        <v>42198.17</v>
      </c>
      <c r="U7" t="n">
        <v>0.42</v>
      </c>
      <c r="V7" t="n">
        <v>0.87</v>
      </c>
      <c r="W7" t="n">
        <v>0.31</v>
      </c>
      <c r="X7" t="n">
        <v>2.59</v>
      </c>
      <c r="Y7" t="n">
        <v>1</v>
      </c>
      <c r="Z7" t="n">
        <v>10</v>
      </c>
      <c r="AA7" t="n">
        <v>313.7748919775848</v>
      </c>
      <c r="AB7" t="n">
        <v>429.320649974993</v>
      </c>
      <c r="AC7" t="n">
        <v>388.3468896966955</v>
      </c>
      <c r="AD7" t="n">
        <v>313774.8919775849</v>
      </c>
      <c r="AE7" t="n">
        <v>429320.649974993</v>
      </c>
      <c r="AF7" t="n">
        <v>2.727394274997472e-06</v>
      </c>
      <c r="AG7" t="n">
        <v>16</v>
      </c>
      <c r="AH7" t="n">
        <v>388346.8896966955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3.8652</v>
      </c>
      <c r="E8" t="n">
        <v>25.87</v>
      </c>
      <c r="F8" t="n">
        <v>19.52</v>
      </c>
      <c r="G8" t="n">
        <v>14.64</v>
      </c>
      <c r="H8" t="n">
        <v>0.19</v>
      </c>
      <c r="I8" t="n">
        <v>80</v>
      </c>
      <c r="J8" t="n">
        <v>235.25</v>
      </c>
      <c r="K8" t="n">
        <v>57.72</v>
      </c>
      <c r="L8" t="n">
        <v>2.5</v>
      </c>
      <c r="M8" t="n">
        <v>78</v>
      </c>
      <c r="N8" t="n">
        <v>55.03</v>
      </c>
      <c r="O8" t="n">
        <v>29248.33</v>
      </c>
      <c r="P8" t="n">
        <v>272.71</v>
      </c>
      <c r="Q8" t="n">
        <v>3665.19</v>
      </c>
      <c r="R8" t="n">
        <v>133.78</v>
      </c>
      <c r="S8" t="n">
        <v>60.59</v>
      </c>
      <c r="T8" t="n">
        <v>36495.15</v>
      </c>
      <c r="U8" t="n">
        <v>0.45</v>
      </c>
      <c r="V8" t="n">
        <v>0.88</v>
      </c>
      <c r="W8" t="n">
        <v>0.29</v>
      </c>
      <c r="X8" t="n">
        <v>2.24</v>
      </c>
      <c r="Y8" t="n">
        <v>1</v>
      </c>
      <c r="Z8" t="n">
        <v>10</v>
      </c>
      <c r="AA8" t="n">
        <v>294.3814522983624</v>
      </c>
      <c r="AB8" t="n">
        <v>402.7856902277057</v>
      </c>
      <c r="AC8" t="n">
        <v>364.3443892656394</v>
      </c>
      <c r="AD8" t="n">
        <v>294381.4522983624</v>
      </c>
      <c r="AE8" t="n">
        <v>402785.6902277058</v>
      </c>
      <c r="AF8" t="n">
        <v>2.81764161857065e-06</v>
      </c>
      <c r="AG8" t="n">
        <v>15</v>
      </c>
      <c r="AH8" t="n">
        <v>364344.3892656395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3.9808</v>
      </c>
      <c r="E9" t="n">
        <v>25.12</v>
      </c>
      <c r="F9" t="n">
        <v>19.22</v>
      </c>
      <c r="G9" t="n">
        <v>16.48</v>
      </c>
      <c r="H9" t="n">
        <v>0.21</v>
      </c>
      <c r="I9" t="n">
        <v>70</v>
      </c>
      <c r="J9" t="n">
        <v>235.68</v>
      </c>
      <c r="K9" t="n">
        <v>57.72</v>
      </c>
      <c r="L9" t="n">
        <v>2.75</v>
      </c>
      <c r="M9" t="n">
        <v>68</v>
      </c>
      <c r="N9" t="n">
        <v>55.21</v>
      </c>
      <c r="O9" t="n">
        <v>29301.44</v>
      </c>
      <c r="P9" t="n">
        <v>264.24</v>
      </c>
      <c r="Q9" t="n">
        <v>3665.09</v>
      </c>
      <c r="R9" t="n">
        <v>123.95</v>
      </c>
      <c r="S9" t="n">
        <v>60.59</v>
      </c>
      <c r="T9" t="n">
        <v>31627.94</v>
      </c>
      <c r="U9" t="n">
        <v>0.49</v>
      </c>
      <c r="V9" t="n">
        <v>0.9</v>
      </c>
      <c r="W9" t="n">
        <v>0.28</v>
      </c>
      <c r="X9" t="n">
        <v>1.95</v>
      </c>
      <c r="Y9" t="n">
        <v>1</v>
      </c>
      <c r="Z9" t="n">
        <v>10</v>
      </c>
      <c r="AA9" t="n">
        <v>283.4595523532665</v>
      </c>
      <c r="AB9" t="n">
        <v>387.8418648826066</v>
      </c>
      <c r="AC9" t="n">
        <v>350.8267816376859</v>
      </c>
      <c r="AD9" t="n">
        <v>283459.5523532665</v>
      </c>
      <c r="AE9" t="n">
        <v>387841.8648826065</v>
      </c>
      <c r="AF9" t="n">
        <v>2.901911351341726e-06</v>
      </c>
      <c r="AG9" t="n">
        <v>15</v>
      </c>
      <c r="AH9" t="n">
        <v>350826.7816376859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4.0686</v>
      </c>
      <c r="E10" t="n">
        <v>24.58</v>
      </c>
      <c r="F10" t="n">
        <v>19</v>
      </c>
      <c r="G10" t="n">
        <v>18.09</v>
      </c>
      <c r="H10" t="n">
        <v>0.23</v>
      </c>
      <c r="I10" t="n">
        <v>63</v>
      </c>
      <c r="J10" t="n">
        <v>236.11</v>
      </c>
      <c r="K10" t="n">
        <v>57.72</v>
      </c>
      <c r="L10" t="n">
        <v>3</v>
      </c>
      <c r="M10" t="n">
        <v>61</v>
      </c>
      <c r="N10" t="n">
        <v>55.39</v>
      </c>
      <c r="O10" t="n">
        <v>29354.61</v>
      </c>
      <c r="P10" t="n">
        <v>256.99</v>
      </c>
      <c r="Q10" t="n">
        <v>3665.22</v>
      </c>
      <c r="R10" t="n">
        <v>116.51</v>
      </c>
      <c r="S10" t="n">
        <v>60.59</v>
      </c>
      <c r="T10" t="n">
        <v>27943.43</v>
      </c>
      <c r="U10" t="n">
        <v>0.52</v>
      </c>
      <c r="V10" t="n">
        <v>0.91</v>
      </c>
      <c r="W10" t="n">
        <v>0.26</v>
      </c>
      <c r="X10" t="n">
        <v>1.72</v>
      </c>
      <c r="Y10" t="n">
        <v>1</v>
      </c>
      <c r="Z10" t="n">
        <v>10</v>
      </c>
      <c r="AA10" t="n">
        <v>275.1004158859683</v>
      </c>
      <c r="AB10" t="n">
        <v>376.4045255889755</v>
      </c>
      <c r="AC10" t="n">
        <v>340.4810059538326</v>
      </c>
      <c r="AD10" t="n">
        <v>275100.4158859684</v>
      </c>
      <c r="AE10" t="n">
        <v>376404.5255889755</v>
      </c>
      <c r="AF10" t="n">
        <v>2.965915525539829e-06</v>
      </c>
      <c r="AG10" t="n">
        <v>15</v>
      </c>
      <c r="AH10" t="n">
        <v>340481.0059538325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4.1752</v>
      </c>
      <c r="E11" t="n">
        <v>23.95</v>
      </c>
      <c r="F11" t="n">
        <v>18.69</v>
      </c>
      <c r="G11" t="n">
        <v>20.03</v>
      </c>
      <c r="H11" t="n">
        <v>0.24</v>
      </c>
      <c r="I11" t="n">
        <v>56</v>
      </c>
      <c r="J11" t="n">
        <v>236.54</v>
      </c>
      <c r="K11" t="n">
        <v>57.72</v>
      </c>
      <c r="L11" t="n">
        <v>3.25</v>
      </c>
      <c r="M11" t="n">
        <v>54</v>
      </c>
      <c r="N11" t="n">
        <v>55.57</v>
      </c>
      <c r="O11" t="n">
        <v>29407.85</v>
      </c>
      <c r="P11" t="n">
        <v>248.26</v>
      </c>
      <c r="Q11" t="n">
        <v>3665.44</v>
      </c>
      <c r="R11" t="n">
        <v>106.09</v>
      </c>
      <c r="S11" t="n">
        <v>60.59</v>
      </c>
      <c r="T11" t="n">
        <v>22771.95</v>
      </c>
      <c r="U11" t="n">
        <v>0.57</v>
      </c>
      <c r="V11" t="n">
        <v>0.92</v>
      </c>
      <c r="W11" t="n">
        <v>0.25</v>
      </c>
      <c r="X11" t="n">
        <v>1.41</v>
      </c>
      <c r="Y11" t="n">
        <v>1</v>
      </c>
      <c r="Z11" t="n">
        <v>10</v>
      </c>
      <c r="AA11" t="n">
        <v>258.5203126216575</v>
      </c>
      <c r="AB11" t="n">
        <v>353.7188968402133</v>
      </c>
      <c r="AC11" t="n">
        <v>319.9604617733723</v>
      </c>
      <c r="AD11" t="n">
        <v>258520.3126216574</v>
      </c>
      <c r="AE11" t="n">
        <v>353718.8968402133</v>
      </c>
      <c r="AF11" t="n">
        <v>3.043624465967136e-06</v>
      </c>
      <c r="AG11" t="n">
        <v>14</v>
      </c>
      <c r="AH11" t="n">
        <v>319960.4617733723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4.213</v>
      </c>
      <c r="E12" t="n">
        <v>23.74</v>
      </c>
      <c r="F12" t="n">
        <v>18.7</v>
      </c>
      <c r="G12" t="n">
        <v>22</v>
      </c>
      <c r="H12" t="n">
        <v>0.26</v>
      </c>
      <c r="I12" t="n">
        <v>51</v>
      </c>
      <c r="J12" t="n">
        <v>236.98</v>
      </c>
      <c r="K12" t="n">
        <v>57.72</v>
      </c>
      <c r="L12" t="n">
        <v>3.5</v>
      </c>
      <c r="M12" t="n">
        <v>49</v>
      </c>
      <c r="N12" t="n">
        <v>55.75</v>
      </c>
      <c r="O12" t="n">
        <v>29461.15</v>
      </c>
      <c r="P12" t="n">
        <v>244</v>
      </c>
      <c r="Q12" t="n">
        <v>3665.21</v>
      </c>
      <c r="R12" t="n">
        <v>108.27</v>
      </c>
      <c r="S12" t="n">
        <v>60.59</v>
      </c>
      <c r="T12" t="n">
        <v>23882.6</v>
      </c>
      <c r="U12" t="n">
        <v>0.5600000000000001</v>
      </c>
      <c r="V12" t="n">
        <v>0.92</v>
      </c>
      <c r="W12" t="n">
        <v>0.21</v>
      </c>
      <c r="X12" t="n">
        <v>1.43</v>
      </c>
      <c r="Y12" t="n">
        <v>1</v>
      </c>
      <c r="Z12" t="n">
        <v>10</v>
      </c>
      <c r="AA12" t="n">
        <v>254.6447402099941</v>
      </c>
      <c r="AB12" t="n">
        <v>348.4161676882231</v>
      </c>
      <c r="AC12" t="n">
        <v>315.1638176493257</v>
      </c>
      <c r="AD12" t="n">
        <v>254644.7402099941</v>
      </c>
      <c r="AE12" t="n">
        <v>348416.1676882231</v>
      </c>
      <c r="AF12" t="n">
        <v>3.071179793810966e-06</v>
      </c>
      <c r="AG12" t="n">
        <v>14</v>
      </c>
      <c r="AH12" t="n">
        <v>315163.8176493257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4.2548</v>
      </c>
      <c r="E13" t="n">
        <v>23.5</v>
      </c>
      <c r="F13" t="n">
        <v>18.65</v>
      </c>
      <c r="G13" t="n">
        <v>23.81</v>
      </c>
      <c r="H13" t="n">
        <v>0.28</v>
      </c>
      <c r="I13" t="n">
        <v>47</v>
      </c>
      <c r="J13" t="n">
        <v>237.41</v>
      </c>
      <c r="K13" t="n">
        <v>57.72</v>
      </c>
      <c r="L13" t="n">
        <v>3.75</v>
      </c>
      <c r="M13" t="n">
        <v>45</v>
      </c>
      <c r="N13" t="n">
        <v>55.93</v>
      </c>
      <c r="O13" t="n">
        <v>29514.51</v>
      </c>
      <c r="P13" t="n">
        <v>239.31</v>
      </c>
      <c r="Q13" t="n">
        <v>3665.11</v>
      </c>
      <c r="R13" t="n">
        <v>105.79</v>
      </c>
      <c r="S13" t="n">
        <v>60.59</v>
      </c>
      <c r="T13" t="n">
        <v>22665.15</v>
      </c>
      <c r="U13" t="n">
        <v>0.57</v>
      </c>
      <c r="V13" t="n">
        <v>0.92</v>
      </c>
      <c r="W13" t="n">
        <v>0.23</v>
      </c>
      <c r="X13" t="n">
        <v>1.38</v>
      </c>
      <c r="Y13" t="n">
        <v>1</v>
      </c>
      <c r="Z13" t="n">
        <v>10</v>
      </c>
      <c r="AA13" t="n">
        <v>250.3980378261301</v>
      </c>
      <c r="AB13" t="n">
        <v>342.6056421353368</v>
      </c>
      <c r="AC13" t="n">
        <v>309.9078405000811</v>
      </c>
      <c r="AD13" t="n">
        <v>250398.0378261301</v>
      </c>
      <c r="AE13" t="n">
        <v>342605.6421353368</v>
      </c>
      <c r="AF13" t="n">
        <v>3.101651029363138e-06</v>
      </c>
      <c r="AG13" t="n">
        <v>14</v>
      </c>
      <c r="AH13" t="n">
        <v>309907.8405000811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4.3163</v>
      </c>
      <c r="E14" t="n">
        <v>23.17</v>
      </c>
      <c r="F14" t="n">
        <v>18.5</v>
      </c>
      <c r="G14" t="n">
        <v>25.81</v>
      </c>
      <c r="H14" t="n">
        <v>0.3</v>
      </c>
      <c r="I14" t="n">
        <v>43</v>
      </c>
      <c r="J14" t="n">
        <v>237.84</v>
      </c>
      <c r="K14" t="n">
        <v>57.72</v>
      </c>
      <c r="L14" t="n">
        <v>4</v>
      </c>
      <c r="M14" t="n">
        <v>41</v>
      </c>
      <c r="N14" t="n">
        <v>56.12</v>
      </c>
      <c r="O14" t="n">
        <v>29567.95</v>
      </c>
      <c r="P14" t="n">
        <v>232.96</v>
      </c>
      <c r="Q14" t="n">
        <v>3665.29</v>
      </c>
      <c r="R14" t="n">
        <v>100.52</v>
      </c>
      <c r="S14" t="n">
        <v>60.59</v>
      </c>
      <c r="T14" t="n">
        <v>20048.16</v>
      </c>
      <c r="U14" t="n">
        <v>0.6</v>
      </c>
      <c r="V14" t="n">
        <v>0.93</v>
      </c>
      <c r="W14" t="n">
        <v>0.23</v>
      </c>
      <c r="X14" t="n">
        <v>1.22</v>
      </c>
      <c r="Y14" t="n">
        <v>1</v>
      </c>
      <c r="Z14" t="n">
        <v>10</v>
      </c>
      <c r="AA14" t="n">
        <v>244.5424074140361</v>
      </c>
      <c r="AB14" t="n">
        <v>334.593710273332</v>
      </c>
      <c r="AC14" t="n">
        <v>302.6605561701667</v>
      </c>
      <c r="AD14" t="n">
        <v>244542.4074140361</v>
      </c>
      <c r="AE14" t="n">
        <v>334593.710273332</v>
      </c>
      <c r="AF14" t="n">
        <v>3.146483110378892e-06</v>
      </c>
      <c r="AG14" t="n">
        <v>14</v>
      </c>
      <c r="AH14" t="n">
        <v>302660.5561701666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4.3729</v>
      </c>
      <c r="E15" t="n">
        <v>22.87</v>
      </c>
      <c r="F15" t="n">
        <v>18.38</v>
      </c>
      <c r="G15" t="n">
        <v>28.28</v>
      </c>
      <c r="H15" t="n">
        <v>0.32</v>
      </c>
      <c r="I15" t="n">
        <v>39</v>
      </c>
      <c r="J15" t="n">
        <v>238.28</v>
      </c>
      <c r="K15" t="n">
        <v>57.72</v>
      </c>
      <c r="L15" t="n">
        <v>4.25</v>
      </c>
      <c r="M15" t="n">
        <v>37</v>
      </c>
      <c r="N15" t="n">
        <v>56.3</v>
      </c>
      <c r="O15" t="n">
        <v>29621.44</v>
      </c>
      <c r="P15" t="n">
        <v>225.49</v>
      </c>
      <c r="Q15" t="n">
        <v>3664.95</v>
      </c>
      <c r="R15" t="n">
        <v>96.73999999999999</v>
      </c>
      <c r="S15" t="n">
        <v>60.59</v>
      </c>
      <c r="T15" t="n">
        <v>18180.17</v>
      </c>
      <c r="U15" t="n">
        <v>0.63</v>
      </c>
      <c r="V15" t="n">
        <v>0.9399999999999999</v>
      </c>
      <c r="W15" t="n">
        <v>0.23</v>
      </c>
      <c r="X15" t="n">
        <v>1.11</v>
      </c>
      <c r="Y15" t="n">
        <v>1</v>
      </c>
      <c r="Z15" t="n">
        <v>10</v>
      </c>
      <c r="AA15" t="n">
        <v>238.4148117306178</v>
      </c>
      <c r="AB15" t="n">
        <v>326.2096635288408</v>
      </c>
      <c r="AC15" t="n">
        <v>295.0766710798834</v>
      </c>
      <c r="AD15" t="n">
        <v>238414.8117306178</v>
      </c>
      <c r="AE15" t="n">
        <v>326209.6635288408</v>
      </c>
      <c r="AF15" t="n">
        <v>3.187743204451928e-06</v>
      </c>
      <c r="AG15" t="n">
        <v>14</v>
      </c>
      <c r="AH15" t="n">
        <v>295076.6710798834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4.4185</v>
      </c>
      <c r="E16" t="n">
        <v>22.63</v>
      </c>
      <c r="F16" t="n">
        <v>18.28</v>
      </c>
      <c r="G16" t="n">
        <v>30.47</v>
      </c>
      <c r="H16" t="n">
        <v>0.34</v>
      </c>
      <c r="I16" t="n">
        <v>36</v>
      </c>
      <c r="J16" t="n">
        <v>238.71</v>
      </c>
      <c r="K16" t="n">
        <v>57.72</v>
      </c>
      <c r="L16" t="n">
        <v>4.5</v>
      </c>
      <c r="M16" t="n">
        <v>34</v>
      </c>
      <c r="N16" t="n">
        <v>56.49</v>
      </c>
      <c r="O16" t="n">
        <v>29675.01</v>
      </c>
      <c r="P16" t="n">
        <v>219.16</v>
      </c>
      <c r="Q16" t="n">
        <v>3665.29</v>
      </c>
      <c r="R16" t="n">
        <v>93.36</v>
      </c>
      <c r="S16" t="n">
        <v>60.59</v>
      </c>
      <c r="T16" t="n">
        <v>16504.9</v>
      </c>
      <c r="U16" t="n">
        <v>0.65</v>
      </c>
      <c r="V16" t="n">
        <v>0.9399999999999999</v>
      </c>
      <c r="W16" t="n">
        <v>0.22</v>
      </c>
      <c r="X16" t="n">
        <v>1</v>
      </c>
      <c r="Y16" t="n">
        <v>1</v>
      </c>
      <c r="Z16" t="n">
        <v>10</v>
      </c>
      <c r="AA16" t="n">
        <v>233.4188424359338</v>
      </c>
      <c r="AB16" t="n">
        <v>319.3739579332478</v>
      </c>
      <c r="AC16" t="n">
        <v>288.8933556323586</v>
      </c>
      <c r="AD16" t="n">
        <v>233418.8424359338</v>
      </c>
      <c r="AE16" t="n">
        <v>319373.9579332478</v>
      </c>
      <c r="AF16" t="n">
        <v>3.220984552327025e-06</v>
      </c>
      <c r="AG16" t="n">
        <v>14</v>
      </c>
      <c r="AH16" t="n">
        <v>288893.3556323586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4.4466</v>
      </c>
      <c r="E17" t="n">
        <v>22.49</v>
      </c>
      <c r="F17" t="n">
        <v>18.23</v>
      </c>
      <c r="G17" t="n">
        <v>32.17</v>
      </c>
      <c r="H17" t="n">
        <v>0.35</v>
      </c>
      <c r="I17" t="n">
        <v>34</v>
      </c>
      <c r="J17" t="n">
        <v>239.14</v>
      </c>
      <c r="K17" t="n">
        <v>57.72</v>
      </c>
      <c r="L17" t="n">
        <v>4.75</v>
      </c>
      <c r="M17" t="n">
        <v>25</v>
      </c>
      <c r="N17" t="n">
        <v>56.67</v>
      </c>
      <c r="O17" t="n">
        <v>29728.63</v>
      </c>
      <c r="P17" t="n">
        <v>213.22</v>
      </c>
      <c r="Q17" t="n">
        <v>3665.06</v>
      </c>
      <c r="R17" t="n">
        <v>91.39</v>
      </c>
      <c r="S17" t="n">
        <v>60.59</v>
      </c>
      <c r="T17" t="n">
        <v>15527.76</v>
      </c>
      <c r="U17" t="n">
        <v>0.66</v>
      </c>
      <c r="V17" t="n">
        <v>0.9399999999999999</v>
      </c>
      <c r="W17" t="n">
        <v>0.23</v>
      </c>
      <c r="X17" t="n">
        <v>0.95</v>
      </c>
      <c r="Y17" t="n">
        <v>1</v>
      </c>
      <c r="Z17" t="n">
        <v>10</v>
      </c>
      <c r="AA17" t="n">
        <v>229.2916415907799</v>
      </c>
      <c r="AB17" t="n">
        <v>313.7269396576604</v>
      </c>
      <c r="AC17" t="n">
        <v>283.7852808553515</v>
      </c>
      <c r="AD17" t="n">
        <v>229291.6415907799</v>
      </c>
      <c r="AE17" t="n">
        <v>313726.9396576604</v>
      </c>
      <c r="AF17" t="n">
        <v>3.241468803978126e-06</v>
      </c>
      <c r="AG17" t="n">
        <v>14</v>
      </c>
      <c r="AH17" t="n">
        <v>283785.2808553515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4.4739</v>
      </c>
      <c r="E18" t="n">
        <v>22.35</v>
      </c>
      <c r="F18" t="n">
        <v>18.18</v>
      </c>
      <c r="G18" t="n">
        <v>34.1</v>
      </c>
      <c r="H18" t="n">
        <v>0.37</v>
      </c>
      <c r="I18" t="n">
        <v>32</v>
      </c>
      <c r="J18" t="n">
        <v>239.58</v>
      </c>
      <c r="K18" t="n">
        <v>57.72</v>
      </c>
      <c r="L18" t="n">
        <v>5</v>
      </c>
      <c r="M18" t="n">
        <v>8</v>
      </c>
      <c r="N18" t="n">
        <v>56.86</v>
      </c>
      <c r="O18" t="n">
        <v>29782.33</v>
      </c>
      <c r="P18" t="n">
        <v>209.94</v>
      </c>
      <c r="Q18" t="n">
        <v>3664.95</v>
      </c>
      <c r="R18" t="n">
        <v>89.37</v>
      </c>
      <c r="S18" t="n">
        <v>60.59</v>
      </c>
      <c r="T18" t="n">
        <v>14531.62</v>
      </c>
      <c r="U18" t="n">
        <v>0.68</v>
      </c>
      <c r="V18" t="n">
        <v>0.95</v>
      </c>
      <c r="W18" t="n">
        <v>0.24</v>
      </c>
      <c r="X18" t="n">
        <v>0.91</v>
      </c>
      <c r="Y18" t="n">
        <v>1</v>
      </c>
      <c r="Z18" t="n">
        <v>10</v>
      </c>
      <c r="AA18" t="n">
        <v>219.7694130153558</v>
      </c>
      <c r="AB18" t="n">
        <v>300.6982064296954</v>
      </c>
      <c r="AC18" t="n">
        <v>271.9999916407174</v>
      </c>
      <c r="AD18" t="n">
        <v>219769.4130153558</v>
      </c>
      <c r="AE18" t="n">
        <v>300698.2064296954</v>
      </c>
      <c r="AF18" t="n">
        <v>3.261369874087558e-06</v>
      </c>
      <c r="AG18" t="n">
        <v>13</v>
      </c>
      <c r="AH18" t="n">
        <v>271999.9916407174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4.466</v>
      </c>
      <c r="E19" t="n">
        <v>22.39</v>
      </c>
      <c r="F19" t="n">
        <v>18.22</v>
      </c>
      <c r="G19" t="n">
        <v>34.17</v>
      </c>
      <c r="H19" t="n">
        <v>0.39</v>
      </c>
      <c r="I19" t="n">
        <v>32</v>
      </c>
      <c r="J19" t="n">
        <v>240.02</v>
      </c>
      <c r="K19" t="n">
        <v>57.72</v>
      </c>
      <c r="L19" t="n">
        <v>5.25</v>
      </c>
      <c r="M19" t="n">
        <v>1</v>
      </c>
      <c r="N19" t="n">
        <v>57.04</v>
      </c>
      <c r="O19" t="n">
        <v>29836.09</v>
      </c>
      <c r="P19" t="n">
        <v>211.06</v>
      </c>
      <c r="Q19" t="n">
        <v>3665.09</v>
      </c>
      <c r="R19" t="n">
        <v>90.31</v>
      </c>
      <c r="S19" t="n">
        <v>60.59</v>
      </c>
      <c r="T19" t="n">
        <v>14998.55</v>
      </c>
      <c r="U19" t="n">
        <v>0.67</v>
      </c>
      <c r="V19" t="n">
        <v>0.95</v>
      </c>
      <c r="W19" t="n">
        <v>0.26</v>
      </c>
      <c r="X19" t="n">
        <v>0.95</v>
      </c>
      <c r="Y19" t="n">
        <v>1</v>
      </c>
      <c r="Z19" t="n">
        <v>10</v>
      </c>
      <c r="AA19" t="n">
        <v>220.6363795058336</v>
      </c>
      <c r="AB19" t="n">
        <v>301.8844282298288</v>
      </c>
      <c r="AC19" t="n">
        <v>273.0730020971192</v>
      </c>
      <c r="AD19" t="n">
        <v>220636.3795058336</v>
      </c>
      <c r="AE19" t="n">
        <v>301884.4282298288</v>
      </c>
      <c r="AF19" t="n">
        <v>3.255610956363583e-06</v>
      </c>
      <c r="AG19" t="n">
        <v>13</v>
      </c>
      <c r="AH19" t="n">
        <v>273073.0020971192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4.4657</v>
      </c>
      <c r="E20" t="n">
        <v>22.39</v>
      </c>
      <c r="F20" t="n">
        <v>18.23</v>
      </c>
      <c r="G20" t="n">
        <v>34.17</v>
      </c>
      <c r="H20" t="n">
        <v>0.41</v>
      </c>
      <c r="I20" t="n">
        <v>32</v>
      </c>
      <c r="J20" t="n">
        <v>240.45</v>
      </c>
      <c r="K20" t="n">
        <v>57.72</v>
      </c>
      <c r="L20" t="n">
        <v>5.5</v>
      </c>
      <c r="M20" t="n">
        <v>0</v>
      </c>
      <c r="N20" t="n">
        <v>57.23</v>
      </c>
      <c r="O20" t="n">
        <v>29890.04</v>
      </c>
      <c r="P20" t="n">
        <v>211.45</v>
      </c>
      <c r="Q20" t="n">
        <v>3665.09</v>
      </c>
      <c r="R20" t="n">
        <v>90.31</v>
      </c>
      <c r="S20" t="n">
        <v>60.59</v>
      </c>
      <c r="T20" t="n">
        <v>14999.32</v>
      </c>
      <c r="U20" t="n">
        <v>0.67</v>
      </c>
      <c r="V20" t="n">
        <v>0.95</v>
      </c>
      <c r="W20" t="n">
        <v>0.26</v>
      </c>
      <c r="X20" t="n">
        <v>0.95</v>
      </c>
      <c r="Y20" t="n">
        <v>1</v>
      </c>
      <c r="Z20" t="n">
        <v>10</v>
      </c>
      <c r="AA20" t="n">
        <v>220.8645695274505</v>
      </c>
      <c r="AB20" t="n">
        <v>302.1966478844381</v>
      </c>
      <c r="AC20" t="n">
        <v>273.3554239460957</v>
      </c>
      <c r="AD20" t="n">
        <v>220864.5695274505</v>
      </c>
      <c r="AE20" t="n">
        <v>302196.647884438</v>
      </c>
      <c r="AF20" t="n">
        <v>3.255392263285457e-06</v>
      </c>
      <c r="AG20" t="n">
        <v>13</v>
      </c>
      <c r="AH20" t="n">
        <v>273355.4239460957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1.9871</v>
      </c>
      <c r="E2" t="n">
        <v>50.32</v>
      </c>
      <c r="F2" t="n">
        <v>28.14</v>
      </c>
      <c r="G2" t="n">
        <v>4.73</v>
      </c>
      <c r="H2" t="n">
        <v>0.06</v>
      </c>
      <c r="I2" t="n">
        <v>357</v>
      </c>
      <c r="J2" t="n">
        <v>285.18</v>
      </c>
      <c r="K2" t="n">
        <v>61.2</v>
      </c>
      <c r="L2" t="n">
        <v>1</v>
      </c>
      <c r="M2" t="n">
        <v>355</v>
      </c>
      <c r="N2" t="n">
        <v>77.98</v>
      </c>
      <c r="O2" t="n">
        <v>35406.83</v>
      </c>
      <c r="P2" t="n">
        <v>489.91</v>
      </c>
      <c r="Q2" t="n">
        <v>3666.41</v>
      </c>
      <c r="R2" t="n">
        <v>416.68</v>
      </c>
      <c r="S2" t="n">
        <v>60.59</v>
      </c>
      <c r="T2" t="n">
        <v>176558.84</v>
      </c>
      <c r="U2" t="n">
        <v>0.15</v>
      </c>
      <c r="V2" t="n">
        <v>0.61</v>
      </c>
      <c r="W2" t="n">
        <v>0.74</v>
      </c>
      <c r="X2" t="n">
        <v>10.85</v>
      </c>
      <c r="Y2" t="n">
        <v>1</v>
      </c>
      <c r="Z2" t="n">
        <v>10</v>
      </c>
      <c r="AA2" t="n">
        <v>863.1236186028365</v>
      </c>
      <c r="AB2" t="n">
        <v>1180.963813299021</v>
      </c>
      <c r="AC2" t="n">
        <v>1068.254284450884</v>
      </c>
      <c r="AD2" t="n">
        <v>863123.6186028365</v>
      </c>
      <c r="AE2" t="n">
        <v>1180963.813299021</v>
      </c>
      <c r="AF2" t="n">
        <v>1.431568883096259e-06</v>
      </c>
      <c r="AG2" t="n">
        <v>30</v>
      </c>
      <c r="AH2" t="n">
        <v>1068254.284450884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2.4465</v>
      </c>
      <c r="E3" t="n">
        <v>40.88</v>
      </c>
      <c r="F3" t="n">
        <v>24.62</v>
      </c>
      <c r="G3" t="n">
        <v>5.98</v>
      </c>
      <c r="H3" t="n">
        <v>0.08</v>
      </c>
      <c r="I3" t="n">
        <v>247</v>
      </c>
      <c r="J3" t="n">
        <v>285.68</v>
      </c>
      <c r="K3" t="n">
        <v>61.2</v>
      </c>
      <c r="L3" t="n">
        <v>1.25</v>
      </c>
      <c r="M3" t="n">
        <v>245</v>
      </c>
      <c r="N3" t="n">
        <v>78.23999999999999</v>
      </c>
      <c r="O3" t="n">
        <v>35468.6</v>
      </c>
      <c r="P3" t="n">
        <v>424.75</v>
      </c>
      <c r="Q3" t="n">
        <v>3665.98</v>
      </c>
      <c r="R3" t="n">
        <v>300.56</v>
      </c>
      <c r="S3" t="n">
        <v>60.59</v>
      </c>
      <c r="T3" t="n">
        <v>119049.81</v>
      </c>
      <c r="U3" t="n">
        <v>0.2</v>
      </c>
      <c r="V3" t="n">
        <v>0.7</v>
      </c>
      <c r="W3" t="n">
        <v>0.5600000000000001</v>
      </c>
      <c r="X3" t="n">
        <v>7.33</v>
      </c>
      <c r="Y3" t="n">
        <v>1</v>
      </c>
      <c r="Z3" t="n">
        <v>10</v>
      </c>
      <c r="AA3" t="n">
        <v>628.6140707822395</v>
      </c>
      <c r="AB3" t="n">
        <v>860.0975041398026</v>
      </c>
      <c r="AC3" t="n">
        <v>778.0110054991279</v>
      </c>
      <c r="AD3" t="n">
        <v>628614.0707822395</v>
      </c>
      <c r="AE3" t="n">
        <v>860097.5041398027</v>
      </c>
      <c r="AF3" t="n">
        <v>1.762534986913089e-06</v>
      </c>
      <c r="AG3" t="n">
        <v>24</v>
      </c>
      <c r="AH3" t="n">
        <v>778011.0054991279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2.7811</v>
      </c>
      <c r="E4" t="n">
        <v>35.96</v>
      </c>
      <c r="F4" t="n">
        <v>22.82</v>
      </c>
      <c r="G4" t="n">
        <v>7.25</v>
      </c>
      <c r="H4" t="n">
        <v>0.09</v>
      </c>
      <c r="I4" t="n">
        <v>189</v>
      </c>
      <c r="J4" t="n">
        <v>286.19</v>
      </c>
      <c r="K4" t="n">
        <v>61.2</v>
      </c>
      <c r="L4" t="n">
        <v>1.5</v>
      </c>
      <c r="M4" t="n">
        <v>187</v>
      </c>
      <c r="N4" t="n">
        <v>78.48999999999999</v>
      </c>
      <c r="O4" t="n">
        <v>35530.47</v>
      </c>
      <c r="P4" t="n">
        <v>390.38</v>
      </c>
      <c r="Q4" t="n">
        <v>3666.45</v>
      </c>
      <c r="R4" t="n">
        <v>241.75</v>
      </c>
      <c r="S4" t="n">
        <v>60.59</v>
      </c>
      <c r="T4" t="n">
        <v>89932.96000000001</v>
      </c>
      <c r="U4" t="n">
        <v>0.25</v>
      </c>
      <c r="V4" t="n">
        <v>0.76</v>
      </c>
      <c r="W4" t="n">
        <v>0.47</v>
      </c>
      <c r="X4" t="n">
        <v>5.54</v>
      </c>
      <c r="Y4" t="n">
        <v>1</v>
      </c>
      <c r="Z4" t="n">
        <v>10</v>
      </c>
      <c r="AA4" t="n">
        <v>519.9053274456593</v>
      </c>
      <c r="AB4" t="n">
        <v>711.3574056154145</v>
      </c>
      <c r="AC4" t="n">
        <v>643.466453219868</v>
      </c>
      <c r="AD4" t="n">
        <v>519905.3274456593</v>
      </c>
      <c r="AE4" t="n">
        <v>711357.4056154145</v>
      </c>
      <c r="AF4" t="n">
        <v>2.003591274107497e-06</v>
      </c>
      <c r="AG4" t="n">
        <v>21</v>
      </c>
      <c r="AH4" t="n">
        <v>643466.453219868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3.0362</v>
      </c>
      <c r="E5" t="n">
        <v>32.94</v>
      </c>
      <c r="F5" t="n">
        <v>21.74</v>
      </c>
      <c r="G5" t="n">
        <v>8.529999999999999</v>
      </c>
      <c r="H5" t="n">
        <v>0.11</v>
      </c>
      <c r="I5" t="n">
        <v>153</v>
      </c>
      <c r="J5" t="n">
        <v>286.69</v>
      </c>
      <c r="K5" t="n">
        <v>61.2</v>
      </c>
      <c r="L5" t="n">
        <v>1.75</v>
      </c>
      <c r="M5" t="n">
        <v>151</v>
      </c>
      <c r="N5" t="n">
        <v>78.73999999999999</v>
      </c>
      <c r="O5" t="n">
        <v>35592.57</v>
      </c>
      <c r="P5" t="n">
        <v>368.66</v>
      </c>
      <c r="Q5" t="n">
        <v>3665.54</v>
      </c>
      <c r="R5" t="n">
        <v>206.58</v>
      </c>
      <c r="S5" t="n">
        <v>60.59</v>
      </c>
      <c r="T5" t="n">
        <v>72529.89999999999</v>
      </c>
      <c r="U5" t="n">
        <v>0.29</v>
      </c>
      <c r="V5" t="n">
        <v>0.79</v>
      </c>
      <c r="W5" t="n">
        <v>0.41</v>
      </c>
      <c r="X5" t="n">
        <v>4.46</v>
      </c>
      <c r="Y5" t="n">
        <v>1</v>
      </c>
      <c r="Z5" t="n">
        <v>10</v>
      </c>
      <c r="AA5" t="n">
        <v>462.9479940785137</v>
      </c>
      <c r="AB5" t="n">
        <v>633.4258693222808</v>
      </c>
      <c r="AC5" t="n">
        <v>572.9725933729529</v>
      </c>
      <c r="AD5" t="n">
        <v>462947.9940785136</v>
      </c>
      <c r="AE5" t="n">
        <v>633425.8693222809</v>
      </c>
      <c r="AF5" t="n">
        <v>2.187373279078488e-06</v>
      </c>
      <c r="AG5" t="n">
        <v>20</v>
      </c>
      <c r="AH5" t="n">
        <v>572972.5933729529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3.2454</v>
      </c>
      <c r="E6" t="n">
        <v>30.81</v>
      </c>
      <c r="F6" t="n">
        <v>20.97</v>
      </c>
      <c r="G6" t="n">
        <v>9.83</v>
      </c>
      <c r="H6" t="n">
        <v>0.12</v>
      </c>
      <c r="I6" t="n">
        <v>128</v>
      </c>
      <c r="J6" t="n">
        <v>287.19</v>
      </c>
      <c r="K6" t="n">
        <v>61.2</v>
      </c>
      <c r="L6" t="n">
        <v>2</v>
      </c>
      <c r="M6" t="n">
        <v>126</v>
      </c>
      <c r="N6" t="n">
        <v>78.98999999999999</v>
      </c>
      <c r="O6" t="n">
        <v>35654.65</v>
      </c>
      <c r="P6" t="n">
        <v>352.37</v>
      </c>
      <c r="Q6" t="n">
        <v>3665.5</v>
      </c>
      <c r="R6" t="n">
        <v>181.08</v>
      </c>
      <c r="S6" t="n">
        <v>60.59</v>
      </c>
      <c r="T6" t="n">
        <v>59903.55</v>
      </c>
      <c r="U6" t="n">
        <v>0.33</v>
      </c>
      <c r="V6" t="n">
        <v>0.82</v>
      </c>
      <c r="W6" t="n">
        <v>0.37</v>
      </c>
      <c r="X6" t="n">
        <v>3.69</v>
      </c>
      <c r="Y6" t="n">
        <v>1</v>
      </c>
      <c r="Z6" t="n">
        <v>10</v>
      </c>
      <c r="AA6" t="n">
        <v>415.1649663910863</v>
      </c>
      <c r="AB6" t="n">
        <v>568.0470228019392</v>
      </c>
      <c r="AC6" t="n">
        <v>513.8334122047251</v>
      </c>
      <c r="AD6" t="n">
        <v>415164.9663910863</v>
      </c>
      <c r="AE6" t="n">
        <v>568047.0228019392</v>
      </c>
      <c r="AF6" t="n">
        <v>2.338087490916713e-06</v>
      </c>
      <c r="AG6" t="n">
        <v>18</v>
      </c>
      <c r="AH6" t="n">
        <v>513833.4122047251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3.4129</v>
      </c>
      <c r="E7" t="n">
        <v>29.3</v>
      </c>
      <c r="F7" t="n">
        <v>20.42</v>
      </c>
      <c r="G7" t="n">
        <v>11.14</v>
      </c>
      <c r="H7" t="n">
        <v>0.14</v>
      </c>
      <c r="I7" t="n">
        <v>110</v>
      </c>
      <c r="J7" t="n">
        <v>287.7</v>
      </c>
      <c r="K7" t="n">
        <v>61.2</v>
      </c>
      <c r="L7" t="n">
        <v>2.25</v>
      </c>
      <c r="M7" t="n">
        <v>108</v>
      </c>
      <c r="N7" t="n">
        <v>79.25</v>
      </c>
      <c r="O7" t="n">
        <v>35716.83</v>
      </c>
      <c r="P7" t="n">
        <v>340.22</v>
      </c>
      <c r="Q7" t="n">
        <v>3665.53</v>
      </c>
      <c r="R7" t="n">
        <v>163.07</v>
      </c>
      <c r="S7" t="n">
        <v>60.59</v>
      </c>
      <c r="T7" t="n">
        <v>50988.06</v>
      </c>
      <c r="U7" t="n">
        <v>0.37</v>
      </c>
      <c r="V7" t="n">
        <v>0.84</v>
      </c>
      <c r="W7" t="n">
        <v>0.34</v>
      </c>
      <c r="X7" t="n">
        <v>3.14</v>
      </c>
      <c r="Y7" t="n">
        <v>1</v>
      </c>
      <c r="Z7" t="n">
        <v>10</v>
      </c>
      <c r="AA7" t="n">
        <v>384.7962499715846</v>
      </c>
      <c r="AB7" t="n">
        <v>526.4952052235649</v>
      </c>
      <c r="AC7" t="n">
        <v>476.2472417776886</v>
      </c>
      <c r="AD7" t="n">
        <v>384796.2499715846</v>
      </c>
      <c r="AE7" t="n">
        <v>526495.2052235649</v>
      </c>
      <c r="AF7" t="n">
        <v>2.458759720758505e-06</v>
      </c>
      <c r="AG7" t="n">
        <v>17</v>
      </c>
      <c r="AH7" t="n">
        <v>476247.2417776886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3.5556</v>
      </c>
      <c r="E8" t="n">
        <v>28.12</v>
      </c>
      <c r="F8" t="n">
        <v>20</v>
      </c>
      <c r="G8" t="n">
        <v>12.5</v>
      </c>
      <c r="H8" t="n">
        <v>0.15</v>
      </c>
      <c r="I8" t="n">
        <v>96</v>
      </c>
      <c r="J8" t="n">
        <v>288.2</v>
      </c>
      <c r="K8" t="n">
        <v>61.2</v>
      </c>
      <c r="L8" t="n">
        <v>2.5</v>
      </c>
      <c r="M8" t="n">
        <v>94</v>
      </c>
      <c r="N8" t="n">
        <v>79.5</v>
      </c>
      <c r="O8" t="n">
        <v>35779.11</v>
      </c>
      <c r="P8" t="n">
        <v>329.95</v>
      </c>
      <c r="Q8" t="n">
        <v>3665.7</v>
      </c>
      <c r="R8" t="n">
        <v>149.43</v>
      </c>
      <c r="S8" t="n">
        <v>60.59</v>
      </c>
      <c r="T8" t="n">
        <v>44239.73</v>
      </c>
      <c r="U8" t="n">
        <v>0.41</v>
      </c>
      <c r="V8" t="n">
        <v>0.86</v>
      </c>
      <c r="W8" t="n">
        <v>0.32</v>
      </c>
      <c r="X8" t="n">
        <v>2.72</v>
      </c>
      <c r="Y8" t="n">
        <v>1</v>
      </c>
      <c r="Z8" t="n">
        <v>10</v>
      </c>
      <c r="AA8" t="n">
        <v>366.7052098826846</v>
      </c>
      <c r="AB8" t="n">
        <v>501.7422460535717</v>
      </c>
      <c r="AC8" t="n">
        <v>453.8566702898833</v>
      </c>
      <c r="AD8" t="n">
        <v>366705.2098826846</v>
      </c>
      <c r="AE8" t="n">
        <v>501742.2460535717</v>
      </c>
      <c r="AF8" t="n">
        <v>2.561565256271481e-06</v>
      </c>
      <c r="AG8" t="n">
        <v>17</v>
      </c>
      <c r="AH8" t="n">
        <v>453856.6702898833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3.6761</v>
      </c>
      <c r="E9" t="n">
        <v>27.2</v>
      </c>
      <c r="F9" t="n">
        <v>19.67</v>
      </c>
      <c r="G9" t="n">
        <v>13.89</v>
      </c>
      <c r="H9" t="n">
        <v>0.17</v>
      </c>
      <c r="I9" t="n">
        <v>85</v>
      </c>
      <c r="J9" t="n">
        <v>288.71</v>
      </c>
      <c r="K9" t="n">
        <v>61.2</v>
      </c>
      <c r="L9" t="n">
        <v>2.75</v>
      </c>
      <c r="M9" t="n">
        <v>83</v>
      </c>
      <c r="N9" t="n">
        <v>79.76000000000001</v>
      </c>
      <c r="O9" t="n">
        <v>35841.5</v>
      </c>
      <c r="P9" t="n">
        <v>321.71</v>
      </c>
      <c r="Q9" t="n">
        <v>3665.56</v>
      </c>
      <c r="R9" t="n">
        <v>138.65</v>
      </c>
      <c r="S9" t="n">
        <v>60.59</v>
      </c>
      <c r="T9" t="n">
        <v>38906.01</v>
      </c>
      <c r="U9" t="n">
        <v>0.44</v>
      </c>
      <c r="V9" t="n">
        <v>0.88</v>
      </c>
      <c r="W9" t="n">
        <v>0.3</v>
      </c>
      <c r="X9" t="n">
        <v>2.39</v>
      </c>
      <c r="Y9" t="n">
        <v>1</v>
      </c>
      <c r="Z9" t="n">
        <v>10</v>
      </c>
      <c r="AA9" t="n">
        <v>345.8705767370502</v>
      </c>
      <c r="AB9" t="n">
        <v>473.2353818245713</v>
      </c>
      <c r="AC9" t="n">
        <v>428.0704611732634</v>
      </c>
      <c r="AD9" t="n">
        <v>345870.5767370502</v>
      </c>
      <c r="AE9" t="n">
        <v>473235.3818245713</v>
      </c>
      <c r="AF9" t="n">
        <v>2.648377218635277e-06</v>
      </c>
      <c r="AG9" t="n">
        <v>16</v>
      </c>
      <c r="AH9" t="n">
        <v>428070.4611732634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3.7689</v>
      </c>
      <c r="E10" t="n">
        <v>26.53</v>
      </c>
      <c r="F10" t="n">
        <v>19.43</v>
      </c>
      <c r="G10" t="n">
        <v>15.14</v>
      </c>
      <c r="H10" t="n">
        <v>0.18</v>
      </c>
      <c r="I10" t="n">
        <v>77</v>
      </c>
      <c r="J10" t="n">
        <v>289.21</v>
      </c>
      <c r="K10" t="n">
        <v>61.2</v>
      </c>
      <c r="L10" t="n">
        <v>3</v>
      </c>
      <c r="M10" t="n">
        <v>75</v>
      </c>
      <c r="N10" t="n">
        <v>80.02</v>
      </c>
      <c r="O10" t="n">
        <v>35903.99</v>
      </c>
      <c r="P10" t="n">
        <v>314.45</v>
      </c>
      <c r="Q10" t="n">
        <v>3665.28</v>
      </c>
      <c r="R10" t="n">
        <v>130.9</v>
      </c>
      <c r="S10" t="n">
        <v>60.59</v>
      </c>
      <c r="T10" t="n">
        <v>35070.45</v>
      </c>
      <c r="U10" t="n">
        <v>0.46</v>
      </c>
      <c r="V10" t="n">
        <v>0.89</v>
      </c>
      <c r="W10" t="n">
        <v>0.29</v>
      </c>
      <c r="X10" t="n">
        <v>2.16</v>
      </c>
      <c r="Y10" t="n">
        <v>1</v>
      </c>
      <c r="Z10" t="n">
        <v>10</v>
      </c>
      <c r="AA10" t="n">
        <v>335.2205652483257</v>
      </c>
      <c r="AB10" t="n">
        <v>458.6635662603515</v>
      </c>
      <c r="AC10" t="n">
        <v>414.889359234821</v>
      </c>
      <c r="AD10" t="n">
        <v>335220.5652483256</v>
      </c>
      <c r="AE10" t="n">
        <v>458663.5662603515</v>
      </c>
      <c r="AF10" t="n">
        <v>2.715233236123744e-06</v>
      </c>
      <c r="AG10" t="n">
        <v>16</v>
      </c>
      <c r="AH10" t="n">
        <v>414889.3592348211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3.865</v>
      </c>
      <c r="E11" t="n">
        <v>25.87</v>
      </c>
      <c r="F11" t="n">
        <v>19.21</v>
      </c>
      <c r="G11" t="n">
        <v>16.7</v>
      </c>
      <c r="H11" t="n">
        <v>0.2</v>
      </c>
      <c r="I11" t="n">
        <v>69</v>
      </c>
      <c r="J11" t="n">
        <v>289.72</v>
      </c>
      <c r="K11" t="n">
        <v>61.2</v>
      </c>
      <c r="L11" t="n">
        <v>3.25</v>
      </c>
      <c r="M11" t="n">
        <v>67</v>
      </c>
      <c r="N11" t="n">
        <v>80.27</v>
      </c>
      <c r="O11" t="n">
        <v>35966.59</v>
      </c>
      <c r="P11" t="n">
        <v>307.66</v>
      </c>
      <c r="Q11" t="n">
        <v>3665.35</v>
      </c>
      <c r="R11" t="n">
        <v>123.24</v>
      </c>
      <c r="S11" t="n">
        <v>60.59</v>
      </c>
      <c r="T11" t="n">
        <v>31280.41</v>
      </c>
      <c r="U11" t="n">
        <v>0.49</v>
      </c>
      <c r="V11" t="n">
        <v>0.9</v>
      </c>
      <c r="W11" t="n">
        <v>0.28</v>
      </c>
      <c r="X11" t="n">
        <v>1.93</v>
      </c>
      <c r="Y11" t="n">
        <v>1</v>
      </c>
      <c r="Z11" t="n">
        <v>10</v>
      </c>
      <c r="AA11" t="n">
        <v>318.2530026626171</v>
      </c>
      <c r="AB11" t="n">
        <v>435.4477985745543</v>
      </c>
      <c r="AC11" t="n">
        <v>393.8892718334218</v>
      </c>
      <c r="AD11" t="n">
        <v>318253.0026626171</v>
      </c>
      <c r="AE11" t="n">
        <v>435447.7985745543</v>
      </c>
      <c r="AF11" t="n">
        <v>2.7844666766479e-06</v>
      </c>
      <c r="AG11" t="n">
        <v>15</v>
      </c>
      <c r="AH11" t="n">
        <v>393889.2718334218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3.9444</v>
      </c>
      <c r="E12" t="n">
        <v>25.35</v>
      </c>
      <c r="F12" t="n">
        <v>19.01</v>
      </c>
      <c r="G12" t="n">
        <v>18.1</v>
      </c>
      <c r="H12" t="n">
        <v>0.21</v>
      </c>
      <c r="I12" t="n">
        <v>63</v>
      </c>
      <c r="J12" t="n">
        <v>290.23</v>
      </c>
      <c r="K12" t="n">
        <v>61.2</v>
      </c>
      <c r="L12" t="n">
        <v>3.5</v>
      </c>
      <c r="M12" t="n">
        <v>61</v>
      </c>
      <c r="N12" t="n">
        <v>80.53</v>
      </c>
      <c r="O12" t="n">
        <v>36029.29</v>
      </c>
      <c r="P12" t="n">
        <v>301.4</v>
      </c>
      <c r="Q12" t="n">
        <v>3665.07</v>
      </c>
      <c r="R12" t="n">
        <v>116.97</v>
      </c>
      <c r="S12" t="n">
        <v>60.59</v>
      </c>
      <c r="T12" t="n">
        <v>28175.88</v>
      </c>
      <c r="U12" t="n">
        <v>0.52</v>
      </c>
      <c r="V12" t="n">
        <v>0.91</v>
      </c>
      <c r="W12" t="n">
        <v>0.26</v>
      </c>
      <c r="X12" t="n">
        <v>1.73</v>
      </c>
      <c r="Y12" t="n">
        <v>1</v>
      </c>
      <c r="Z12" t="n">
        <v>10</v>
      </c>
      <c r="AA12" t="n">
        <v>309.937796501758</v>
      </c>
      <c r="AB12" t="n">
        <v>424.0705666642613</v>
      </c>
      <c r="AC12" t="n">
        <v>383.597866968602</v>
      </c>
      <c r="AD12" t="n">
        <v>309937.796501758</v>
      </c>
      <c r="AE12" t="n">
        <v>424070.5666642613</v>
      </c>
      <c r="AF12" t="n">
        <v>2.841668915749024e-06</v>
      </c>
      <c r="AG12" t="n">
        <v>15</v>
      </c>
      <c r="AH12" t="n">
        <v>383597.866968602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4.0173</v>
      </c>
      <c r="E13" t="n">
        <v>24.89</v>
      </c>
      <c r="F13" t="n">
        <v>18.82</v>
      </c>
      <c r="G13" t="n">
        <v>19.47</v>
      </c>
      <c r="H13" t="n">
        <v>0.23</v>
      </c>
      <c r="I13" t="n">
        <v>58</v>
      </c>
      <c r="J13" t="n">
        <v>290.74</v>
      </c>
      <c r="K13" t="n">
        <v>61.2</v>
      </c>
      <c r="L13" t="n">
        <v>3.75</v>
      </c>
      <c r="M13" t="n">
        <v>56</v>
      </c>
      <c r="N13" t="n">
        <v>80.79000000000001</v>
      </c>
      <c r="O13" t="n">
        <v>36092.1</v>
      </c>
      <c r="P13" t="n">
        <v>294.86</v>
      </c>
      <c r="Q13" t="n">
        <v>3665.09</v>
      </c>
      <c r="R13" t="n">
        <v>110.33</v>
      </c>
      <c r="S13" t="n">
        <v>60.59</v>
      </c>
      <c r="T13" t="n">
        <v>24881.5</v>
      </c>
      <c r="U13" t="n">
        <v>0.55</v>
      </c>
      <c r="V13" t="n">
        <v>0.92</v>
      </c>
      <c r="W13" t="n">
        <v>0.26</v>
      </c>
      <c r="X13" t="n">
        <v>1.54</v>
      </c>
      <c r="Y13" t="n">
        <v>1</v>
      </c>
      <c r="Z13" t="n">
        <v>10</v>
      </c>
      <c r="AA13" t="n">
        <v>302.1093002220181</v>
      </c>
      <c r="AB13" t="n">
        <v>413.3592726854404</v>
      </c>
      <c r="AC13" t="n">
        <v>373.9088438537242</v>
      </c>
      <c r="AD13" t="n">
        <v>302109.3002220182</v>
      </c>
      <c r="AE13" t="n">
        <v>413359.2726854404</v>
      </c>
      <c r="AF13" t="n">
        <v>2.894188351901063e-06</v>
      </c>
      <c r="AG13" t="n">
        <v>15</v>
      </c>
      <c r="AH13" t="n">
        <v>373908.8438537242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4.11</v>
      </c>
      <c r="E14" t="n">
        <v>24.33</v>
      </c>
      <c r="F14" t="n">
        <v>18.53</v>
      </c>
      <c r="G14" t="n">
        <v>20.97</v>
      </c>
      <c r="H14" t="n">
        <v>0.24</v>
      </c>
      <c r="I14" t="n">
        <v>53</v>
      </c>
      <c r="J14" t="n">
        <v>291.25</v>
      </c>
      <c r="K14" t="n">
        <v>61.2</v>
      </c>
      <c r="L14" t="n">
        <v>4</v>
      </c>
      <c r="M14" t="n">
        <v>51</v>
      </c>
      <c r="N14" t="n">
        <v>81.05</v>
      </c>
      <c r="O14" t="n">
        <v>36155.02</v>
      </c>
      <c r="P14" t="n">
        <v>286.68</v>
      </c>
      <c r="Q14" t="n">
        <v>3664.9</v>
      </c>
      <c r="R14" t="n">
        <v>101.06</v>
      </c>
      <c r="S14" t="n">
        <v>60.59</v>
      </c>
      <c r="T14" t="n">
        <v>20270.83</v>
      </c>
      <c r="U14" t="n">
        <v>0.6</v>
      </c>
      <c r="V14" t="n">
        <v>0.93</v>
      </c>
      <c r="W14" t="n">
        <v>0.23</v>
      </c>
      <c r="X14" t="n">
        <v>1.25</v>
      </c>
      <c r="Y14" t="n">
        <v>1</v>
      </c>
      <c r="Z14" t="n">
        <v>10</v>
      </c>
      <c r="AA14" t="n">
        <v>292.588899048387</v>
      </c>
      <c r="AB14" t="n">
        <v>400.3330397892213</v>
      </c>
      <c r="AC14" t="n">
        <v>362.1258163426876</v>
      </c>
      <c r="AD14" t="n">
        <v>292588.899048387</v>
      </c>
      <c r="AE14" t="n">
        <v>400333.0397892214</v>
      </c>
      <c r="AF14" t="n">
        <v>2.960972326267237e-06</v>
      </c>
      <c r="AG14" t="n">
        <v>15</v>
      </c>
      <c r="AH14" t="n">
        <v>362125.8163426876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4.0312</v>
      </c>
      <c r="E15" t="n">
        <v>24.81</v>
      </c>
      <c r="F15" t="n">
        <v>19.11</v>
      </c>
      <c r="G15" t="n">
        <v>22.48</v>
      </c>
      <c r="H15" t="n">
        <v>0.26</v>
      </c>
      <c r="I15" t="n">
        <v>51</v>
      </c>
      <c r="J15" t="n">
        <v>291.76</v>
      </c>
      <c r="K15" t="n">
        <v>61.2</v>
      </c>
      <c r="L15" t="n">
        <v>4.25</v>
      </c>
      <c r="M15" t="n">
        <v>49</v>
      </c>
      <c r="N15" t="n">
        <v>81.31</v>
      </c>
      <c r="O15" t="n">
        <v>36218.04</v>
      </c>
      <c r="P15" t="n">
        <v>294.46</v>
      </c>
      <c r="Q15" t="n">
        <v>3665.19</v>
      </c>
      <c r="R15" t="n">
        <v>122.6</v>
      </c>
      <c r="S15" t="n">
        <v>60.59</v>
      </c>
      <c r="T15" t="n">
        <v>31051.47</v>
      </c>
      <c r="U15" t="n">
        <v>0.49</v>
      </c>
      <c r="V15" t="n">
        <v>0.9</v>
      </c>
      <c r="W15" t="n">
        <v>0.22</v>
      </c>
      <c r="X15" t="n">
        <v>1.83</v>
      </c>
      <c r="Y15" t="n">
        <v>1</v>
      </c>
      <c r="Z15" t="n">
        <v>10</v>
      </c>
      <c r="AA15" t="n">
        <v>301.4796256122909</v>
      </c>
      <c r="AB15" t="n">
        <v>412.4977241051284</v>
      </c>
      <c r="AC15" t="n">
        <v>373.1295202607261</v>
      </c>
      <c r="AD15" t="n">
        <v>301479.6256122909</v>
      </c>
      <c r="AE15" t="n">
        <v>412497.7241051284</v>
      </c>
      <c r="AF15" t="n">
        <v>2.904202345899875e-06</v>
      </c>
      <c r="AG15" t="n">
        <v>15</v>
      </c>
      <c r="AH15" t="n">
        <v>373129.5202607261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4.156</v>
      </c>
      <c r="E16" t="n">
        <v>24.06</v>
      </c>
      <c r="F16" t="n">
        <v>18.63</v>
      </c>
      <c r="G16" t="n">
        <v>24.3</v>
      </c>
      <c r="H16" t="n">
        <v>0.27</v>
      </c>
      <c r="I16" t="n">
        <v>46</v>
      </c>
      <c r="J16" t="n">
        <v>292.27</v>
      </c>
      <c r="K16" t="n">
        <v>61.2</v>
      </c>
      <c r="L16" t="n">
        <v>4.5</v>
      </c>
      <c r="M16" t="n">
        <v>44</v>
      </c>
      <c r="N16" t="n">
        <v>81.56999999999999</v>
      </c>
      <c r="O16" t="n">
        <v>36281.16</v>
      </c>
      <c r="P16" t="n">
        <v>282.5</v>
      </c>
      <c r="Q16" t="n">
        <v>3665.13</v>
      </c>
      <c r="R16" t="n">
        <v>105.03</v>
      </c>
      <c r="S16" t="n">
        <v>60.59</v>
      </c>
      <c r="T16" t="n">
        <v>22289.06</v>
      </c>
      <c r="U16" t="n">
        <v>0.58</v>
      </c>
      <c r="V16" t="n">
        <v>0.92</v>
      </c>
      <c r="W16" t="n">
        <v>0.24</v>
      </c>
      <c r="X16" t="n">
        <v>1.36</v>
      </c>
      <c r="Y16" t="n">
        <v>1</v>
      </c>
      <c r="Z16" t="n">
        <v>10</v>
      </c>
      <c r="AA16" t="n">
        <v>281.2229958601404</v>
      </c>
      <c r="AB16" t="n">
        <v>384.7817096188028</v>
      </c>
      <c r="AC16" t="n">
        <v>348.0586832973047</v>
      </c>
      <c r="AD16" t="n">
        <v>281222.9958601404</v>
      </c>
      <c r="AE16" t="n">
        <v>384781.7096188028</v>
      </c>
      <c r="AF16" t="n">
        <v>2.994112162522296e-06</v>
      </c>
      <c r="AG16" t="n">
        <v>14</v>
      </c>
      <c r="AH16" t="n">
        <v>348058.6832973047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4.2063</v>
      </c>
      <c r="E17" t="n">
        <v>23.77</v>
      </c>
      <c r="F17" t="n">
        <v>18.51</v>
      </c>
      <c r="G17" t="n">
        <v>25.82</v>
      </c>
      <c r="H17" t="n">
        <v>0.29</v>
      </c>
      <c r="I17" t="n">
        <v>43</v>
      </c>
      <c r="J17" t="n">
        <v>292.79</v>
      </c>
      <c r="K17" t="n">
        <v>61.2</v>
      </c>
      <c r="L17" t="n">
        <v>4.75</v>
      </c>
      <c r="M17" t="n">
        <v>41</v>
      </c>
      <c r="N17" t="n">
        <v>81.84</v>
      </c>
      <c r="O17" t="n">
        <v>36344.4</v>
      </c>
      <c r="P17" t="n">
        <v>277.24</v>
      </c>
      <c r="Q17" t="n">
        <v>3665.01</v>
      </c>
      <c r="R17" t="n">
        <v>100.78</v>
      </c>
      <c r="S17" t="n">
        <v>60.59</v>
      </c>
      <c r="T17" t="n">
        <v>20179.57</v>
      </c>
      <c r="U17" t="n">
        <v>0.6</v>
      </c>
      <c r="V17" t="n">
        <v>0.93</v>
      </c>
      <c r="W17" t="n">
        <v>0.23</v>
      </c>
      <c r="X17" t="n">
        <v>1.23</v>
      </c>
      <c r="Y17" t="n">
        <v>1</v>
      </c>
      <c r="Z17" t="n">
        <v>10</v>
      </c>
      <c r="AA17" t="n">
        <v>275.9049692091573</v>
      </c>
      <c r="AB17" t="n">
        <v>377.5053509401502</v>
      </c>
      <c r="AC17" t="n">
        <v>341.4767700785092</v>
      </c>
      <c r="AD17" t="n">
        <v>275904.9692091573</v>
      </c>
      <c r="AE17" t="n">
        <v>377505.3509401502</v>
      </c>
      <c r="AF17" t="n">
        <v>3.03034985303598e-06</v>
      </c>
      <c r="AG17" t="n">
        <v>14</v>
      </c>
      <c r="AH17" t="n">
        <v>341476.7700785092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4.2534</v>
      </c>
      <c r="E18" t="n">
        <v>23.51</v>
      </c>
      <c r="F18" t="n">
        <v>18.41</v>
      </c>
      <c r="G18" t="n">
        <v>27.61</v>
      </c>
      <c r="H18" t="n">
        <v>0.3</v>
      </c>
      <c r="I18" t="n">
        <v>40</v>
      </c>
      <c r="J18" t="n">
        <v>293.3</v>
      </c>
      <c r="K18" t="n">
        <v>61.2</v>
      </c>
      <c r="L18" t="n">
        <v>5</v>
      </c>
      <c r="M18" t="n">
        <v>38</v>
      </c>
      <c r="N18" t="n">
        <v>82.09999999999999</v>
      </c>
      <c r="O18" t="n">
        <v>36407.75</v>
      </c>
      <c r="P18" t="n">
        <v>272.13</v>
      </c>
      <c r="Q18" t="n">
        <v>3665.26</v>
      </c>
      <c r="R18" t="n">
        <v>97.43000000000001</v>
      </c>
      <c r="S18" t="n">
        <v>60.59</v>
      </c>
      <c r="T18" t="n">
        <v>18518.29</v>
      </c>
      <c r="U18" t="n">
        <v>0.62</v>
      </c>
      <c r="V18" t="n">
        <v>0.9399999999999999</v>
      </c>
      <c r="W18" t="n">
        <v>0.23</v>
      </c>
      <c r="X18" t="n">
        <v>1.13</v>
      </c>
      <c r="Y18" t="n">
        <v>1</v>
      </c>
      <c r="Z18" t="n">
        <v>10</v>
      </c>
      <c r="AA18" t="n">
        <v>270.9459014465666</v>
      </c>
      <c r="AB18" t="n">
        <v>370.7201356487445</v>
      </c>
      <c r="AC18" t="n">
        <v>335.3391262114058</v>
      </c>
      <c r="AD18" t="n">
        <v>270945.9014465666</v>
      </c>
      <c r="AE18" t="n">
        <v>370720.1356487445</v>
      </c>
      <c r="AF18" t="n">
        <v>3.064282163636269e-06</v>
      </c>
      <c r="AG18" t="n">
        <v>14</v>
      </c>
      <c r="AH18" t="n">
        <v>335339.1262114058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4.2846</v>
      </c>
      <c r="E19" t="n">
        <v>23.34</v>
      </c>
      <c r="F19" t="n">
        <v>18.34</v>
      </c>
      <c r="G19" t="n">
        <v>28.96</v>
      </c>
      <c r="H19" t="n">
        <v>0.32</v>
      </c>
      <c r="I19" t="n">
        <v>38</v>
      </c>
      <c r="J19" t="n">
        <v>293.81</v>
      </c>
      <c r="K19" t="n">
        <v>61.2</v>
      </c>
      <c r="L19" t="n">
        <v>5.25</v>
      </c>
      <c r="M19" t="n">
        <v>36</v>
      </c>
      <c r="N19" t="n">
        <v>82.36</v>
      </c>
      <c r="O19" t="n">
        <v>36471.2</v>
      </c>
      <c r="P19" t="n">
        <v>268.04</v>
      </c>
      <c r="Q19" t="n">
        <v>3664.84</v>
      </c>
      <c r="R19" t="n">
        <v>95.40000000000001</v>
      </c>
      <c r="S19" t="n">
        <v>60.59</v>
      </c>
      <c r="T19" t="n">
        <v>17515.71</v>
      </c>
      <c r="U19" t="n">
        <v>0.64</v>
      </c>
      <c r="V19" t="n">
        <v>0.9399999999999999</v>
      </c>
      <c r="W19" t="n">
        <v>0.23</v>
      </c>
      <c r="X19" t="n">
        <v>1.07</v>
      </c>
      <c r="Y19" t="n">
        <v>1</v>
      </c>
      <c r="Z19" t="n">
        <v>10</v>
      </c>
      <c r="AA19" t="n">
        <v>267.319459883076</v>
      </c>
      <c r="AB19" t="n">
        <v>365.7582783142662</v>
      </c>
      <c r="AC19" t="n">
        <v>330.8508215769197</v>
      </c>
      <c r="AD19" t="n">
        <v>267319.459883076</v>
      </c>
      <c r="AE19" t="n">
        <v>365758.2783142662</v>
      </c>
      <c r="AF19" t="n">
        <v>3.086759617791874e-06</v>
      </c>
      <c r="AG19" t="n">
        <v>14</v>
      </c>
      <c r="AH19" t="n">
        <v>330850.8215769196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4.313</v>
      </c>
      <c r="E20" t="n">
        <v>23.19</v>
      </c>
      <c r="F20" t="n">
        <v>18.3</v>
      </c>
      <c r="G20" t="n">
        <v>30.49</v>
      </c>
      <c r="H20" t="n">
        <v>0.33</v>
      </c>
      <c r="I20" t="n">
        <v>36</v>
      </c>
      <c r="J20" t="n">
        <v>294.33</v>
      </c>
      <c r="K20" t="n">
        <v>61.2</v>
      </c>
      <c r="L20" t="n">
        <v>5.5</v>
      </c>
      <c r="M20" t="n">
        <v>34</v>
      </c>
      <c r="N20" t="n">
        <v>82.63</v>
      </c>
      <c r="O20" t="n">
        <v>36534.76</v>
      </c>
      <c r="P20" t="n">
        <v>262.86</v>
      </c>
      <c r="Q20" t="n">
        <v>3665.07</v>
      </c>
      <c r="R20" t="n">
        <v>93.79000000000001</v>
      </c>
      <c r="S20" t="n">
        <v>60.59</v>
      </c>
      <c r="T20" t="n">
        <v>16721.67</v>
      </c>
      <c r="U20" t="n">
        <v>0.65</v>
      </c>
      <c r="V20" t="n">
        <v>0.9399999999999999</v>
      </c>
      <c r="W20" t="n">
        <v>0.22</v>
      </c>
      <c r="X20" t="n">
        <v>1.02</v>
      </c>
      <c r="Y20" t="n">
        <v>1</v>
      </c>
      <c r="Z20" t="n">
        <v>10</v>
      </c>
      <c r="AA20" t="n">
        <v>263.2689240898118</v>
      </c>
      <c r="AB20" t="n">
        <v>360.2161565448948</v>
      </c>
      <c r="AC20" t="n">
        <v>325.8376321308003</v>
      </c>
      <c r="AD20" t="n">
        <v>263268.9240898119</v>
      </c>
      <c r="AE20" t="n">
        <v>360216.1565448948</v>
      </c>
      <c r="AF20" t="n">
        <v>3.107219864523258e-06</v>
      </c>
      <c r="AG20" t="n">
        <v>14</v>
      </c>
      <c r="AH20" t="n">
        <v>325837.6321308003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4.3474</v>
      </c>
      <c r="E21" t="n">
        <v>23</v>
      </c>
      <c r="F21" t="n">
        <v>18.22</v>
      </c>
      <c r="G21" t="n">
        <v>32.15</v>
      </c>
      <c r="H21" t="n">
        <v>0.35</v>
      </c>
      <c r="I21" t="n">
        <v>34</v>
      </c>
      <c r="J21" t="n">
        <v>294.84</v>
      </c>
      <c r="K21" t="n">
        <v>61.2</v>
      </c>
      <c r="L21" t="n">
        <v>5.75</v>
      </c>
      <c r="M21" t="n">
        <v>32</v>
      </c>
      <c r="N21" t="n">
        <v>82.90000000000001</v>
      </c>
      <c r="O21" t="n">
        <v>36598.44</v>
      </c>
      <c r="P21" t="n">
        <v>258.04</v>
      </c>
      <c r="Q21" t="n">
        <v>3665.18</v>
      </c>
      <c r="R21" t="n">
        <v>91.34999999999999</v>
      </c>
      <c r="S21" t="n">
        <v>60.59</v>
      </c>
      <c r="T21" t="n">
        <v>15508.36</v>
      </c>
      <c r="U21" t="n">
        <v>0.66</v>
      </c>
      <c r="V21" t="n">
        <v>0.95</v>
      </c>
      <c r="W21" t="n">
        <v>0.22</v>
      </c>
      <c r="X21" t="n">
        <v>0.9399999999999999</v>
      </c>
      <c r="Y21" t="n">
        <v>1</v>
      </c>
      <c r="Z21" t="n">
        <v>10</v>
      </c>
      <c r="AA21" t="n">
        <v>259.2137055798082</v>
      </c>
      <c r="AB21" t="n">
        <v>354.6676276758934</v>
      </c>
      <c r="AC21" t="n">
        <v>320.8186470696472</v>
      </c>
      <c r="AD21" t="n">
        <v>259213.7055798082</v>
      </c>
      <c r="AE21" t="n">
        <v>354667.6276758934</v>
      </c>
      <c r="AF21" t="n">
        <v>3.132002698592259e-06</v>
      </c>
      <c r="AG21" t="n">
        <v>14</v>
      </c>
      <c r="AH21" t="n">
        <v>320818.6470696472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4.3812</v>
      </c>
      <c r="E22" t="n">
        <v>22.82</v>
      </c>
      <c r="F22" t="n">
        <v>18.15</v>
      </c>
      <c r="G22" t="n">
        <v>34.03</v>
      </c>
      <c r="H22" t="n">
        <v>0.36</v>
      </c>
      <c r="I22" t="n">
        <v>32</v>
      </c>
      <c r="J22" t="n">
        <v>295.36</v>
      </c>
      <c r="K22" t="n">
        <v>61.2</v>
      </c>
      <c r="L22" t="n">
        <v>6</v>
      </c>
      <c r="M22" t="n">
        <v>30</v>
      </c>
      <c r="N22" t="n">
        <v>83.16</v>
      </c>
      <c r="O22" t="n">
        <v>36662.22</v>
      </c>
      <c r="P22" t="n">
        <v>253.51</v>
      </c>
      <c r="Q22" t="n">
        <v>3665.09</v>
      </c>
      <c r="R22" t="n">
        <v>89.20999999999999</v>
      </c>
      <c r="S22" t="n">
        <v>60.59</v>
      </c>
      <c r="T22" t="n">
        <v>14452.32</v>
      </c>
      <c r="U22" t="n">
        <v>0.68</v>
      </c>
      <c r="V22" t="n">
        <v>0.95</v>
      </c>
      <c r="W22" t="n">
        <v>0.21</v>
      </c>
      <c r="X22" t="n">
        <v>0.87</v>
      </c>
      <c r="Y22" t="n">
        <v>1</v>
      </c>
      <c r="Z22" t="n">
        <v>10</v>
      </c>
      <c r="AA22" t="n">
        <v>255.4127574311168</v>
      </c>
      <c r="AB22" t="n">
        <v>349.4670027326912</v>
      </c>
      <c r="AC22" t="n">
        <v>316.1143624720063</v>
      </c>
      <c r="AD22" t="n">
        <v>255412.7574311168</v>
      </c>
      <c r="AE22" t="n">
        <v>349467.0027326912</v>
      </c>
      <c r="AF22" t="n">
        <v>3.156353273927498e-06</v>
      </c>
      <c r="AG22" t="n">
        <v>14</v>
      </c>
      <c r="AH22" t="n">
        <v>316114.3624720064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4.4125</v>
      </c>
      <c r="E23" t="n">
        <v>22.66</v>
      </c>
      <c r="F23" t="n">
        <v>18.1</v>
      </c>
      <c r="G23" t="n">
        <v>36.19</v>
      </c>
      <c r="H23" t="n">
        <v>0.38</v>
      </c>
      <c r="I23" t="n">
        <v>30</v>
      </c>
      <c r="J23" t="n">
        <v>295.88</v>
      </c>
      <c r="K23" t="n">
        <v>61.2</v>
      </c>
      <c r="L23" t="n">
        <v>6.25</v>
      </c>
      <c r="M23" t="n">
        <v>27</v>
      </c>
      <c r="N23" t="n">
        <v>83.43000000000001</v>
      </c>
      <c r="O23" t="n">
        <v>36726.12</v>
      </c>
      <c r="P23" t="n">
        <v>249.09</v>
      </c>
      <c r="Q23" t="n">
        <v>3664.84</v>
      </c>
      <c r="R23" t="n">
        <v>87.28</v>
      </c>
      <c r="S23" t="n">
        <v>60.59</v>
      </c>
      <c r="T23" t="n">
        <v>13493.81</v>
      </c>
      <c r="U23" t="n">
        <v>0.6899999999999999</v>
      </c>
      <c r="V23" t="n">
        <v>0.95</v>
      </c>
      <c r="W23" t="n">
        <v>0.21</v>
      </c>
      <c r="X23" t="n">
        <v>0.82</v>
      </c>
      <c r="Y23" t="n">
        <v>1</v>
      </c>
      <c r="Z23" t="n">
        <v>10</v>
      </c>
      <c r="AA23" t="n">
        <v>251.8349055720693</v>
      </c>
      <c r="AB23" t="n">
        <v>344.571627975461</v>
      </c>
      <c r="AC23" t="n">
        <v>311.6861954109029</v>
      </c>
      <c r="AD23" t="n">
        <v>251834.9055720693</v>
      </c>
      <c r="AE23" t="n">
        <v>344571.627975461</v>
      </c>
      <c r="AF23" t="n">
        <v>3.178902771205397e-06</v>
      </c>
      <c r="AG23" t="n">
        <v>14</v>
      </c>
      <c r="AH23" t="n">
        <v>311686.195410903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4.4481</v>
      </c>
      <c r="E24" t="n">
        <v>22.48</v>
      </c>
      <c r="F24" t="n">
        <v>18.02</v>
      </c>
      <c r="G24" t="n">
        <v>38.62</v>
      </c>
      <c r="H24" t="n">
        <v>0.39</v>
      </c>
      <c r="I24" t="n">
        <v>28</v>
      </c>
      <c r="J24" t="n">
        <v>296.4</v>
      </c>
      <c r="K24" t="n">
        <v>61.2</v>
      </c>
      <c r="L24" t="n">
        <v>6.5</v>
      </c>
      <c r="M24" t="n">
        <v>20</v>
      </c>
      <c r="N24" t="n">
        <v>83.7</v>
      </c>
      <c r="O24" t="n">
        <v>36790.13</v>
      </c>
      <c r="P24" t="n">
        <v>243.36</v>
      </c>
      <c r="Q24" t="n">
        <v>3664.84</v>
      </c>
      <c r="R24" t="n">
        <v>84.75</v>
      </c>
      <c r="S24" t="n">
        <v>60.59</v>
      </c>
      <c r="T24" t="n">
        <v>12239.87</v>
      </c>
      <c r="U24" t="n">
        <v>0.71</v>
      </c>
      <c r="V24" t="n">
        <v>0.96</v>
      </c>
      <c r="W24" t="n">
        <v>0.21</v>
      </c>
      <c r="X24" t="n">
        <v>0.75</v>
      </c>
      <c r="Y24" t="n">
        <v>1</v>
      </c>
      <c r="Z24" t="n">
        <v>10</v>
      </c>
      <c r="AA24" t="n">
        <v>247.4238613140649</v>
      </c>
      <c r="AB24" t="n">
        <v>338.5362426201239</v>
      </c>
      <c r="AC24" t="n">
        <v>306.2268187631607</v>
      </c>
      <c r="AD24" t="n">
        <v>247423.8613140649</v>
      </c>
      <c r="AE24" t="n">
        <v>338536.2426201238</v>
      </c>
      <c r="AF24" t="n">
        <v>3.204550122741921e-06</v>
      </c>
      <c r="AG24" t="n">
        <v>14</v>
      </c>
      <c r="AH24" t="n">
        <v>306226.8187631607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4.4525</v>
      </c>
      <c r="E25" t="n">
        <v>22.46</v>
      </c>
      <c r="F25" t="n">
        <v>18.05</v>
      </c>
      <c r="G25" t="n">
        <v>40.12</v>
      </c>
      <c r="H25" t="n">
        <v>0.4</v>
      </c>
      <c r="I25" t="n">
        <v>27</v>
      </c>
      <c r="J25" t="n">
        <v>296.92</v>
      </c>
      <c r="K25" t="n">
        <v>61.2</v>
      </c>
      <c r="L25" t="n">
        <v>6.75</v>
      </c>
      <c r="M25" t="n">
        <v>13</v>
      </c>
      <c r="N25" t="n">
        <v>83.97</v>
      </c>
      <c r="O25" t="n">
        <v>36854.25</v>
      </c>
      <c r="P25" t="n">
        <v>241.33</v>
      </c>
      <c r="Q25" t="n">
        <v>3665.03</v>
      </c>
      <c r="R25" t="n">
        <v>85.48</v>
      </c>
      <c r="S25" t="n">
        <v>60.59</v>
      </c>
      <c r="T25" t="n">
        <v>12611.32</v>
      </c>
      <c r="U25" t="n">
        <v>0.71</v>
      </c>
      <c r="V25" t="n">
        <v>0.95</v>
      </c>
      <c r="W25" t="n">
        <v>0.23</v>
      </c>
      <c r="X25" t="n">
        <v>0.78</v>
      </c>
      <c r="Y25" t="n">
        <v>1</v>
      </c>
      <c r="Z25" t="n">
        <v>10</v>
      </c>
      <c r="AA25" t="n">
        <v>239.2383097601281</v>
      </c>
      <c r="AB25" t="n">
        <v>327.3364098629852</v>
      </c>
      <c r="AC25" t="n">
        <v>296.0958823252958</v>
      </c>
      <c r="AD25" t="n">
        <v>239238.3097601281</v>
      </c>
      <c r="AE25" t="n">
        <v>327336.4098629852</v>
      </c>
      <c r="AF25" t="n">
        <v>3.207720020122839e-06</v>
      </c>
      <c r="AG25" t="n">
        <v>13</v>
      </c>
      <c r="AH25" t="n">
        <v>296095.8823252958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4.4679</v>
      </c>
      <c r="E26" t="n">
        <v>22.38</v>
      </c>
      <c r="F26" t="n">
        <v>17.98</v>
      </c>
      <c r="G26" t="n">
        <v>39.95</v>
      </c>
      <c r="H26" t="n">
        <v>0.42</v>
      </c>
      <c r="I26" t="n">
        <v>27</v>
      </c>
      <c r="J26" t="n">
        <v>297.44</v>
      </c>
      <c r="K26" t="n">
        <v>61.2</v>
      </c>
      <c r="L26" t="n">
        <v>7</v>
      </c>
      <c r="M26" t="n">
        <v>4</v>
      </c>
      <c r="N26" t="n">
        <v>84.23999999999999</v>
      </c>
      <c r="O26" t="n">
        <v>36918.48</v>
      </c>
      <c r="P26" t="n">
        <v>239.65</v>
      </c>
      <c r="Q26" t="n">
        <v>3664.84</v>
      </c>
      <c r="R26" t="n">
        <v>82.06</v>
      </c>
      <c r="S26" t="n">
        <v>60.59</v>
      </c>
      <c r="T26" t="n">
        <v>10897.85</v>
      </c>
      <c r="U26" t="n">
        <v>0.74</v>
      </c>
      <c r="V26" t="n">
        <v>0.96</v>
      </c>
      <c r="W26" t="n">
        <v>0.24</v>
      </c>
      <c r="X26" t="n">
        <v>0.7</v>
      </c>
      <c r="Y26" t="n">
        <v>1</v>
      </c>
      <c r="Z26" t="n">
        <v>10</v>
      </c>
      <c r="AA26" t="n">
        <v>237.7588208159677</v>
      </c>
      <c r="AB26" t="n">
        <v>325.3121078191403</v>
      </c>
      <c r="AC26" t="n">
        <v>294.2647768273891</v>
      </c>
      <c r="AD26" t="n">
        <v>237758.8208159677</v>
      </c>
      <c r="AE26" t="n">
        <v>325312.1078191403</v>
      </c>
      <c r="AF26" t="n">
        <v>3.218814660956055e-06</v>
      </c>
      <c r="AG26" t="n">
        <v>13</v>
      </c>
      <c r="AH26" t="n">
        <v>294264.7768273891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4.4709</v>
      </c>
      <c r="E27" t="n">
        <v>22.37</v>
      </c>
      <c r="F27" t="n">
        <v>17.96</v>
      </c>
      <c r="G27" t="n">
        <v>39.92</v>
      </c>
      <c r="H27" t="n">
        <v>0.43</v>
      </c>
      <c r="I27" t="n">
        <v>27</v>
      </c>
      <c r="J27" t="n">
        <v>297.96</v>
      </c>
      <c r="K27" t="n">
        <v>61.2</v>
      </c>
      <c r="L27" t="n">
        <v>7.25</v>
      </c>
      <c r="M27" t="n">
        <v>0</v>
      </c>
      <c r="N27" t="n">
        <v>84.51000000000001</v>
      </c>
      <c r="O27" t="n">
        <v>36982.83</v>
      </c>
      <c r="P27" t="n">
        <v>239.37</v>
      </c>
      <c r="Q27" t="n">
        <v>3665.03</v>
      </c>
      <c r="R27" t="n">
        <v>81.31999999999999</v>
      </c>
      <c r="S27" t="n">
        <v>60.59</v>
      </c>
      <c r="T27" t="n">
        <v>10529.6</v>
      </c>
      <c r="U27" t="n">
        <v>0.75</v>
      </c>
      <c r="V27" t="n">
        <v>0.96</v>
      </c>
      <c r="W27" t="n">
        <v>0.25</v>
      </c>
      <c r="X27" t="n">
        <v>0.6899999999999999</v>
      </c>
      <c r="Y27" t="n">
        <v>1</v>
      </c>
      <c r="Z27" t="n">
        <v>10</v>
      </c>
      <c r="AA27" t="n">
        <v>237.4916928464311</v>
      </c>
      <c r="AB27" t="n">
        <v>324.9466115463662</v>
      </c>
      <c r="AC27" t="n">
        <v>293.9341630059113</v>
      </c>
      <c r="AD27" t="n">
        <v>237491.6928464311</v>
      </c>
      <c r="AE27" t="n">
        <v>324946.6115463662</v>
      </c>
      <c r="AF27" t="n">
        <v>3.220975954624863e-06</v>
      </c>
      <c r="AG27" t="n">
        <v>13</v>
      </c>
      <c r="AH27" t="n">
        <v>293934.1630059113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3.5342</v>
      </c>
      <c r="E2" t="n">
        <v>28.3</v>
      </c>
      <c r="F2" t="n">
        <v>21.84</v>
      </c>
      <c r="G2" t="n">
        <v>8.35</v>
      </c>
      <c r="H2" t="n">
        <v>0.13</v>
      </c>
      <c r="I2" t="n">
        <v>157</v>
      </c>
      <c r="J2" t="n">
        <v>133.21</v>
      </c>
      <c r="K2" t="n">
        <v>46.47</v>
      </c>
      <c r="L2" t="n">
        <v>1</v>
      </c>
      <c r="M2" t="n">
        <v>155</v>
      </c>
      <c r="N2" t="n">
        <v>20.75</v>
      </c>
      <c r="O2" t="n">
        <v>16663.42</v>
      </c>
      <c r="P2" t="n">
        <v>216.37</v>
      </c>
      <c r="Q2" t="n">
        <v>3665.84</v>
      </c>
      <c r="R2" t="n">
        <v>209.56</v>
      </c>
      <c r="S2" t="n">
        <v>60.59</v>
      </c>
      <c r="T2" t="n">
        <v>74000.72</v>
      </c>
      <c r="U2" t="n">
        <v>0.29</v>
      </c>
      <c r="V2" t="n">
        <v>0.79</v>
      </c>
      <c r="W2" t="n">
        <v>0.41</v>
      </c>
      <c r="X2" t="n">
        <v>4.56</v>
      </c>
      <c r="Y2" t="n">
        <v>1</v>
      </c>
      <c r="Z2" t="n">
        <v>10</v>
      </c>
      <c r="AA2" t="n">
        <v>282.1932628439471</v>
      </c>
      <c r="AB2" t="n">
        <v>386.1092717112055</v>
      </c>
      <c r="AC2" t="n">
        <v>349.2595447268536</v>
      </c>
      <c r="AD2" t="n">
        <v>282193.2628439472</v>
      </c>
      <c r="AE2" t="n">
        <v>386109.2717112055</v>
      </c>
      <c r="AF2" t="n">
        <v>2.663619676321897e-06</v>
      </c>
      <c r="AG2" t="n">
        <v>17</v>
      </c>
      <c r="AH2" t="n">
        <v>349259.5447268536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3.8815</v>
      </c>
      <c r="E3" t="n">
        <v>25.76</v>
      </c>
      <c r="F3" t="n">
        <v>20.51</v>
      </c>
      <c r="G3" t="n">
        <v>10.89</v>
      </c>
      <c r="H3" t="n">
        <v>0.17</v>
      </c>
      <c r="I3" t="n">
        <v>113</v>
      </c>
      <c r="J3" t="n">
        <v>133.55</v>
      </c>
      <c r="K3" t="n">
        <v>46.47</v>
      </c>
      <c r="L3" t="n">
        <v>1.25</v>
      </c>
      <c r="M3" t="n">
        <v>111</v>
      </c>
      <c r="N3" t="n">
        <v>20.83</v>
      </c>
      <c r="O3" t="n">
        <v>16704.7</v>
      </c>
      <c r="P3" t="n">
        <v>194.81</v>
      </c>
      <c r="Q3" t="n">
        <v>3665.39</v>
      </c>
      <c r="R3" t="n">
        <v>166</v>
      </c>
      <c r="S3" t="n">
        <v>60.59</v>
      </c>
      <c r="T3" t="n">
        <v>52439.5</v>
      </c>
      <c r="U3" t="n">
        <v>0.37</v>
      </c>
      <c r="V3" t="n">
        <v>0.84</v>
      </c>
      <c r="W3" t="n">
        <v>0.34</v>
      </c>
      <c r="X3" t="n">
        <v>3.23</v>
      </c>
      <c r="Y3" t="n">
        <v>1</v>
      </c>
      <c r="Z3" t="n">
        <v>10</v>
      </c>
      <c r="AA3" t="n">
        <v>239.4167389141816</v>
      </c>
      <c r="AB3" t="n">
        <v>327.5805445032998</v>
      </c>
      <c r="AC3" t="n">
        <v>296.316717098184</v>
      </c>
      <c r="AD3" t="n">
        <v>239416.7389141816</v>
      </c>
      <c r="AE3" t="n">
        <v>327580.5445032999</v>
      </c>
      <c r="AF3" t="n">
        <v>2.925369185004653e-06</v>
      </c>
      <c r="AG3" t="n">
        <v>15</v>
      </c>
      <c r="AH3" t="n">
        <v>296316.717098184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4.1158</v>
      </c>
      <c r="E4" t="n">
        <v>24.3</v>
      </c>
      <c r="F4" t="n">
        <v>19.75</v>
      </c>
      <c r="G4" t="n">
        <v>13.62</v>
      </c>
      <c r="H4" t="n">
        <v>0.2</v>
      </c>
      <c r="I4" t="n">
        <v>87</v>
      </c>
      <c r="J4" t="n">
        <v>133.88</v>
      </c>
      <c r="K4" t="n">
        <v>46.47</v>
      </c>
      <c r="L4" t="n">
        <v>1.5</v>
      </c>
      <c r="M4" t="n">
        <v>85</v>
      </c>
      <c r="N4" t="n">
        <v>20.91</v>
      </c>
      <c r="O4" t="n">
        <v>16746.01</v>
      </c>
      <c r="P4" t="n">
        <v>179.34</v>
      </c>
      <c r="Q4" t="n">
        <v>3665.3</v>
      </c>
      <c r="R4" t="n">
        <v>140.94</v>
      </c>
      <c r="S4" t="n">
        <v>60.59</v>
      </c>
      <c r="T4" t="n">
        <v>40042.14</v>
      </c>
      <c r="U4" t="n">
        <v>0.43</v>
      </c>
      <c r="V4" t="n">
        <v>0.87</v>
      </c>
      <c r="W4" t="n">
        <v>0.3</v>
      </c>
      <c r="X4" t="n">
        <v>2.47</v>
      </c>
      <c r="Y4" t="n">
        <v>1</v>
      </c>
      <c r="Z4" t="n">
        <v>10</v>
      </c>
      <c r="AA4" t="n">
        <v>222.0149559198338</v>
      </c>
      <c r="AB4" t="n">
        <v>303.7706572979618</v>
      </c>
      <c r="AC4" t="n">
        <v>274.7792121103294</v>
      </c>
      <c r="AD4" t="n">
        <v>222014.9559198338</v>
      </c>
      <c r="AE4" t="n">
        <v>303770.6572979618</v>
      </c>
      <c r="AF4" t="n">
        <v>3.101954010470733e-06</v>
      </c>
      <c r="AG4" t="n">
        <v>15</v>
      </c>
      <c r="AH4" t="n">
        <v>274779.2121103294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4.2993</v>
      </c>
      <c r="E5" t="n">
        <v>23.26</v>
      </c>
      <c r="F5" t="n">
        <v>19.2</v>
      </c>
      <c r="G5" t="n">
        <v>16.7</v>
      </c>
      <c r="H5" t="n">
        <v>0.23</v>
      </c>
      <c r="I5" t="n">
        <v>69</v>
      </c>
      <c r="J5" t="n">
        <v>134.22</v>
      </c>
      <c r="K5" t="n">
        <v>46.47</v>
      </c>
      <c r="L5" t="n">
        <v>1.75</v>
      </c>
      <c r="M5" t="n">
        <v>66</v>
      </c>
      <c r="N5" t="n">
        <v>21</v>
      </c>
      <c r="O5" t="n">
        <v>16787.35</v>
      </c>
      <c r="P5" t="n">
        <v>165.03</v>
      </c>
      <c r="Q5" t="n">
        <v>3665.21</v>
      </c>
      <c r="R5" t="n">
        <v>123.06</v>
      </c>
      <c r="S5" t="n">
        <v>60.59</v>
      </c>
      <c r="T5" t="n">
        <v>31189.98</v>
      </c>
      <c r="U5" t="n">
        <v>0.49</v>
      </c>
      <c r="V5" t="n">
        <v>0.9</v>
      </c>
      <c r="W5" t="n">
        <v>0.28</v>
      </c>
      <c r="X5" t="n">
        <v>1.92</v>
      </c>
      <c r="Y5" t="n">
        <v>1</v>
      </c>
      <c r="Z5" t="n">
        <v>10</v>
      </c>
      <c r="AA5" t="n">
        <v>201.7518628742846</v>
      </c>
      <c r="AB5" t="n">
        <v>276.0457994484817</v>
      </c>
      <c r="AC5" t="n">
        <v>249.7003757819124</v>
      </c>
      <c r="AD5" t="n">
        <v>201751.8628742846</v>
      </c>
      <c r="AE5" t="n">
        <v>276045.7994484816</v>
      </c>
      <c r="AF5" t="n">
        <v>3.240252411977458e-06</v>
      </c>
      <c r="AG5" t="n">
        <v>14</v>
      </c>
      <c r="AH5" t="n">
        <v>249700.3757819124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4.3953</v>
      </c>
      <c r="E6" t="n">
        <v>22.75</v>
      </c>
      <c r="F6" t="n">
        <v>18.97</v>
      </c>
      <c r="G6" t="n">
        <v>19.29</v>
      </c>
      <c r="H6" t="n">
        <v>0.26</v>
      </c>
      <c r="I6" t="n">
        <v>59</v>
      </c>
      <c r="J6" t="n">
        <v>134.55</v>
      </c>
      <c r="K6" t="n">
        <v>46.47</v>
      </c>
      <c r="L6" t="n">
        <v>2</v>
      </c>
      <c r="M6" t="n">
        <v>19</v>
      </c>
      <c r="N6" t="n">
        <v>21.09</v>
      </c>
      <c r="O6" t="n">
        <v>16828.84</v>
      </c>
      <c r="P6" t="n">
        <v>155.22</v>
      </c>
      <c r="Q6" t="n">
        <v>3665.26</v>
      </c>
      <c r="R6" t="n">
        <v>113.88</v>
      </c>
      <c r="S6" t="n">
        <v>60.59</v>
      </c>
      <c r="T6" t="n">
        <v>26650.68</v>
      </c>
      <c r="U6" t="n">
        <v>0.53</v>
      </c>
      <c r="V6" t="n">
        <v>0.91</v>
      </c>
      <c r="W6" t="n">
        <v>0.31</v>
      </c>
      <c r="X6" t="n">
        <v>1.69</v>
      </c>
      <c r="Y6" t="n">
        <v>1</v>
      </c>
      <c r="Z6" t="n">
        <v>10</v>
      </c>
      <c r="AA6" t="n">
        <v>193.8934867292942</v>
      </c>
      <c r="AB6" t="n">
        <v>265.2936225198235</v>
      </c>
      <c r="AC6" t="n">
        <v>239.9743715285468</v>
      </c>
      <c r="AD6" t="n">
        <v>193893.4867292941</v>
      </c>
      <c r="AE6" t="n">
        <v>265293.6225198235</v>
      </c>
      <c r="AF6" t="n">
        <v>3.312604709223483e-06</v>
      </c>
      <c r="AG6" t="n">
        <v>14</v>
      </c>
      <c r="AH6" t="n">
        <v>239974.3715285468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4.3985</v>
      </c>
      <c r="E7" t="n">
        <v>22.74</v>
      </c>
      <c r="F7" t="n">
        <v>18.98</v>
      </c>
      <c r="G7" t="n">
        <v>19.63</v>
      </c>
      <c r="H7" t="n">
        <v>0.29</v>
      </c>
      <c r="I7" t="n">
        <v>58</v>
      </c>
      <c r="J7" t="n">
        <v>134.89</v>
      </c>
      <c r="K7" t="n">
        <v>46.47</v>
      </c>
      <c r="L7" t="n">
        <v>2.25</v>
      </c>
      <c r="M7" t="n">
        <v>0</v>
      </c>
      <c r="N7" t="n">
        <v>21.17</v>
      </c>
      <c r="O7" t="n">
        <v>16870.25</v>
      </c>
      <c r="P7" t="n">
        <v>155.62</v>
      </c>
      <c r="Q7" t="n">
        <v>3665.33</v>
      </c>
      <c r="R7" t="n">
        <v>113.5</v>
      </c>
      <c r="S7" t="n">
        <v>60.59</v>
      </c>
      <c r="T7" t="n">
        <v>26465.49</v>
      </c>
      <c r="U7" t="n">
        <v>0.53</v>
      </c>
      <c r="V7" t="n">
        <v>0.91</v>
      </c>
      <c r="W7" t="n">
        <v>0.33</v>
      </c>
      <c r="X7" t="n">
        <v>1.7</v>
      </c>
      <c r="Y7" t="n">
        <v>1</v>
      </c>
      <c r="Z7" t="n">
        <v>10</v>
      </c>
      <c r="AA7" t="n">
        <v>194.0487984000542</v>
      </c>
      <c r="AB7" t="n">
        <v>265.5061267996246</v>
      </c>
      <c r="AC7" t="n">
        <v>240.1665946981354</v>
      </c>
      <c r="AD7" t="n">
        <v>194048.7984000542</v>
      </c>
      <c r="AE7" t="n">
        <v>265506.1267996246</v>
      </c>
      <c r="AF7" t="n">
        <v>3.315016452465018e-06</v>
      </c>
      <c r="AG7" t="n">
        <v>14</v>
      </c>
      <c r="AH7" t="n">
        <v>240166.5946981354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2.2344</v>
      </c>
      <c r="E2" t="n">
        <v>44.76</v>
      </c>
      <c r="F2" t="n">
        <v>26.7</v>
      </c>
      <c r="G2" t="n">
        <v>5.13</v>
      </c>
      <c r="H2" t="n">
        <v>0.07000000000000001</v>
      </c>
      <c r="I2" t="n">
        <v>312</v>
      </c>
      <c r="J2" t="n">
        <v>252.85</v>
      </c>
      <c r="K2" t="n">
        <v>59.19</v>
      </c>
      <c r="L2" t="n">
        <v>1</v>
      </c>
      <c r="M2" t="n">
        <v>310</v>
      </c>
      <c r="N2" t="n">
        <v>62.65</v>
      </c>
      <c r="O2" t="n">
        <v>31418.63</v>
      </c>
      <c r="P2" t="n">
        <v>428.59</v>
      </c>
      <c r="Q2" t="n">
        <v>3667.69</v>
      </c>
      <c r="R2" t="n">
        <v>368.63</v>
      </c>
      <c r="S2" t="n">
        <v>60.59</v>
      </c>
      <c r="T2" t="n">
        <v>152762.33</v>
      </c>
      <c r="U2" t="n">
        <v>0.16</v>
      </c>
      <c r="V2" t="n">
        <v>0.65</v>
      </c>
      <c r="W2" t="n">
        <v>0.67</v>
      </c>
      <c r="X2" t="n">
        <v>9.41</v>
      </c>
      <c r="Y2" t="n">
        <v>1</v>
      </c>
      <c r="Z2" t="n">
        <v>10</v>
      </c>
      <c r="AA2" t="n">
        <v>691.1804988797893</v>
      </c>
      <c r="AB2" t="n">
        <v>945.7036512988699</v>
      </c>
      <c r="AC2" t="n">
        <v>855.447022122316</v>
      </c>
      <c r="AD2" t="n">
        <v>691180.4988797893</v>
      </c>
      <c r="AE2" t="n">
        <v>945703.6512988699</v>
      </c>
      <c r="AF2" t="n">
        <v>1.620872582103761e-06</v>
      </c>
      <c r="AG2" t="n">
        <v>26</v>
      </c>
      <c r="AH2" t="n">
        <v>855447.0221223159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2.684</v>
      </c>
      <c r="E3" t="n">
        <v>37.26</v>
      </c>
      <c r="F3" t="n">
        <v>23.75</v>
      </c>
      <c r="G3" t="n">
        <v>6.51</v>
      </c>
      <c r="H3" t="n">
        <v>0.09</v>
      </c>
      <c r="I3" t="n">
        <v>219</v>
      </c>
      <c r="J3" t="n">
        <v>253.3</v>
      </c>
      <c r="K3" t="n">
        <v>59.19</v>
      </c>
      <c r="L3" t="n">
        <v>1.25</v>
      </c>
      <c r="M3" t="n">
        <v>217</v>
      </c>
      <c r="N3" t="n">
        <v>62.86</v>
      </c>
      <c r="O3" t="n">
        <v>31474.5</v>
      </c>
      <c r="P3" t="n">
        <v>377.09</v>
      </c>
      <c r="Q3" t="n">
        <v>3665.75</v>
      </c>
      <c r="R3" t="n">
        <v>271.97</v>
      </c>
      <c r="S3" t="n">
        <v>60.59</v>
      </c>
      <c r="T3" t="n">
        <v>104897.48</v>
      </c>
      <c r="U3" t="n">
        <v>0.22</v>
      </c>
      <c r="V3" t="n">
        <v>0.73</v>
      </c>
      <c r="W3" t="n">
        <v>0.52</v>
      </c>
      <c r="X3" t="n">
        <v>6.46</v>
      </c>
      <c r="Y3" t="n">
        <v>1</v>
      </c>
      <c r="Z3" t="n">
        <v>10</v>
      </c>
      <c r="AA3" t="n">
        <v>527.5051827222673</v>
      </c>
      <c r="AB3" t="n">
        <v>721.7558628868212</v>
      </c>
      <c r="AC3" t="n">
        <v>652.8724963236181</v>
      </c>
      <c r="AD3" t="n">
        <v>527505.1827222672</v>
      </c>
      <c r="AE3" t="n">
        <v>721755.8628868212</v>
      </c>
      <c r="AF3" t="n">
        <v>1.947020233783787e-06</v>
      </c>
      <c r="AG3" t="n">
        <v>22</v>
      </c>
      <c r="AH3" t="n">
        <v>652872.4963236181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3.0079</v>
      </c>
      <c r="E4" t="n">
        <v>33.25</v>
      </c>
      <c r="F4" t="n">
        <v>22.18</v>
      </c>
      <c r="G4" t="n">
        <v>7.87</v>
      </c>
      <c r="H4" t="n">
        <v>0.11</v>
      </c>
      <c r="I4" t="n">
        <v>169</v>
      </c>
      <c r="J4" t="n">
        <v>253.75</v>
      </c>
      <c r="K4" t="n">
        <v>59.19</v>
      </c>
      <c r="L4" t="n">
        <v>1.5</v>
      </c>
      <c r="M4" t="n">
        <v>167</v>
      </c>
      <c r="N4" t="n">
        <v>63.06</v>
      </c>
      <c r="O4" t="n">
        <v>31530.44</v>
      </c>
      <c r="P4" t="n">
        <v>348.28</v>
      </c>
      <c r="Q4" t="n">
        <v>3665.84</v>
      </c>
      <c r="R4" t="n">
        <v>220.7</v>
      </c>
      <c r="S4" t="n">
        <v>60.59</v>
      </c>
      <c r="T4" t="n">
        <v>79511.06</v>
      </c>
      <c r="U4" t="n">
        <v>0.27</v>
      </c>
      <c r="V4" t="n">
        <v>0.78</v>
      </c>
      <c r="W4" t="n">
        <v>0.43</v>
      </c>
      <c r="X4" t="n">
        <v>4.9</v>
      </c>
      <c r="Y4" t="n">
        <v>1</v>
      </c>
      <c r="Z4" t="n">
        <v>10</v>
      </c>
      <c r="AA4" t="n">
        <v>448.2591777244227</v>
      </c>
      <c r="AB4" t="n">
        <v>613.3279827617714</v>
      </c>
      <c r="AC4" t="n">
        <v>554.7928208982175</v>
      </c>
      <c r="AD4" t="n">
        <v>448259.1777244227</v>
      </c>
      <c r="AE4" t="n">
        <v>613327.9827617714</v>
      </c>
      <c r="AF4" t="n">
        <v>2.181982921459856e-06</v>
      </c>
      <c r="AG4" t="n">
        <v>20</v>
      </c>
      <c r="AH4" t="n">
        <v>554792.8208982175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3.2522</v>
      </c>
      <c r="E5" t="n">
        <v>30.75</v>
      </c>
      <c r="F5" t="n">
        <v>21.25</v>
      </c>
      <c r="G5" t="n">
        <v>9.300000000000001</v>
      </c>
      <c r="H5" t="n">
        <v>0.12</v>
      </c>
      <c r="I5" t="n">
        <v>137</v>
      </c>
      <c r="J5" t="n">
        <v>254.21</v>
      </c>
      <c r="K5" t="n">
        <v>59.19</v>
      </c>
      <c r="L5" t="n">
        <v>1.75</v>
      </c>
      <c r="M5" t="n">
        <v>135</v>
      </c>
      <c r="N5" t="n">
        <v>63.26</v>
      </c>
      <c r="O5" t="n">
        <v>31586.46</v>
      </c>
      <c r="P5" t="n">
        <v>330.04</v>
      </c>
      <c r="Q5" t="n">
        <v>3665.69</v>
      </c>
      <c r="R5" t="n">
        <v>190.33</v>
      </c>
      <c r="S5" t="n">
        <v>60.59</v>
      </c>
      <c r="T5" t="n">
        <v>64486.79</v>
      </c>
      <c r="U5" t="n">
        <v>0.32</v>
      </c>
      <c r="V5" t="n">
        <v>0.8100000000000001</v>
      </c>
      <c r="W5" t="n">
        <v>0.38</v>
      </c>
      <c r="X5" t="n">
        <v>3.97</v>
      </c>
      <c r="Y5" t="n">
        <v>1</v>
      </c>
      <c r="Z5" t="n">
        <v>10</v>
      </c>
      <c r="AA5" t="n">
        <v>396.5915659702291</v>
      </c>
      <c r="AB5" t="n">
        <v>542.6340769455261</v>
      </c>
      <c r="AC5" t="n">
        <v>490.8458422335545</v>
      </c>
      <c r="AD5" t="n">
        <v>396591.565970229</v>
      </c>
      <c r="AE5" t="n">
        <v>542634.0769455261</v>
      </c>
      <c r="AF5" t="n">
        <v>2.359202386107166e-06</v>
      </c>
      <c r="AG5" t="n">
        <v>18</v>
      </c>
      <c r="AH5" t="n">
        <v>490845.8422335546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3.4482</v>
      </c>
      <c r="E6" t="n">
        <v>29</v>
      </c>
      <c r="F6" t="n">
        <v>20.57</v>
      </c>
      <c r="G6" t="n">
        <v>10.73</v>
      </c>
      <c r="H6" t="n">
        <v>0.14</v>
      </c>
      <c r="I6" t="n">
        <v>115</v>
      </c>
      <c r="J6" t="n">
        <v>254.66</v>
      </c>
      <c r="K6" t="n">
        <v>59.19</v>
      </c>
      <c r="L6" t="n">
        <v>2</v>
      </c>
      <c r="M6" t="n">
        <v>113</v>
      </c>
      <c r="N6" t="n">
        <v>63.47</v>
      </c>
      <c r="O6" t="n">
        <v>31642.55</v>
      </c>
      <c r="P6" t="n">
        <v>315.84</v>
      </c>
      <c r="Q6" t="n">
        <v>3665.31</v>
      </c>
      <c r="R6" t="n">
        <v>168.14</v>
      </c>
      <c r="S6" t="n">
        <v>60.59</v>
      </c>
      <c r="T6" t="n">
        <v>53499.7</v>
      </c>
      <c r="U6" t="n">
        <v>0.36</v>
      </c>
      <c r="V6" t="n">
        <v>0.84</v>
      </c>
      <c r="W6" t="n">
        <v>0.35</v>
      </c>
      <c r="X6" t="n">
        <v>3.29</v>
      </c>
      <c r="Y6" t="n">
        <v>1</v>
      </c>
      <c r="Z6" t="n">
        <v>10</v>
      </c>
      <c r="AA6" t="n">
        <v>363.5796610361505</v>
      </c>
      <c r="AB6" t="n">
        <v>497.4657322322605</v>
      </c>
      <c r="AC6" t="n">
        <v>449.9883009455531</v>
      </c>
      <c r="AD6" t="n">
        <v>363579.6610361505</v>
      </c>
      <c r="AE6" t="n">
        <v>497465.7322322605</v>
      </c>
      <c r="AF6" t="n">
        <v>2.501384191554864e-06</v>
      </c>
      <c r="AG6" t="n">
        <v>17</v>
      </c>
      <c r="AH6" t="n">
        <v>449988.3009455531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3.6065</v>
      </c>
      <c r="E7" t="n">
        <v>27.73</v>
      </c>
      <c r="F7" t="n">
        <v>20.08</v>
      </c>
      <c r="G7" t="n">
        <v>12.17</v>
      </c>
      <c r="H7" t="n">
        <v>0.16</v>
      </c>
      <c r="I7" t="n">
        <v>99</v>
      </c>
      <c r="J7" t="n">
        <v>255.12</v>
      </c>
      <c r="K7" t="n">
        <v>59.19</v>
      </c>
      <c r="L7" t="n">
        <v>2.25</v>
      </c>
      <c r="M7" t="n">
        <v>97</v>
      </c>
      <c r="N7" t="n">
        <v>63.67</v>
      </c>
      <c r="O7" t="n">
        <v>31698.72</v>
      </c>
      <c r="P7" t="n">
        <v>304.68</v>
      </c>
      <c r="Q7" t="n">
        <v>3665.44</v>
      </c>
      <c r="R7" t="n">
        <v>151.97</v>
      </c>
      <c r="S7" t="n">
        <v>60.59</v>
      </c>
      <c r="T7" t="n">
        <v>45494.71</v>
      </c>
      <c r="U7" t="n">
        <v>0.4</v>
      </c>
      <c r="V7" t="n">
        <v>0.86</v>
      </c>
      <c r="W7" t="n">
        <v>0.32</v>
      </c>
      <c r="X7" t="n">
        <v>2.8</v>
      </c>
      <c r="Y7" t="n">
        <v>1</v>
      </c>
      <c r="Z7" t="n">
        <v>10</v>
      </c>
      <c r="AA7" t="n">
        <v>344.8539692646533</v>
      </c>
      <c r="AB7" t="n">
        <v>471.8444146312815</v>
      </c>
      <c r="AC7" t="n">
        <v>426.8122459366664</v>
      </c>
      <c r="AD7" t="n">
        <v>344853.9692646533</v>
      </c>
      <c r="AE7" t="n">
        <v>471844.4146312815</v>
      </c>
      <c r="AF7" t="n">
        <v>2.616217761975123e-06</v>
      </c>
      <c r="AG7" t="n">
        <v>17</v>
      </c>
      <c r="AH7" t="n">
        <v>426812.2459366664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3.743</v>
      </c>
      <c r="E8" t="n">
        <v>26.72</v>
      </c>
      <c r="F8" t="n">
        <v>19.71</v>
      </c>
      <c r="G8" t="n">
        <v>13.75</v>
      </c>
      <c r="H8" t="n">
        <v>0.17</v>
      </c>
      <c r="I8" t="n">
        <v>86</v>
      </c>
      <c r="J8" t="n">
        <v>255.57</v>
      </c>
      <c r="K8" t="n">
        <v>59.19</v>
      </c>
      <c r="L8" t="n">
        <v>2.5</v>
      </c>
      <c r="M8" t="n">
        <v>84</v>
      </c>
      <c r="N8" t="n">
        <v>63.88</v>
      </c>
      <c r="O8" t="n">
        <v>31754.97</v>
      </c>
      <c r="P8" t="n">
        <v>295.49</v>
      </c>
      <c r="Q8" t="n">
        <v>3665.2</v>
      </c>
      <c r="R8" t="n">
        <v>139.86</v>
      </c>
      <c r="S8" t="n">
        <v>60.59</v>
      </c>
      <c r="T8" t="n">
        <v>39506.33</v>
      </c>
      <c r="U8" t="n">
        <v>0.43</v>
      </c>
      <c r="V8" t="n">
        <v>0.87</v>
      </c>
      <c r="W8" t="n">
        <v>0.3</v>
      </c>
      <c r="X8" t="n">
        <v>2.43</v>
      </c>
      <c r="Y8" t="n">
        <v>1</v>
      </c>
      <c r="Z8" t="n">
        <v>10</v>
      </c>
      <c r="AA8" t="n">
        <v>323.3816894816481</v>
      </c>
      <c r="AB8" t="n">
        <v>442.4650941420462</v>
      </c>
      <c r="AC8" t="n">
        <v>400.2368465607885</v>
      </c>
      <c r="AD8" t="n">
        <v>323381.6894816481</v>
      </c>
      <c r="AE8" t="n">
        <v>442465.0941420462</v>
      </c>
      <c r="AF8" t="n">
        <v>2.715237233626198e-06</v>
      </c>
      <c r="AG8" t="n">
        <v>16</v>
      </c>
      <c r="AH8" t="n">
        <v>400236.8465607885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3.858</v>
      </c>
      <c r="E9" t="n">
        <v>25.92</v>
      </c>
      <c r="F9" t="n">
        <v>19.4</v>
      </c>
      <c r="G9" t="n">
        <v>15.32</v>
      </c>
      <c r="H9" t="n">
        <v>0.19</v>
      </c>
      <c r="I9" t="n">
        <v>76</v>
      </c>
      <c r="J9" t="n">
        <v>256.03</v>
      </c>
      <c r="K9" t="n">
        <v>59.19</v>
      </c>
      <c r="L9" t="n">
        <v>2.75</v>
      </c>
      <c r="M9" t="n">
        <v>74</v>
      </c>
      <c r="N9" t="n">
        <v>64.09</v>
      </c>
      <c r="O9" t="n">
        <v>31811.29</v>
      </c>
      <c r="P9" t="n">
        <v>287.29</v>
      </c>
      <c r="Q9" t="n">
        <v>3665.12</v>
      </c>
      <c r="R9" t="n">
        <v>129.98</v>
      </c>
      <c r="S9" t="n">
        <v>60.59</v>
      </c>
      <c r="T9" t="n">
        <v>34616.87</v>
      </c>
      <c r="U9" t="n">
        <v>0.47</v>
      </c>
      <c r="V9" t="n">
        <v>0.89</v>
      </c>
      <c r="W9" t="n">
        <v>0.28</v>
      </c>
      <c r="X9" t="n">
        <v>2.12</v>
      </c>
      <c r="Y9" t="n">
        <v>1</v>
      </c>
      <c r="Z9" t="n">
        <v>10</v>
      </c>
      <c r="AA9" t="n">
        <v>311.643917936241</v>
      </c>
      <c r="AB9" t="n">
        <v>426.4049572796866</v>
      </c>
      <c r="AC9" t="n">
        <v>385.7094666200288</v>
      </c>
      <c r="AD9" t="n">
        <v>311643.917936241</v>
      </c>
      <c r="AE9" t="n">
        <v>426404.9572796866</v>
      </c>
      <c r="AF9" t="n">
        <v>2.798660231720511e-06</v>
      </c>
      <c r="AG9" t="n">
        <v>16</v>
      </c>
      <c r="AH9" t="n">
        <v>385709.4666200288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3.9538</v>
      </c>
      <c r="E10" t="n">
        <v>25.29</v>
      </c>
      <c r="F10" t="n">
        <v>19.16</v>
      </c>
      <c r="G10" t="n">
        <v>16.91</v>
      </c>
      <c r="H10" t="n">
        <v>0.21</v>
      </c>
      <c r="I10" t="n">
        <v>68</v>
      </c>
      <c r="J10" t="n">
        <v>256.49</v>
      </c>
      <c r="K10" t="n">
        <v>59.19</v>
      </c>
      <c r="L10" t="n">
        <v>3</v>
      </c>
      <c r="M10" t="n">
        <v>66</v>
      </c>
      <c r="N10" t="n">
        <v>64.29000000000001</v>
      </c>
      <c r="O10" t="n">
        <v>31867.69</v>
      </c>
      <c r="P10" t="n">
        <v>279.82</v>
      </c>
      <c r="Q10" t="n">
        <v>3665.03</v>
      </c>
      <c r="R10" t="n">
        <v>121.94</v>
      </c>
      <c r="S10" t="n">
        <v>60.59</v>
      </c>
      <c r="T10" t="n">
        <v>30635.33</v>
      </c>
      <c r="U10" t="n">
        <v>0.5</v>
      </c>
      <c r="V10" t="n">
        <v>0.9</v>
      </c>
      <c r="W10" t="n">
        <v>0.27</v>
      </c>
      <c r="X10" t="n">
        <v>1.88</v>
      </c>
      <c r="Y10" t="n">
        <v>1</v>
      </c>
      <c r="Z10" t="n">
        <v>10</v>
      </c>
      <c r="AA10" t="n">
        <v>295.0833432736287</v>
      </c>
      <c r="AB10" t="n">
        <v>403.7460484253096</v>
      </c>
      <c r="AC10" t="n">
        <v>365.2130922247352</v>
      </c>
      <c r="AD10" t="n">
        <v>295083.3432736287</v>
      </c>
      <c r="AE10" t="n">
        <v>403746.0484253096</v>
      </c>
      <c r="AF10" t="n">
        <v>2.868155216219947e-06</v>
      </c>
      <c r="AG10" t="n">
        <v>15</v>
      </c>
      <c r="AH10" t="n">
        <v>365213.0922247352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4.0304</v>
      </c>
      <c r="E11" t="n">
        <v>24.81</v>
      </c>
      <c r="F11" t="n">
        <v>18.98</v>
      </c>
      <c r="G11" t="n">
        <v>18.36</v>
      </c>
      <c r="H11" t="n">
        <v>0.23</v>
      </c>
      <c r="I11" t="n">
        <v>62</v>
      </c>
      <c r="J11" t="n">
        <v>256.95</v>
      </c>
      <c r="K11" t="n">
        <v>59.19</v>
      </c>
      <c r="L11" t="n">
        <v>3.25</v>
      </c>
      <c r="M11" t="n">
        <v>60</v>
      </c>
      <c r="N11" t="n">
        <v>64.5</v>
      </c>
      <c r="O11" t="n">
        <v>31924.29</v>
      </c>
      <c r="P11" t="n">
        <v>273.4</v>
      </c>
      <c r="Q11" t="n">
        <v>3665.61</v>
      </c>
      <c r="R11" t="n">
        <v>115.64</v>
      </c>
      <c r="S11" t="n">
        <v>60.59</v>
      </c>
      <c r="T11" t="n">
        <v>27516.38</v>
      </c>
      <c r="U11" t="n">
        <v>0.52</v>
      </c>
      <c r="V11" t="n">
        <v>0.91</v>
      </c>
      <c r="W11" t="n">
        <v>0.27</v>
      </c>
      <c r="X11" t="n">
        <v>1.7</v>
      </c>
      <c r="Y11" t="n">
        <v>1</v>
      </c>
      <c r="Z11" t="n">
        <v>10</v>
      </c>
      <c r="AA11" t="n">
        <v>287.4556302612481</v>
      </c>
      <c r="AB11" t="n">
        <v>393.3094749708221</v>
      </c>
      <c r="AC11" t="n">
        <v>355.7725706929212</v>
      </c>
      <c r="AD11" t="n">
        <v>287455.6302612482</v>
      </c>
      <c r="AE11" t="n">
        <v>393309.4749708221</v>
      </c>
      <c r="AF11" t="n">
        <v>2.923722187124507e-06</v>
      </c>
      <c r="AG11" t="n">
        <v>15</v>
      </c>
      <c r="AH11" t="n">
        <v>355772.5706929212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4.1478</v>
      </c>
      <c r="E12" t="n">
        <v>24.11</v>
      </c>
      <c r="F12" t="n">
        <v>18.62</v>
      </c>
      <c r="G12" t="n">
        <v>20.31</v>
      </c>
      <c r="H12" t="n">
        <v>0.24</v>
      </c>
      <c r="I12" t="n">
        <v>55</v>
      </c>
      <c r="J12" t="n">
        <v>257.41</v>
      </c>
      <c r="K12" t="n">
        <v>59.19</v>
      </c>
      <c r="L12" t="n">
        <v>3.5</v>
      </c>
      <c r="M12" t="n">
        <v>53</v>
      </c>
      <c r="N12" t="n">
        <v>64.70999999999999</v>
      </c>
      <c r="O12" t="n">
        <v>31980.84</v>
      </c>
      <c r="P12" t="n">
        <v>263.69</v>
      </c>
      <c r="Q12" t="n">
        <v>3664.89</v>
      </c>
      <c r="R12" t="n">
        <v>103.7</v>
      </c>
      <c r="S12" t="n">
        <v>60.59</v>
      </c>
      <c r="T12" t="n">
        <v>21579.53</v>
      </c>
      <c r="U12" t="n">
        <v>0.58</v>
      </c>
      <c r="V12" t="n">
        <v>0.93</v>
      </c>
      <c r="W12" t="n">
        <v>0.25</v>
      </c>
      <c r="X12" t="n">
        <v>1.34</v>
      </c>
      <c r="Y12" t="n">
        <v>1</v>
      </c>
      <c r="Z12" t="n">
        <v>10</v>
      </c>
      <c r="AA12" t="n">
        <v>269.3795345312075</v>
      </c>
      <c r="AB12" t="n">
        <v>368.5769633319189</v>
      </c>
      <c r="AC12" t="n">
        <v>333.4004952525367</v>
      </c>
      <c r="AD12" t="n">
        <v>269379.5345312075</v>
      </c>
      <c r="AE12" t="n">
        <v>368576.9633319189</v>
      </c>
      <c r="AF12" t="n">
        <v>3.00888618691818e-06</v>
      </c>
      <c r="AG12" t="n">
        <v>14</v>
      </c>
      <c r="AH12" t="n">
        <v>333400.4952525367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4.1663</v>
      </c>
      <c r="E13" t="n">
        <v>24</v>
      </c>
      <c r="F13" t="n">
        <v>18.7</v>
      </c>
      <c r="G13" t="n">
        <v>22</v>
      </c>
      <c r="H13" t="n">
        <v>0.26</v>
      </c>
      <c r="I13" t="n">
        <v>51</v>
      </c>
      <c r="J13" t="n">
        <v>257.86</v>
      </c>
      <c r="K13" t="n">
        <v>59.19</v>
      </c>
      <c r="L13" t="n">
        <v>3.75</v>
      </c>
      <c r="M13" t="n">
        <v>49</v>
      </c>
      <c r="N13" t="n">
        <v>64.92</v>
      </c>
      <c r="O13" t="n">
        <v>32037.48</v>
      </c>
      <c r="P13" t="n">
        <v>261.41</v>
      </c>
      <c r="Q13" t="n">
        <v>3664.85</v>
      </c>
      <c r="R13" t="n">
        <v>108.21</v>
      </c>
      <c r="S13" t="n">
        <v>60.59</v>
      </c>
      <c r="T13" t="n">
        <v>23853.89</v>
      </c>
      <c r="U13" t="n">
        <v>0.5600000000000001</v>
      </c>
      <c r="V13" t="n">
        <v>0.92</v>
      </c>
      <c r="W13" t="n">
        <v>0.21</v>
      </c>
      <c r="X13" t="n">
        <v>1.43</v>
      </c>
      <c r="Y13" t="n">
        <v>1</v>
      </c>
      <c r="Z13" t="n">
        <v>10</v>
      </c>
      <c r="AA13" t="n">
        <v>267.3703789376746</v>
      </c>
      <c r="AB13" t="n">
        <v>365.8279480111581</v>
      </c>
      <c r="AC13" t="n">
        <v>330.9138420957221</v>
      </c>
      <c r="AD13" t="n">
        <v>267370.3789376746</v>
      </c>
      <c r="AE13" t="n">
        <v>365827.9480111581</v>
      </c>
      <c r="AF13" t="n">
        <v>3.022306408350742e-06</v>
      </c>
      <c r="AG13" t="n">
        <v>14</v>
      </c>
      <c r="AH13" t="n">
        <v>330913.8420957221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4.1811</v>
      </c>
      <c r="E14" t="n">
        <v>23.92</v>
      </c>
      <c r="F14" t="n">
        <v>18.77</v>
      </c>
      <c r="G14" t="n">
        <v>23.46</v>
      </c>
      <c r="H14" t="n">
        <v>0.28</v>
      </c>
      <c r="I14" t="n">
        <v>48</v>
      </c>
      <c r="J14" t="n">
        <v>258.32</v>
      </c>
      <c r="K14" t="n">
        <v>59.19</v>
      </c>
      <c r="L14" t="n">
        <v>4</v>
      </c>
      <c r="M14" t="n">
        <v>46</v>
      </c>
      <c r="N14" t="n">
        <v>65.13</v>
      </c>
      <c r="O14" t="n">
        <v>32094.19</v>
      </c>
      <c r="P14" t="n">
        <v>259.13</v>
      </c>
      <c r="Q14" t="n">
        <v>3665.13</v>
      </c>
      <c r="R14" t="n">
        <v>109.42</v>
      </c>
      <c r="S14" t="n">
        <v>60.59</v>
      </c>
      <c r="T14" t="n">
        <v>24474.57</v>
      </c>
      <c r="U14" t="n">
        <v>0.55</v>
      </c>
      <c r="V14" t="n">
        <v>0.92</v>
      </c>
      <c r="W14" t="n">
        <v>0.24</v>
      </c>
      <c r="X14" t="n">
        <v>1.49</v>
      </c>
      <c r="Y14" t="n">
        <v>1</v>
      </c>
      <c r="Z14" t="n">
        <v>10</v>
      </c>
      <c r="AA14" t="n">
        <v>265.5175481067126</v>
      </c>
      <c r="AB14" t="n">
        <v>363.2928231271087</v>
      </c>
      <c r="AC14" t="n">
        <v>328.6206659725363</v>
      </c>
      <c r="AD14" t="n">
        <v>265517.5481067126</v>
      </c>
      <c r="AE14" t="n">
        <v>363292.8231271087</v>
      </c>
      <c r="AF14" t="n">
        <v>3.033042585496794e-06</v>
      </c>
      <c r="AG14" t="n">
        <v>14</v>
      </c>
      <c r="AH14" t="n">
        <v>328620.6659725363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4.2526</v>
      </c>
      <c r="E15" t="n">
        <v>23.52</v>
      </c>
      <c r="F15" t="n">
        <v>18.56</v>
      </c>
      <c r="G15" t="n">
        <v>25.31</v>
      </c>
      <c r="H15" t="n">
        <v>0.29</v>
      </c>
      <c r="I15" t="n">
        <v>44</v>
      </c>
      <c r="J15" t="n">
        <v>258.78</v>
      </c>
      <c r="K15" t="n">
        <v>59.19</v>
      </c>
      <c r="L15" t="n">
        <v>4.25</v>
      </c>
      <c r="M15" t="n">
        <v>42</v>
      </c>
      <c r="N15" t="n">
        <v>65.34</v>
      </c>
      <c r="O15" t="n">
        <v>32150.98</v>
      </c>
      <c r="P15" t="n">
        <v>251.36</v>
      </c>
      <c r="Q15" t="n">
        <v>3665.2</v>
      </c>
      <c r="R15" t="n">
        <v>102.5</v>
      </c>
      <c r="S15" t="n">
        <v>60.59</v>
      </c>
      <c r="T15" t="n">
        <v>21034.26</v>
      </c>
      <c r="U15" t="n">
        <v>0.59</v>
      </c>
      <c r="V15" t="n">
        <v>0.93</v>
      </c>
      <c r="W15" t="n">
        <v>0.23</v>
      </c>
      <c r="X15" t="n">
        <v>1.28</v>
      </c>
      <c r="Y15" t="n">
        <v>1</v>
      </c>
      <c r="Z15" t="n">
        <v>10</v>
      </c>
      <c r="AA15" t="n">
        <v>258.1016922494566</v>
      </c>
      <c r="AB15" t="n">
        <v>353.1461219787406</v>
      </c>
      <c r="AC15" t="n">
        <v>319.442351740784</v>
      </c>
      <c r="AD15" t="n">
        <v>258101.6922494565</v>
      </c>
      <c r="AE15" t="n">
        <v>353146.1219787406</v>
      </c>
      <c r="AF15" t="n">
        <v>3.084909927790214e-06</v>
      </c>
      <c r="AG15" t="n">
        <v>14</v>
      </c>
      <c r="AH15" t="n">
        <v>319442.351740784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4.3003</v>
      </c>
      <c r="E16" t="n">
        <v>23.25</v>
      </c>
      <c r="F16" t="n">
        <v>18.45</v>
      </c>
      <c r="G16" t="n">
        <v>26.99</v>
      </c>
      <c r="H16" t="n">
        <v>0.31</v>
      </c>
      <c r="I16" t="n">
        <v>41</v>
      </c>
      <c r="J16" t="n">
        <v>259.25</v>
      </c>
      <c r="K16" t="n">
        <v>59.19</v>
      </c>
      <c r="L16" t="n">
        <v>4.5</v>
      </c>
      <c r="M16" t="n">
        <v>39</v>
      </c>
      <c r="N16" t="n">
        <v>65.55</v>
      </c>
      <c r="O16" t="n">
        <v>32207.85</v>
      </c>
      <c r="P16" t="n">
        <v>245.85</v>
      </c>
      <c r="Q16" t="n">
        <v>3665.17</v>
      </c>
      <c r="R16" t="n">
        <v>98.73999999999999</v>
      </c>
      <c r="S16" t="n">
        <v>60.59</v>
      </c>
      <c r="T16" t="n">
        <v>19167.53</v>
      </c>
      <c r="U16" t="n">
        <v>0.61</v>
      </c>
      <c r="V16" t="n">
        <v>0.93</v>
      </c>
      <c r="W16" t="n">
        <v>0.23</v>
      </c>
      <c r="X16" t="n">
        <v>1.17</v>
      </c>
      <c r="Y16" t="n">
        <v>1</v>
      </c>
      <c r="Z16" t="n">
        <v>10</v>
      </c>
      <c r="AA16" t="n">
        <v>253.1346049325497</v>
      </c>
      <c r="AB16" t="n">
        <v>346.3499339791582</v>
      </c>
      <c r="AC16" t="n">
        <v>313.294782385476</v>
      </c>
      <c r="AD16" t="n">
        <v>253134.6049325497</v>
      </c>
      <c r="AE16" t="n">
        <v>346349.9339791582</v>
      </c>
      <c r="AF16" t="n">
        <v>3.119512336564986e-06</v>
      </c>
      <c r="AG16" t="n">
        <v>14</v>
      </c>
      <c r="AH16" t="n">
        <v>313294.782385476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4.3459</v>
      </c>
      <c r="E17" t="n">
        <v>23.01</v>
      </c>
      <c r="F17" t="n">
        <v>18.35</v>
      </c>
      <c r="G17" t="n">
        <v>28.97</v>
      </c>
      <c r="H17" t="n">
        <v>0.33</v>
      </c>
      <c r="I17" t="n">
        <v>38</v>
      </c>
      <c r="J17" t="n">
        <v>259.71</v>
      </c>
      <c r="K17" t="n">
        <v>59.19</v>
      </c>
      <c r="L17" t="n">
        <v>4.75</v>
      </c>
      <c r="M17" t="n">
        <v>36</v>
      </c>
      <c r="N17" t="n">
        <v>65.76000000000001</v>
      </c>
      <c r="O17" t="n">
        <v>32264.79</v>
      </c>
      <c r="P17" t="n">
        <v>239.96</v>
      </c>
      <c r="Q17" t="n">
        <v>3665.07</v>
      </c>
      <c r="R17" t="n">
        <v>95.51000000000001</v>
      </c>
      <c r="S17" t="n">
        <v>60.59</v>
      </c>
      <c r="T17" t="n">
        <v>17570.54</v>
      </c>
      <c r="U17" t="n">
        <v>0.63</v>
      </c>
      <c r="V17" t="n">
        <v>0.9399999999999999</v>
      </c>
      <c r="W17" t="n">
        <v>0.23</v>
      </c>
      <c r="X17" t="n">
        <v>1.07</v>
      </c>
      <c r="Y17" t="n">
        <v>1</v>
      </c>
      <c r="Z17" t="n">
        <v>10</v>
      </c>
      <c r="AA17" t="n">
        <v>248.1461763533446</v>
      </c>
      <c r="AB17" t="n">
        <v>339.5245459231564</v>
      </c>
      <c r="AC17" t="n">
        <v>307.1207997860446</v>
      </c>
      <c r="AD17" t="n">
        <v>248146.1763533446</v>
      </c>
      <c r="AE17" t="n">
        <v>339524.5459231564</v>
      </c>
      <c r="AF17" t="n">
        <v>3.152591368852817e-06</v>
      </c>
      <c r="AG17" t="n">
        <v>14</v>
      </c>
      <c r="AH17" t="n">
        <v>307120.7997860446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4.3951</v>
      </c>
      <c r="E18" t="n">
        <v>22.75</v>
      </c>
      <c r="F18" t="n">
        <v>18.24</v>
      </c>
      <c r="G18" t="n">
        <v>31.26</v>
      </c>
      <c r="H18" t="n">
        <v>0.34</v>
      </c>
      <c r="I18" t="n">
        <v>35</v>
      </c>
      <c r="J18" t="n">
        <v>260.17</v>
      </c>
      <c r="K18" t="n">
        <v>59.19</v>
      </c>
      <c r="L18" t="n">
        <v>5</v>
      </c>
      <c r="M18" t="n">
        <v>33</v>
      </c>
      <c r="N18" t="n">
        <v>65.98</v>
      </c>
      <c r="O18" t="n">
        <v>32321.82</v>
      </c>
      <c r="P18" t="n">
        <v>233.68</v>
      </c>
      <c r="Q18" t="n">
        <v>3665.14</v>
      </c>
      <c r="R18" t="n">
        <v>91.84999999999999</v>
      </c>
      <c r="S18" t="n">
        <v>60.59</v>
      </c>
      <c r="T18" t="n">
        <v>15755.91</v>
      </c>
      <c r="U18" t="n">
        <v>0.66</v>
      </c>
      <c r="V18" t="n">
        <v>0.9399999999999999</v>
      </c>
      <c r="W18" t="n">
        <v>0.22</v>
      </c>
      <c r="X18" t="n">
        <v>0.96</v>
      </c>
      <c r="Y18" t="n">
        <v>1</v>
      </c>
      <c r="Z18" t="n">
        <v>10</v>
      </c>
      <c r="AA18" t="n">
        <v>242.9194620960162</v>
      </c>
      <c r="AB18" t="n">
        <v>332.3731248899242</v>
      </c>
      <c r="AC18" t="n">
        <v>300.6519003391393</v>
      </c>
      <c r="AD18" t="n">
        <v>242919.4620960162</v>
      </c>
      <c r="AE18" t="n">
        <v>332373.1248899241</v>
      </c>
      <c r="AF18" t="n">
        <v>3.188281903689688e-06</v>
      </c>
      <c r="AG18" t="n">
        <v>14</v>
      </c>
      <c r="AH18" t="n">
        <v>300651.9003391393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4.4399</v>
      </c>
      <c r="E19" t="n">
        <v>22.52</v>
      </c>
      <c r="F19" t="n">
        <v>18.15</v>
      </c>
      <c r="G19" t="n">
        <v>34.04</v>
      </c>
      <c r="H19" t="n">
        <v>0.36</v>
      </c>
      <c r="I19" t="n">
        <v>32</v>
      </c>
      <c r="J19" t="n">
        <v>260.63</v>
      </c>
      <c r="K19" t="n">
        <v>59.19</v>
      </c>
      <c r="L19" t="n">
        <v>5.25</v>
      </c>
      <c r="M19" t="n">
        <v>27</v>
      </c>
      <c r="N19" t="n">
        <v>66.19</v>
      </c>
      <c r="O19" t="n">
        <v>32378.93</v>
      </c>
      <c r="P19" t="n">
        <v>227.23</v>
      </c>
      <c r="Q19" t="n">
        <v>3665.15</v>
      </c>
      <c r="R19" t="n">
        <v>89.01000000000001</v>
      </c>
      <c r="S19" t="n">
        <v>60.59</v>
      </c>
      <c r="T19" t="n">
        <v>14349.24</v>
      </c>
      <c r="U19" t="n">
        <v>0.68</v>
      </c>
      <c r="V19" t="n">
        <v>0.95</v>
      </c>
      <c r="W19" t="n">
        <v>0.22</v>
      </c>
      <c r="X19" t="n">
        <v>0.88</v>
      </c>
      <c r="Y19" t="n">
        <v>1</v>
      </c>
      <c r="Z19" t="n">
        <v>10</v>
      </c>
      <c r="AA19" t="n">
        <v>237.8711175201633</v>
      </c>
      <c r="AB19" t="n">
        <v>325.4657571240016</v>
      </c>
      <c r="AC19" t="n">
        <v>294.4037620582427</v>
      </c>
      <c r="AD19" t="n">
        <v>237871.1175201633</v>
      </c>
      <c r="AE19" t="n">
        <v>325465.7571240016</v>
      </c>
      <c r="AF19" t="n">
        <v>3.220780602077734e-06</v>
      </c>
      <c r="AG19" t="n">
        <v>14</v>
      </c>
      <c r="AH19" t="n">
        <v>294403.7620582427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4.4504</v>
      </c>
      <c r="E20" t="n">
        <v>22.47</v>
      </c>
      <c r="F20" t="n">
        <v>18.15</v>
      </c>
      <c r="G20" t="n">
        <v>35.13</v>
      </c>
      <c r="H20" t="n">
        <v>0.37</v>
      </c>
      <c r="I20" t="n">
        <v>31</v>
      </c>
      <c r="J20" t="n">
        <v>261.1</v>
      </c>
      <c r="K20" t="n">
        <v>59.19</v>
      </c>
      <c r="L20" t="n">
        <v>5.5</v>
      </c>
      <c r="M20" t="n">
        <v>21</v>
      </c>
      <c r="N20" t="n">
        <v>66.40000000000001</v>
      </c>
      <c r="O20" t="n">
        <v>32436.11</v>
      </c>
      <c r="P20" t="n">
        <v>224.22</v>
      </c>
      <c r="Q20" t="n">
        <v>3664.95</v>
      </c>
      <c r="R20" t="n">
        <v>88.73999999999999</v>
      </c>
      <c r="S20" t="n">
        <v>60.59</v>
      </c>
      <c r="T20" t="n">
        <v>14221.81</v>
      </c>
      <c r="U20" t="n">
        <v>0.68</v>
      </c>
      <c r="V20" t="n">
        <v>0.95</v>
      </c>
      <c r="W20" t="n">
        <v>0.22</v>
      </c>
      <c r="X20" t="n">
        <v>0.87</v>
      </c>
      <c r="Y20" t="n">
        <v>1</v>
      </c>
      <c r="Z20" t="n">
        <v>10</v>
      </c>
      <c r="AA20" t="n">
        <v>235.9064313111097</v>
      </c>
      <c r="AB20" t="n">
        <v>322.7775867769376</v>
      </c>
      <c r="AC20" t="n">
        <v>291.9721469162308</v>
      </c>
      <c r="AD20" t="n">
        <v>235906.4313111097</v>
      </c>
      <c r="AE20" t="n">
        <v>322777.5867769376</v>
      </c>
      <c r="AF20" t="n">
        <v>3.228397484512432e-06</v>
      </c>
      <c r="AG20" t="n">
        <v>14</v>
      </c>
      <c r="AH20" t="n">
        <v>291972.1469162308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4.4608</v>
      </c>
      <c r="E21" t="n">
        <v>22.42</v>
      </c>
      <c r="F21" t="n">
        <v>18.15</v>
      </c>
      <c r="G21" t="n">
        <v>36.29</v>
      </c>
      <c r="H21" t="n">
        <v>0.39</v>
      </c>
      <c r="I21" t="n">
        <v>30</v>
      </c>
      <c r="J21" t="n">
        <v>261.56</v>
      </c>
      <c r="K21" t="n">
        <v>59.19</v>
      </c>
      <c r="L21" t="n">
        <v>5.75</v>
      </c>
      <c r="M21" t="n">
        <v>5</v>
      </c>
      <c r="N21" t="n">
        <v>66.62</v>
      </c>
      <c r="O21" t="n">
        <v>32493.38</v>
      </c>
      <c r="P21" t="n">
        <v>222.19</v>
      </c>
      <c r="Q21" t="n">
        <v>3665.06</v>
      </c>
      <c r="R21" t="n">
        <v>87.93000000000001</v>
      </c>
      <c r="S21" t="n">
        <v>60.59</v>
      </c>
      <c r="T21" t="n">
        <v>13820.27</v>
      </c>
      <c r="U21" t="n">
        <v>0.6899999999999999</v>
      </c>
      <c r="V21" t="n">
        <v>0.95</v>
      </c>
      <c r="W21" t="n">
        <v>0.24</v>
      </c>
      <c r="X21" t="n">
        <v>0.87</v>
      </c>
      <c r="Y21" t="n">
        <v>1</v>
      </c>
      <c r="Z21" t="n">
        <v>10</v>
      </c>
      <c r="AA21" t="n">
        <v>227.5548759012532</v>
      </c>
      <c r="AB21" t="n">
        <v>311.3506202205565</v>
      </c>
      <c r="AC21" t="n">
        <v>281.6357540101388</v>
      </c>
      <c r="AD21" t="n">
        <v>227554.8759012532</v>
      </c>
      <c r="AE21" t="n">
        <v>311350.6202205565</v>
      </c>
      <c r="AF21" t="n">
        <v>3.235941825209657e-06</v>
      </c>
      <c r="AG21" t="n">
        <v>13</v>
      </c>
      <c r="AH21" t="n">
        <v>281635.7540101388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4.4602</v>
      </c>
      <c r="E22" t="n">
        <v>22.42</v>
      </c>
      <c r="F22" t="n">
        <v>18.15</v>
      </c>
      <c r="G22" t="n">
        <v>36.3</v>
      </c>
      <c r="H22" t="n">
        <v>0.41</v>
      </c>
      <c r="I22" t="n">
        <v>30</v>
      </c>
      <c r="J22" t="n">
        <v>262.03</v>
      </c>
      <c r="K22" t="n">
        <v>59.19</v>
      </c>
      <c r="L22" t="n">
        <v>6</v>
      </c>
      <c r="M22" t="n">
        <v>0</v>
      </c>
      <c r="N22" t="n">
        <v>66.83</v>
      </c>
      <c r="O22" t="n">
        <v>32550.72</v>
      </c>
      <c r="P22" t="n">
        <v>222.22</v>
      </c>
      <c r="Q22" t="n">
        <v>3665.19</v>
      </c>
      <c r="R22" t="n">
        <v>87.75</v>
      </c>
      <c r="S22" t="n">
        <v>60.59</v>
      </c>
      <c r="T22" t="n">
        <v>13730.79</v>
      </c>
      <c r="U22" t="n">
        <v>0.6899999999999999</v>
      </c>
      <c r="V22" t="n">
        <v>0.95</v>
      </c>
      <c r="W22" t="n">
        <v>0.25</v>
      </c>
      <c r="X22" t="n">
        <v>0.87</v>
      </c>
      <c r="Y22" t="n">
        <v>1</v>
      </c>
      <c r="Z22" t="n">
        <v>10</v>
      </c>
      <c r="AA22" t="n">
        <v>227.5894387130536</v>
      </c>
      <c r="AB22" t="n">
        <v>311.3979105844654</v>
      </c>
      <c r="AC22" t="n">
        <v>281.6785310480887</v>
      </c>
      <c r="AD22" t="n">
        <v>227589.4387130536</v>
      </c>
      <c r="AE22" t="n">
        <v>311397.9105844654</v>
      </c>
      <c r="AF22" t="n">
        <v>3.235506574784817e-06</v>
      </c>
      <c r="AG22" t="n">
        <v>13</v>
      </c>
      <c r="AH22" t="n">
        <v>281678.5310480887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3.3051</v>
      </c>
      <c r="E2" t="n">
        <v>30.26</v>
      </c>
      <c r="F2" t="n">
        <v>22.51</v>
      </c>
      <c r="G2" t="n">
        <v>7.55</v>
      </c>
      <c r="H2" t="n">
        <v>0.12</v>
      </c>
      <c r="I2" t="n">
        <v>179</v>
      </c>
      <c r="J2" t="n">
        <v>150.44</v>
      </c>
      <c r="K2" t="n">
        <v>49.1</v>
      </c>
      <c r="L2" t="n">
        <v>1</v>
      </c>
      <c r="M2" t="n">
        <v>177</v>
      </c>
      <c r="N2" t="n">
        <v>25.34</v>
      </c>
      <c r="O2" t="n">
        <v>18787.76</v>
      </c>
      <c r="P2" t="n">
        <v>246.9</v>
      </c>
      <c r="Q2" t="n">
        <v>3665.42</v>
      </c>
      <c r="R2" t="n">
        <v>231.51</v>
      </c>
      <c r="S2" t="n">
        <v>60.59</v>
      </c>
      <c r="T2" t="n">
        <v>84865.61</v>
      </c>
      <c r="U2" t="n">
        <v>0.26</v>
      </c>
      <c r="V2" t="n">
        <v>0.77</v>
      </c>
      <c r="W2" t="n">
        <v>0.45</v>
      </c>
      <c r="X2" t="n">
        <v>5.23</v>
      </c>
      <c r="Y2" t="n">
        <v>1</v>
      </c>
      <c r="Z2" t="n">
        <v>10</v>
      </c>
      <c r="AA2" t="n">
        <v>325.1246231529626</v>
      </c>
      <c r="AB2" t="n">
        <v>444.8498528839455</v>
      </c>
      <c r="AC2" t="n">
        <v>402.3940072753907</v>
      </c>
      <c r="AD2" t="n">
        <v>325124.6231529625</v>
      </c>
      <c r="AE2" t="n">
        <v>444849.8528839455</v>
      </c>
      <c r="AF2" t="n">
        <v>2.473211665717542e-06</v>
      </c>
      <c r="AG2" t="n">
        <v>18</v>
      </c>
      <c r="AH2" t="n">
        <v>402394.0072753907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3.6667</v>
      </c>
      <c r="E3" t="n">
        <v>27.27</v>
      </c>
      <c r="F3" t="n">
        <v>21.02</v>
      </c>
      <c r="G3" t="n">
        <v>9.699999999999999</v>
      </c>
      <c r="H3" t="n">
        <v>0.15</v>
      </c>
      <c r="I3" t="n">
        <v>130</v>
      </c>
      <c r="J3" t="n">
        <v>150.78</v>
      </c>
      <c r="K3" t="n">
        <v>49.1</v>
      </c>
      <c r="L3" t="n">
        <v>1.25</v>
      </c>
      <c r="M3" t="n">
        <v>128</v>
      </c>
      <c r="N3" t="n">
        <v>25.44</v>
      </c>
      <c r="O3" t="n">
        <v>18830.65</v>
      </c>
      <c r="P3" t="n">
        <v>223.74</v>
      </c>
      <c r="Q3" t="n">
        <v>3665.39</v>
      </c>
      <c r="R3" t="n">
        <v>182.97</v>
      </c>
      <c r="S3" t="n">
        <v>60.59</v>
      </c>
      <c r="T3" t="n">
        <v>60838.95</v>
      </c>
      <c r="U3" t="n">
        <v>0.33</v>
      </c>
      <c r="V3" t="n">
        <v>0.82</v>
      </c>
      <c r="W3" t="n">
        <v>0.37</v>
      </c>
      <c r="X3" t="n">
        <v>3.74</v>
      </c>
      <c r="Y3" t="n">
        <v>1</v>
      </c>
      <c r="Z3" t="n">
        <v>10</v>
      </c>
      <c r="AA3" t="n">
        <v>275.1607165229331</v>
      </c>
      <c r="AB3" t="n">
        <v>376.4870315807469</v>
      </c>
      <c r="AC3" t="n">
        <v>340.5556376895471</v>
      </c>
      <c r="AD3" t="n">
        <v>275160.716522933</v>
      </c>
      <c r="AE3" t="n">
        <v>376487.0315807469</v>
      </c>
      <c r="AF3" t="n">
        <v>2.743797529480654e-06</v>
      </c>
      <c r="AG3" t="n">
        <v>16</v>
      </c>
      <c r="AH3" t="n">
        <v>340555.6376895471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3.9316</v>
      </c>
      <c r="E4" t="n">
        <v>25.44</v>
      </c>
      <c r="F4" t="n">
        <v>20.1</v>
      </c>
      <c r="G4" t="n">
        <v>12.06</v>
      </c>
      <c r="H4" t="n">
        <v>0.18</v>
      </c>
      <c r="I4" t="n">
        <v>100</v>
      </c>
      <c r="J4" t="n">
        <v>151.13</v>
      </c>
      <c r="K4" t="n">
        <v>49.1</v>
      </c>
      <c r="L4" t="n">
        <v>1.5</v>
      </c>
      <c r="M4" t="n">
        <v>98</v>
      </c>
      <c r="N4" t="n">
        <v>25.54</v>
      </c>
      <c r="O4" t="n">
        <v>18873.58</v>
      </c>
      <c r="P4" t="n">
        <v>206.68</v>
      </c>
      <c r="Q4" t="n">
        <v>3665.44</v>
      </c>
      <c r="R4" t="n">
        <v>152.57</v>
      </c>
      <c r="S4" t="n">
        <v>60.59</v>
      </c>
      <c r="T4" t="n">
        <v>45791.37</v>
      </c>
      <c r="U4" t="n">
        <v>0.4</v>
      </c>
      <c r="V4" t="n">
        <v>0.86</v>
      </c>
      <c r="W4" t="n">
        <v>0.33</v>
      </c>
      <c r="X4" t="n">
        <v>2.82</v>
      </c>
      <c r="Y4" t="n">
        <v>1</v>
      </c>
      <c r="Z4" t="n">
        <v>10</v>
      </c>
      <c r="AA4" t="n">
        <v>246.039154244112</v>
      </c>
      <c r="AB4" t="n">
        <v>336.6416253180507</v>
      </c>
      <c r="AC4" t="n">
        <v>304.5130210772847</v>
      </c>
      <c r="AD4" t="n">
        <v>246039.154244112</v>
      </c>
      <c r="AE4" t="n">
        <v>336641.6253180507</v>
      </c>
      <c r="AF4" t="n">
        <v>2.942022627132337e-06</v>
      </c>
      <c r="AG4" t="n">
        <v>15</v>
      </c>
      <c r="AH4" t="n">
        <v>304513.0210772848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4.1154</v>
      </c>
      <c r="E5" t="n">
        <v>24.3</v>
      </c>
      <c r="F5" t="n">
        <v>19.55</v>
      </c>
      <c r="G5" t="n">
        <v>14.48</v>
      </c>
      <c r="H5" t="n">
        <v>0.2</v>
      </c>
      <c r="I5" t="n">
        <v>81</v>
      </c>
      <c r="J5" t="n">
        <v>151.48</v>
      </c>
      <c r="K5" t="n">
        <v>49.1</v>
      </c>
      <c r="L5" t="n">
        <v>1.75</v>
      </c>
      <c r="M5" t="n">
        <v>79</v>
      </c>
      <c r="N5" t="n">
        <v>25.64</v>
      </c>
      <c r="O5" t="n">
        <v>18916.54</v>
      </c>
      <c r="P5" t="n">
        <v>193.75</v>
      </c>
      <c r="Q5" t="n">
        <v>3665.33</v>
      </c>
      <c r="R5" t="n">
        <v>134.56</v>
      </c>
      <c r="S5" t="n">
        <v>60.59</v>
      </c>
      <c r="T5" t="n">
        <v>36879.87</v>
      </c>
      <c r="U5" t="n">
        <v>0.45</v>
      </c>
      <c r="V5" t="n">
        <v>0.88</v>
      </c>
      <c r="W5" t="n">
        <v>0.29</v>
      </c>
      <c r="X5" t="n">
        <v>2.27</v>
      </c>
      <c r="Y5" t="n">
        <v>1</v>
      </c>
      <c r="Z5" t="n">
        <v>10</v>
      </c>
      <c r="AA5" t="n">
        <v>231.6553076642936</v>
      </c>
      <c r="AB5" t="n">
        <v>316.9610118570278</v>
      </c>
      <c r="AC5" t="n">
        <v>286.7106977430611</v>
      </c>
      <c r="AD5" t="n">
        <v>231655.3076642936</v>
      </c>
      <c r="AE5" t="n">
        <v>316961.0118570278</v>
      </c>
      <c r="AF5" t="n">
        <v>3.079560463857061e-06</v>
      </c>
      <c r="AG5" t="n">
        <v>15</v>
      </c>
      <c r="AH5" t="n">
        <v>286710.6977430611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4.2639</v>
      </c>
      <c r="E6" t="n">
        <v>23.45</v>
      </c>
      <c r="F6" t="n">
        <v>19.13</v>
      </c>
      <c r="G6" t="n">
        <v>17.13</v>
      </c>
      <c r="H6" t="n">
        <v>0.23</v>
      </c>
      <c r="I6" t="n">
        <v>67</v>
      </c>
      <c r="J6" t="n">
        <v>151.83</v>
      </c>
      <c r="K6" t="n">
        <v>49.1</v>
      </c>
      <c r="L6" t="n">
        <v>2</v>
      </c>
      <c r="M6" t="n">
        <v>65</v>
      </c>
      <c r="N6" t="n">
        <v>25.73</v>
      </c>
      <c r="O6" t="n">
        <v>18959.54</v>
      </c>
      <c r="P6" t="n">
        <v>182</v>
      </c>
      <c r="Q6" t="n">
        <v>3665.22</v>
      </c>
      <c r="R6" t="n">
        <v>120.92</v>
      </c>
      <c r="S6" t="n">
        <v>60.59</v>
      </c>
      <c r="T6" t="n">
        <v>30131.92</v>
      </c>
      <c r="U6" t="n">
        <v>0.5</v>
      </c>
      <c r="V6" t="n">
        <v>0.9</v>
      </c>
      <c r="W6" t="n">
        <v>0.27</v>
      </c>
      <c r="X6" t="n">
        <v>1.85</v>
      </c>
      <c r="Y6" t="n">
        <v>1</v>
      </c>
      <c r="Z6" t="n">
        <v>10</v>
      </c>
      <c r="AA6" t="n">
        <v>213.4307603274946</v>
      </c>
      <c r="AB6" t="n">
        <v>292.0253821805476</v>
      </c>
      <c r="AC6" t="n">
        <v>264.1548895655202</v>
      </c>
      <c r="AD6" t="n">
        <v>213430.7603274946</v>
      </c>
      <c r="AE6" t="n">
        <v>292025.3821805476</v>
      </c>
      <c r="AF6" t="n">
        <v>3.190683253593848e-06</v>
      </c>
      <c r="AG6" t="n">
        <v>14</v>
      </c>
      <c r="AH6" t="n">
        <v>264154.8895655202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4.3961</v>
      </c>
      <c r="E7" t="n">
        <v>22.75</v>
      </c>
      <c r="F7" t="n">
        <v>18.76</v>
      </c>
      <c r="G7" t="n">
        <v>20.1</v>
      </c>
      <c r="H7" t="n">
        <v>0.26</v>
      </c>
      <c r="I7" t="n">
        <v>56</v>
      </c>
      <c r="J7" t="n">
        <v>152.18</v>
      </c>
      <c r="K7" t="n">
        <v>49.1</v>
      </c>
      <c r="L7" t="n">
        <v>2.25</v>
      </c>
      <c r="M7" t="n">
        <v>50</v>
      </c>
      <c r="N7" t="n">
        <v>25.83</v>
      </c>
      <c r="O7" t="n">
        <v>19002.56</v>
      </c>
      <c r="P7" t="n">
        <v>169.61</v>
      </c>
      <c r="Q7" t="n">
        <v>3665.13</v>
      </c>
      <c r="R7" t="n">
        <v>108.49</v>
      </c>
      <c r="S7" t="n">
        <v>60.59</v>
      </c>
      <c r="T7" t="n">
        <v>23969.41</v>
      </c>
      <c r="U7" t="n">
        <v>0.5600000000000001</v>
      </c>
      <c r="V7" t="n">
        <v>0.92</v>
      </c>
      <c r="W7" t="n">
        <v>0.26</v>
      </c>
      <c r="X7" t="n">
        <v>1.48</v>
      </c>
      <c r="Y7" t="n">
        <v>1</v>
      </c>
      <c r="Z7" t="n">
        <v>10</v>
      </c>
      <c r="AA7" t="n">
        <v>202.8398838434973</v>
      </c>
      <c r="AB7" t="n">
        <v>277.5344777386552</v>
      </c>
      <c r="AC7" t="n">
        <v>251.0469767054453</v>
      </c>
      <c r="AD7" t="n">
        <v>202839.8838434973</v>
      </c>
      <c r="AE7" t="n">
        <v>277534.4777386552</v>
      </c>
      <c r="AF7" t="n">
        <v>3.289608727016092e-06</v>
      </c>
      <c r="AG7" t="n">
        <v>14</v>
      </c>
      <c r="AH7" t="n">
        <v>251046.9767054453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4.4079</v>
      </c>
      <c r="E8" t="n">
        <v>22.69</v>
      </c>
      <c r="F8" t="n">
        <v>18.85</v>
      </c>
      <c r="G8" t="n">
        <v>22.18</v>
      </c>
      <c r="H8" t="n">
        <v>0.29</v>
      </c>
      <c r="I8" t="n">
        <v>51</v>
      </c>
      <c r="J8" t="n">
        <v>152.53</v>
      </c>
      <c r="K8" t="n">
        <v>49.1</v>
      </c>
      <c r="L8" t="n">
        <v>2.5</v>
      </c>
      <c r="M8" t="n">
        <v>12</v>
      </c>
      <c r="N8" t="n">
        <v>25.93</v>
      </c>
      <c r="O8" t="n">
        <v>19045.63</v>
      </c>
      <c r="P8" t="n">
        <v>165.94</v>
      </c>
      <c r="Q8" t="n">
        <v>3665.18</v>
      </c>
      <c r="R8" t="n">
        <v>110.27</v>
      </c>
      <c r="S8" t="n">
        <v>60.59</v>
      </c>
      <c r="T8" t="n">
        <v>24885.56</v>
      </c>
      <c r="U8" t="n">
        <v>0.55</v>
      </c>
      <c r="V8" t="n">
        <v>0.91</v>
      </c>
      <c r="W8" t="n">
        <v>0.3</v>
      </c>
      <c r="X8" t="n">
        <v>1.57</v>
      </c>
      <c r="Y8" t="n">
        <v>1</v>
      </c>
      <c r="Z8" t="n">
        <v>10</v>
      </c>
      <c r="AA8" t="n">
        <v>200.6038063339091</v>
      </c>
      <c r="AB8" t="n">
        <v>274.4749778412607</v>
      </c>
      <c r="AC8" t="n">
        <v>248.2794711842222</v>
      </c>
      <c r="AD8" t="n">
        <v>200603.8063339092</v>
      </c>
      <c r="AE8" t="n">
        <v>274474.9778412607</v>
      </c>
      <c r="AF8" t="n">
        <v>3.298438686065884e-06</v>
      </c>
      <c r="AG8" t="n">
        <v>14</v>
      </c>
      <c r="AH8" t="n">
        <v>248279.4711842222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4.4711</v>
      </c>
      <c r="E9" t="n">
        <v>22.37</v>
      </c>
      <c r="F9" t="n">
        <v>18.56</v>
      </c>
      <c r="G9" t="n">
        <v>22.27</v>
      </c>
      <c r="H9" t="n">
        <v>0.32</v>
      </c>
      <c r="I9" t="n">
        <v>50</v>
      </c>
      <c r="J9" t="n">
        <v>152.88</v>
      </c>
      <c r="K9" t="n">
        <v>49.1</v>
      </c>
      <c r="L9" t="n">
        <v>2.75</v>
      </c>
      <c r="M9" t="n">
        <v>0</v>
      </c>
      <c r="N9" t="n">
        <v>26.03</v>
      </c>
      <c r="O9" t="n">
        <v>19088.72</v>
      </c>
      <c r="P9" t="n">
        <v>163.32</v>
      </c>
      <c r="Q9" t="n">
        <v>3665.2</v>
      </c>
      <c r="R9" t="n">
        <v>99.70999999999999</v>
      </c>
      <c r="S9" t="n">
        <v>60.59</v>
      </c>
      <c r="T9" t="n">
        <v>19610.45</v>
      </c>
      <c r="U9" t="n">
        <v>0.61</v>
      </c>
      <c r="V9" t="n">
        <v>0.93</v>
      </c>
      <c r="W9" t="n">
        <v>0.31</v>
      </c>
      <c r="X9" t="n">
        <v>1.28</v>
      </c>
      <c r="Y9" t="n">
        <v>1</v>
      </c>
      <c r="Z9" t="n">
        <v>10</v>
      </c>
      <c r="AA9" t="n">
        <v>190.729398140377</v>
      </c>
      <c r="AB9" t="n">
        <v>260.9643769227324</v>
      </c>
      <c r="AC9" t="n">
        <v>236.0583030551063</v>
      </c>
      <c r="AD9" t="n">
        <v>190729.398140377</v>
      </c>
      <c r="AE9" t="n">
        <v>260964.3769227324</v>
      </c>
      <c r="AF9" t="n">
        <v>3.345731348095277e-06</v>
      </c>
      <c r="AG9" t="n">
        <v>13</v>
      </c>
      <c r="AH9" t="n">
        <v>236058.3030551063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2.8813</v>
      </c>
      <c r="E2" t="n">
        <v>34.71</v>
      </c>
      <c r="F2" t="n">
        <v>23.9</v>
      </c>
      <c r="G2" t="n">
        <v>6.4</v>
      </c>
      <c r="H2" t="n">
        <v>0.1</v>
      </c>
      <c r="I2" t="n">
        <v>224</v>
      </c>
      <c r="J2" t="n">
        <v>185.69</v>
      </c>
      <c r="K2" t="n">
        <v>53.44</v>
      </c>
      <c r="L2" t="n">
        <v>1</v>
      </c>
      <c r="M2" t="n">
        <v>222</v>
      </c>
      <c r="N2" t="n">
        <v>36.26</v>
      </c>
      <c r="O2" t="n">
        <v>23136.14</v>
      </c>
      <c r="P2" t="n">
        <v>308.35</v>
      </c>
      <c r="Q2" t="n">
        <v>3666.49</v>
      </c>
      <c r="R2" t="n">
        <v>276.85</v>
      </c>
      <c r="S2" t="n">
        <v>60.59</v>
      </c>
      <c r="T2" t="n">
        <v>107308.22</v>
      </c>
      <c r="U2" t="n">
        <v>0.22</v>
      </c>
      <c r="V2" t="n">
        <v>0.72</v>
      </c>
      <c r="W2" t="n">
        <v>0.53</v>
      </c>
      <c r="X2" t="n">
        <v>6.62</v>
      </c>
      <c r="Y2" t="n">
        <v>1</v>
      </c>
      <c r="Z2" t="n">
        <v>10</v>
      </c>
      <c r="AA2" t="n">
        <v>431.9298282451932</v>
      </c>
      <c r="AB2" t="n">
        <v>590.985446404234</v>
      </c>
      <c r="AC2" t="n">
        <v>534.5826248526967</v>
      </c>
      <c r="AD2" t="n">
        <v>431929.8282451932</v>
      </c>
      <c r="AE2" t="n">
        <v>590985.446404234</v>
      </c>
      <c r="AF2" t="n">
        <v>2.129032095375307e-06</v>
      </c>
      <c r="AG2" t="n">
        <v>21</v>
      </c>
      <c r="AH2" t="n">
        <v>534582.6248526967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3.2755</v>
      </c>
      <c r="E3" t="n">
        <v>30.53</v>
      </c>
      <c r="F3" t="n">
        <v>22.03</v>
      </c>
      <c r="G3" t="n">
        <v>8.16</v>
      </c>
      <c r="H3" t="n">
        <v>0.12</v>
      </c>
      <c r="I3" t="n">
        <v>162</v>
      </c>
      <c r="J3" t="n">
        <v>186.07</v>
      </c>
      <c r="K3" t="n">
        <v>53.44</v>
      </c>
      <c r="L3" t="n">
        <v>1.25</v>
      </c>
      <c r="M3" t="n">
        <v>160</v>
      </c>
      <c r="N3" t="n">
        <v>36.39</v>
      </c>
      <c r="O3" t="n">
        <v>23182.76</v>
      </c>
      <c r="P3" t="n">
        <v>278.78</v>
      </c>
      <c r="Q3" t="n">
        <v>3665.55</v>
      </c>
      <c r="R3" t="n">
        <v>216.15</v>
      </c>
      <c r="S3" t="n">
        <v>60.59</v>
      </c>
      <c r="T3" t="n">
        <v>77271.89999999999</v>
      </c>
      <c r="U3" t="n">
        <v>0.28</v>
      </c>
      <c r="V3" t="n">
        <v>0.78</v>
      </c>
      <c r="W3" t="n">
        <v>0.42</v>
      </c>
      <c r="X3" t="n">
        <v>4.75</v>
      </c>
      <c r="Y3" t="n">
        <v>1</v>
      </c>
      <c r="Z3" t="n">
        <v>10</v>
      </c>
      <c r="AA3" t="n">
        <v>353.1343327563415</v>
      </c>
      <c r="AB3" t="n">
        <v>483.1739732644647</v>
      </c>
      <c r="AC3" t="n">
        <v>437.0605273950341</v>
      </c>
      <c r="AD3" t="n">
        <v>353134.3327563415</v>
      </c>
      <c r="AE3" t="n">
        <v>483173.9732644648</v>
      </c>
      <c r="AF3" t="n">
        <v>2.420311882970124e-06</v>
      </c>
      <c r="AG3" t="n">
        <v>18</v>
      </c>
      <c r="AH3" t="n">
        <v>437060.5273950341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3.5628</v>
      </c>
      <c r="E4" t="n">
        <v>28.07</v>
      </c>
      <c r="F4" t="n">
        <v>20.91</v>
      </c>
      <c r="G4" t="n">
        <v>9.960000000000001</v>
      </c>
      <c r="H4" t="n">
        <v>0.14</v>
      </c>
      <c r="I4" t="n">
        <v>126</v>
      </c>
      <c r="J4" t="n">
        <v>186.45</v>
      </c>
      <c r="K4" t="n">
        <v>53.44</v>
      </c>
      <c r="L4" t="n">
        <v>1.5</v>
      </c>
      <c r="M4" t="n">
        <v>124</v>
      </c>
      <c r="N4" t="n">
        <v>36.51</v>
      </c>
      <c r="O4" t="n">
        <v>23229.42</v>
      </c>
      <c r="P4" t="n">
        <v>259.19</v>
      </c>
      <c r="Q4" t="n">
        <v>3665.73</v>
      </c>
      <c r="R4" t="n">
        <v>179.24</v>
      </c>
      <c r="S4" t="n">
        <v>60.59</v>
      </c>
      <c r="T4" t="n">
        <v>58995.84</v>
      </c>
      <c r="U4" t="n">
        <v>0.34</v>
      </c>
      <c r="V4" t="n">
        <v>0.82</v>
      </c>
      <c r="W4" t="n">
        <v>0.36</v>
      </c>
      <c r="X4" t="n">
        <v>3.63</v>
      </c>
      <c r="Y4" t="n">
        <v>1</v>
      </c>
      <c r="Z4" t="n">
        <v>10</v>
      </c>
      <c r="AA4" t="n">
        <v>313.5105643214461</v>
      </c>
      <c r="AB4" t="n">
        <v>428.9589852145508</v>
      </c>
      <c r="AC4" t="n">
        <v>388.0197417133902</v>
      </c>
      <c r="AD4" t="n">
        <v>313510.5643214461</v>
      </c>
      <c r="AE4" t="n">
        <v>428958.9852145507</v>
      </c>
      <c r="AF4" t="n">
        <v>2.632601794121801e-06</v>
      </c>
      <c r="AG4" t="n">
        <v>17</v>
      </c>
      <c r="AH4" t="n">
        <v>388019.7417133902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3.7806</v>
      </c>
      <c r="E5" t="n">
        <v>26.45</v>
      </c>
      <c r="F5" t="n">
        <v>20.19</v>
      </c>
      <c r="G5" t="n">
        <v>11.87</v>
      </c>
      <c r="H5" t="n">
        <v>0.17</v>
      </c>
      <c r="I5" t="n">
        <v>102</v>
      </c>
      <c r="J5" t="n">
        <v>186.83</v>
      </c>
      <c r="K5" t="n">
        <v>53.44</v>
      </c>
      <c r="L5" t="n">
        <v>1.75</v>
      </c>
      <c r="M5" t="n">
        <v>100</v>
      </c>
      <c r="N5" t="n">
        <v>36.64</v>
      </c>
      <c r="O5" t="n">
        <v>23276.13</v>
      </c>
      <c r="P5" t="n">
        <v>244.92</v>
      </c>
      <c r="Q5" t="n">
        <v>3665.16</v>
      </c>
      <c r="R5" t="n">
        <v>155.4</v>
      </c>
      <c r="S5" t="n">
        <v>60.59</v>
      </c>
      <c r="T5" t="n">
        <v>47197.19</v>
      </c>
      <c r="U5" t="n">
        <v>0.39</v>
      </c>
      <c r="V5" t="n">
        <v>0.85</v>
      </c>
      <c r="W5" t="n">
        <v>0.33</v>
      </c>
      <c r="X5" t="n">
        <v>2.91</v>
      </c>
      <c r="Y5" t="n">
        <v>1</v>
      </c>
      <c r="Z5" t="n">
        <v>10</v>
      </c>
      <c r="AA5" t="n">
        <v>285.6227154497175</v>
      </c>
      <c r="AB5" t="n">
        <v>390.8016000631915</v>
      </c>
      <c r="AC5" t="n">
        <v>353.5040438466503</v>
      </c>
      <c r="AD5" t="n">
        <v>285622.7154497175</v>
      </c>
      <c r="AE5" t="n">
        <v>390801.6000631916</v>
      </c>
      <c r="AF5" t="n">
        <v>2.793537201879668e-06</v>
      </c>
      <c r="AG5" t="n">
        <v>16</v>
      </c>
      <c r="AH5" t="n">
        <v>353504.0438466503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3.9497</v>
      </c>
      <c r="E6" t="n">
        <v>25.32</v>
      </c>
      <c r="F6" t="n">
        <v>19.69</v>
      </c>
      <c r="G6" t="n">
        <v>13.9</v>
      </c>
      <c r="H6" t="n">
        <v>0.19</v>
      </c>
      <c r="I6" t="n">
        <v>85</v>
      </c>
      <c r="J6" t="n">
        <v>187.21</v>
      </c>
      <c r="K6" t="n">
        <v>53.44</v>
      </c>
      <c r="L6" t="n">
        <v>2</v>
      </c>
      <c r="M6" t="n">
        <v>83</v>
      </c>
      <c r="N6" t="n">
        <v>36.77</v>
      </c>
      <c r="O6" t="n">
        <v>23322.88</v>
      </c>
      <c r="P6" t="n">
        <v>233.5</v>
      </c>
      <c r="Q6" t="n">
        <v>3665.27</v>
      </c>
      <c r="R6" t="n">
        <v>139.01</v>
      </c>
      <c r="S6" t="n">
        <v>60.59</v>
      </c>
      <c r="T6" t="n">
        <v>39086.47</v>
      </c>
      <c r="U6" t="n">
        <v>0.44</v>
      </c>
      <c r="V6" t="n">
        <v>0.88</v>
      </c>
      <c r="W6" t="n">
        <v>0.3</v>
      </c>
      <c r="X6" t="n">
        <v>2.41</v>
      </c>
      <c r="Y6" t="n">
        <v>1</v>
      </c>
      <c r="Z6" t="n">
        <v>10</v>
      </c>
      <c r="AA6" t="n">
        <v>263.882026147934</v>
      </c>
      <c r="AB6" t="n">
        <v>361.0550298289714</v>
      </c>
      <c r="AC6" t="n">
        <v>326.5964445260106</v>
      </c>
      <c r="AD6" t="n">
        <v>263882.026147934</v>
      </c>
      <c r="AE6" t="n">
        <v>361055.0298289714</v>
      </c>
      <c r="AF6" t="n">
        <v>2.918487511575973e-06</v>
      </c>
      <c r="AG6" t="n">
        <v>15</v>
      </c>
      <c r="AH6" t="n">
        <v>326596.4445260106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4.0933</v>
      </c>
      <c r="E7" t="n">
        <v>24.43</v>
      </c>
      <c r="F7" t="n">
        <v>19.28</v>
      </c>
      <c r="G7" t="n">
        <v>16.07</v>
      </c>
      <c r="H7" t="n">
        <v>0.21</v>
      </c>
      <c r="I7" t="n">
        <v>72</v>
      </c>
      <c r="J7" t="n">
        <v>187.59</v>
      </c>
      <c r="K7" t="n">
        <v>53.44</v>
      </c>
      <c r="L7" t="n">
        <v>2.25</v>
      </c>
      <c r="M7" t="n">
        <v>70</v>
      </c>
      <c r="N7" t="n">
        <v>36.9</v>
      </c>
      <c r="O7" t="n">
        <v>23369.68</v>
      </c>
      <c r="P7" t="n">
        <v>222.73</v>
      </c>
      <c r="Q7" t="n">
        <v>3665.09</v>
      </c>
      <c r="R7" t="n">
        <v>125.82</v>
      </c>
      <c r="S7" t="n">
        <v>60.59</v>
      </c>
      <c r="T7" t="n">
        <v>32557.12</v>
      </c>
      <c r="U7" t="n">
        <v>0.48</v>
      </c>
      <c r="V7" t="n">
        <v>0.89</v>
      </c>
      <c r="W7" t="n">
        <v>0.28</v>
      </c>
      <c r="X7" t="n">
        <v>2</v>
      </c>
      <c r="Y7" t="n">
        <v>1</v>
      </c>
      <c r="Z7" t="n">
        <v>10</v>
      </c>
      <c r="AA7" t="n">
        <v>251.577297609914</v>
      </c>
      <c r="AB7" t="n">
        <v>344.2191573967789</v>
      </c>
      <c r="AC7" t="n">
        <v>311.3673641295546</v>
      </c>
      <c r="AD7" t="n">
        <v>251577.297609914</v>
      </c>
      <c r="AE7" t="n">
        <v>344219.1573967789</v>
      </c>
      <c r="AF7" t="n">
        <v>3.024595521465916e-06</v>
      </c>
      <c r="AG7" t="n">
        <v>15</v>
      </c>
      <c r="AH7" t="n">
        <v>311367.3641295547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4.1992</v>
      </c>
      <c r="E8" t="n">
        <v>23.81</v>
      </c>
      <c r="F8" t="n">
        <v>19</v>
      </c>
      <c r="G8" t="n">
        <v>18.1</v>
      </c>
      <c r="H8" t="n">
        <v>0.24</v>
      </c>
      <c r="I8" t="n">
        <v>63</v>
      </c>
      <c r="J8" t="n">
        <v>187.97</v>
      </c>
      <c r="K8" t="n">
        <v>53.44</v>
      </c>
      <c r="L8" t="n">
        <v>2.5</v>
      </c>
      <c r="M8" t="n">
        <v>61</v>
      </c>
      <c r="N8" t="n">
        <v>37.03</v>
      </c>
      <c r="O8" t="n">
        <v>23416.52</v>
      </c>
      <c r="P8" t="n">
        <v>213.55</v>
      </c>
      <c r="Q8" t="n">
        <v>3665.29</v>
      </c>
      <c r="R8" t="n">
        <v>116.57</v>
      </c>
      <c r="S8" t="n">
        <v>60.59</v>
      </c>
      <c r="T8" t="n">
        <v>27973.93</v>
      </c>
      <c r="U8" t="n">
        <v>0.52</v>
      </c>
      <c r="V8" t="n">
        <v>0.91</v>
      </c>
      <c r="W8" t="n">
        <v>0.26</v>
      </c>
      <c r="X8" t="n">
        <v>1.72</v>
      </c>
      <c r="Y8" t="n">
        <v>1</v>
      </c>
      <c r="Z8" t="n">
        <v>10</v>
      </c>
      <c r="AA8" t="n">
        <v>235.5024251000675</v>
      </c>
      <c r="AB8" t="n">
        <v>322.2248076554937</v>
      </c>
      <c r="AC8" t="n">
        <v>291.472124258307</v>
      </c>
      <c r="AD8" t="n">
        <v>235502.4251000675</v>
      </c>
      <c r="AE8" t="n">
        <v>322224.8076554937</v>
      </c>
      <c r="AF8" t="n">
        <v>3.10284648419116e-06</v>
      </c>
      <c r="AG8" t="n">
        <v>14</v>
      </c>
      <c r="AH8" t="n">
        <v>291472.124258307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4.3347</v>
      </c>
      <c r="E9" t="n">
        <v>23.07</v>
      </c>
      <c r="F9" t="n">
        <v>18.59</v>
      </c>
      <c r="G9" t="n">
        <v>20.66</v>
      </c>
      <c r="H9" t="n">
        <v>0.26</v>
      </c>
      <c r="I9" t="n">
        <v>54</v>
      </c>
      <c r="J9" t="n">
        <v>188.35</v>
      </c>
      <c r="K9" t="n">
        <v>53.44</v>
      </c>
      <c r="L9" t="n">
        <v>2.75</v>
      </c>
      <c r="M9" t="n">
        <v>52</v>
      </c>
      <c r="N9" t="n">
        <v>37.16</v>
      </c>
      <c r="O9" t="n">
        <v>23463.4</v>
      </c>
      <c r="P9" t="n">
        <v>202.79</v>
      </c>
      <c r="Q9" t="n">
        <v>3665.12</v>
      </c>
      <c r="R9" t="n">
        <v>103</v>
      </c>
      <c r="S9" t="n">
        <v>60.59</v>
      </c>
      <c r="T9" t="n">
        <v>21237.32</v>
      </c>
      <c r="U9" t="n">
        <v>0.59</v>
      </c>
      <c r="V9" t="n">
        <v>0.93</v>
      </c>
      <c r="W9" t="n">
        <v>0.24</v>
      </c>
      <c r="X9" t="n">
        <v>1.31</v>
      </c>
      <c r="Y9" t="n">
        <v>1</v>
      </c>
      <c r="Z9" t="n">
        <v>10</v>
      </c>
      <c r="AA9" t="n">
        <v>224.8602007913296</v>
      </c>
      <c r="AB9" t="n">
        <v>307.6636468544851</v>
      </c>
      <c r="AC9" t="n">
        <v>278.3006602074245</v>
      </c>
      <c r="AD9" t="n">
        <v>224860.2007913296</v>
      </c>
      <c r="AE9" t="n">
        <v>307663.6468544852</v>
      </c>
      <c r="AF9" t="n">
        <v>3.202969292966141e-06</v>
      </c>
      <c r="AG9" t="n">
        <v>14</v>
      </c>
      <c r="AH9" t="n">
        <v>278300.6602074245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4.3265</v>
      </c>
      <c r="E10" t="n">
        <v>23.11</v>
      </c>
      <c r="F10" t="n">
        <v>18.82</v>
      </c>
      <c r="G10" t="n">
        <v>23.05</v>
      </c>
      <c r="H10" t="n">
        <v>0.28</v>
      </c>
      <c r="I10" t="n">
        <v>49</v>
      </c>
      <c r="J10" t="n">
        <v>188.73</v>
      </c>
      <c r="K10" t="n">
        <v>53.44</v>
      </c>
      <c r="L10" t="n">
        <v>3</v>
      </c>
      <c r="M10" t="n">
        <v>47</v>
      </c>
      <c r="N10" t="n">
        <v>37.29</v>
      </c>
      <c r="O10" t="n">
        <v>23510.33</v>
      </c>
      <c r="P10" t="n">
        <v>199.66</v>
      </c>
      <c r="Q10" t="n">
        <v>3664.9</v>
      </c>
      <c r="R10" t="n">
        <v>111.73</v>
      </c>
      <c r="S10" t="n">
        <v>60.59</v>
      </c>
      <c r="T10" t="n">
        <v>25623.13</v>
      </c>
      <c r="U10" t="n">
        <v>0.54</v>
      </c>
      <c r="V10" t="n">
        <v>0.92</v>
      </c>
      <c r="W10" t="n">
        <v>0.24</v>
      </c>
      <c r="X10" t="n">
        <v>1.54</v>
      </c>
      <c r="Y10" t="n">
        <v>1</v>
      </c>
      <c r="Z10" t="n">
        <v>10</v>
      </c>
      <c r="AA10" t="n">
        <v>223.5309444729971</v>
      </c>
      <c r="AB10" t="n">
        <v>305.8448997170936</v>
      </c>
      <c r="AC10" t="n">
        <v>276.6554917441974</v>
      </c>
      <c r="AD10" t="n">
        <v>223530.9444729971</v>
      </c>
      <c r="AE10" t="n">
        <v>305844.8997170936</v>
      </c>
      <c r="AF10" t="n">
        <v>3.19691020047939e-06</v>
      </c>
      <c r="AG10" t="n">
        <v>14</v>
      </c>
      <c r="AH10" t="n">
        <v>276655.4917441974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4.4283</v>
      </c>
      <c r="E11" t="n">
        <v>22.58</v>
      </c>
      <c r="F11" t="n">
        <v>18.51</v>
      </c>
      <c r="G11" t="n">
        <v>25.83</v>
      </c>
      <c r="H11" t="n">
        <v>0.3</v>
      </c>
      <c r="I11" t="n">
        <v>43</v>
      </c>
      <c r="J11" t="n">
        <v>189.11</v>
      </c>
      <c r="K11" t="n">
        <v>53.44</v>
      </c>
      <c r="L11" t="n">
        <v>3.25</v>
      </c>
      <c r="M11" t="n">
        <v>35</v>
      </c>
      <c r="N11" t="n">
        <v>37.42</v>
      </c>
      <c r="O11" t="n">
        <v>23557.3</v>
      </c>
      <c r="P11" t="n">
        <v>189.17</v>
      </c>
      <c r="Q11" t="n">
        <v>3665.01</v>
      </c>
      <c r="R11" t="n">
        <v>100.69</v>
      </c>
      <c r="S11" t="n">
        <v>60.59</v>
      </c>
      <c r="T11" t="n">
        <v>20137.19</v>
      </c>
      <c r="U11" t="n">
        <v>0.6</v>
      </c>
      <c r="V11" t="n">
        <v>0.93</v>
      </c>
      <c r="W11" t="n">
        <v>0.24</v>
      </c>
      <c r="X11" t="n">
        <v>1.24</v>
      </c>
      <c r="Y11" t="n">
        <v>1</v>
      </c>
      <c r="Z11" t="n">
        <v>10</v>
      </c>
      <c r="AA11" t="n">
        <v>214.6640742180288</v>
      </c>
      <c r="AB11" t="n">
        <v>293.7128566555444</v>
      </c>
      <c r="AC11" t="n">
        <v>265.6813138450092</v>
      </c>
      <c r="AD11" t="n">
        <v>214664.0742180287</v>
      </c>
      <c r="AE11" t="n">
        <v>293712.8566555444</v>
      </c>
      <c r="AF11" t="n">
        <v>3.272131616961258e-06</v>
      </c>
      <c r="AG11" t="n">
        <v>14</v>
      </c>
      <c r="AH11" t="n">
        <v>265681.3138450092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4.4652</v>
      </c>
      <c r="E12" t="n">
        <v>22.4</v>
      </c>
      <c r="F12" t="n">
        <v>18.44</v>
      </c>
      <c r="G12" t="n">
        <v>27.66</v>
      </c>
      <c r="H12" t="n">
        <v>0.33</v>
      </c>
      <c r="I12" t="n">
        <v>40</v>
      </c>
      <c r="J12" t="n">
        <v>189.49</v>
      </c>
      <c r="K12" t="n">
        <v>53.44</v>
      </c>
      <c r="L12" t="n">
        <v>3.5</v>
      </c>
      <c r="M12" t="n">
        <v>7</v>
      </c>
      <c r="N12" t="n">
        <v>37.55</v>
      </c>
      <c r="O12" t="n">
        <v>23604.32</v>
      </c>
      <c r="P12" t="n">
        <v>184.68</v>
      </c>
      <c r="Q12" t="n">
        <v>3665.12</v>
      </c>
      <c r="R12" t="n">
        <v>97.04000000000001</v>
      </c>
      <c r="S12" t="n">
        <v>60.59</v>
      </c>
      <c r="T12" t="n">
        <v>18324.31</v>
      </c>
      <c r="U12" t="n">
        <v>0.62</v>
      </c>
      <c r="V12" t="n">
        <v>0.93</v>
      </c>
      <c r="W12" t="n">
        <v>0.27</v>
      </c>
      <c r="X12" t="n">
        <v>1.16</v>
      </c>
      <c r="Y12" t="n">
        <v>1</v>
      </c>
      <c r="Z12" t="n">
        <v>10</v>
      </c>
      <c r="AA12" t="n">
        <v>204.364466513578</v>
      </c>
      <c r="AB12" t="n">
        <v>279.6204790076989</v>
      </c>
      <c r="AC12" t="n">
        <v>252.9338929410934</v>
      </c>
      <c r="AD12" t="n">
        <v>204364.466513578</v>
      </c>
      <c r="AE12" t="n">
        <v>279620.4790076989</v>
      </c>
      <c r="AF12" t="n">
        <v>3.29939753315164e-06</v>
      </c>
      <c r="AG12" t="n">
        <v>13</v>
      </c>
      <c r="AH12" t="n">
        <v>252933.8929410934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4.468</v>
      </c>
      <c r="E13" t="n">
        <v>22.38</v>
      </c>
      <c r="F13" t="n">
        <v>18.42</v>
      </c>
      <c r="G13" t="n">
        <v>27.64</v>
      </c>
      <c r="H13" t="n">
        <v>0.35</v>
      </c>
      <c r="I13" t="n">
        <v>40</v>
      </c>
      <c r="J13" t="n">
        <v>189.87</v>
      </c>
      <c r="K13" t="n">
        <v>53.44</v>
      </c>
      <c r="L13" t="n">
        <v>3.75</v>
      </c>
      <c r="M13" t="n">
        <v>0</v>
      </c>
      <c r="N13" t="n">
        <v>37.69</v>
      </c>
      <c r="O13" t="n">
        <v>23651.38</v>
      </c>
      <c r="P13" t="n">
        <v>184.25</v>
      </c>
      <c r="Q13" t="n">
        <v>3665.39</v>
      </c>
      <c r="R13" t="n">
        <v>96.36</v>
      </c>
      <c r="S13" t="n">
        <v>60.59</v>
      </c>
      <c r="T13" t="n">
        <v>17987.23</v>
      </c>
      <c r="U13" t="n">
        <v>0.63</v>
      </c>
      <c r="V13" t="n">
        <v>0.9399999999999999</v>
      </c>
      <c r="W13" t="n">
        <v>0.28</v>
      </c>
      <c r="X13" t="n">
        <v>1.15</v>
      </c>
      <c r="Y13" t="n">
        <v>1</v>
      </c>
      <c r="Z13" t="n">
        <v>10</v>
      </c>
      <c r="AA13" t="n">
        <v>204.0452559005145</v>
      </c>
      <c r="AB13" t="n">
        <v>279.1837209643273</v>
      </c>
      <c r="AC13" t="n">
        <v>252.5388184723873</v>
      </c>
      <c r="AD13" t="n">
        <v>204045.2559005145</v>
      </c>
      <c r="AE13" t="n">
        <v>279183.7209643273</v>
      </c>
      <c r="AF13" t="n">
        <v>3.301466491561751e-06</v>
      </c>
      <c r="AG13" t="n">
        <v>13</v>
      </c>
      <c r="AH13" t="n">
        <v>252538.8184723873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3.7833</v>
      </c>
      <c r="E2" t="n">
        <v>26.43</v>
      </c>
      <c r="F2" t="n">
        <v>21.15</v>
      </c>
      <c r="G2" t="n">
        <v>9.470000000000001</v>
      </c>
      <c r="H2" t="n">
        <v>0.15</v>
      </c>
      <c r="I2" t="n">
        <v>134</v>
      </c>
      <c r="J2" t="n">
        <v>116.05</v>
      </c>
      <c r="K2" t="n">
        <v>43.4</v>
      </c>
      <c r="L2" t="n">
        <v>1</v>
      </c>
      <c r="M2" t="n">
        <v>132</v>
      </c>
      <c r="N2" t="n">
        <v>16.65</v>
      </c>
      <c r="O2" t="n">
        <v>14546.17</v>
      </c>
      <c r="P2" t="n">
        <v>184.52</v>
      </c>
      <c r="Q2" t="n">
        <v>3665.75</v>
      </c>
      <c r="R2" t="n">
        <v>187.18</v>
      </c>
      <c r="S2" t="n">
        <v>60.59</v>
      </c>
      <c r="T2" t="n">
        <v>62925.3</v>
      </c>
      <c r="U2" t="n">
        <v>0.32</v>
      </c>
      <c r="V2" t="n">
        <v>0.8100000000000001</v>
      </c>
      <c r="W2" t="n">
        <v>0.37</v>
      </c>
      <c r="X2" t="n">
        <v>3.87</v>
      </c>
      <c r="Y2" t="n">
        <v>1</v>
      </c>
      <c r="Z2" t="n">
        <v>10</v>
      </c>
      <c r="AA2" t="n">
        <v>242.0084197072187</v>
      </c>
      <c r="AB2" t="n">
        <v>331.1265965012186</v>
      </c>
      <c r="AC2" t="n">
        <v>299.5243388703378</v>
      </c>
      <c r="AD2" t="n">
        <v>242008.4197072187</v>
      </c>
      <c r="AE2" t="n">
        <v>331126.5965012186</v>
      </c>
      <c r="AF2" t="n">
        <v>2.873968678556846e-06</v>
      </c>
      <c r="AG2" t="n">
        <v>16</v>
      </c>
      <c r="AH2" t="n">
        <v>299524.3388703378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4.0974</v>
      </c>
      <c r="E3" t="n">
        <v>24.41</v>
      </c>
      <c r="F3" t="n">
        <v>20.03</v>
      </c>
      <c r="G3" t="n">
        <v>12.52</v>
      </c>
      <c r="H3" t="n">
        <v>0.19</v>
      </c>
      <c r="I3" t="n">
        <v>96</v>
      </c>
      <c r="J3" t="n">
        <v>116.37</v>
      </c>
      <c r="K3" t="n">
        <v>43.4</v>
      </c>
      <c r="L3" t="n">
        <v>1.25</v>
      </c>
      <c r="M3" t="n">
        <v>94</v>
      </c>
      <c r="N3" t="n">
        <v>16.72</v>
      </c>
      <c r="O3" t="n">
        <v>14585.96</v>
      </c>
      <c r="P3" t="n">
        <v>164.84</v>
      </c>
      <c r="Q3" t="n">
        <v>3665.44</v>
      </c>
      <c r="R3" t="n">
        <v>150.25</v>
      </c>
      <c r="S3" t="n">
        <v>60.59</v>
      </c>
      <c r="T3" t="n">
        <v>44650.71</v>
      </c>
      <c r="U3" t="n">
        <v>0.4</v>
      </c>
      <c r="V3" t="n">
        <v>0.86</v>
      </c>
      <c r="W3" t="n">
        <v>0.32</v>
      </c>
      <c r="X3" t="n">
        <v>2.75</v>
      </c>
      <c r="Y3" t="n">
        <v>1</v>
      </c>
      <c r="Z3" t="n">
        <v>10</v>
      </c>
      <c r="AA3" t="n">
        <v>212.73663119718</v>
      </c>
      <c r="AB3" t="n">
        <v>291.0756440816356</v>
      </c>
      <c r="AC3" t="n">
        <v>263.2957931378023</v>
      </c>
      <c r="AD3" t="n">
        <v>212736.63119718</v>
      </c>
      <c r="AE3" t="n">
        <v>291075.6440816356</v>
      </c>
      <c r="AF3" t="n">
        <v>3.112573484396909e-06</v>
      </c>
      <c r="AG3" t="n">
        <v>15</v>
      </c>
      <c r="AH3" t="n">
        <v>263295.7931378023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4.3127</v>
      </c>
      <c r="E4" t="n">
        <v>23.19</v>
      </c>
      <c r="F4" t="n">
        <v>19.36</v>
      </c>
      <c r="G4" t="n">
        <v>15.91</v>
      </c>
      <c r="H4" t="n">
        <v>0.23</v>
      </c>
      <c r="I4" t="n">
        <v>73</v>
      </c>
      <c r="J4" t="n">
        <v>116.69</v>
      </c>
      <c r="K4" t="n">
        <v>43.4</v>
      </c>
      <c r="L4" t="n">
        <v>1.5</v>
      </c>
      <c r="M4" t="n">
        <v>49</v>
      </c>
      <c r="N4" t="n">
        <v>16.79</v>
      </c>
      <c r="O4" t="n">
        <v>14625.77</v>
      </c>
      <c r="P4" t="n">
        <v>149.12</v>
      </c>
      <c r="Q4" t="n">
        <v>3665.5</v>
      </c>
      <c r="R4" t="n">
        <v>127.67</v>
      </c>
      <c r="S4" t="n">
        <v>60.59</v>
      </c>
      <c r="T4" t="n">
        <v>33473.49</v>
      </c>
      <c r="U4" t="n">
        <v>0.47</v>
      </c>
      <c r="V4" t="n">
        <v>0.89</v>
      </c>
      <c r="W4" t="n">
        <v>0.3</v>
      </c>
      <c r="X4" t="n">
        <v>2.08</v>
      </c>
      <c r="Y4" t="n">
        <v>1</v>
      </c>
      <c r="Z4" t="n">
        <v>10</v>
      </c>
      <c r="AA4" t="n">
        <v>191.2666400726534</v>
      </c>
      <c r="AB4" t="n">
        <v>261.699455035914</v>
      </c>
      <c r="AC4" t="n">
        <v>236.7232263448548</v>
      </c>
      <c r="AD4" t="n">
        <v>191266.6400726534</v>
      </c>
      <c r="AE4" t="n">
        <v>261699.455035914</v>
      </c>
      <c r="AF4" t="n">
        <v>3.276125266305107e-06</v>
      </c>
      <c r="AG4" t="n">
        <v>14</v>
      </c>
      <c r="AH4" t="n">
        <v>236723.2263448548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4.3508</v>
      </c>
      <c r="E5" t="n">
        <v>22.98</v>
      </c>
      <c r="F5" t="n">
        <v>19.28</v>
      </c>
      <c r="G5" t="n">
        <v>17.01</v>
      </c>
      <c r="H5" t="n">
        <v>0.26</v>
      </c>
      <c r="I5" t="n">
        <v>68</v>
      </c>
      <c r="J5" t="n">
        <v>117.01</v>
      </c>
      <c r="K5" t="n">
        <v>43.4</v>
      </c>
      <c r="L5" t="n">
        <v>1.75</v>
      </c>
      <c r="M5" t="n">
        <v>1</v>
      </c>
      <c r="N5" t="n">
        <v>16.86</v>
      </c>
      <c r="O5" t="n">
        <v>14665.62</v>
      </c>
      <c r="P5" t="n">
        <v>145.46</v>
      </c>
      <c r="Q5" t="n">
        <v>3665.06</v>
      </c>
      <c r="R5" t="n">
        <v>122.84</v>
      </c>
      <c r="S5" t="n">
        <v>60.59</v>
      </c>
      <c r="T5" t="n">
        <v>31083.3</v>
      </c>
      <c r="U5" t="n">
        <v>0.49</v>
      </c>
      <c r="V5" t="n">
        <v>0.89</v>
      </c>
      <c r="W5" t="n">
        <v>0.36</v>
      </c>
      <c r="X5" t="n">
        <v>2</v>
      </c>
      <c r="Y5" t="n">
        <v>1</v>
      </c>
      <c r="Z5" t="n">
        <v>10</v>
      </c>
      <c r="AA5" t="n">
        <v>188.3440683340035</v>
      </c>
      <c r="AB5" t="n">
        <v>257.7006634483298</v>
      </c>
      <c r="AC5" t="n">
        <v>233.1060738140491</v>
      </c>
      <c r="AD5" t="n">
        <v>188344.0683340035</v>
      </c>
      <c r="AE5" t="n">
        <v>257700.6634483298</v>
      </c>
      <c r="AF5" t="n">
        <v>3.305067778570329e-06</v>
      </c>
      <c r="AG5" t="n">
        <v>14</v>
      </c>
      <c r="AH5" t="n">
        <v>233106.0738140491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4.3508</v>
      </c>
      <c r="E6" t="n">
        <v>22.98</v>
      </c>
      <c r="F6" t="n">
        <v>19.28</v>
      </c>
      <c r="G6" t="n">
        <v>17.01</v>
      </c>
      <c r="H6" t="n">
        <v>0.3</v>
      </c>
      <c r="I6" t="n">
        <v>68</v>
      </c>
      <c r="J6" t="n">
        <v>117.34</v>
      </c>
      <c r="K6" t="n">
        <v>43.4</v>
      </c>
      <c r="L6" t="n">
        <v>2</v>
      </c>
      <c r="M6" t="n">
        <v>0</v>
      </c>
      <c r="N6" t="n">
        <v>16.94</v>
      </c>
      <c r="O6" t="n">
        <v>14705.49</v>
      </c>
      <c r="P6" t="n">
        <v>145.83</v>
      </c>
      <c r="Q6" t="n">
        <v>3665.06</v>
      </c>
      <c r="R6" t="n">
        <v>122.83</v>
      </c>
      <c r="S6" t="n">
        <v>60.59</v>
      </c>
      <c r="T6" t="n">
        <v>31079.26</v>
      </c>
      <c r="U6" t="n">
        <v>0.49</v>
      </c>
      <c r="V6" t="n">
        <v>0.89</v>
      </c>
      <c r="W6" t="n">
        <v>0.36</v>
      </c>
      <c r="X6" t="n">
        <v>2</v>
      </c>
      <c r="Y6" t="n">
        <v>1</v>
      </c>
      <c r="Z6" t="n">
        <v>10</v>
      </c>
      <c r="AA6" t="n">
        <v>188.5497546108338</v>
      </c>
      <c r="AB6" t="n">
        <v>257.982092486527</v>
      </c>
      <c r="AC6" t="n">
        <v>233.3606436598289</v>
      </c>
      <c r="AD6" t="n">
        <v>188549.7546108338</v>
      </c>
      <c r="AE6" t="n">
        <v>257982.092486527</v>
      </c>
      <c r="AF6" t="n">
        <v>3.305067778570329e-06</v>
      </c>
      <c r="AG6" t="n">
        <v>14</v>
      </c>
      <c r="AH6" t="n">
        <v>233360.6436598289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4.1749</v>
      </c>
      <c r="E2" t="n">
        <v>23.95</v>
      </c>
      <c r="F2" t="n">
        <v>20.16</v>
      </c>
      <c r="G2" t="n">
        <v>12.34</v>
      </c>
      <c r="H2" t="n">
        <v>0.2</v>
      </c>
      <c r="I2" t="n">
        <v>98</v>
      </c>
      <c r="J2" t="n">
        <v>89.87</v>
      </c>
      <c r="K2" t="n">
        <v>37.55</v>
      </c>
      <c r="L2" t="n">
        <v>1</v>
      </c>
      <c r="M2" t="n">
        <v>52</v>
      </c>
      <c r="N2" t="n">
        <v>11.32</v>
      </c>
      <c r="O2" t="n">
        <v>11317.98</v>
      </c>
      <c r="P2" t="n">
        <v>132.47</v>
      </c>
      <c r="Q2" t="n">
        <v>3665.44</v>
      </c>
      <c r="R2" t="n">
        <v>152.82</v>
      </c>
      <c r="S2" t="n">
        <v>60.59</v>
      </c>
      <c r="T2" t="n">
        <v>45926.57</v>
      </c>
      <c r="U2" t="n">
        <v>0.4</v>
      </c>
      <c r="V2" t="n">
        <v>0.85</v>
      </c>
      <c r="W2" t="n">
        <v>0.38</v>
      </c>
      <c r="X2" t="n">
        <v>2.88</v>
      </c>
      <c r="Y2" t="n">
        <v>1</v>
      </c>
      <c r="Z2" t="n">
        <v>10</v>
      </c>
      <c r="AA2" t="n">
        <v>182.8677903361363</v>
      </c>
      <c r="AB2" t="n">
        <v>250.2077782953174</v>
      </c>
      <c r="AC2" t="n">
        <v>226.3282991037075</v>
      </c>
      <c r="AD2" t="n">
        <v>182867.7903361363</v>
      </c>
      <c r="AE2" t="n">
        <v>250207.7782953174</v>
      </c>
      <c r="AF2" t="n">
        <v>3.215539744343322e-06</v>
      </c>
      <c r="AG2" t="n">
        <v>14</v>
      </c>
      <c r="AH2" t="n">
        <v>226328.2991037075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4.2114</v>
      </c>
      <c r="E3" t="n">
        <v>23.74</v>
      </c>
      <c r="F3" t="n">
        <v>20.05</v>
      </c>
      <c r="G3" t="n">
        <v>12.93</v>
      </c>
      <c r="H3" t="n">
        <v>0.24</v>
      </c>
      <c r="I3" t="n">
        <v>93</v>
      </c>
      <c r="J3" t="n">
        <v>90.18000000000001</v>
      </c>
      <c r="K3" t="n">
        <v>37.55</v>
      </c>
      <c r="L3" t="n">
        <v>1.25</v>
      </c>
      <c r="M3" t="n">
        <v>0</v>
      </c>
      <c r="N3" t="n">
        <v>11.37</v>
      </c>
      <c r="O3" t="n">
        <v>11355.7</v>
      </c>
      <c r="P3" t="n">
        <v>130.56</v>
      </c>
      <c r="Q3" t="n">
        <v>3665.35</v>
      </c>
      <c r="R3" t="n">
        <v>147.01</v>
      </c>
      <c r="S3" t="n">
        <v>60.59</v>
      </c>
      <c r="T3" t="n">
        <v>43042.52</v>
      </c>
      <c r="U3" t="n">
        <v>0.41</v>
      </c>
      <c r="V3" t="n">
        <v>0.86</v>
      </c>
      <c r="W3" t="n">
        <v>0.44</v>
      </c>
      <c r="X3" t="n">
        <v>2.77</v>
      </c>
      <c r="Y3" t="n">
        <v>1</v>
      </c>
      <c r="Z3" t="n">
        <v>10</v>
      </c>
      <c r="AA3" t="n">
        <v>180.9445157858541</v>
      </c>
      <c r="AB3" t="n">
        <v>247.5762692067377</v>
      </c>
      <c r="AC3" t="n">
        <v>223.9479375491948</v>
      </c>
      <c r="AD3" t="n">
        <v>180944.5157858541</v>
      </c>
      <c r="AE3" t="n">
        <v>247576.2692067378</v>
      </c>
      <c r="AF3" t="n">
        <v>3.243652322050221e-06</v>
      </c>
      <c r="AG3" t="n">
        <v>14</v>
      </c>
      <c r="AH3" t="n">
        <v>223947.9375491948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2.7791</v>
      </c>
      <c r="E2" t="n">
        <v>35.98</v>
      </c>
      <c r="F2" t="n">
        <v>24.29</v>
      </c>
      <c r="G2" t="n">
        <v>6.17</v>
      </c>
      <c r="H2" t="n">
        <v>0.09</v>
      </c>
      <c r="I2" t="n">
        <v>236</v>
      </c>
      <c r="J2" t="n">
        <v>194.77</v>
      </c>
      <c r="K2" t="n">
        <v>54.38</v>
      </c>
      <c r="L2" t="n">
        <v>1</v>
      </c>
      <c r="M2" t="n">
        <v>234</v>
      </c>
      <c r="N2" t="n">
        <v>39.4</v>
      </c>
      <c r="O2" t="n">
        <v>24256.19</v>
      </c>
      <c r="P2" t="n">
        <v>324.58</v>
      </c>
      <c r="Q2" t="n">
        <v>3666.14</v>
      </c>
      <c r="R2" t="n">
        <v>289.6</v>
      </c>
      <c r="S2" t="n">
        <v>60.59</v>
      </c>
      <c r="T2" t="n">
        <v>113623.22</v>
      </c>
      <c r="U2" t="n">
        <v>0.21</v>
      </c>
      <c r="V2" t="n">
        <v>0.71</v>
      </c>
      <c r="W2" t="n">
        <v>0.55</v>
      </c>
      <c r="X2" t="n">
        <v>7.01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3.197</v>
      </c>
      <c r="E3" t="n">
        <v>31.28</v>
      </c>
      <c r="F3" t="n">
        <v>22.19</v>
      </c>
      <c r="G3" t="n">
        <v>7.88</v>
      </c>
      <c r="H3" t="n">
        <v>0.11</v>
      </c>
      <c r="I3" t="n">
        <v>169</v>
      </c>
      <c r="J3" t="n">
        <v>195.16</v>
      </c>
      <c r="K3" t="n">
        <v>54.38</v>
      </c>
      <c r="L3" t="n">
        <v>1.25</v>
      </c>
      <c r="M3" t="n">
        <v>167</v>
      </c>
      <c r="N3" t="n">
        <v>39.53</v>
      </c>
      <c r="O3" t="n">
        <v>24303.87</v>
      </c>
      <c r="P3" t="n">
        <v>291.17</v>
      </c>
      <c r="Q3" t="n">
        <v>3665.64</v>
      </c>
      <c r="R3" t="n">
        <v>220.91</v>
      </c>
      <c r="S3" t="n">
        <v>60.59</v>
      </c>
      <c r="T3" t="n">
        <v>79616.27</v>
      </c>
      <c r="U3" t="n">
        <v>0.27</v>
      </c>
      <c r="V3" t="n">
        <v>0.78</v>
      </c>
      <c r="W3" t="n">
        <v>0.43</v>
      </c>
      <c r="X3" t="n">
        <v>4.91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3.4785</v>
      </c>
      <c r="E4" t="n">
        <v>28.75</v>
      </c>
      <c r="F4" t="n">
        <v>21.1</v>
      </c>
      <c r="G4" t="n">
        <v>9.59</v>
      </c>
      <c r="H4" t="n">
        <v>0.14</v>
      </c>
      <c r="I4" t="n">
        <v>132</v>
      </c>
      <c r="J4" t="n">
        <v>195.55</v>
      </c>
      <c r="K4" t="n">
        <v>54.38</v>
      </c>
      <c r="L4" t="n">
        <v>1.5</v>
      </c>
      <c r="M4" t="n">
        <v>130</v>
      </c>
      <c r="N4" t="n">
        <v>39.67</v>
      </c>
      <c r="O4" t="n">
        <v>24351.61</v>
      </c>
      <c r="P4" t="n">
        <v>271.97</v>
      </c>
      <c r="Q4" t="n">
        <v>3665.45</v>
      </c>
      <c r="R4" t="n">
        <v>185.18</v>
      </c>
      <c r="S4" t="n">
        <v>60.59</v>
      </c>
      <c r="T4" t="n">
        <v>61937.38</v>
      </c>
      <c r="U4" t="n">
        <v>0.33</v>
      </c>
      <c r="V4" t="n">
        <v>0.82</v>
      </c>
      <c r="W4" t="n">
        <v>0.38</v>
      </c>
      <c r="X4" t="n">
        <v>3.82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3.7012</v>
      </c>
      <c r="E5" t="n">
        <v>27.02</v>
      </c>
      <c r="F5" t="n">
        <v>20.34</v>
      </c>
      <c r="G5" t="n">
        <v>11.41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257.14</v>
      </c>
      <c r="Q5" t="n">
        <v>3665.33</v>
      </c>
      <c r="R5" t="n">
        <v>160.52</v>
      </c>
      <c r="S5" t="n">
        <v>60.59</v>
      </c>
      <c r="T5" t="n">
        <v>49729.58</v>
      </c>
      <c r="U5" t="n">
        <v>0.38</v>
      </c>
      <c r="V5" t="n">
        <v>0.85</v>
      </c>
      <c r="W5" t="n">
        <v>0.34</v>
      </c>
      <c r="X5" t="n">
        <v>3.06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3.879</v>
      </c>
      <c r="E6" t="n">
        <v>25.78</v>
      </c>
      <c r="F6" t="n">
        <v>19.8</v>
      </c>
      <c r="G6" t="n">
        <v>13.35</v>
      </c>
      <c r="H6" t="n">
        <v>0.18</v>
      </c>
      <c r="I6" t="n">
        <v>89</v>
      </c>
      <c r="J6" t="n">
        <v>196.32</v>
      </c>
      <c r="K6" t="n">
        <v>54.38</v>
      </c>
      <c r="L6" t="n">
        <v>2</v>
      </c>
      <c r="M6" t="n">
        <v>87</v>
      </c>
      <c r="N6" t="n">
        <v>39.95</v>
      </c>
      <c r="O6" t="n">
        <v>24447.22</v>
      </c>
      <c r="P6" t="n">
        <v>245</v>
      </c>
      <c r="Q6" t="n">
        <v>3665.15</v>
      </c>
      <c r="R6" t="n">
        <v>142.96</v>
      </c>
      <c r="S6" t="n">
        <v>60.59</v>
      </c>
      <c r="T6" t="n">
        <v>41041.01</v>
      </c>
      <c r="U6" t="n">
        <v>0.42</v>
      </c>
      <c r="V6" t="n">
        <v>0.87</v>
      </c>
      <c r="W6" t="n">
        <v>0.31</v>
      </c>
      <c r="X6" t="n">
        <v>2.52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4.0199</v>
      </c>
      <c r="E7" t="n">
        <v>24.88</v>
      </c>
      <c r="F7" t="n">
        <v>19.4</v>
      </c>
      <c r="G7" t="n">
        <v>15.32</v>
      </c>
      <c r="H7" t="n">
        <v>0.2</v>
      </c>
      <c r="I7" t="n">
        <v>76</v>
      </c>
      <c r="J7" t="n">
        <v>196.71</v>
      </c>
      <c r="K7" t="n">
        <v>54.38</v>
      </c>
      <c r="L7" t="n">
        <v>2.25</v>
      </c>
      <c r="M7" t="n">
        <v>74</v>
      </c>
      <c r="N7" t="n">
        <v>40.08</v>
      </c>
      <c r="O7" t="n">
        <v>24495.09</v>
      </c>
      <c r="P7" t="n">
        <v>235.16</v>
      </c>
      <c r="Q7" t="n">
        <v>3665.15</v>
      </c>
      <c r="R7" t="n">
        <v>130.09</v>
      </c>
      <c r="S7" t="n">
        <v>60.59</v>
      </c>
      <c r="T7" t="n">
        <v>34671.44</v>
      </c>
      <c r="U7" t="n">
        <v>0.47</v>
      </c>
      <c r="V7" t="n">
        <v>0.89</v>
      </c>
      <c r="W7" t="n">
        <v>0.28</v>
      </c>
      <c r="X7" t="n">
        <v>2.13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4.1345</v>
      </c>
      <c r="E8" t="n">
        <v>24.19</v>
      </c>
      <c r="F8" t="n">
        <v>19.1</v>
      </c>
      <c r="G8" t="n">
        <v>17.37</v>
      </c>
      <c r="H8" t="n">
        <v>0.23</v>
      </c>
      <c r="I8" t="n">
        <v>66</v>
      </c>
      <c r="J8" t="n">
        <v>197.1</v>
      </c>
      <c r="K8" t="n">
        <v>54.38</v>
      </c>
      <c r="L8" t="n">
        <v>2.5</v>
      </c>
      <c r="M8" t="n">
        <v>64</v>
      </c>
      <c r="N8" t="n">
        <v>40.22</v>
      </c>
      <c r="O8" t="n">
        <v>24543.01</v>
      </c>
      <c r="P8" t="n">
        <v>226.07</v>
      </c>
      <c r="Q8" t="n">
        <v>3665.2</v>
      </c>
      <c r="R8" t="n">
        <v>119.98</v>
      </c>
      <c r="S8" t="n">
        <v>60.59</v>
      </c>
      <c r="T8" t="n">
        <v>29663.02</v>
      </c>
      <c r="U8" t="n">
        <v>0.51</v>
      </c>
      <c r="V8" t="n">
        <v>0.9</v>
      </c>
      <c r="W8" t="n">
        <v>0.27</v>
      </c>
      <c r="X8" t="n">
        <v>1.82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4.2418</v>
      </c>
      <c r="E9" t="n">
        <v>23.57</v>
      </c>
      <c r="F9" t="n">
        <v>18.8</v>
      </c>
      <c r="G9" t="n">
        <v>19.45</v>
      </c>
      <c r="H9" t="n">
        <v>0.25</v>
      </c>
      <c r="I9" t="n">
        <v>58</v>
      </c>
      <c r="J9" t="n">
        <v>197.49</v>
      </c>
      <c r="K9" t="n">
        <v>54.38</v>
      </c>
      <c r="L9" t="n">
        <v>2.75</v>
      </c>
      <c r="M9" t="n">
        <v>56</v>
      </c>
      <c r="N9" t="n">
        <v>40.36</v>
      </c>
      <c r="O9" t="n">
        <v>24590.98</v>
      </c>
      <c r="P9" t="n">
        <v>216.36</v>
      </c>
      <c r="Q9" t="n">
        <v>3665.37</v>
      </c>
      <c r="R9" t="n">
        <v>109.79</v>
      </c>
      <c r="S9" t="n">
        <v>60.59</v>
      </c>
      <c r="T9" t="n">
        <v>24611.69</v>
      </c>
      <c r="U9" t="n">
        <v>0.55</v>
      </c>
      <c r="V9" t="n">
        <v>0.92</v>
      </c>
      <c r="W9" t="n">
        <v>0.26</v>
      </c>
      <c r="X9" t="n">
        <v>1.52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4.2971</v>
      </c>
      <c r="E10" t="n">
        <v>23.27</v>
      </c>
      <c r="F10" t="n">
        <v>18.73</v>
      </c>
      <c r="G10" t="n">
        <v>21.61</v>
      </c>
      <c r="H10" t="n">
        <v>0.27</v>
      </c>
      <c r="I10" t="n">
        <v>52</v>
      </c>
      <c r="J10" t="n">
        <v>197.88</v>
      </c>
      <c r="K10" t="n">
        <v>54.38</v>
      </c>
      <c r="L10" t="n">
        <v>3</v>
      </c>
      <c r="M10" t="n">
        <v>50</v>
      </c>
      <c r="N10" t="n">
        <v>40.5</v>
      </c>
      <c r="O10" t="n">
        <v>24639</v>
      </c>
      <c r="P10" t="n">
        <v>209.86</v>
      </c>
      <c r="Q10" t="n">
        <v>3665.05</v>
      </c>
      <c r="R10" t="n">
        <v>109.11</v>
      </c>
      <c r="S10" t="n">
        <v>60.59</v>
      </c>
      <c r="T10" t="n">
        <v>24297.9</v>
      </c>
      <c r="U10" t="n">
        <v>0.5600000000000001</v>
      </c>
      <c r="V10" t="n">
        <v>0.92</v>
      </c>
      <c r="W10" t="n">
        <v>0.22</v>
      </c>
      <c r="X10" t="n">
        <v>1.45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4.3602</v>
      </c>
      <c r="E11" t="n">
        <v>22.93</v>
      </c>
      <c r="F11" t="n">
        <v>18.63</v>
      </c>
      <c r="G11" t="n">
        <v>24.3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202.94</v>
      </c>
      <c r="Q11" t="n">
        <v>3664.97</v>
      </c>
      <c r="R11" t="n">
        <v>104.89</v>
      </c>
      <c r="S11" t="n">
        <v>60.59</v>
      </c>
      <c r="T11" t="n">
        <v>22218.73</v>
      </c>
      <c r="U11" t="n">
        <v>0.58</v>
      </c>
      <c r="V11" t="n">
        <v>0.92</v>
      </c>
      <c r="W11" t="n">
        <v>0.24</v>
      </c>
      <c r="X11" t="n">
        <v>1.35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4.4341</v>
      </c>
      <c r="E12" t="n">
        <v>22.55</v>
      </c>
      <c r="F12" t="n">
        <v>18.44</v>
      </c>
      <c r="G12" t="n">
        <v>26.99</v>
      </c>
      <c r="H12" t="n">
        <v>0.31</v>
      </c>
      <c r="I12" t="n">
        <v>41</v>
      </c>
      <c r="J12" t="n">
        <v>198.66</v>
      </c>
      <c r="K12" t="n">
        <v>54.38</v>
      </c>
      <c r="L12" t="n">
        <v>3.5</v>
      </c>
      <c r="M12" t="n">
        <v>35</v>
      </c>
      <c r="N12" t="n">
        <v>40.78</v>
      </c>
      <c r="O12" t="n">
        <v>24735.17</v>
      </c>
      <c r="P12" t="n">
        <v>193.83</v>
      </c>
      <c r="Q12" t="n">
        <v>3665.01</v>
      </c>
      <c r="R12" t="n">
        <v>98.42</v>
      </c>
      <c r="S12" t="n">
        <v>60.59</v>
      </c>
      <c r="T12" t="n">
        <v>19008.12</v>
      </c>
      <c r="U12" t="n">
        <v>0.62</v>
      </c>
      <c r="V12" t="n">
        <v>0.93</v>
      </c>
      <c r="W12" t="n">
        <v>0.24</v>
      </c>
      <c r="X12" t="n">
        <v>1.16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4.4553</v>
      </c>
      <c r="E13" t="n">
        <v>22.45</v>
      </c>
      <c r="F13" t="n">
        <v>18.41</v>
      </c>
      <c r="G13" t="n">
        <v>28.33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10</v>
      </c>
      <c r="N13" t="n">
        <v>40.92</v>
      </c>
      <c r="O13" t="n">
        <v>24783.33</v>
      </c>
      <c r="P13" t="n">
        <v>189.51</v>
      </c>
      <c r="Q13" t="n">
        <v>3665.14</v>
      </c>
      <c r="R13" t="n">
        <v>96.23</v>
      </c>
      <c r="S13" t="n">
        <v>60.59</v>
      </c>
      <c r="T13" t="n">
        <v>17924.04</v>
      </c>
      <c r="U13" t="n">
        <v>0.63</v>
      </c>
      <c r="V13" t="n">
        <v>0.9399999999999999</v>
      </c>
      <c r="W13" t="n">
        <v>0.27</v>
      </c>
      <c r="X13" t="n">
        <v>1.13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4.4723</v>
      </c>
      <c r="E14" t="n">
        <v>22.36</v>
      </c>
      <c r="F14" t="n">
        <v>18.37</v>
      </c>
      <c r="G14" t="n">
        <v>29</v>
      </c>
      <c r="H14" t="n">
        <v>0.36</v>
      </c>
      <c r="I14" t="n">
        <v>38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188.94</v>
      </c>
      <c r="Q14" t="n">
        <v>3665.07</v>
      </c>
      <c r="R14" t="n">
        <v>94.48999999999999</v>
      </c>
      <c r="S14" t="n">
        <v>60.59</v>
      </c>
      <c r="T14" t="n">
        <v>17061.79</v>
      </c>
      <c r="U14" t="n">
        <v>0.64</v>
      </c>
      <c r="V14" t="n">
        <v>0.9399999999999999</v>
      </c>
      <c r="W14" t="n">
        <v>0.27</v>
      </c>
      <c r="X14" t="n">
        <v>1.09</v>
      </c>
      <c r="Y14" t="n">
        <v>1</v>
      </c>
      <c r="Z14" t="n">
        <v>10</v>
      </c>
    </row>
    <row r="15">
      <c r="A15" t="n">
        <v>0</v>
      </c>
      <c r="B15" t="n">
        <v>140</v>
      </c>
      <c r="C15" t="inlineStr">
        <is>
          <t xml:space="preserve">CONCLUIDO	</t>
        </is>
      </c>
      <c r="D15" t="n">
        <v>2.0693</v>
      </c>
      <c r="E15" t="n">
        <v>48.32</v>
      </c>
      <c r="F15" t="n">
        <v>27.62</v>
      </c>
      <c r="G15" t="n">
        <v>4.86</v>
      </c>
      <c r="H15" t="n">
        <v>0.06</v>
      </c>
      <c r="I15" t="n">
        <v>341</v>
      </c>
      <c r="J15" t="n">
        <v>274.09</v>
      </c>
      <c r="K15" t="n">
        <v>60.56</v>
      </c>
      <c r="L15" t="n">
        <v>1</v>
      </c>
      <c r="M15" t="n">
        <v>339</v>
      </c>
      <c r="N15" t="n">
        <v>72.53</v>
      </c>
      <c r="O15" t="n">
        <v>34038.11</v>
      </c>
      <c r="P15" t="n">
        <v>468.18</v>
      </c>
      <c r="Q15" t="n">
        <v>3666.58</v>
      </c>
      <c r="R15" t="n">
        <v>399.36</v>
      </c>
      <c r="S15" t="n">
        <v>60.59</v>
      </c>
      <c r="T15" t="n">
        <v>167982.41</v>
      </c>
      <c r="U15" t="n">
        <v>0.15</v>
      </c>
      <c r="V15" t="n">
        <v>0.62</v>
      </c>
      <c r="W15" t="n">
        <v>0.72</v>
      </c>
      <c r="X15" t="n">
        <v>10.33</v>
      </c>
      <c r="Y15" t="n">
        <v>1</v>
      </c>
      <c r="Z15" t="n">
        <v>10</v>
      </c>
    </row>
    <row r="16">
      <c r="A16" t="n">
        <v>1</v>
      </c>
      <c r="B16" t="n">
        <v>140</v>
      </c>
      <c r="C16" t="inlineStr">
        <is>
          <t xml:space="preserve">CONCLUIDO	</t>
        </is>
      </c>
      <c r="D16" t="n">
        <v>2.5263</v>
      </c>
      <c r="E16" t="n">
        <v>39.58</v>
      </c>
      <c r="F16" t="n">
        <v>24.31</v>
      </c>
      <c r="G16" t="n">
        <v>6.15</v>
      </c>
      <c r="H16" t="n">
        <v>0.08</v>
      </c>
      <c r="I16" t="n">
        <v>237</v>
      </c>
      <c r="J16" t="n">
        <v>274.57</v>
      </c>
      <c r="K16" t="n">
        <v>60.56</v>
      </c>
      <c r="L16" t="n">
        <v>1.25</v>
      </c>
      <c r="M16" t="n">
        <v>235</v>
      </c>
      <c r="N16" t="n">
        <v>72.76000000000001</v>
      </c>
      <c r="O16" t="n">
        <v>34097.72</v>
      </c>
      <c r="P16" t="n">
        <v>408.1</v>
      </c>
      <c r="Q16" t="n">
        <v>3667.11</v>
      </c>
      <c r="R16" t="n">
        <v>290.58</v>
      </c>
      <c r="S16" t="n">
        <v>60.59</v>
      </c>
      <c r="T16" t="n">
        <v>114110.99</v>
      </c>
      <c r="U16" t="n">
        <v>0.21</v>
      </c>
      <c r="V16" t="n">
        <v>0.71</v>
      </c>
      <c r="W16" t="n">
        <v>0.54</v>
      </c>
      <c r="X16" t="n">
        <v>7.02</v>
      </c>
      <c r="Y16" t="n">
        <v>1</v>
      </c>
      <c r="Z16" t="n">
        <v>10</v>
      </c>
    </row>
    <row r="17">
      <c r="A17" t="n">
        <v>2</v>
      </c>
      <c r="B17" t="n">
        <v>140</v>
      </c>
      <c r="C17" t="inlineStr">
        <is>
          <t xml:space="preserve">CONCLUIDO	</t>
        </is>
      </c>
      <c r="D17" t="n">
        <v>2.8556</v>
      </c>
      <c r="E17" t="n">
        <v>35.02</v>
      </c>
      <c r="F17" t="n">
        <v>22.61</v>
      </c>
      <c r="G17" t="n">
        <v>7.46</v>
      </c>
      <c r="H17" t="n">
        <v>0.1</v>
      </c>
      <c r="I17" t="n">
        <v>182</v>
      </c>
      <c r="J17" t="n">
        <v>275.05</v>
      </c>
      <c r="K17" t="n">
        <v>60.56</v>
      </c>
      <c r="L17" t="n">
        <v>1.5</v>
      </c>
      <c r="M17" t="n">
        <v>180</v>
      </c>
      <c r="N17" t="n">
        <v>73</v>
      </c>
      <c r="O17" t="n">
        <v>34157.42</v>
      </c>
      <c r="P17" t="n">
        <v>376.23</v>
      </c>
      <c r="Q17" t="n">
        <v>3665.83</v>
      </c>
      <c r="R17" t="n">
        <v>234.84</v>
      </c>
      <c r="S17" t="n">
        <v>60.59</v>
      </c>
      <c r="T17" t="n">
        <v>86512.60000000001</v>
      </c>
      <c r="U17" t="n">
        <v>0.26</v>
      </c>
      <c r="V17" t="n">
        <v>0.76</v>
      </c>
      <c r="W17" t="n">
        <v>0.46</v>
      </c>
      <c r="X17" t="n">
        <v>5.33</v>
      </c>
      <c r="Y17" t="n">
        <v>1</v>
      </c>
      <c r="Z17" t="n">
        <v>10</v>
      </c>
    </row>
    <row r="18">
      <c r="A18" t="n">
        <v>3</v>
      </c>
      <c r="B18" t="n">
        <v>140</v>
      </c>
      <c r="C18" t="inlineStr">
        <is>
          <t xml:space="preserve">CONCLUIDO	</t>
        </is>
      </c>
      <c r="D18" t="n">
        <v>3.1049</v>
      </c>
      <c r="E18" t="n">
        <v>32.21</v>
      </c>
      <c r="F18" t="n">
        <v>21.58</v>
      </c>
      <c r="G18" t="n">
        <v>8.75</v>
      </c>
      <c r="H18" t="n">
        <v>0.11</v>
      </c>
      <c r="I18" t="n">
        <v>148</v>
      </c>
      <c r="J18" t="n">
        <v>275.54</v>
      </c>
      <c r="K18" t="n">
        <v>60.56</v>
      </c>
      <c r="L18" t="n">
        <v>1.75</v>
      </c>
      <c r="M18" t="n">
        <v>146</v>
      </c>
      <c r="N18" t="n">
        <v>73.23</v>
      </c>
      <c r="O18" t="n">
        <v>34217.22</v>
      </c>
      <c r="P18" t="n">
        <v>355.58</v>
      </c>
      <c r="Q18" t="n">
        <v>3665.44</v>
      </c>
      <c r="R18" t="n">
        <v>201.24</v>
      </c>
      <c r="S18" t="n">
        <v>60.59</v>
      </c>
      <c r="T18" t="n">
        <v>69884.38</v>
      </c>
      <c r="U18" t="n">
        <v>0.3</v>
      </c>
      <c r="V18" t="n">
        <v>0.8</v>
      </c>
      <c r="W18" t="n">
        <v>0.39</v>
      </c>
      <c r="X18" t="n">
        <v>4.3</v>
      </c>
      <c r="Y18" t="n">
        <v>1</v>
      </c>
      <c r="Z18" t="n">
        <v>10</v>
      </c>
    </row>
    <row r="19">
      <c r="A19" t="n">
        <v>4</v>
      </c>
      <c r="B19" t="n">
        <v>140</v>
      </c>
      <c r="C19" t="inlineStr">
        <is>
          <t xml:space="preserve">CONCLUIDO	</t>
        </is>
      </c>
      <c r="D19" t="n">
        <v>3.309</v>
      </c>
      <c r="E19" t="n">
        <v>30.22</v>
      </c>
      <c r="F19" t="n">
        <v>20.84</v>
      </c>
      <c r="G19" t="n">
        <v>10.09</v>
      </c>
      <c r="H19" t="n">
        <v>0.13</v>
      </c>
      <c r="I19" t="n">
        <v>124</v>
      </c>
      <c r="J19" t="n">
        <v>276.02</v>
      </c>
      <c r="K19" t="n">
        <v>60.56</v>
      </c>
      <c r="L19" t="n">
        <v>2</v>
      </c>
      <c r="M19" t="n">
        <v>122</v>
      </c>
      <c r="N19" t="n">
        <v>73.47</v>
      </c>
      <c r="O19" t="n">
        <v>34277.1</v>
      </c>
      <c r="P19" t="n">
        <v>340.16</v>
      </c>
      <c r="Q19" t="n">
        <v>3665.25</v>
      </c>
      <c r="R19" t="n">
        <v>177.19</v>
      </c>
      <c r="S19" t="n">
        <v>60.59</v>
      </c>
      <c r="T19" t="n">
        <v>57981.92</v>
      </c>
      <c r="U19" t="n">
        <v>0.34</v>
      </c>
      <c r="V19" t="n">
        <v>0.83</v>
      </c>
      <c r="W19" t="n">
        <v>0.36</v>
      </c>
      <c r="X19" t="n">
        <v>3.57</v>
      </c>
      <c r="Y19" t="n">
        <v>1</v>
      </c>
      <c r="Z19" t="n">
        <v>10</v>
      </c>
    </row>
    <row r="20">
      <c r="A20" t="n">
        <v>5</v>
      </c>
      <c r="B20" t="n">
        <v>140</v>
      </c>
      <c r="C20" t="inlineStr">
        <is>
          <t xml:space="preserve">CONCLUIDO	</t>
        </is>
      </c>
      <c r="D20" t="n">
        <v>3.4795</v>
      </c>
      <c r="E20" t="n">
        <v>28.74</v>
      </c>
      <c r="F20" t="n">
        <v>20.3</v>
      </c>
      <c r="G20" t="n">
        <v>11.49</v>
      </c>
      <c r="H20" t="n">
        <v>0.14</v>
      </c>
      <c r="I20" t="n">
        <v>106</v>
      </c>
      <c r="J20" t="n">
        <v>276.51</v>
      </c>
      <c r="K20" t="n">
        <v>60.56</v>
      </c>
      <c r="L20" t="n">
        <v>2.25</v>
      </c>
      <c r="M20" t="n">
        <v>104</v>
      </c>
      <c r="N20" t="n">
        <v>73.70999999999999</v>
      </c>
      <c r="O20" t="n">
        <v>34337.08</v>
      </c>
      <c r="P20" t="n">
        <v>328.07</v>
      </c>
      <c r="Q20" t="n">
        <v>3665.43</v>
      </c>
      <c r="R20" t="n">
        <v>159.25</v>
      </c>
      <c r="S20" t="n">
        <v>60.59</v>
      </c>
      <c r="T20" t="n">
        <v>49098.29</v>
      </c>
      <c r="U20" t="n">
        <v>0.38</v>
      </c>
      <c r="V20" t="n">
        <v>0.85</v>
      </c>
      <c r="W20" t="n">
        <v>0.33</v>
      </c>
      <c r="X20" t="n">
        <v>3.02</v>
      </c>
      <c r="Y20" t="n">
        <v>1</v>
      </c>
      <c r="Z20" t="n">
        <v>10</v>
      </c>
    </row>
    <row r="21">
      <c r="A21" t="n">
        <v>6</v>
      </c>
      <c r="B21" t="n">
        <v>140</v>
      </c>
      <c r="C21" t="inlineStr">
        <is>
          <t xml:space="preserve">CONCLUIDO	</t>
        </is>
      </c>
      <c r="D21" t="n">
        <v>3.6121</v>
      </c>
      <c r="E21" t="n">
        <v>27.68</v>
      </c>
      <c r="F21" t="n">
        <v>19.93</v>
      </c>
      <c r="G21" t="n">
        <v>12.86</v>
      </c>
      <c r="H21" t="n">
        <v>0.16</v>
      </c>
      <c r="I21" t="n">
        <v>93</v>
      </c>
      <c r="J21" t="n">
        <v>277</v>
      </c>
      <c r="K21" t="n">
        <v>60.56</v>
      </c>
      <c r="L21" t="n">
        <v>2.5</v>
      </c>
      <c r="M21" t="n">
        <v>91</v>
      </c>
      <c r="N21" t="n">
        <v>73.94</v>
      </c>
      <c r="O21" t="n">
        <v>34397.15</v>
      </c>
      <c r="P21" t="n">
        <v>318.79</v>
      </c>
      <c r="Q21" t="n">
        <v>3665.46</v>
      </c>
      <c r="R21" t="n">
        <v>146.89</v>
      </c>
      <c r="S21" t="n">
        <v>60.59</v>
      </c>
      <c r="T21" t="n">
        <v>42983.25</v>
      </c>
      <c r="U21" t="n">
        <v>0.41</v>
      </c>
      <c r="V21" t="n">
        <v>0.86</v>
      </c>
      <c r="W21" t="n">
        <v>0.31</v>
      </c>
      <c r="X21" t="n">
        <v>2.65</v>
      </c>
      <c r="Y21" t="n">
        <v>1</v>
      </c>
      <c r="Z21" t="n">
        <v>10</v>
      </c>
    </row>
    <row r="22">
      <c r="A22" t="n">
        <v>7</v>
      </c>
      <c r="B22" t="n">
        <v>140</v>
      </c>
      <c r="C22" t="inlineStr">
        <is>
          <t xml:space="preserve">CONCLUIDO	</t>
        </is>
      </c>
      <c r="D22" t="n">
        <v>3.7353</v>
      </c>
      <c r="E22" t="n">
        <v>26.77</v>
      </c>
      <c r="F22" t="n">
        <v>19.59</v>
      </c>
      <c r="G22" t="n">
        <v>14.33</v>
      </c>
      <c r="H22" t="n">
        <v>0.18</v>
      </c>
      <c r="I22" t="n">
        <v>82</v>
      </c>
      <c r="J22" t="n">
        <v>277.48</v>
      </c>
      <c r="K22" t="n">
        <v>60.56</v>
      </c>
      <c r="L22" t="n">
        <v>2.75</v>
      </c>
      <c r="M22" t="n">
        <v>80</v>
      </c>
      <c r="N22" t="n">
        <v>74.18000000000001</v>
      </c>
      <c r="O22" t="n">
        <v>34457.31</v>
      </c>
      <c r="P22" t="n">
        <v>309.83</v>
      </c>
      <c r="Q22" t="n">
        <v>3665.27</v>
      </c>
      <c r="R22" t="n">
        <v>135.72</v>
      </c>
      <c r="S22" t="n">
        <v>60.59</v>
      </c>
      <c r="T22" t="n">
        <v>37457.46</v>
      </c>
      <c r="U22" t="n">
        <v>0.45</v>
      </c>
      <c r="V22" t="n">
        <v>0.88</v>
      </c>
      <c r="W22" t="n">
        <v>0.3</v>
      </c>
      <c r="X22" t="n">
        <v>2.31</v>
      </c>
      <c r="Y22" t="n">
        <v>1</v>
      </c>
      <c r="Z22" t="n">
        <v>10</v>
      </c>
    </row>
    <row r="23">
      <c r="A23" t="n">
        <v>8</v>
      </c>
      <c r="B23" t="n">
        <v>140</v>
      </c>
      <c r="C23" t="inlineStr">
        <is>
          <t xml:space="preserve">CONCLUIDO	</t>
        </is>
      </c>
      <c r="D23" t="n">
        <v>3.8272</v>
      </c>
      <c r="E23" t="n">
        <v>26.13</v>
      </c>
      <c r="F23" t="n">
        <v>19.36</v>
      </c>
      <c r="G23" t="n">
        <v>15.7</v>
      </c>
      <c r="H23" t="n">
        <v>0.19</v>
      </c>
      <c r="I23" t="n">
        <v>74</v>
      </c>
      <c r="J23" t="n">
        <v>277.97</v>
      </c>
      <c r="K23" t="n">
        <v>60.56</v>
      </c>
      <c r="L23" t="n">
        <v>3</v>
      </c>
      <c r="M23" t="n">
        <v>72</v>
      </c>
      <c r="N23" t="n">
        <v>74.42</v>
      </c>
      <c r="O23" t="n">
        <v>34517.57</v>
      </c>
      <c r="P23" t="n">
        <v>303.3</v>
      </c>
      <c r="Q23" t="n">
        <v>3665.22</v>
      </c>
      <c r="R23" t="n">
        <v>128.51</v>
      </c>
      <c r="S23" t="n">
        <v>60.59</v>
      </c>
      <c r="T23" t="n">
        <v>33890.53</v>
      </c>
      <c r="U23" t="n">
        <v>0.47</v>
      </c>
      <c r="V23" t="n">
        <v>0.89</v>
      </c>
      <c r="W23" t="n">
        <v>0.28</v>
      </c>
      <c r="X23" t="n">
        <v>2.08</v>
      </c>
      <c r="Y23" t="n">
        <v>1</v>
      </c>
      <c r="Z23" t="n">
        <v>10</v>
      </c>
    </row>
    <row r="24">
      <c r="A24" t="n">
        <v>9</v>
      </c>
      <c r="B24" t="n">
        <v>140</v>
      </c>
      <c r="C24" t="inlineStr">
        <is>
          <t xml:space="preserve">CONCLUIDO	</t>
        </is>
      </c>
      <c r="D24" t="n">
        <v>3.917</v>
      </c>
      <c r="E24" t="n">
        <v>25.53</v>
      </c>
      <c r="F24" t="n">
        <v>19.13</v>
      </c>
      <c r="G24" t="n">
        <v>17.13</v>
      </c>
      <c r="H24" t="n">
        <v>0.21</v>
      </c>
      <c r="I24" t="n">
        <v>67</v>
      </c>
      <c r="J24" t="n">
        <v>278.46</v>
      </c>
      <c r="K24" t="n">
        <v>60.56</v>
      </c>
      <c r="L24" t="n">
        <v>3.25</v>
      </c>
      <c r="M24" t="n">
        <v>65</v>
      </c>
      <c r="N24" t="n">
        <v>74.66</v>
      </c>
      <c r="O24" t="n">
        <v>34577.92</v>
      </c>
      <c r="P24" t="n">
        <v>296.41</v>
      </c>
      <c r="Q24" t="n">
        <v>3665.2</v>
      </c>
      <c r="R24" t="n">
        <v>120.92</v>
      </c>
      <c r="S24" t="n">
        <v>60.59</v>
      </c>
      <c r="T24" t="n">
        <v>30129.26</v>
      </c>
      <c r="U24" t="n">
        <v>0.5</v>
      </c>
      <c r="V24" t="n">
        <v>0.9</v>
      </c>
      <c r="W24" t="n">
        <v>0.27</v>
      </c>
      <c r="X24" t="n">
        <v>1.85</v>
      </c>
      <c r="Y24" t="n">
        <v>1</v>
      </c>
      <c r="Z24" t="n">
        <v>10</v>
      </c>
    </row>
    <row r="25">
      <c r="A25" t="n">
        <v>10</v>
      </c>
      <c r="B25" t="n">
        <v>140</v>
      </c>
      <c r="C25" t="inlineStr">
        <is>
          <t xml:space="preserve">CONCLUIDO	</t>
        </is>
      </c>
      <c r="D25" t="n">
        <v>3.9972</v>
      </c>
      <c r="E25" t="n">
        <v>25.02</v>
      </c>
      <c r="F25" t="n">
        <v>18.93</v>
      </c>
      <c r="G25" t="n">
        <v>18.62</v>
      </c>
      <c r="H25" t="n">
        <v>0.22</v>
      </c>
      <c r="I25" t="n">
        <v>61</v>
      </c>
      <c r="J25" t="n">
        <v>278.95</v>
      </c>
      <c r="K25" t="n">
        <v>60.56</v>
      </c>
      <c r="L25" t="n">
        <v>3.5</v>
      </c>
      <c r="M25" t="n">
        <v>59</v>
      </c>
      <c r="N25" t="n">
        <v>74.90000000000001</v>
      </c>
      <c r="O25" t="n">
        <v>34638.36</v>
      </c>
      <c r="P25" t="n">
        <v>289.79</v>
      </c>
      <c r="Q25" t="n">
        <v>3665.13</v>
      </c>
      <c r="R25" t="n">
        <v>114.32</v>
      </c>
      <c r="S25" t="n">
        <v>60.59</v>
      </c>
      <c r="T25" t="n">
        <v>26862.26</v>
      </c>
      <c r="U25" t="n">
        <v>0.53</v>
      </c>
      <c r="V25" t="n">
        <v>0.91</v>
      </c>
      <c r="W25" t="n">
        <v>0.26</v>
      </c>
      <c r="X25" t="n">
        <v>1.65</v>
      </c>
      <c r="Y25" t="n">
        <v>1</v>
      </c>
      <c r="Z25" t="n">
        <v>10</v>
      </c>
    </row>
    <row r="26">
      <c r="A26" t="n">
        <v>11</v>
      </c>
      <c r="B26" t="n">
        <v>140</v>
      </c>
      <c r="C26" t="inlineStr">
        <is>
          <t xml:space="preserve">CONCLUIDO	</t>
        </is>
      </c>
      <c r="D26" t="n">
        <v>4.0996</v>
      </c>
      <c r="E26" t="n">
        <v>24.39</v>
      </c>
      <c r="F26" t="n">
        <v>18.62</v>
      </c>
      <c r="G26" t="n">
        <v>20.31</v>
      </c>
      <c r="H26" t="n">
        <v>0.24</v>
      </c>
      <c r="I26" t="n">
        <v>55</v>
      </c>
      <c r="J26" t="n">
        <v>279.44</v>
      </c>
      <c r="K26" t="n">
        <v>60.56</v>
      </c>
      <c r="L26" t="n">
        <v>3.75</v>
      </c>
      <c r="M26" t="n">
        <v>53</v>
      </c>
      <c r="N26" t="n">
        <v>75.14</v>
      </c>
      <c r="O26" t="n">
        <v>34698.9</v>
      </c>
      <c r="P26" t="n">
        <v>280.95</v>
      </c>
      <c r="Q26" t="n">
        <v>3665.24</v>
      </c>
      <c r="R26" t="n">
        <v>103.62</v>
      </c>
      <c r="S26" t="n">
        <v>60.59</v>
      </c>
      <c r="T26" t="n">
        <v>21541.2</v>
      </c>
      <c r="U26" t="n">
        <v>0.58</v>
      </c>
      <c r="V26" t="n">
        <v>0.93</v>
      </c>
      <c r="W26" t="n">
        <v>0.25</v>
      </c>
      <c r="X26" t="n">
        <v>1.34</v>
      </c>
      <c r="Y26" t="n">
        <v>1</v>
      </c>
      <c r="Z26" t="n">
        <v>10</v>
      </c>
    </row>
    <row r="27">
      <c r="A27" t="n">
        <v>12</v>
      </c>
      <c r="B27" t="n">
        <v>140</v>
      </c>
      <c r="C27" t="inlineStr">
        <is>
          <t xml:space="preserve">CONCLUIDO	</t>
        </is>
      </c>
      <c r="D27" t="n">
        <v>4.1075</v>
      </c>
      <c r="E27" t="n">
        <v>24.35</v>
      </c>
      <c r="F27" t="n">
        <v>18.73</v>
      </c>
      <c r="G27" t="n">
        <v>21.61</v>
      </c>
      <c r="H27" t="n">
        <v>0.25</v>
      </c>
      <c r="I27" t="n">
        <v>52</v>
      </c>
      <c r="J27" t="n">
        <v>279.94</v>
      </c>
      <c r="K27" t="n">
        <v>60.56</v>
      </c>
      <c r="L27" t="n">
        <v>4</v>
      </c>
      <c r="M27" t="n">
        <v>50</v>
      </c>
      <c r="N27" t="n">
        <v>75.38</v>
      </c>
      <c r="O27" t="n">
        <v>34759.54</v>
      </c>
      <c r="P27" t="n">
        <v>279.57</v>
      </c>
      <c r="Q27" t="n">
        <v>3665.2</v>
      </c>
      <c r="R27" t="n">
        <v>108.94</v>
      </c>
      <c r="S27" t="n">
        <v>60.59</v>
      </c>
      <c r="T27" t="n">
        <v>24215.85</v>
      </c>
      <c r="U27" t="n">
        <v>0.5600000000000001</v>
      </c>
      <c r="V27" t="n">
        <v>0.92</v>
      </c>
      <c r="W27" t="n">
        <v>0.22</v>
      </c>
      <c r="X27" t="n">
        <v>1.45</v>
      </c>
      <c r="Y27" t="n">
        <v>1</v>
      </c>
      <c r="Z27" t="n">
        <v>10</v>
      </c>
    </row>
    <row r="28">
      <c r="A28" t="n">
        <v>13</v>
      </c>
      <c r="B28" t="n">
        <v>140</v>
      </c>
      <c r="C28" t="inlineStr">
        <is>
          <t xml:space="preserve">CONCLUIDO	</t>
        </is>
      </c>
      <c r="D28" t="n">
        <v>4.1449</v>
      </c>
      <c r="E28" t="n">
        <v>24.13</v>
      </c>
      <c r="F28" t="n">
        <v>18.72</v>
      </c>
      <c r="G28" t="n">
        <v>23.4</v>
      </c>
      <c r="H28" t="n">
        <v>0.27</v>
      </c>
      <c r="I28" t="n">
        <v>48</v>
      </c>
      <c r="J28" t="n">
        <v>280.43</v>
      </c>
      <c r="K28" t="n">
        <v>60.56</v>
      </c>
      <c r="L28" t="n">
        <v>4.25</v>
      </c>
      <c r="M28" t="n">
        <v>46</v>
      </c>
      <c r="N28" t="n">
        <v>75.62</v>
      </c>
      <c r="O28" t="n">
        <v>34820.27</v>
      </c>
      <c r="P28" t="n">
        <v>276.65</v>
      </c>
      <c r="Q28" t="n">
        <v>3665</v>
      </c>
      <c r="R28" t="n">
        <v>107.94</v>
      </c>
      <c r="S28" t="n">
        <v>60.59</v>
      </c>
      <c r="T28" t="n">
        <v>23735.77</v>
      </c>
      <c r="U28" t="n">
        <v>0.5600000000000001</v>
      </c>
      <c r="V28" t="n">
        <v>0.92</v>
      </c>
      <c r="W28" t="n">
        <v>0.24</v>
      </c>
      <c r="X28" t="n">
        <v>1.44</v>
      </c>
      <c r="Y28" t="n">
        <v>1</v>
      </c>
      <c r="Z28" t="n">
        <v>10</v>
      </c>
    </row>
    <row r="29">
      <c r="A29" t="n">
        <v>14</v>
      </c>
      <c r="B29" t="n">
        <v>140</v>
      </c>
      <c r="C29" t="inlineStr">
        <is>
          <t xml:space="preserve">CONCLUIDO	</t>
        </is>
      </c>
      <c r="D29" t="n">
        <v>4.2105</v>
      </c>
      <c r="E29" t="n">
        <v>23.75</v>
      </c>
      <c r="F29" t="n">
        <v>18.55</v>
      </c>
      <c r="G29" t="n">
        <v>25.3</v>
      </c>
      <c r="H29" t="n">
        <v>0.29</v>
      </c>
      <c r="I29" t="n">
        <v>44</v>
      </c>
      <c r="J29" t="n">
        <v>280.92</v>
      </c>
      <c r="K29" t="n">
        <v>60.56</v>
      </c>
      <c r="L29" t="n">
        <v>4.5</v>
      </c>
      <c r="M29" t="n">
        <v>42</v>
      </c>
      <c r="N29" t="n">
        <v>75.87</v>
      </c>
      <c r="O29" t="n">
        <v>34881.09</v>
      </c>
      <c r="P29" t="n">
        <v>269.86</v>
      </c>
      <c r="Q29" t="n">
        <v>3665.09</v>
      </c>
      <c r="R29" t="n">
        <v>102.28</v>
      </c>
      <c r="S29" t="n">
        <v>60.59</v>
      </c>
      <c r="T29" t="n">
        <v>20925.42</v>
      </c>
      <c r="U29" t="n">
        <v>0.59</v>
      </c>
      <c r="V29" t="n">
        <v>0.93</v>
      </c>
      <c r="W29" t="n">
        <v>0.23</v>
      </c>
      <c r="X29" t="n">
        <v>1.27</v>
      </c>
      <c r="Y29" t="n">
        <v>1</v>
      </c>
      <c r="Z29" t="n">
        <v>10</v>
      </c>
    </row>
    <row r="30">
      <c r="A30" t="n">
        <v>15</v>
      </c>
      <c r="B30" t="n">
        <v>140</v>
      </c>
      <c r="C30" t="inlineStr">
        <is>
          <t xml:space="preserve">CONCLUIDO	</t>
        </is>
      </c>
      <c r="D30" t="n">
        <v>4.2583</v>
      </c>
      <c r="E30" t="n">
        <v>23.48</v>
      </c>
      <c r="F30" t="n">
        <v>18.44</v>
      </c>
      <c r="G30" t="n">
        <v>26.99</v>
      </c>
      <c r="H30" t="n">
        <v>0.3</v>
      </c>
      <c r="I30" t="n">
        <v>41</v>
      </c>
      <c r="J30" t="n">
        <v>281.41</v>
      </c>
      <c r="K30" t="n">
        <v>60.56</v>
      </c>
      <c r="L30" t="n">
        <v>4.75</v>
      </c>
      <c r="M30" t="n">
        <v>39</v>
      </c>
      <c r="N30" t="n">
        <v>76.11</v>
      </c>
      <c r="O30" t="n">
        <v>34942.02</v>
      </c>
      <c r="P30" t="n">
        <v>264.67</v>
      </c>
      <c r="Q30" t="n">
        <v>3665.19</v>
      </c>
      <c r="R30" t="n">
        <v>98.43000000000001</v>
      </c>
      <c r="S30" t="n">
        <v>60.59</v>
      </c>
      <c r="T30" t="n">
        <v>19015.55</v>
      </c>
      <c r="U30" t="n">
        <v>0.62</v>
      </c>
      <c r="V30" t="n">
        <v>0.93</v>
      </c>
      <c r="W30" t="n">
        <v>0.23</v>
      </c>
      <c r="X30" t="n">
        <v>1.16</v>
      </c>
      <c r="Y30" t="n">
        <v>1</v>
      </c>
      <c r="Z30" t="n">
        <v>10</v>
      </c>
    </row>
    <row r="31">
      <c r="A31" t="n">
        <v>16</v>
      </c>
      <c r="B31" t="n">
        <v>140</v>
      </c>
      <c r="C31" t="inlineStr">
        <is>
          <t xml:space="preserve">CONCLUIDO	</t>
        </is>
      </c>
      <c r="D31" t="n">
        <v>4.2897</v>
      </c>
      <c r="E31" t="n">
        <v>23.31</v>
      </c>
      <c r="F31" t="n">
        <v>18.37</v>
      </c>
      <c r="G31" t="n">
        <v>28.27</v>
      </c>
      <c r="H31" t="n">
        <v>0.32</v>
      </c>
      <c r="I31" t="n">
        <v>39</v>
      </c>
      <c r="J31" t="n">
        <v>281.91</v>
      </c>
      <c r="K31" t="n">
        <v>60.56</v>
      </c>
      <c r="L31" t="n">
        <v>5</v>
      </c>
      <c r="M31" t="n">
        <v>37</v>
      </c>
      <c r="N31" t="n">
        <v>76.34999999999999</v>
      </c>
      <c r="O31" t="n">
        <v>35003.04</v>
      </c>
      <c r="P31" t="n">
        <v>259.49</v>
      </c>
      <c r="Q31" t="n">
        <v>3664.97</v>
      </c>
      <c r="R31" t="n">
        <v>96.34999999999999</v>
      </c>
      <c r="S31" t="n">
        <v>60.59</v>
      </c>
      <c r="T31" t="n">
        <v>17986.31</v>
      </c>
      <c r="U31" t="n">
        <v>0.63</v>
      </c>
      <c r="V31" t="n">
        <v>0.9399999999999999</v>
      </c>
      <c r="W31" t="n">
        <v>0.23</v>
      </c>
      <c r="X31" t="n">
        <v>1.1</v>
      </c>
      <c r="Y31" t="n">
        <v>1</v>
      </c>
      <c r="Z31" t="n">
        <v>10</v>
      </c>
    </row>
    <row r="32">
      <c r="A32" t="n">
        <v>17</v>
      </c>
      <c r="B32" t="n">
        <v>140</v>
      </c>
      <c r="C32" t="inlineStr">
        <is>
          <t xml:space="preserve">CONCLUIDO	</t>
        </is>
      </c>
      <c r="D32" t="n">
        <v>4.3369</v>
      </c>
      <c r="E32" t="n">
        <v>23.06</v>
      </c>
      <c r="F32" t="n">
        <v>18.28</v>
      </c>
      <c r="G32" t="n">
        <v>30.46</v>
      </c>
      <c r="H32" t="n">
        <v>0.33</v>
      </c>
      <c r="I32" t="n">
        <v>36</v>
      </c>
      <c r="J32" t="n">
        <v>282.4</v>
      </c>
      <c r="K32" t="n">
        <v>60.56</v>
      </c>
      <c r="L32" t="n">
        <v>5.25</v>
      </c>
      <c r="M32" t="n">
        <v>34</v>
      </c>
      <c r="N32" t="n">
        <v>76.59999999999999</v>
      </c>
      <c r="O32" t="n">
        <v>35064.15</v>
      </c>
      <c r="P32" t="n">
        <v>255.02</v>
      </c>
      <c r="Q32" t="n">
        <v>3664.9</v>
      </c>
      <c r="R32" t="n">
        <v>93.23999999999999</v>
      </c>
      <c r="S32" t="n">
        <v>60.59</v>
      </c>
      <c r="T32" t="n">
        <v>16446.71</v>
      </c>
      <c r="U32" t="n">
        <v>0.65</v>
      </c>
      <c r="V32" t="n">
        <v>0.9399999999999999</v>
      </c>
      <c r="W32" t="n">
        <v>0.22</v>
      </c>
      <c r="X32" t="n">
        <v>1</v>
      </c>
      <c r="Y32" t="n">
        <v>1</v>
      </c>
      <c r="Z32" t="n">
        <v>10</v>
      </c>
    </row>
    <row r="33">
      <c r="A33" t="n">
        <v>18</v>
      </c>
      <c r="B33" t="n">
        <v>140</v>
      </c>
      <c r="C33" t="inlineStr">
        <is>
          <t xml:space="preserve">CONCLUIDO	</t>
        </is>
      </c>
      <c r="D33" t="n">
        <v>4.3678</v>
      </c>
      <c r="E33" t="n">
        <v>22.9</v>
      </c>
      <c r="F33" t="n">
        <v>18.22</v>
      </c>
      <c r="G33" t="n">
        <v>32.15</v>
      </c>
      <c r="H33" t="n">
        <v>0.35</v>
      </c>
      <c r="I33" t="n">
        <v>34</v>
      </c>
      <c r="J33" t="n">
        <v>282.9</v>
      </c>
      <c r="K33" t="n">
        <v>60.56</v>
      </c>
      <c r="L33" t="n">
        <v>5.5</v>
      </c>
      <c r="M33" t="n">
        <v>32</v>
      </c>
      <c r="N33" t="n">
        <v>76.84999999999999</v>
      </c>
      <c r="O33" t="n">
        <v>35125.37</v>
      </c>
      <c r="P33" t="n">
        <v>249.97</v>
      </c>
      <c r="Q33" t="n">
        <v>3664.88</v>
      </c>
      <c r="R33" t="n">
        <v>91.36</v>
      </c>
      <c r="S33" t="n">
        <v>60.59</v>
      </c>
      <c r="T33" t="n">
        <v>15516.76</v>
      </c>
      <c r="U33" t="n">
        <v>0.66</v>
      </c>
      <c r="V33" t="n">
        <v>0.95</v>
      </c>
      <c r="W33" t="n">
        <v>0.22</v>
      </c>
      <c r="X33" t="n">
        <v>0.9399999999999999</v>
      </c>
      <c r="Y33" t="n">
        <v>1</v>
      </c>
      <c r="Z33" t="n">
        <v>10</v>
      </c>
    </row>
    <row r="34">
      <c r="A34" t="n">
        <v>19</v>
      </c>
      <c r="B34" t="n">
        <v>140</v>
      </c>
      <c r="C34" t="inlineStr">
        <is>
          <t xml:space="preserve">CONCLUIDO	</t>
        </is>
      </c>
      <c r="D34" t="n">
        <v>4.4008</v>
      </c>
      <c r="E34" t="n">
        <v>22.72</v>
      </c>
      <c r="F34" t="n">
        <v>18.15</v>
      </c>
      <c r="G34" t="n">
        <v>34.03</v>
      </c>
      <c r="H34" t="n">
        <v>0.36</v>
      </c>
      <c r="I34" t="n">
        <v>32</v>
      </c>
      <c r="J34" t="n">
        <v>283.4</v>
      </c>
      <c r="K34" t="n">
        <v>60.56</v>
      </c>
      <c r="L34" t="n">
        <v>5.75</v>
      </c>
      <c r="M34" t="n">
        <v>30</v>
      </c>
      <c r="N34" t="n">
        <v>77.09</v>
      </c>
      <c r="O34" t="n">
        <v>35186.68</v>
      </c>
      <c r="P34" t="n">
        <v>245.34</v>
      </c>
      <c r="Q34" t="n">
        <v>3664.93</v>
      </c>
      <c r="R34" t="n">
        <v>89.08</v>
      </c>
      <c r="S34" t="n">
        <v>60.59</v>
      </c>
      <c r="T34" t="n">
        <v>14385.03</v>
      </c>
      <c r="U34" t="n">
        <v>0.68</v>
      </c>
      <c r="V34" t="n">
        <v>0.95</v>
      </c>
      <c r="W34" t="n">
        <v>0.21</v>
      </c>
      <c r="X34" t="n">
        <v>0.87</v>
      </c>
      <c r="Y34" t="n">
        <v>1</v>
      </c>
      <c r="Z34" t="n">
        <v>10</v>
      </c>
    </row>
    <row r="35">
      <c r="A35" t="n">
        <v>20</v>
      </c>
      <c r="B35" t="n">
        <v>140</v>
      </c>
      <c r="C35" t="inlineStr">
        <is>
          <t xml:space="preserve">CONCLUIDO	</t>
        </is>
      </c>
      <c r="D35" t="n">
        <v>4.432</v>
      </c>
      <c r="E35" t="n">
        <v>22.56</v>
      </c>
      <c r="F35" t="n">
        <v>18.1</v>
      </c>
      <c r="G35" t="n">
        <v>36.19</v>
      </c>
      <c r="H35" t="n">
        <v>0.38</v>
      </c>
      <c r="I35" t="n">
        <v>30</v>
      </c>
      <c r="J35" t="n">
        <v>283.9</v>
      </c>
      <c r="K35" t="n">
        <v>60.56</v>
      </c>
      <c r="L35" t="n">
        <v>6</v>
      </c>
      <c r="M35" t="n">
        <v>27</v>
      </c>
      <c r="N35" t="n">
        <v>77.34</v>
      </c>
      <c r="O35" t="n">
        <v>35248.1</v>
      </c>
      <c r="P35" t="n">
        <v>239.48</v>
      </c>
      <c r="Q35" t="n">
        <v>3664.92</v>
      </c>
      <c r="R35" t="n">
        <v>87.23</v>
      </c>
      <c r="S35" t="n">
        <v>60.59</v>
      </c>
      <c r="T35" t="n">
        <v>13469.89</v>
      </c>
      <c r="U35" t="n">
        <v>0.6899999999999999</v>
      </c>
      <c r="V35" t="n">
        <v>0.95</v>
      </c>
      <c r="W35" t="n">
        <v>0.21</v>
      </c>
      <c r="X35" t="n">
        <v>0.82</v>
      </c>
      <c r="Y35" t="n">
        <v>1</v>
      </c>
      <c r="Z35" t="n">
        <v>10</v>
      </c>
    </row>
    <row r="36">
      <c r="A36" t="n">
        <v>21</v>
      </c>
      <c r="B36" t="n">
        <v>140</v>
      </c>
      <c r="C36" t="inlineStr">
        <is>
          <t xml:space="preserve">CONCLUIDO	</t>
        </is>
      </c>
      <c r="D36" t="n">
        <v>4.4453</v>
      </c>
      <c r="E36" t="n">
        <v>22.5</v>
      </c>
      <c r="F36" t="n">
        <v>18.08</v>
      </c>
      <c r="G36" t="n">
        <v>37.41</v>
      </c>
      <c r="H36" t="n">
        <v>0.39</v>
      </c>
      <c r="I36" t="n">
        <v>29</v>
      </c>
      <c r="J36" t="n">
        <v>284.4</v>
      </c>
      <c r="K36" t="n">
        <v>60.56</v>
      </c>
      <c r="L36" t="n">
        <v>6.25</v>
      </c>
      <c r="M36" t="n">
        <v>16</v>
      </c>
      <c r="N36" t="n">
        <v>77.59</v>
      </c>
      <c r="O36" t="n">
        <v>35309.61</v>
      </c>
      <c r="P36" t="n">
        <v>236.2</v>
      </c>
      <c r="Q36" t="n">
        <v>3664.88</v>
      </c>
      <c r="R36" t="n">
        <v>86.16</v>
      </c>
      <c r="S36" t="n">
        <v>60.59</v>
      </c>
      <c r="T36" t="n">
        <v>12941.38</v>
      </c>
      <c r="U36" t="n">
        <v>0.7</v>
      </c>
      <c r="V36" t="n">
        <v>0.95</v>
      </c>
      <c r="W36" t="n">
        <v>0.23</v>
      </c>
      <c r="X36" t="n">
        <v>0.8</v>
      </c>
      <c r="Y36" t="n">
        <v>1</v>
      </c>
      <c r="Z36" t="n">
        <v>10</v>
      </c>
    </row>
    <row r="37">
      <c r="A37" t="n">
        <v>22</v>
      </c>
      <c r="B37" t="n">
        <v>140</v>
      </c>
      <c r="C37" t="inlineStr">
        <is>
          <t xml:space="preserve">CONCLUIDO	</t>
        </is>
      </c>
      <c r="D37" t="n">
        <v>4.4542</v>
      </c>
      <c r="E37" t="n">
        <v>22.45</v>
      </c>
      <c r="F37" t="n">
        <v>18.09</v>
      </c>
      <c r="G37" t="n">
        <v>38.76</v>
      </c>
      <c r="H37" t="n">
        <v>0.41</v>
      </c>
      <c r="I37" t="n">
        <v>28</v>
      </c>
      <c r="J37" t="n">
        <v>284.89</v>
      </c>
      <c r="K37" t="n">
        <v>60.56</v>
      </c>
      <c r="L37" t="n">
        <v>6.5</v>
      </c>
      <c r="M37" t="n">
        <v>8</v>
      </c>
      <c r="N37" t="n">
        <v>77.84</v>
      </c>
      <c r="O37" t="n">
        <v>35371.22</v>
      </c>
      <c r="P37" t="n">
        <v>234.26</v>
      </c>
      <c r="Q37" t="n">
        <v>3664.98</v>
      </c>
      <c r="R37" t="n">
        <v>86.33</v>
      </c>
      <c r="S37" t="n">
        <v>60.59</v>
      </c>
      <c r="T37" t="n">
        <v>13029.61</v>
      </c>
      <c r="U37" t="n">
        <v>0.7</v>
      </c>
      <c r="V37" t="n">
        <v>0.95</v>
      </c>
      <c r="W37" t="n">
        <v>0.23</v>
      </c>
      <c r="X37" t="n">
        <v>0.8100000000000001</v>
      </c>
      <c r="Y37" t="n">
        <v>1</v>
      </c>
      <c r="Z37" t="n">
        <v>10</v>
      </c>
    </row>
    <row r="38">
      <c r="A38" t="n">
        <v>23</v>
      </c>
      <c r="B38" t="n">
        <v>140</v>
      </c>
      <c r="C38" t="inlineStr">
        <is>
          <t xml:space="preserve">CONCLUIDO	</t>
        </is>
      </c>
      <c r="D38" t="n">
        <v>4.4497</v>
      </c>
      <c r="E38" t="n">
        <v>22.47</v>
      </c>
      <c r="F38" t="n">
        <v>18.11</v>
      </c>
      <c r="G38" t="n">
        <v>38.81</v>
      </c>
      <c r="H38" t="n">
        <v>0.42</v>
      </c>
      <c r="I38" t="n">
        <v>28</v>
      </c>
      <c r="J38" t="n">
        <v>285.39</v>
      </c>
      <c r="K38" t="n">
        <v>60.56</v>
      </c>
      <c r="L38" t="n">
        <v>6.75</v>
      </c>
      <c r="M38" t="n">
        <v>1</v>
      </c>
      <c r="N38" t="n">
        <v>78.09</v>
      </c>
      <c r="O38" t="n">
        <v>35432.93</v>
      </c>
      <c r="P38" t="n">
        <v>233.99</v>
      </c>
      <c r="Q38" t="n">
        <v>3664.97</v>
      </c>
      <c r="R38" t="n">
        <v>86.78</v>
      </c>
      <c r="S38" t="n">
        <v>60.59</v>
      </c>
      <c r="T38" t="n">
        <v>13253.19</v>
      </c>
      <c r="U38" t="n">
        <v>0.7</v>
      </c>
      <c r="V38" t="n">
        <v>0.95</v>
      </c>
      <c r="W38" t="n">
        <v>0.24</v>
      </c>
      <c r="X38" t="n">
        <v>0.83</v>
      </c>
      <c r="Y38" t="n">
        <v>1</v>
      </c>
      <c r="Z38" t="n">
        <v>10</v>
      </c>
    </row>
    <row r="39">
      <c r="A39" t="n">
        <v>24</v>
      </c>
      <c r="B39" t="n">
        <v>140</v>
      </c>
      <c r="C39" t="inlineStr">
        <is>
          <t xml:space="preserve">CONCLUIDO	</t>
        </is>
      </c>
      <c r="D39" t="n">
        <v>4.4494</v>
      </c>
      <c r="E39" t="n">
        <v>22.48</v>
      </c>
      <c r="F39" t="n">
        <v>18.11</v>
      </c>
      <c r="G39" t="n">
        <v>38.81</v>
      </c>
      <c r="H39" t="n">
        <v>0.44</v>
      </c>
      <c r="I39" t="n">
        <v>28</v>
      </c>
      <c r="J39" t="n">
        <v>285.9</v>
      </c>
      <c r="K39" t="n">
        <v>60.56</v>
      </c>
      <c r="L39" t="n">
        <v>7</v>
      </c>
      <c r="M39" t="n">
        <v>0</v>
      </c>
      <c r="N39" t="n">
        <v>78.34</v>
      </c>
      <c r="O39" t="n">
        <v>35494.74</v>
      </c>
      <c r="P39" t="n">
        <v>234.42</v>
      </c>
      <c r="Q39" t="n">
        <v>3664.84</v>
      </c>
      <c r="R39" t="n">
        <v>86.79000000000001</v>
      </c>
      <c r="S39" t="n">
        <v>60.59</v>
      </c>
      <c r="T39" t="n">
        <v>13258.64</v>
      </c>
      <c r="U39" t="n">
        <v>0.7</v>
      </c>
      <c r="V39" t="n">
        <v>0.95</v>
      </c>
      <c r="W39" t="n">
        <v>0.24</v>
      </c>
      <c r="X39" t="n">
        <v>0.83</v>
      </c>
      <c r="Y39" t="n">
        <v>1</v>
      </c>
      <c r="Z39" t="n">
        <v>10</v>
      </c>
    </row>
    <row r="40">
      <c r="A40" t="n">
        <v>0</v>
      </c>
      <c r="B40" t="n">
        <v>40</v>
      </c>
      <c r="C40" t="inlineStr">
        <is>
          <t xml:space="preserve">CONCLUIDO	</t>
        </is>
      </c>
      <c r="D40" t="n">
        <v>4.1749</v>
      </c>
      <c r="E40" t="n">
        <v>23.95</v>
      </c>
      <c r="F40" t="n">
        <v>20.16</v>
      </c>
      <c r="G40" t="n">
        <v>12.34</v>
      </c>
      <c r="H40" t="n">
        <v>0.2</v>
      </c>
      <c r="I40" t="n">
        <v>98</v>
      </c>
      <c r="J40" t="n">
        <v>89.87</v>
      </c>
      <c r="K40" t="n">
        <v>37.55</v>
      </c>
      <c r="L40" t="n">
        <v>1</v>
      </c>
      <c r="M40" t="n">
        <v>52</v>
      </c>
      <c r="N40" t="n">
        <v>11.32</v>
      </c>
      <c r="O40" t="n">
        <v>11317.98</v>
      </c>
      <c r="P40" t="n">
        <v>132.47</v>
      </c>
      <c r="Q40" t="n">
        <v>3665.44</v>
      </c>
      <c r="R40" t="n">
        <v>152.82</v>
      </c>
      <c r="S40" t="n">
        <v>60.59</v>
      </c>
      <c r="T40" t="n">
        <v>45926.57</v>
      </c>
      <c r="U40" t="n">
        <v>0.4</v>
      </c>
      <c r="V40" t="n">
        <v>0.85</v>
      </c>
      <c r="W40" t="n">
        <v>0.38</v>
      </c>
      <c r="X40" t="n">
        <v>2.88</v>
      </c>
      <c r="Y40" t="n">
        <v>1</v>
      </c>
      <c r="Z40" t="n">
        <v>10</v>
      </c>
    </row>
    <row r="41">
      <c r="A41" t="n">
        <v>1</v>
      </c>
      <c r="B41" t="n">
        <v>40</v>
      </c>
      <c r="C41" t="inlineStr">
        <is>
          <t xml:space="preserve">CONCLUIDO	</t>
        </is>
      </c>
      <c r="D41" t="n">
        <v>4.2114</v>
      </c>
      <c r="E41" t="n">
        <v>23.74</v>
      </c>
      <c r="F41" t="n">
        <v>20.05</v>
      </c>
      <c r="G41" t="n">
        <v>12.93</v>
      </c>
      <c r="H41" t="n">
        <v>0.24</v>
      </c>
      <c r="I41" t="n">
        <v>93</v>
      </c>
      <c r="J41" t="n">
        <v>90.18000000000001</v>
      </c>
      <c r="K41" t="n">
        <v>37.55</v>
      </c>
      <c r="L41" t="n">
        <v>1.25</v>
      </c>
      <c r="M41" t="n">
        <v>0</v>
      </c>
      <c r="N41" t="n">
        <v>11.37</v>
      </c>
      <c r="O41" t="n">
        <v>11355.7</v>
      </c>
      <c r="P41" t="n">
        <v>130.56</v>
      </c>
      <c r="Q41" t="n">
        <v>3665.35</v>
      </c>
      <c r="R41" t="n">
        <v>147.01</v>
      </c>
      <c r="S41" t="n">
        <v>60.59</v>
      </c>
      <c r="T41" t="n">
        <v>43042.52</v>
      </c>
      <c r="U41" t="n">
        <v>0.41</v>
      </c>
      <c r="V41" t="n">
        <v>0.86</v>
      </c>
      <c r="W41" t="n">
        <v>0.44</v>
      </c>
      <c r="X41" t="n">
        <v>2.77</v>
      </c>
      <c r="Y41" t="n">
        <v>1</v>
      </c>
      <c r="Z41" t="n">
        <v>10</v>
      </c>
    </row>
    <row r="42">
      <c r="A42" t="n">
        <v>0</v>
      </c>
      <c r="B42" t="n">
        <v>125</v>
      </c>
      <c r="C42" t="inlineStr">
        <is>
          <t xml:space="preserve">CONCLUIDO	</t>
        </is>
      </c>
      <c r="D42" t="n">
        <v>2.3225</v>
      </c>
      <c r="E42" t="n">
        <v>43.06</v>
      </c>
      <c r="F42" t="n">
        <v>26.23</v>
      </c>
      <c r="G42" t="n">
        <v>5.28</v>
      </c>
      <c r="H42" t="n">
        <v>0.07000000000000001</v>
      </c>
      <c r="I42" t="n">
        <v>298</v>
      </c>
      <c r="J42" t="n">
        <v>242.64</v>
      </c>
      <c r="K42" t="n">
        <v>58.47</v>
      </c>
      <c r="L42" t="n">
        <v>1</v>
      </c>
      <c r="M42" t="n">
        <v>296</v>
      </c>
      <c r="N42" t="n">
        <v>58.17</v>
      </c>
      <c r="O42" t="n">
        <v>30160.1</v>
      </c>
      <c r="P42" t="n">
        <v>409.3</v>
      </c>
      <c r="Q42" t="n">
        <v>3666.3</v>
      </c>
      <c r="R42" t="n">
        <v>353.71</v>
      </c>
      <c r="S42" t="n">
        <v>60.59</v>
      </c>
      <c r="T42" t="n">
        <v>145367.96</v>
      </c>
      <c r="U42" t="n">
        <v>0.17</v>
      </c>
      <c r="V42" t="n">
        <v>0.66</v>
      </c>
      <c r="W42" t="n">
        <v>0.64</v>
      </c>
      <c r="X42" t="n">
        <v>8.94</v>
      </c>
      <c r="Y42" t="n">
        <v>1</v>
      </c>
      <c r="Z42" t="n">
        <v>10</v>
      </c>
    </row>
    <row r="43">
      <c r="A43" t="n">
        <v>1</v>
      </c>
      <c r="B43" t="n">
        <v>125</v>
      </c>
      <c r="C43" t="inlineStr">
        <is>
          <t xml:space="preserve">CONCLUIDO	</t>
        </is>
      </c>
      <c r="D43" t="n">
        <v>2.7673</v>
      </c>
      <c r="E43" t="n">
        <v>36.14</v>
      </c>
      <c r="F43" t="n">
        <v>23.46</v>
      </c>
      <c r="G43" t="n">
        <v>6.7</v>
      </c>
      <c r="H43" t="n">
        <v>0.09</v>
      </c>
      <c r="I43" t="n">
        <v>210</v>
      </c>
      <c r="J43" t="n">
        <v>243.08</v>
      </c>
      <c r="K43" t="n">
        <v>58.47</v>
      </c>
      <c r="L43" t="n">
        <v>1.25</v>
      </c>
      <c r="M43" t="n">
        <v>208</v>
      </c>
      <c r="N43" t="n">
        <v>58.36</v>
      </c>
      <c r="O43" t="n">
        <v>30214.33</v>
      </c>
      <c r="P43" t="n">
        <v>361.81</v>
      </c>
      <c r="Q43" t="n">
        <v>3666.09</v>
      </c>
      <c r="R43" t="n">
        <v>262.83</v>
      </c>
      <c r="S43" t="n">
        <v>60.59</v>
      </c>
      <c r="T43" t="n">
        <v>100370.79</v>
      </c>
      <c r="U43" t="n">
        <v>0.23</v>
      </c>
      <c r="V43" t="n">
        <v>0.73</v>
      </c>
      <c r="W43" t="n">
        <v>0.5</v>
      </c>
      <c r="X43" t="n">
        <v>6.18</v>
      </c>
      <c r="Y43" t="n">
        <v>1</v>
      </c>
      <c r="Z43" t="n">
        <v>10</v>
      </c>
    </row>
    <row r="44">
      <c r="A44" t="n">
        <v>2</v>
      </c>
      <c r="B44" t="n">
        <v>125</v>
      </c>
      <c r="C44" t="inlineStr">
        <is>
          <t xml:space="preserve">CONCLUIDO	</t>
        </is>
      </c>
      <c r="D44" t="n">
        <v>3.0777</v>
      </c>
      <c r="E44" t="n">
        <v>32.49</v>
      </c>
      <c r="F44" t="n">
        <v>22.04</v>
      </c>
      <c r="G44" t="n">
        <v>8.109999999999999</v>
      </c>
      <c r="H44" t="n">
        <v>0.11</v>
      </c>
      <c r="I44" t="n">
        <v>163</v>
      </c>
      <c r="J44" t="n">
        <v>243.52</v>
      </c>
      <c r="K44" t="n">
        <v>58.47</v>
      </c>
      <c r="L44" t="n">
        <v>1.5</v>
      </c>
      <c r="M44" t="n">
        <v>161</v>
      </c>
      <c r="N44" t="n">
        <v>58.55</v>
      </c>
      <c r="O44" t="n">
        <v>30268.64</v>
      </c>
      <c r="P44" t="n">
        <v>335.89</v>
      </c>
      <c r="Q44" t="n">
        <v>3665.83</v>
      </c>
      <c r="R44" t="n">
        <v>216.52</v>
      </c>
      <c r="S44" t="n">
        <v>60.59</v>
      </c>
      <c r="T44" t="n">
        <v>77450.37</v>
      </c>
      <c r="U44" t="n">
        <v>0.28</v>
      </c>
      <c r="V44" t="n">
        <v>0.78</v>
      </c>
      <c r="W44" t="n">
        <v>0.41</v>
      </c>
      <c r="X44" t="n">
        <v>4.76</v>
      </c>
      <c r="Y44" t="n">
        <v>1</v>
      </c>
      <c r="Z44" t="n">
        <v>10</v>
      </c>
    </row>
    <row r="45">
      <c r="A45" t="n">
        <v>3</v>
      </c>
      <c r="B45" t="n">
        <v>125</v>
      </c>
      <c r="C45" t="inlineStr">
        <is>
          <t xml:space="preserve">CONCLUIDO	</t>
        </is>
      </c>
      <c r="D45" t="n">
        <v>3.3237</v>
      </c>
      <c r="E45" t="n">
        <v>30.09</v>
      </c>
      <c r="F45" t="n">
        <v>21.1</v>
      </c>
      <c r="G45" t="n">
        <v>9.59</v>
      </c>
      <c r="H45" t="n">
        <v>0.13</v>
      </c>
      <c r="I45" t="n">
        <v>132</v>
      </c>
      <c r="J45" t="n">
        <v>243.96</v>
      </c>
      <c r="K45" t="n">
        <v>58.47</v>
      </c>
      <c r="L45" t="n">
        <v>1.75</v>
      </c>
      <c r="M45" t="n">
        <v>130</v>
      </c>
      <c r="N45" t="n">
        <v>58.74</v>
      </c>
      <c r="O45" t="n">
        <v>30323.01</v>
      </c>
      <c r="P45" t="n">
        <v>317.58</v>
      </c>
      <c r="Q45" t="n">
        <v>3665.39</v>
      </c>
      <c r="R45" t="n">
        <v>185.22</v>
      </c>
      <c r="S45" t="n">
        <v>60.59</v>
      </c>
      <c r="T45" t="n">
        <v>61954.55</v>
      </c>
      <c r="U45" t="n">
        <v>0.33</v>
      </c>
      <c r="V45" t="n">
        <v>0.82</v>
      </c>
      <c r="W45" t="n">
        <v>0.38</v>
      </c>
      <c r="X45" t="n">
        <v>3.82</v>
      </c>
      <c r="Y45" t="n">
        <v>1</v>
      </c>
      <c r="Z45" t="n">
        <v>10</v>
      </c>
    </row>
    <row r="46">
      <c r="A46" t="n">
        <v>4</v>
      </c>
      <c r="B46" t="n">
        <v>125</v>
      </c>
      <c r="C46" t="inlineStr">
        <is>
          <t xml:space="preserve">CONCLUIDO	</t>
        </is>
      </c>
      <c r="D46" t="n">
        <v>3.5149</v>
      </c>
      <c r="E46" t="n">
        <v>28.45</v>
      </c>
      <c r="F46" t="n">
        <v>20.45</v>
      </c>
      <c r="G46" t="n">
        <v>11.05</v>
      </c>
      <c r="H46" t="n">
        <v>0.15</v>
      </c>
      <c r="I46" t="n">
        <v>111</v>
      </c>
      <c r="J46" t="n">
        <v>244.41</v>
      </c>
      <c r="K46" t="n">
        <v>58.47</v>
      </c>
      <c r="L46" t="n">
        <v>2</v>
      </c>
      <c r="M46" t="n">
        <v>109</v>
      </c>
      <c r="N46" t="n">
        <v>58.93</v>
      </c>
      <c r="O46" t="n">
        <v>30377.45</v>
      </c>
      <c r="P46" t="n">
        <v>304.08</v>
      </c>
      <c r="Q46" t="n">
        <v>3665.42</v>
      </c>
      <c r="R46" t="n">
        <v>164.16</v>
      </c>
      <c r="S46" t="n">
        <v>60.59</v>
      </c>
      <c r="T46" t="n">
        <v>51530.67</v>
      </c>
      <c r="U46" t="n">
        <v>0.37</v>
      </c>
      <c r="V46" t="n">
        <v>0.84</v>
      </c>
      <c r="W46" t="n">
        <v>0.34</v>
      </c>
      <c r="X46" t="n">
        <v>3.17</v>
      </c>
      <c r="Y46" t="n">
        <v>1</v>
      </c>
      <c r="Z46" t="n">
        <v>10</v>
      </c>
    </row>
    <row r="47">
      <c r="A47" t="n">
        <v>5</v>
      </c>
      <c r="B47" t="n">
        <v>125</v>
      </c>
      <c r="C47" t="inlineStr">
        <is>
          <t xml:space="preserve">CONCLUIDO	</t>
        </is>
      </c>
      <c r="D47" t="n">
        <v>3.6751</v>
      </c>
      <c r="E47" t="n">
        <v>27.21</v>
      </c>
      <c r="F47" t="n">
        <v>19.97</v>
      </c>
      <c r="G47" t="n">
        <v>12.61</v>
      </c>
      <c r="H47" t="n">
        <v>0.16</v>
      </c>
      <c r="I47" t="n">
        <v>95</v>
      </c>
      <c r="J47" t="n">
        <v>244.85</v>
      </c>
      <c r="K47" t="n">
        <v>58.47</v>
      </c>
      <c r="L47" t="n">
        <v>2.25</v>
      </c>
      <c r="M47" t="n">
        <v>93</v>
      </c>
      <c r="N47" t="n">
        <v>59.12</v>
      </c>
      <c r="O47" t="n">
        <v>30431.96</v>
      </c>
      <c r="P47" t="n">
        <v>293</v>
      </c>
      <c r="Q47" t="n">
        <v>3665.29</v>
      </c>
      <c r="R47" t="n">
        <v>148.2</v>
      </c>
      <c r="S47" t="n">
        <v>60.59</v>
      </c>
      <c r="T47" t="n">
        <v>43631.97</v>
      </c>
      <c r="U47" t="n">
        <v>0.41</v>
      </c>
      <c r="V47" t="n">
        <v>0.86</v>
      </c>
      <c r="W47" t="n">
        <v>0.32</v>
      </c>
      <c r="X47" t="n">
        <v>2.69</v>
      </c>
      <c r="Y47" t="n">
        <v>1</v>
      </c>
      <c r="Z47" t="n">
        <v>10</v>
      </c>
    </row>
    <row r="48">
      <c r="A48" t="n">
        <v>6</v>
      </c>
      <c r="B48" t="n">
        <v>125</v>
      </c>
      <c r="C48" t="inlineStr">
        <is>
          <t xml:space="preserve">CONCLUIDO	</t>
        </is>
      </c>
      <c r="D48" t="n">
        <v>3.8028</v>
      </c>
      <c r="E48" t="n">
        <v>26.3</v>
      </c>
      <c r="F48" t="n">
        <v>19.62</v>
      </c>
      <c r="G48" t="n">
        <v>14.18</v>
      </c>
      <c r="H48" t="n">
        <v>0.18</v>
      </c>
      <c r="I48" t="n">
        <v>83</v>
      </c>
      <c r="J48" t="n">
        <v>245.29</v>
      </c>
      <c r="K48" t="n">
        <v>58.47</v>
      </c>
      <c r="L48" t="n">
        <v>2.5</v>
      </c>
      <c r="M48" t="n">
        <v>81</v>
      </c>
      <c r="N48" t="n">
        <v>59.32</v>
      </c>
      <c r="O48" t="n">
        <v>30486.54</v>
      </c>
      <c r="P48" t="n">
        <v>284.27</v>
      </c>
      <c r="Q48" t="n">
        <v>3665.21</v>
      </c>
      <c r="R48" t="n">
        <v>137.04</v>
      </c>
      <c r="S48" t="n">
        <v>60.59</v>
      </c>
      <c r="T48" t="n">
        <v>38112.4</v>
      </c>
      <c r="U48" t="n">
        <v>0.44</v>
      </c>
      <c r="V48" t="n">
        <v>0.88</v>
      </c>
      <c r="W48" t="n">
        <v>0.29</v>
      </c>
      <c r="X48" t="n">
        <v>2.34</v>
      </c>
      <c r="Y48" t="n">
        <v>1</v>
      </c>
      <c r="Z48" t="n">
        <v>10</v>
      </c>
    </row>
    <row r="49">
      <c r="A49" t="n">
        <v>7</v>
      </c>
      <c r="B49" t="n">
        <v>125</v>
      </c>
      <c r="C49" t="inlineStr">
        <is>
          <t xml:space="preserve">CONCLUIDO	</t>
        </is>
      </c>
      <c r="D49" t="n">
        <v>3.9185</v>
      </c>
      <c r="E49" t="n">
        <v>25.52</v>
      </c>
      <c r="F49" t="n">
        <v>19.32</v>
      </c>
      <c r="G49" t="n">
        <v>15.88</v>
      </c>
      <c r="H49" t="n">
        <v>0.2</v>
      </c>
      <c r="I49" t="n">
        <v>73</v>
      </c>
      <c r="J49" t="n">
        <v>245.73</v>
      </c>
      <c r="K49" t="n">
        <v>58.47</v>
      </c>
      <c r="L49" t="n">
        <v>2.75</v>
      </c>
      <c r="M49" t="n">
        <v>71</v>
      </c>
      <c r="N49" t="n">
        <v>59.51</v>
      </c>
      <c r="O49" t="n">
        <v>30541.19</v>
      </c>
      <c r="P49" t="n">
        <v>275.8</v>
      </c>
      <c r="Q49" t="n">
        <v>3665.17</v>
      </c>
      <c r="R49" t="n">
        <v>127.27</v>
      </c>
      <c r="S49" t="n">
        <v>60.59</v>
      </c>
      <c r="T49" t="n">
        <v>33276.5</v>
      </c>
      <c r="U49" t="n">
        <v>0.48</v>
      </c>
      <c r="V49" t="n">
        <v>0.89</v>
      </c>
      <c r="W49" t="n">
        <v>0.27</v>
      </c>
      <c r="X49" t="n">
        <v>2.04</v>
      </c>
      <c r="Y49" t="n">
        <v>1</v>
      </c>
      <c r="Z49" t="n">
        <v>10</v>
      </c>
    </row>
    <row r="50">
      <c r="A50" t="n">
        <v>8</v>
      </c>
      <c r="B50" t="n">
        <v>125</v>
      </c>
      <c r="C50" t="inlineStr">
        <is>
          <t xml:space="preserve">CONCLUIDO	</t>
        </is>
      </c>
      <c r="D50" t="n">
        <v>4.0036</v>
      </c>
      <c r="E50" t="n">
        <v>24.98</v>
      </c>
      <c r="F50" t="n">
        <v>19.1</v>
      </c>
      <c r="G50" t="n">
        <v>17.37</v>
      </c>
      <c r="H50" t="n">
        <v>0.22</v>
      </c>
      <c r="I50" t="n">
        <v>66</v>
      </c>
      <c r="J50" t="n">
        <v>246.18</v>
      </c>
      <c r="K50" t="n">
        <v>58.47</v>
      </c>
      <c r="L50" t="n">
        <v>3</v>
      </c>
      <c r="M50" t="n">
        <v>64</v>
      </c>
      <c r="N50" t="n">
        <v>59.7</v>
      </c>
      <c r="O50" t="n">
        <v>30595.91</v>
      </c>
      <c r="P50" t="n">
        <v>268.88</v>
      </c>
      <c r="Q50" t="n">
        <v>3665.27</v>
      </c>
      <c r="R50" t="n">
        <v>120.01</v>
      </c>
      <c r="S50" t="n">
        <v>60.59</v>
      </c>
      <c r="T50" t="n">
        <v>29680.5</v>
      </c>
      <c r="U50" t="n">
        <v>0.5</v>
      </c>
      <c r="V50" t="n">
        <v>0.9</v>
      </c>
      <c r="W50" t="n">
        <v>0.27</v>
      </c>
      <c r="X50" t="n">
        <v>1.82</v>
      </c>
      <c r="Y50" t="n">
        <v>1</v>
      </c>
      <c r="Z50" t="n">
        <v>10</v>
      </c>
    </row>
    <row r="51">
      <c r="A51" t="n">
        <v>9</v>
      </c>
      <c r="B51" t="n">
        <v>125</v>
      </c>
      <c r="C51" t="inlineStr">
        <is>
          <t xml:space="preserve">CONCLUIDO	</t>
        </is>
      </c>
      <c r="D51" t="n">
        <v>4.0958</v>
      </c>
      <c r="E51" t="n">
        <v>24.42</v>
      </c>
      <c r="F51" t="n">
        <v>18.87</v>
      </c>
      <c r="G51" t="n">
        <v>19.19</v>
      </c>
      <c r="H51" t="n">
        <v>0.23</v>
      </c>
      <c r="I51" t="n">
        <v>59</v>
      </c>
      <c r="J51" t="n">
        <v>246.62</v>
      </c>
      <c r="K51" t="n">
        <v>58.47</v>
      </c>
      <c r="L51" t="n">
        <v>3.25</v>
      </c>
      <c r="M51" t="n">
        <v>57</v>
      </c>
      <c r="N51" t="n">
        <v>59.9</v>
      </c>
      <c r="O51" t="n">
        <v>30650.7</v>
      </c>
      <c r="P51" t="n">
        <v>261.48</v>
      </c>
      <c r="Q51" t="n">
        <v>3665.21</v>
      </c>
      <c r="R51" t="n">
        <v>112.28</v>
      </c>
      <c r="S51" t="n">
        <v>60.59</v>
      </c>
      <c r="T51" t="n">
        <v>25849.98</v>
      </c>
      <c r="U51" t="n">
        <v>0.54</v>
      </c>
      <c r="V51" t="n">
        <v>0.91</v>
      </c>
      <c r="W51" t="n">
        <v>0.26</v>
      </c>
      <c r="X51" t="n">
        <v>1.59</v>
      </c>
      <c r="Y51" t="n">
        <v>1</v>
      </c>
      <c r="Z51" t="n">
        <v>10</v>
      </c>
    </row>
    <row r="52">
      <c r="A52" t="n">
        <v>10</v>
      </c>
      <c r="B52" t="n">
        <v>125</v>
      </c>
      <c r="C52" t="inlineStr">
        <is>
          <t xml:space="preserve">CONCLUIDO	</t>
        </is>
      </c>
      <c r="D52" t="n">
        <v>4.2045</v>
      </c>
      <c r="E52" t="n">
        <v>23.78</v>
      </c>
      <c r="F52" t="n">
        <v>18.52</v>
      </c>
      <c r="G52" t="n">
        <v>20.97</v>
      </c>
      <c r="H52" t="n">
        <v>0.25</v>
      </c>
      <c r="I52" t="n">
        <v>53</v>
      </c>
      <c r="J52" t="n">
        <v>247.07</v>
      </c>
      <c r="K52" t="n">
        <v>58.47</v>
      </c>
      <c r="L52" t="n">
        <v>3.5</v>
      </c>
      <c r="M52" t="n">
        <v>51</v>
      </c>
      <c r="N52" t="n">
        <v>60.09</v>
      </c>
      <c r="O52" t="n">
        <v>30705.56</v>
      </c>
      <c r="P52" t="n">
        <v>251.93</v>
      </c>
      <c r="Q52" t="n">
        <v>3665.2</v>
      </c>
      <c r="R52" t="n">
        <v>100.97</v>
      </c>
      <c r="S52" t="n">
        <v>60.59</v>
      </c>
      <c r="T52" t="n">
        <v>20223.66</v>
      </c>
      <c r="U52" t="n">
        <v>0.6</v>
      </c>
      <c r="V52" t="n">
        <v>0.93</v>
      </c>
      <c r="W52" t="n">
        <v>0.23</v>
      </c>
      <c r="X52" t="n">
        <v>1.25</v>
      </c>
      <c r="Y52" t="n">
        <v>1</v>
      </c>
      <c r="Z52" t="n">
        <v>10</v>
      </c>
    </row>
    <row r="53">
      <c r="A53" t="n">
        <v>11</v>
      </c>
      <c r="B53" t="n">
        <v>125</v>
      </c>
      <c r="C53" t="inlineStr">
        <is>
          <t xml:space="preserve">CONCLUIDO	</t>
        </is>
      </c>
      <c r="D53" t="n">
        <v>4.1606</v>
      </c>
      <c r="E53" t="n">
        <v>24.04</v>
      </c>
      <c r="F53" t="n">
        <v>18.92</v>
      </c>
      <c r="G53" t="n">
        <v>22.7</v>
      </c>
      <c r="H53" t="n">
        <v>0.27</v>
      </c>
      <c r="I53" t="n">
        <v>50</v>
      </c>
      <c r="J53" t="n">
        <v>247.51</v>
      </c>
      <c r="K53" t="n">
        <v>58.47</v>
      </c>
      <c r="L53" t="n">
        <v>3.75</v>
      </c>
      <c r="M53" t="n">
        <v>48</v>
      </c>
      <c r="N53" t="n">
        <v>60.29</v>
      </c>
      <c r="O53" t="n">
        <v>30760.49</v>
      </c>
      <c r="P53" t="n">
        <v>254.66</v>
      </c>
      <c r="Q53" t="n">
        <v>3664.99</v>
      </c>
      <c r="R53" t="n">
        <v>115.39</v>
      </c>
      <c r="S53" t="n">
        <v>60.59</v>
      </c>
      <c r="T53" t="n">
        <v>27450.81</v>
      </c>
      <c r="U53" t="n">
        <v>0.53</v>
      </c>
      <c r="V53" t="n">
        <v>0.91</v>
      </c>
      <c r="W53" t="n">
        <v>0.23</v>
      </c>
      <c r="X53" t="n">
        <v>1.64</v>
      </c>
      <c r="Y53" t="n">
        <v>1</v>
      </c>
      <c r="Z53" t="n">
        <v>10</v>
      </c>
    </row>
    <row r="54">
      <c r="A54" t="n">
        <v>12</v>
      </c>
      <c r="B54" t="n">
        <v>125</v>
      </c>
      <c r="C54" t="inlineStr">
        <is>
          <t xml:space="preserve">CONCLUIDO	</t>
        </is>
      </c>
      <c r="D54" t="n">
        <v>4.2604</v>
      </c>
      <c r="E54" t="n">
        <v>23.47</v>
      </c>
      <c r="F54" t="n">
        <v>18.59</v>
      </c>
      <c r="G54" t="n">
        <v>24.79</v>
      </c>
      <c r="H54" t="n">
        <v>0.29</v>
      </c>
      <c r="I54" t="n">
        <v>45</v>
      </c>
      <c r="J54" t="n">
        <v>247.96</v>
      </c>
      <c r="K54" t="n">
        <v>58.47</v>
      </c>
      <c r="L54" t="n">
        <v>4</v>
      </c>
      <c r="M54" t="n">
        <v>43</v>
      </c>
      <c r="N54" t="n">
        <v>60.48</v>
      </c>
      <c r="O54" t="n">
        <v>30815.5</v>
      </c>
      <c r="P54" t="n">
        <v>245.24</v>
      </c>
      <c r="Q54" t="n">
        <v>3665.02</v>
      </c>
      <c r="R54" t="n">
        <v>103.53</v>
      </c>
      <c r="S54" t="n">
        <v>60.59</v>
      </c>
      <c r="T54" t="n">
        <v>21543.13</v>
      </c>
      <c r="U54" t="n">
        <v>0.59</v>
      </c>
      <c r="V54" t="n">
        <v>0.93</v>
      </c>
      <c r="W54" t="n">
        <v>0.24</v>
      </c>
      <c r="X54" t="n">
        <v>1.31</v>
      </c>
      <c r="Y54" t="n">
        <v>1</v>
      </c>
      <c r="Z54" t="n">
        <v>10</v>
      </c>
    </row>
    <row r="55">
      <c r="A55" t="n">
        <v>13</v>
      </c>
      <c r="B55" t="n">
        <v>125</v>
      </c>
      <c r="C55" t="inlineStr">
        <is>
          <t xml:space="preserve">CONCLUIDO	</t>
        </is>
      </c>
      <c r="D55" t="n">
        <v>4.304</v>
      </c>
      <c r="E55" t="n">
        <v>23.23</v>
      </c>
      <c r="F55" t="n">
        <v>18.49</v>
      </c>
      <c r="G55" t="n">
        <v>26.42</v>
      </c>
      <c r="H55" t="n">
        <v>0.3</v>
      </c>
      <c r="I55" t="n">
        <v>42</v>
      </c>
      <c r="J55" t="n">
        <v>248.4</v>
      </c>
      <c r="K55" t="n">
        <v>58.47</v>
      </c>
      <c r="L55" t="n">
        <v>4.25</v>
      </c>
      <c r="M55" t="n">
        <v>40</v>
      </c>
      <c r="N55" t="n">
        <v>60.68</v>
      </c>
      <c r="O55" t="n">
        <v>30870.57</v>
      </c>
      <c r="P55" t="n">
        <v>239.33</v>
      </c>
      <c r="Q55" t="n">
        <v>3664.88</v>
      </c>
      <c r="R55" t="n">
        <v>100.36</v>
      </c>
      <c r="S55" t="n">
        <v>60.59</v>
      </c>
      <c r="T55" t="n">
        <v>19974.23</v>
      </c>
      <c r="U55" t="n">
        <v>0.6</v>
      </c>
      <c r="V55" t="n">
        <v>0.93</v>
      </c>
      <c r="W55" t="n">
        <v>0.23</v>
      </c>
      <c r="X55" t="n">
        <v>1.22</v>
      </c>
      <c r="Y55" t="n">
        <v>1</v>
      </c>
      <c r="Z55" t="n">
        <v>10</v>
      </c>
    </row>
    <row r="56">
      <c r="A56" t="n">
        <v>14</v>
      </c>
      <c r="B56" t="n">
        <v>125</v>
      </c>
      <c r="C56" t="inlineStr">
        <is>
          <t xml:space="preserve">CONCLUIDO	</t>
        </is>
      </c>
      <c r="D56" t="n">
        <v>4.3675</v>
      </c>
      <c r="E56" t="n">
        <v>22.9</v>
      </c>
      <c r="F56" t="n">
        <v>18.34</v>
      </c>
      <c r="G56" t="n">
        <v>28.97</v>
      </c>
      <c r="H56" t="n">
        <v>0.32</v>
      </c>
      <c r="I56" t="n">
        <v>38</v>
      </c>
      <c r="J56" t="n">
        <v>248.85</v>
      </c>
      <c r="K56" t="n">
        <v>58.47</v>
      </c>
      <c r="L56" t="n">
        <v>4.5</v>
      </c>
      <c r="M56" t="n">
        <v>36</v>
      </c>
      <c r="N56" t="n">
        <v>60.88</v>
      </c>
      <c r="O56" t="n">
        <v>30925.72</v>
      </c>
      <c r="P56" t="n">
        <v>232.21</v>
      </c>
      <c r="Q56" t="n">
        <v>3664.98</v>
      </c>
      <c r="R56" t="n">
        <v>95.45</v>
      </c>
      <c r="S56" t="n">
        <v>60.59</v>
      </c>
      <c r="T56" t="n">
        <v>17537.87</v>
      </c>
      <c r="U56" t="n">
        <v>0.63</v>
      </c>
      <c r="V56" t="n">
        <v>0.9399999999999999</v>
      </c>
      <c r="W56" t="n">
        <v>0.23</v>
      </c>
      <c r="X56" t="n">
        <v>1.07</v>
      </c>
      <c r="Y56" t="n">
        <v>1</v>
      </c>
      <c r="Z56" t="n">
        <v>10</v>
      </c>
    </row>
    <row r="57">
      <c r="A57" t="n">
        <v>15</v>
      </c>
      <c r="B57" t="n">
        <v>125</v>
      </c>
      <c r="C57" t="inlineStr">
        <is>
          <t xml:space="preserve">CONCLUIDO	</t>
        </is>
      </c>
      <c r="D57" t="n">
        <v>4.4128</v>
      </c>
      <c r="E57" t="n">
        <v>22.66</v>
      </c>
      <c r="F57" t="n">
        <v>18.25</v>
      </c>
      <c r="G57" t="n">
        <v>31.29</v>
      </c>
      <c r="H57" t="n">
        <v>0.34</v>
      </c>
      <c r="I57" t="n">
        <v>35</v>
      </c>
      <c r="J57" t="n">
        <v>249.3</v>
      </c>
      <c r="K57" t="n">
        <v>58.47</v>
      </c>
      <c r="L57" t="n">
        <v>4.75</v>
      </c>
      <c r="M57" t="n">
        <v>33</v>
      </c>
      <c r="N57" t="n">
        <v>61.07</v>
      </c>
      <c r="O57" t="n">
        <v>30980.93</v>
      </c>
      <c r="P57" t="n">
        <v>225.49</v>
      </c>
      <c r="Q57" t="n">
        <v>3665.01</v>
      </c>
      <c r="R57" t="n">
        <v>92.36</v>
      </c>
      <c r="S57" t="n">
        <v>60.59</v>
      </c>
      <c r="T57" t="n">
        <v>16011.04</v>
      </c>
      <c r="U57" t="n">
        <v>0.66</v>
      </c>
      <c r="V57" t="n">
        <v>0.9399999999999999</v>
      </c>
      <c r="W57" t="n">
        <v>0.22</v>
      </c>
      <c r="X57" t="n">
        <v>0.97</v>
      </c>
      <c r="Y57" t="n">
        <v>1</v>
      </c>
      <c r="Z57" t="n">
        <v>10</v>
      </c>
    </row>
    <row r="58">
      <c r="A58" t="n">
        <v>16</v>
      </c>
      <c r="B58" t="n">
        <v>125</v>
      </c>
      <c r="C58" t="inlineStr">
        <is>
          <t xml:space="preserve">CONCLUIDO	</t>
        </is>
      </c>
      <c r="D58" t="n">
        <v>4.4432</v>
      </c>
      <c r="E58" t="n">
        <v>22.51</v>
      </c>
      <c r="F58" t="n">
        <v>18.19</v>
      </c>
      <c r="G58" t="n">
        <v>33.07</v>
      </c>
      <c r="H58" t="n">
        <v>0.36</v>
      </c>
      <c r="I58" t="n">
        <v>33</v>
      </c>
      <c r="J58" t="n">
        <v>249.75</v>
      </c>
      <c r="K58" t="n">
        <v>58.47</v>
      </c>
      <c r="L58" t="n">
        <v>5</v>
      </c>
      <c r="M58" t="n">
        <v>26</v>
      </c>
      <c r="N58" t="n">
        <v>61.27</v>
      </c>
      <c r="O58" t="n">
        <v>31036.22</v>
      </c>
      <c r="P58" t="n">
        <v>221.06</v>
      </c>
      <c r="Q58" t="n">
        <v>3665.02</v>
      </c>
      <c r="R58" t="n">
        <v>90.2</v>
      </c>
      <c r="S58" t="n">
        <v>60.59</v>
      </c>
      <c r="T58" t="n">
        <v>14940.35</v>
      </c>
      <c r="U58" t="n">
        <v>0.67</v>
      </c>
      <c r="V58" t="n">
        <v>0.95</v>
      </c>
      <c r="W58" t="n">
        <v>0.22</v>
      </c>
      <c r="X58" t="n">
        <v>0.91</v>
      </c>
      <c r="Y58" t="n">
        <v>1</v>
      </c>
      <c r="Z58" t="n">
        <v>10</v>
      </c>
    </row>
    <row r="59">
      <c r="A59" t="n">
        <v>17</v>
      </c>
      <c r="B59" t="n">
        <v>125</v>
      </c>
      <c r="C59" t="inlineStr">
        <is>
          <t xml:space="preserve">CONCLUIDO	</t>
        </is>
      </c>
      <c r="D59" t="n">
        <v>4.4671</v>
      </c>
      <c r="E59" t="n">
        <v>22.39</v>
      </c>
      <c r="F59" t="n">
        <v>18.17</v>
      </c>
      <c r="G59" t="n">
        <v>35.16</v>
      </c>
      <c r="H59" t="n">
        <v>0.37</v>
      </c>
      <c r="I59" t="n">
        <v>31</v>
      </c>
      <c r="J59" t="n">
        <v>250.2</v>
      </c>
      <c r="K59" t="n">
        <v>58.47</v>
      </c>
      <c r="L59" t="n">
        <v>5.25</v>
      </c>
      <c r="M59" t="n">
        <v>12</v>
      </c>
      <c r="N59" t="n">
        <v>61.47</v>
      </c>
      <c r="O59" t="n">
        <v>31091.59</v>
      </c>
      <c r="P59" t="n">
        <v>216.55</v>
      </c>
      <c r="Q59" t="n">
        <v>3665.12</v>
      </c>
      <c r="R59" t="n">
        <v>88.86</v>
      </c>
      <c r="S59" t="n">
        <v>60.59</v>
      </c>
      <c r="T59" t="n">
        <v>14280.8</v>
      </c>
      <c r="U59" t="n">
        <v>0.68</v>
      </c>
      <c r="V59" t="n">
        <v>0.95</v>
      </c>
      <c r="W59" t="n">
        <v>0.24</v>
      </c>
      <c r="X59" t="n">
        <v>0.89</v>
      </c>
      <c r="Y59" t="n">
        <v>1</v>
      </c>
      <c r="Z59" t="n">
        <v>10</v>
      </c>
    </row>
    <row r="60">
      <c r="A60" t="n">
        <v>18</v>
      </c>
      <c r="B60" t="n">
        <v>125</v>
      </c>
      <c r="C60" t="inlineStr">
        <is>
          <t xml:space="preserve">CONCLUIDO	</t>
        </is>
      </c>
      <c r="D60" t="n">
        <v>4.4631</v>
      </c>
      <c r="E60" t="n">
        <v>22.41</v>
      </c>
      <c r="F60" t="n">
        <v>18.19</v>
      </c>
      <c r="G60" t="n">
        <v>35.2</v>
      </c>
      <c r="H60" t="n">
        <v>0.39</v>
      </c>
      <c r="I60" t="n">
        <v>31</v>
      </c>
      <c r="J60" t="n">
        <v>250.64</v>
      </c>
      <c r="K60" t="n">
        <v>58.47</v>
      </c>
      <c r="L60" t="n">
        <v>5.5</v>
      </c>
      <c r="M60" t="n">
        <v>3</v>
      </c>
      <c r="N60" t="n">
        <v>61.67</v>
      </c>
      <c r="O60" t="n">
        <v>31147.02</v>
      </c>
      <c r="P60" t="n">
        <v>216.88</v>
      </c>
      <c r="Q60" t="n">
        <v>3665.14</v>
      </c>
      <c r="R60" t="n">
        <v>89.13</v>
      </c>
      <c r="S60" t="n">
        <v>60.59</v>
      </c>
      <c r="T60" t="n">
        <v>14414.5</v>
      </c>
      <c r="U60" t="n">
        <v>0.68</v>
      </c>
      <c r="V60" t="n">
        <v>0.95</v>
      </c>
      <c r="W60" t="n">
        <v>0.25</v>
      </c>
      <c r="X60" t="n">
        <v>0.91</v>
      </c>
      <c r="Y60" t="n">
        <v>1</v>
      </c>
      <c r="Z60" t="n">
        <v>10</v>
      </c>
    </row>
    <row r="61">
      <c r="A61" t="n">
        <v>19</v>
      </c>
      <c r="B61" t="n">
        <v>125</v>
      </c>
      <c r="C61" t="inlineStr">
        <is>
          <t xml:space="preserve">CONCLUIDO	</t>
        </is>
      </c>
      <c r="D61" t="n">
        <v>4.4628</v>
      </c>
      <c r="E61" t="n">
        <v>22.41</v>
      </c>
      <c r="F61" t="n">
        <v>18.19</v>
      </c>
      <c r="G61" t="n">
        <v>35.2</v>
      </c>
      <c r="H61" t="n">
        <v>0.41</v>
      </c>
      <c r="I61" t="n">
        <v>31</v>
      </c>
      <c r="J61" t="n">
        <v>251.09</v>
      </c>
      <c r="K61" t="n">
        <v>58.47</v>
      </c>
      <c r="L61" t="n">
        <v>5.75</v>
      </c>
      <c r="M61" t="n">
        <v>0</v>
      </c>
      <c r="N61" t="n">
        <v>61.87</v>
      </c>
      <c r="O61" t="n">
        <v>31202.53</v>
      </c>
      <c r="P61" t="n">
        <v>216.87</v>
      </c>
      <c r="Q61" t="n">
        <v>3665.07</v>
      </c>
      <c r="R61" t="n">
        <v>89</v>
      </c>
      <c r="S61" t="n">
        <v>60.59</v>
      </c>
      <c r="T61" t="n">
        <v>14347.81</v>
      </c>
      <c r="U61" t="n">
        <v>0.68</v>
      </c>
      <c r="V61" t="n">
        <v>0.95</v>
      </c>
      <c r="W61" t="n">
        <v>0.25</v>
      </c>
      <c r="X61" t="n">
        <v>0.91</v>
      </c>
      <c r="Y61" t="n">
        <v>1</v>
      </c>
      <c r="Z61" t="n">
        <v>10</v>
      </c>
    </row>
    <row r="62">
      <c r="A62" t="n">
        <v>0</v>
      </c>
      <c r="B62" t="n">
        <v>30</v>
      </c>
      <c r="C62" t="inlineStr">
        <is>
          <t xml:space="preserve">CONCLUIDO	</t>
        </is>
      </c>
      <c r="D62" t="n">
        <v>4.0395</v>
      </c>
      <c r="E62" t="n">
        <v>24.76</v>
      </c>
      <c r="F62" t="n">
        <v>20.98</v>
      </c>
      <c r="G62" t="n">
        <v>10.15</v>
      </c>
      <c r="H62" t="n">
        <v>0.24</v>
      </c>
      <c r="I62" t="n">
        <v>124</v>
      </c>
      <c r="J62" t="n">
        <v>71.52</v>
      </c>
      <c r="K62" t="n">
        <v>32.27</v>
      </c>
      <c r="L62" t="n">
        <v>1</v>
      </c>
      <c r="M62" t="n">
        <v>0</v>
      </c>
      <c r="N62" t="n">
        <v>8.25</v>
      </c>
      <c r="O62" t="n">
        <v>9054.6</v>
      </c>
      <c r="P62" t="n">
        <v>119.54</v>
      </c>
      <c r="Q62" t="n">
        <v>3666.06</v>
      </c>
      <c r="R62" t="n">
        <v>175.79</v>
      </c>
      <c r="S62" t="n">
        <v>60.59</v>
      </c>
      <c r="T62" t="n">
        <v>57282.07</v>
      </c>
      <c r="U62" t="n">
        <v>0.34</v>
      </c>
      <c r="V62" t="n">
        <v>0.82</v>
      </c>
      <c r="W62" t="n">
        <v>0.53</v>
      </c>
      <c r="X62" t="n">
        <v>3.7</v>
      </c>
      <c r="Y62" t="n">
        <v>1</v>
      </c>
      <c r="Z62" t="n">
        <v>10</v>
      </c>
    </row>
    <row r="63">
      <c r="A63" t="n">
        <v>0</v>
      </c>
      <c r="B63" t="n">
        <v>15</v>
      </c>
      <c r="C63" t="inlineStr">
        <is>
          <t xml:space="preserve">CONCLUIDO	</t>
        </is>
      </c>
      <c r="D63" t="n">
        <v>3.4453</v>
      </c>
      <c r="E63" t="n">
        <v>29.02</v>
      </c>
      <c r="F63" t="n">
        <v>24.6</v>
      </c>
      <c r="G63" t="n">
        <v>6.03</v>
      </c>
      <c r="H63" t="n">
        <v>0.43</v>
      </c>
      <c r="I63" t="n">
        <v>245</v>
      </c>
      <c r="J63" t="n">
        <v>39.78</v>
      </c>
      <c r="K63" t="n">
        <v>19.54</v>
      </c>
      <c r="L63" t="n">
        <v>1</v>
      </c>
      <c r="M63" t="n">
        <v>0</v>
      </c>
      <c r="N63" t="n">
        <v>4.24</v>
      </c>
      <c r="O63" t="n">
        <v>5140</v>
      </c>
      <c r="P63" t="n">
        <v>96.66</v>
      </c>
      <c r="Q63" t="n">
        <v>3667.06</v>
      </c>
      <c r="R63" t="n">
        <v>288.51</v>
      </c>
      <c r="S63" t="n">
        <v>60.59</v>
      </c>
      <c r="T63" t="n">
        <v>113034.35</v>
      </c>
      <c r="U63" t="n">
        <v>0.21</v>
      </c>
      <c r="V63" t="n">
        <v>0.7</v>
      </c>
      <c r="W63" t="n">
        <v>0.88</v>
      </c>
      <c r="X63" t="n">
        <v>7.32</v>
      </c>
      <c r="Y63" t="n">
        <v>1</v>
      </c>
      <c r="Z63" t="n">
        <v>10</v>
      </c>
    </row>
    <row r="64">
      <c r="A64" t="n">
        <v>0</v>
      </c>
      <c r="B64" t="n">
        <v>70</v>
      </c>
      <c r="C64" t="inlineStr">
        <is>
          <t xml:space="preserve">CONCLUIDO	</t>
        </is>
      </c>
      <c r="D64" t="n">
        <v>3.4192</v>
      </c>
      <c r="E64" t="n">
        <v>29.25</v>
      </c>
      <c r="F64" t="n">
        <v>22.16</v>
      </c>
      <c r="G64" t="n">
        <v>7.92</v>
      </c>
      <c r="H64" t="n">
        <v>0.12</v>
      </c>
      <c r="I64" t="n">
        <v>168</v>
      </c>
      <c r="J64" t="n">
        <v>141.81</v>
      </c>
      <c r="K64" t="n">
        <v>47.83</v>
      </c>
      <c r="L64" t="n">
        <v>1</v>
      </c>
      <c r="M64" t="n">
        <v>166</v>
      </c>
      <c r="N64" t="n">
        <v>22.98</v>
      </c>
      <c r="O64" t="n">
        <v>17723.39</v>
      </c>
      <c r="P64" t="n">
        <v>231.49</v>
      </c>
      <c r="Q64" t="n">
        <v>3665.94</v>
      </c>
      <c r="R64" t="n">
        <v>220.14</v>
      </c>
      <c r="S64" t="n">
        <v>60.59</v>
      </c>
      <c r="T64" t="n">
        <v>79234.44</v>
      </c>
      <c r="U64" t="n">
        <v>0.28</v>
      </c>
      <c r="V64" t="n">
        <v>0.78</v>
      </c>
      <c r="W64" t="n">
        <v>0.43</v>
      </c>
      <c r="X64" t="n">
        <v>4.88</v>
      </c>
      <c r="Y64" t="n">
        <v>1</v>
      </c>
      <c r="Z64" t="n">
        <v>10</v>
      </c>
    </row>
    <row r="65">
      <c r="A65" t="n">
        <v>1</v>
      </c>
      <c r="B65" t="n">
        <v>70</v>
      </c>
      <c r="C65" t="inlineStr">
        <is>
          <t xml:space="preserve">CONCLUIDO	</t>
        </is>
      </c>
      <c r="D65" t="n">
        <v>3.7662</v>
      </c>
      <c r="E65" t="n">
        <v>26.55</v>
      </c>
      <c r="F65" t="n">
        <v>20.8</v>
      </c>
      <c r="G65" t="n">
        <v>10.23</v>
      </c>
      <c r="H65" t="n">
        <v>0.16</v>
      </c>
      <c r="I65" t="n">
        <v>122</v>
      </c>
      <c r="J65" t="n">
        <v>142.15</v>
      </c>
      <c r="K65" t="n">
        <v>47.83</v>
      </c>
      <c r="L65" t="n">
        <v>1.25</v>
      </c>
      <c r="M65" t="n">
        <v>120</v>
      </c>
      <c r="N65" t="n">
        <v>23.07</v>
      </c>
      <c r="O65" t="n">
        <v>17765.46</v>
      </c>
      <c r="P65" t="n">
        <v>209.97</v>
      </c>
      <c r="Q65" t="n">
        <v>3665.29</v>
      </c>
      <c r="R65" t="n">
        <v>175.49</v>
      </c>
      <c r="S65" t="n">
        <v>60.59</v>
      </c>
      <c r="T65" t="n">
        <v>57141.88</v>
      </c>
      <c r="U65" t="n">
        <v>0.35</v>
      </c>
      <c r="V65" t="n">
        <v>0.83</v>
      </c>
      <c r="W65" t="n">
        <v>0.36</v>
      </c>
      <c r="X65" t="n">
        <v>3.52</v>
      </c>
      <c r="Y65" t="n">
        <v>1</v>
      </c>
      <c r="Z65" t="n">
        <v>10</v>
      </c>
    </row>
    <row r="66">
      <c r="A66" t="n">
        <v>2</v>
      </c>
      <c r="B66" t="n">
        <v>70</v>
      </c>
      <c r="C66" t="inlineStr">
        <is>
          <t xml:space="preserve">CONCLUIDO	</t>
        </is>
      </c>
      <c r="D66" t="n">
        <v>4.0196</v>
      </c>
      <c r="E66" t="n">
        <v>24.88</v>
      </c>
      <c r="F66" t="n">
        <v>19.93</v>
      </c>
      <c r="G66" t="n">
        <v>12.72</v>
      </c>
      <c r="H66" t="n">
        <v>0.19</v>
      </c>
      <c r="I66" t="n">
        <v>94</v>
      </c>
      <c r="J66" t="n">
        <v>142.49</v>
      </c>
      <c r="K66" t="n">
        <v>47.83</v>
      </c>
      <c r="L66" t="n">
        <v>1.5</v>
      </c>
      <c r="M66" t="n">
        <v>92</v>
      </c>
      <c r="N66" t="n">
        <v>23.16</v>
      </c>
      <c r="O66" t="n">
        <v>17807.56</v>
      </c>
      <c r="P66" t="n">
        <v>193.34</v>
      </c>
      <c r="Q66" t="n">
        <v>3665.14</v>
      </c>
      <c r="R66" t="n">
        <v>147.29</v>
      </c>
      <c r="S66" t="n">
        <v>60.59</v>
      </c>
      <c r="T66" t="n">
        <v>43178.8</v>
      </c>
      <c r="U66" t="n">
        <v>0.41</v>
      </c>
      <c r="V66" t="n">
        <v>0.86</v>
      </c>
      <c r="W66" t="n">
        <v>0.31</v>
      </c>
      <c r="X66" t="n">
        <v>2.66</v>
      </c>
      <c r="Y66" t="n">
        <v>1</v>
      </c>
      <c r="Z66" t="n">
        <v>10</v>
      </c>
    </row>
    <row r="67">
      <c r="A67" t="n">
        <v>3</v>
      </c>
      <c r="B67" t="n">
        <v>70</v>
      </c>
      <c r="C67" t="inlineStr">
        <is>
          <t xml:space="preserve">CONCLUIDO	</t>
        </is>
      </c>
      <c r="D67" t="n">
        <v>4.2054</v>
      </c>
      <c r="E67" t="n">
        <v>23.78</v>
      </c>
      <c r="F67" t="n">
        <v>19.38</v>
      </c>
      <c r="G67" t="n">
        <v>15.51</v>
      </c>
      <c r="H67" t="n">
        <v>0.22</v>
      </c>
      <c r="I67" t="n">
        <v>75</v>
      </c>
      <c r="J67" t="n">
        <v>142.83</v>
      </c>
      <c r="K67" t="n">
        <v>47.83</v>
      </c>
      <c r="L67" t="n">
        <v>1.75</v>
      </c>
      <c r="M67" t="n">
        <v>73</v>
      </c>
      <c r="N67" t="n">
        <v>23.25</v>
      </c>
      <c r="O67" t="n">
        <v>17849.7</v>
      </c>
      <c r="P67" t="n">
        <v>179.85</v>
      </c>
      <c r="Q67" t="n">
        <v>3665.82</v>
      </c>
      <c r="R67" t="n">
        <v>129.23</v>
      </c>
      <c r="S67" t="n">
        <v>60.59</v>
      </c>
      <c r="T67" t="n">
        <v>34244.21</v>
      </c>
      <c r="U67" t="n">
        <v>0.47</v>
      </c>
      <c r="V67" t="n">
        <v>0.89</v>
      </c>
      <c r="W67" t="n">
        <v>0.28</v>
      </c>
      <c r="X67" t="n">
        <v>2.1</v>
      </c>
      <c r="Y67" t="n">
        <v>1</v>
      </c>
      <c r="Z67" t="n">
        <v>10</v>
      </c>
    </row>
    <row r="68">
      <c r="A68" t="n">
        <v>4</v>
      </c>
      <c r="B68" t="n">
        <v>70</v>
      </c>
      <c r="C68" t="inlineStr">
        <is>
          <t xml:space="preserve">CONCLUIDO	</t>
        </is>
      </c>
      <c r="D68" t="n">
        <v>4.3605</v>
      </c>
      <c r="E68" t="n">
        <v>22.93</v>
      </c>
      <c r="F68" t="n">
        <v>18.94</v>
      </c>
      <c r="G68" t="n">
        <v>18.63</v>
      </c>
      <c r="H68" t="n">
        <v>0.25</v>
      </c>
      <c r="I68" t="n">
        <v>61</v>
      </c>
      <c r="J68" t="n">
        <v>143.17</v>
      </c>
      <c r="K68" t="n">
        <v>47.83</v>
      </c>
      <c r="L68" t="n">
        <v>2</v>
      </c>
      <c r="M68" t="n">
        <v>55</v>
      </c>
      <c r="N68" t="n">
        <v>23.34</v>
      </c>
      <c r="O68" t="n">
        <v>17891.86</v>
      </c>
      <c r="P68" t="n">
        <v>166.93</v>
      </c>
      <c r="Q68" t="n">
        <v>3665.34</v>
      </c>
      <c r="R68" t="n">
        <v>114.39</v>
      </c>
      <c r="S68" t="n">
        <v>60.59</v>
      </c>
      <c r="T68" t="n">
        <v>26893.73</v>
      </c>
      <c r="U68" t="n">
        <v>0.53</v>
      </c>
      <c r="V68" t="n">
        <v>0.91</v>
      </c>
      <c r="W68" t="n">
        <v>0.27</v>
      </c>
      <c r="X68" t="n">
        <v>1.66</v>
      </c>
      <c r="Y68" t="n">
        <v>1</v>
      </c>
      <c r="Z68" t="n">
        <v>10</v>
      </c>
    </row>
    <row r="69">
      <c r="A69" t="n">
        <v>5</v>
      </c>
      <c r="B69" t="n">
        <v>70</v>
      </c>
      <c r="C69" t="inlineStr">
        <is>
          <t xml:space="preserve">CONCLUIDO	</t>
        </is>
      </c>
      <c r="D69" t="n">
        <v>4.4186</v>
      </c>
      <c r="E69" t="n">
        <v>22.63</v>
      </c>
      <c r="F69" t="n">
        <v>18.84</v>
      </c>
      <c r="G69" t="n">
        <v>20.94</v>
      </c>
      <c r="H69" t="n">
        <v>0.28</v>
      </c>
      <c r="I69" t="n">
        <v>54</v>
      </c>
      <c r="J69" t="n">
        <v>143.51</v>
      </c>
      <c r="K69" t="n">
        <v>47.83</v>
      </c>
      <c r="L69" t="n">
        <v>2.25</v>
      </c>
      <c r="M69" t="n">
        <v>14</v>
      </c>
      <c r="N69" t="n">
        <v>23.44</v>
      </c>
      <c r="O69" t="n">
        <v>17934.06</v>
      </c>
      <c r="P69" t="n">
        <v>160.11</v>
      </c>
      <c r="Q69" t="n">
        <v>3665.3</v>
      </c>
      <c r="R69" t="n">
        <v>109.92</v>
      </c>
      <c r="S69" t="n">
        <v>60.59</v>
      </c>
      <c r="T69" t="n">
        <v>24696.83</v>
      </c>
      <c r="U69" t="n">
        <v>0.55</v>
      </c>
      <c r="V69" t="n">
        <v>0.91</v>
      </c>
      <c r="W69" t="n">
        <v>0.3</v>
      </c>
      <c r="X69" t="n">
        <v>1.56</v>
      </c>
      <c r="Y69" t="n">
        <v>1</v>
      </c>
      <c r="Z69" t="n">
        <v>10</v>
      </c>
    </row>
    <row r="70">
      <c r="A70" t="n">
        <v>6</v>
      </c>
      <c r="B70" t="n">
        <v>70</v>
      </c>
      <c r="C70" t="inlineStr">
        <is>
          <t xml:space="preserve">CONCLUIDO	</t>
        </is>
      </c>
      <c r="D70" t="n">
        <v>4.4057</v>
      </c>
      <c r="E70" t="n">
        <v>22.7</v>
      </c>
      <c r="F70" t="n">
        <v>18.91</v>
      </c>
      <c r="G70" t="n">
        <v>21.01</v>
      </c>
      <c r="H70" t="n">
        <v>0.31</v>
      </c>
      <c r="I70" t="n">
        <v>54</v>
      </c>
      <c r="J70" t="n">
        <v>143.86</v>
      </c>
      <c r="K70" t="n">
        <v>47.83</v>
      </c>
      <c r="L70" t="n">
        <v>2.5</v>
      </c>
      <c r="M70" t="n">
        <v>0</v>
      </c>
      <c r="N70" t="n">
        <v>23.53</v>
      </c>
      <c r="O70" t="n">
        <v>17976.29</v>
      </c>
      <c r="P70" t="n">
        <v>160.54</v>
      </c>
      <c r="Q70" t="n">
        <v>3665.42</v>
      </c>
      <c r="R70" t="n">
        <v>111.63</v>
      </c>
      <c r="S70" t="n">
        <v>60.59</v>
      </c>
      <c r="T70" t="n">
        <v>25551.17</v>
      </c>
      <c r="U70" t="n">
        <v>0.54</v>
      </c>
      <c r="V70" t="n">
        <v>0.91</v>
      </c>
      <c r="W70" t="n">
        <v>0.32</v>
      </c>
      <c r="X70" t="n">
        <v>1.63</v>
      </c>
      <c r="Y70" t="n">
        <v>1</v>
      </c>
      <c r="Z70" t="n">
        <v>10</v>
      </c>
    </row>
    <row r="71">
      <c r="A71" t="n">
        <v>0</v>
      </c>
      <c r="B71" t="n">
        <v>90</v>
      </c>
      <c r="C71" t="inlineStr">
        <is>
          <t xml:space="preserve">CONCLUIDO	</t>
        </is>
      </c>
      <c r="D71" t="n">
        <v>2.9784</v>
      </c>
      <c r="E71" t="n">
        <v>33.58</v>
      </c>
      <c r="F71" t="n">
        <v>23.58</v>
      </c>
      <c r="G71" t="n">
        <v>6.64</v>
      </c>
      <c r="H71" t="n">
        <v>0.1</v>
      </c>
      <c r="I71" t="n">
        <v>213</v>
      </c>
      <c r="J71" t="n">
        <v>176.73</v>
      </c>
      <c r="K71" t="n">
        <v>52.44</v>
      </c>
      <c r="L71" t="n">
        <v>1</v>
      </c>
      <c r="M71" t="n">
        <v>211</v>
      </c>
      <c r="N71" t="n">
        <v>33.29</v>
      </c>
      <c r="O71" t="n">
        <v>22031.19</v>
      </c>
      <c r="P71" t="n">
        <v>293.26</v>
      </c>
      <c r="Q71" t="n">
        <v>3665.91</v>
      </c>
      <c r="R71" t="n">
        <v>266.64</v>
      </c>
      <c r="S71" t="n">
        <v>60.59</v>
      </c>
      <c r="T71" t="n">
        <v>102262.23</v>
      </c>
      <c r="U71" t="n">
        <v>0.23</v>
      </c>
      <c r="V71" t="n">
        <v>0.73</v>
      </c>
      <c r="W71" t="n">
        <v>0.51</v>
      </c>
      <c r="X71" t="n">
        <v>6.3</v>
      </c>
      <c r="Y71" t="n">
        <v>1</v>
      </c>
      <c r="Z71" t="n">
        <v>10</v>
      </c>
    </row>
    <row r="72">
      <c r="A72" t="n">
        <v>1</v>
      </c>
      <c r="B72" t="n">
        <v>90</v>
      </c>
      <c r="C72" t="inlineStr">
        <is>
          <t xml:space="preserve">CONCLUIDO	</t>
        </is>
      </c>
      <c r="D72" t="n">
        <v>3.3728</v>
      </c>
      <c r="E72" t="n">
        <v>29.65</v>
      </c>
      <c r="F72" t="n">
        <v>21.75</v>
      </c>
      <c r="G72" t="n">
        <v>8.470000000000001</v>
      </c>
      <c r="H72" t="n">
        <v>0.13</v>
      </c>
      <c r="I72" t="n">
        <v>154</v>
      </c>
      <c r="J72" t="n">
        <v>177.1</v>
      </c>
      <c r="K72" t="n">
        <v>52.44</v>
      </c>
      <c r="L72" t="n">
        <v>1.25</v>
      </c>
      <c r="M72" t="n">
        <v>152</v>
      </c>
      <c r="N72" t="n">
        <v>33.41</v>
      </c>
      <c r="O72" t="n">
        <v>22076.81</v>
      </c>
      <c r="P72" t="n">
        <v>264.7</v>
      </c>
      <c r="Q72" t="n">
        <v>3665.61</v>
      </c>
      <c r="R72" t="n">
        <v>206.93</v>
      </c>
      <c r="S72" t="n">
        <v>60.59</v>
      </c>
      <c r="T72" t="n">
        <v>72701.21000000001</v>
      </c>
      <c r="U72" t="n">
        <v>0.29</v>
      </c>
      <c r="V72" t="n">
        <v>0.79</v>
      </c>
      <c r="W72" t="n">
        <v>0.4</v>
      </c>
      <c r="X72" t="n">
        <v>4.47</v>
      </c>
      <c r="Y72" t="n">
        <v>1</v>
      </c>
      <c r="Z72" t="n">
        <v>10</v>
      </c>
    </row>
    <row r="73">
      <c r="A73" t="n">
        <v>2</v>
      </c>
      <c r="B73" t="n">
        <v>90</v>
      </c>
      <c r="C73" t="inlineStr">
        <is>
          <t xml:space="preserve">CONCLUIDO	</t>
        </is>
      </c>
      <c r="D73" t="n">
        <v>3.6572</v>
      </c>
      <c r="E73" t="n">
        <v>27.34</v>
      </c>
      <c r="F73" t="n">
        <v>20.69</v>
      </c>
      <c r="G73" t="n">
        <v>10.43</v>
      </c>
      <c r="H73" t="n">
        <v>0.15</v>
      </c>
      <c r="I73" t="n">
        <v>119</v>
      </c>
      <c r="J73" t="n">
        <v>177.47</v>
      </c>
      <c r="K73" t="n">
        <v>52.44</v>
      </c>
      <c r="L73" t="n">
        <v>1.5</v>
      </c>
      <c r="M73" t="n">
        <v>117</v>
      </c>
      <c r="N73" t="n">
        <v>33.53</v>
      </c>
      <c r="O73" t="n">
        <v>22122.46</v>
      </c>
      <c r="P73" t="n">
        <v>246.16</v>
      </c>
      <c r="Q73" t="n">
        <v>3665.81</v>
      </c>
      <c r="R73" t="n">
        <v>172.24</v>
      </c>
      <c r="S73" t="n">
        <v>60.59</v>
      </c>
      <c r="T73" t="n">
        <v>55529.16</v>
      </c>
      <c r="U73" t="n">
        <v>0.35</v>
      </c>
      <c r="V73" t="n">
        <v>0.83</v>
      </c>
      <c r="W73" t="n">
        <v>0.35</v>
      </c>
      <c r="X73" t="n">
        <v>3.41</v>
      </c>
      <c r="Y73" t="n">
        <v>1</v>
      </c>
      <c r="Z73" t="n">
        <v>10</v>
      </c>
    </row>
    <row r="74">
      <c r="A74" t="n">
        <v>3</v>
      </c>
      <c r="B74" t="n">
        <v>90</v>
      </c>
      <c r="C74" t="inlineStr">
        <is>
          <t xml:space="preserve">CONCLUIDO	</t>
        </is>
      </c>
      <c r="D74" t="n">
        <v>3.8554</v>
      </c>
      <c r="E74" t="n">
        <v>25.94</v>
      </c>
      <c r="F74" t="n">
        <v>20.07</v>
      </c>
      <c r="G74" t="n">
        <v>12.41</v>
      </c>
      <c r="H74" t="n">
        <v>0.17</v>
      </c>
      <c r="I74" t="n">
        <v>97</v>
      </c>
      <c r="J74" t="n">
        <v>177.84</v>
      </c>
      <c r="K74" t="n">
        <v>52.44</v>
      </c>
      <c r="L74" t="n">
        <v>1.75</v>
      </c>
      <c r="M74" t="n">
        <v>95</v>
      </c>
      <c r="N74" t="n">
        <v>33.65</v>
      </c>
      <c r="O74" t="n">
        <v>22168.15</v>
      </c>
      <c r="P74" t="n">
        <v>233.07</v>
      </c>
      <c r="Q74" t="n">
        <v>3666.02</v>
      </c>
      <c r="R74" t="n">
        <v>151.63</v>
      </c>
      <c r="S74" t="n">
        <v>60.59</v>
      </c>
      <c r="T74" t="n">
        <v>45336.14</v>
      </c>
      <c r="U74" t="n">
        <v>0.4</v>
      </c>
      <c r="V74" t="n">
        <v>0.86</v>
      </c>
      <c r="W74" t="n">
        <v>0.32</v>
      </c>
      <c r="X74" t="n">
        <v>2.79</v>
      </c>
      <c r="Y74" t="n">
        <v>1</v>
      </c>
      <c r="Z74" t="n">
        <v>10</v>
      </c>
    </row>
    <row r="75">
      <c r="A75" t="n">
        <v>4</v>
      </c>
      <c r="B75" t="n">
        <v>90</v>
      </c>
      <c r="C75" t="inlineStr">
        <is>
          <t xml:space="preserve">CONCLUIDO	</t>
        </is>
      </c>
      <c r="D75" t="n">
        <v>4.0245</v>
      </c>
      <c r="E75" t="n">
        <v>24.85</v>
      </c>
      <c r="F75" t="n">
        <v>19.55</v>
      </c>
      <c r="G75" t="n">
        <v>14.48</v>
      </c>
      <c r="H75" t="n">
        <v>0.2</v>
      </c>
      <c r="I75" t="n">
        <v>81</v>
      </c>
      <c r="J75" t="n">
        <v>178.21</v>
      </c>
      <c r="K75" t="n">
        <v>52.44</v>
      </c>
      <c r="L75" t="n">
        <v>2</v>
      </c>
      <c r="M75" t="n">
        <v>79</v>
      </c>
      <c r="N75" t="n">
        <v>33.77</v>
      </c>
      <c r="O75" t="n">
        <v>22213.89</v>
      </c>
      <c r="P75" t="n">
        <v>220.8</v>
      </c>
      <c r="Q75" t="n">
        <v>3665.78</v>
      </c>
      <c r="R75" t="n">
        <v>134.56</v>
      </c>
      <c r="S75" t="n">
        <v>60.59</v>
      </c>
      <c r="T75" t="n">
        <v>36878.88</v>
      </c>
      <c r="U75" t="n">
        <v>0.45</v>
      </c>
      <c r="V75" t="n">
        <v>0.88</v>
      </c>
      <c r="W75" t="n">
        <v>0.29</v>
      </c>
      <c r="X75" t="n">
        <v>2.27</v>
      </c>
      <c r="Y75" t="n">
        <v>1</v>
      </c>
      <c r="Z75" t="n">
        <v>10</v>
      </c>
    </row>
    <row r="76">
      <c r="A76" t="n">
        <v>5</v>
      </c>
      <c r="B76" t="n">
        <v>90</v>
      </c>
      <c r="C76" t="inlineStr">
        <is>
          <t xml:space="preserve">CONCLUIDO	</t>
        </is>
      </c>
      <c r="D76" t="n">
        <v>4.1674</v>
      </c>
      <c r="E76" t="n">
        <v>24</v>
      </c>
      <c r="F76" t="n">
        <v>19.16</v>
      </c>
      <c r="G76" t="n">
        <v>16.9</v>
      </c>
      <c r="H76" t="n">
        <v>0.22</v>
      </c>
      <c r="I76" t="n">
        <v>68</v>
      </c>
      <c r="J76" t="n">
        <v>178.59</v>
      </c>
      <c r="K76" t="n">
        <v>52.44</v>
      </c>
      <c r="L76" t="n">
        <v>2.25</v>
      </c>
      <c r="M76" t="n">
        <v>66</v>
      </c>
      <c r="N76" t="n">
        <v>33.89</v>
      </c>
      <c r="O76" t="n">
        <v>22259.66</v>
      </c>
      <c r="P76" t="n">
        <v>210.27</v>
      </c>
      <c r="Q76" t="n">
        <v>3665.08</v>
      </c>
      <c r="R76" t="n">
        <v>121.79</v>
      </c>
      <c r="S76" t="n">
        <v>60.59</v>
      </c>
      <c r="T76" t="n">
        <v>30559.14</v>
      </c>
      <c r="U76" t="n">
        <v>0.5</v>
      </c>
      <c r="V76" t="n">
        <v>0.9</v>
      </c>
      <c r="W76" t="n">
        <v>0.28</v>
      </c>
      <c r="X76" t="n">
        <v>1.88</v>
      </c>
      <c r="Y76" t="n">
        <v>1</v>
      </c>
      <c r="Z76" t="n">
        <v>10</v>
      </c>
    </row>
    <row r="77">
      <c r="A77" t="n">
        <v>6</v>
      </c>
      <c r="B77" t="n">
        <v>90</v>
      </c>
      <c r="C77" t="inlineStr">
        <is>
          <t xml:space="preserve">CONCLUIDO	</t>
        </is>
      </c>
      <c r="D77" t="n">
        <v>4.2798</v>
      </c>
      <c r="E77" t="n">
        <v>23.37</v>
      </c>
      <c r="F77" t="n">
        <v>18.85</v>
      </c>
      <c r="G77" t="n">
        <v>19.17</v>
      </c>
      <c r="H77" t="n">
        <v>0.25</v>
      </c>
      <c r="I77" t="n">
        <v>59</v>
      </c>
      <c r="J77" t="n">
        <v>178.96</v>
      </c>
      <c r="K77" t="n">
        <v>52.44</v>
      </c>
      <c r="L77" t="n">
        <v>2.5</v>
      </c>
      <c r="M77" t="n">
        <v>57</v>
      </c>
      <c r="N77" t="n">
        <v>34.02</v>
      </c>
      <c r="O77" t="n">
        <v>22305.48</v>
      </c>
      <c r="P77" t="n">
        <v>200.62</v>
      </c>
      <c r="Q77" t="n">
        <v>3665.52</v>
      </c>
      <c r="R77" t="n">
        <v>111.26</v>
      </c>
      <c r="S77" t="n">
        <v>60.59</v>
      </c>
      <c r="T77" t="n">
        <v>25340.5</v>
      </c>
      <c r="U77" t="n">
        <v>0.54</v>
      </c>
      <c r="V77" t="n">
        <v>0.91</v>
      </c>
      <c r="W77" t="n">
        <v>0.26</v>
      </c>
      <c r="X77" t="n">
        <v>1.57</v>
      </c>
      <c r="Y77" t="n">
        <v>1</v>
      </c>
      <c r="Z77" t="n">
        <v>10</v>
      </c>
    </row>
    <row r="78">
      <c r="A78" t="n">
        <v>7</v>
      </c>
      <c r="B78" t="n">
        <v>90</v>
      </c>
      <c r="C78" t="inlineStr">
        <is>
          <t xml:space="preserve">CONCLUIDO	</t>
        </is>
      </c>
      <c r="D78" t="n">
        <v>4.3581</v>
      </c>
      <c r="E78" t="n">
        <v>22.95</v>
      </c>
      <c r="F78" t="n">
        <v>18.71</v>
      </c>
      <c r="G78" t="n">
        <v>22.01</v>
      </c>
      <c r="H78" t="n">
        <v>0.27</v>
      </c>
      <c r="I78" t="n">
        <v>51</v>
      </c>
      <c r="J78" t="n">
        <v>179.33</v>
      </c>
      <c r="K78" t="n">
        <v>52.44</v>
      </c>
      <c r="L78" t="n">
        <v>2.75</v>
      </c>
      <c r="M78" t="n">
        <v>49</v>
      </c>
      <c r="N78" t="n">
        <v>34.14</v>
      </c>
      <c r="O78" t="n">
        <v>22351.34</v>
      </c>
      <c r="P78" t="n">
        <v>191.83</v>
      </c>
      <c r="Q78" t="n">
        <v>3665.15</v>
      </c>
      <c r="R78" t="n">
        <v>108.43</v>
      </c>
      <c r="S78" t="n">
        <v>60.59</v>
      </c>
      <c r="T78" t="n">
        <v>23966.48</v>
      </c>
      <c r="U78" t="n">
        <v>0.5600000000000001</v>
      </c>
      <c r="V78" t="n">
        <v>0.92</v>
      </c>
      <c r="W78" t="n">
        <v>0.21</v>
      </c>
      <c r="X78" t="n">
        <v>1.43</v>
      </c>
      <c r="Y78" t="n">
        <v>1</v>
      </c>
      <c r="Z78" t="n">
        <v>10</v>
      </c>
    </row>
    <row r="79">
      <c r="A79" t="n">
        <v>8</v>
      </c>
      <c r="B79" t="n">
        <v>90</v>
      </c>
      <c r="C79" t="inlineStr">
        <is>
          <t xml:space="preserve">CONCLUIDO	</t>
        </is>
      </c>
      <c r="D79" t="n">
        <v>4.4204</v>
      </c>
      <c r="E79" t="n">
        <v>22.62</v>
      </c>
      <c r="F79" t="n">
        <v>18.6</v>
      </c>
      <c r="G79" t="n">
        <v>24.8</v>
      </c>
      <c r="H79" t="n">
        <v>0.3</v>
      </c>
      <c r="I79" t="n">
        <v>45</v>
      </c>
      <c r="J79" t="n">
        <v>179.7</v>
      </c>
      <c r="K79" t="n">
        <v>52.44</v>
      </c>
      <c r="L79" t="n">
        <v>3</v>
      </c>
      <c r="M79" t="n">
        <v>39</v>
      </c>
      <c r="N79" t="n">
        <v>34.26</v>
      </c>
      <c r="O79" t="n">
        <v>22397.24</v>
      </c>
      <c r="P79" t="n">
        <v>183.88</v>
      </c>
      <c r="Q79" t="n">
        <v>3665.22</v>
      </c>
      <c r="R79" t="n">
        <v>103.78</v>
      </c>
      <c r="S79" t="n">
        <v>60.59</v>
      </c>
      <c r="T79" t="n">
        <v>21669.88</v>
      </c>
      <c r="U79" t="n">
        <v>0.58</v>
      </c>
      <c r="V79" t="n">
        <v>0.93</v>
      </c>
      <c r="W79" t="n">
        <v>0.24</v>
      </c>
      <c r="X79" t="n">
        <v>1.32</v>
      </c>
      <c r="Y79" t="n">
        <v>1</v>
      </c>
      <c r="Z79" t="n">
        <v>10</v>
      </c>
    </row>
    <row r="80">
      <c r="A80" t="n">
        <v>9</v>
      </c>
      <c r="B80" t="n">
        <v>90</v>
      </c>
      <c r="C80" t="inlineStr">
        <is>
          <t xml:space="preserve">CONCLUIDO	</t>
        </is>
      </c>
      <c r="D80" t="n">
        <v>4.4498</v>
      </c>
      <c r="E80" t="n">
        <v>22.47</v>
      </c>
      <c r="F80" t="n">
        <v>18.52</v>
      </c>
      <c r="G80" t="n">
        <v>25.85</v>
      </c>
      <c r="H80" t="n">
        <v>0.32</v>
      </c>
      <c r="I80" t="n">
        <v>43</v>
      </c>
      <c r="J80" t="n">
        <v>180.07</v>
      </c>
      <c r="K80" t="n">
        <v>52.44</v>
      </c>
      <c r="L80" t="n">
        <v>3.25</v>
      </c>
      <c r="M80" t="n">
        <v>11</v>
      </c>
      <c r="N80" t="n">
        <v>34.38</v>
      </c>
      <c r="O80" t="n">
        <v>22443.18</v>
      </c>
      <c r="P80" t="n">
        <v>180.3</v>
      </c>
      <c r="Q80" t="n">
        <v>3665.27</v>
      </c>
      <c r="R80" t="n">
        <v>100</v>
      </c>
      <c r="S80" t="n">
        <v>60.59</v>
      </c>
      <c r="T80" t="n">
        <v>19789.58</v>
      </c>
      <c r="U80" t="n">
        <v>0.61</v>
      </c>
      <c r="V80" t="n">
        <v>0.93</v>
      </c>
      <c r="W80" t="n">
        <v>0.27</v>
      </c>
      <c r="X80" t="n">
        <v>1.25</v>
      </c>
      <c r="Y80" t="n">
        <v>1</v>
      </c>
      <c r="Z80" t="n">
        <v>10</v>
      </c>
    </row>
    <row r="81">
      <c r="A81" t="n">
        <v>10</v>
      </c>
      <c r="B81" t="n">
        <v>90</v>
      </c>
      <c r="C81" t="inlineStr">
        <is>
          <t xml:space="preserve">CONCLUIDO	</t>
        </is>
      </c>
      <c r="D81" t="n">
        <v>4.4628</v>
      </c>
      <c r="E81" t="n">
        <v>22.41</v>
      </c>
      <c r="F81" t="n">
        <v>18.49</v>
      </c>
      <c r="G81" t="n">
        <v>26.42</v>
      </c>
      <c r="H81" t="n">
        <v>0.34</v>
      </c>
      <c r="I81" t="n">
        <v>42</v>
      </c>
      <c r="J81" t="n">
        <v>180.45</v>
      </c>
      <c r="K81" t="n">
        <v>52.44</v>
      </c>
      <c r="L81" t="n">
        <v>3.5</v>
      </c>
      <c r="M81" t="n">
        <v>0</v>
      </c>
      <c r="N81" t="n">
        <v>34.51</v>
      </c>
      <c r="O81" t="n">
        <v>22489.16</v>
      </c>
      <c r="P81" t="n">
        <v>179.07</v>
      </c>
      <c r="Q81" t="n">
        <v>3665.06</v>
      </c>
      <c r="R81" t="n">
        <v>98.45</v>
      </c>
      <c r="S81" t="n">
        <v>60.59</v>
      </c>
      <c r="T81" t="n">
        <v>19020.82</v>
      </c>
      <c r="U81" t="n">
        <v>0.62</v>
      </c>
      <c r="V81" t="n">
        <v>0.93</v>
      </c>
      <c r="W81" t="n">
        <v>0.28</v>
      </c>
      <c r="X81" t="n">
        <v>1.22</v>
      </c>
      <c r="Y81" t="n">
        <v>1</v>
      </c>
      <c r="Z81" t="n">
        <v>10</v>
      </c>
    </row>
    <row r="82">
      <c r="A82" t="n">
        <v>0</v>
      </c>
      <c r="B82" t="n">
        <v>110</v>
      </c>
      <c r="C82" t="inlineStr">
        <is>
          <t xml:space="preserve">CONCLUIDO	</t>
        </is>
      </c>
      <c r="D82" t="n">
        <v>2.5941</v>
      </c>
      <c r="E82" t="n">
        <v>38.55</v>
      </c>
      <c r="F82" t="n">
        <v>25</v>
      </c>
      <c r="G82" t="n">
        <v>5.79</v>
      </c>
      <c r="H82" t="n">
        <v>0.08</v>
      </c>
      <c r="I82" t="n">
        <v>259</v>
      </c>
      <c r="J82" t="n">
        <v>213.37</v>
      </c>
      <c r="K82" t="n">
        <v>56.13</v>
      </c>
      <c r="L82" t="n">
        <v>1</v>
      </c>
      <c r="M82" t="n">
        <v>257</v>
      </c>
      <c r="N82" t="n">
        <v>46.25</v>
      </c>
      <c r="O82" t="n">
        <v>26550.29</v>
      </c>
      <c r="P82" t="n">
        <v>356.65</v>
      </c>
      <c r="Q82" t="n">
        <v>3665.68</v>
      </c>
      <c r="R82" t="n">
        <v>313.54</v>
      </c>
      <c r="S82" t="n">
        <v>60.59</v>
      </c>
      <c r="T82" t="n">
        <v>125482</v>
      </c>
      <c r="U82" t="n">
        <v>0.19</v>
      </c>
      <c r="V82" t="n">
        <v>0.6899999999999999</v>
      </c>
      <c r="W82" t="n">
        <v>0.57</v>
      </c>
      <c r="X82" t="n">
        <v>7.72</v>
      </c>
      <c r="Y82" t="n">
        <v>1</v>
      </c>
      <c r="Z82" t="n">
        <v>10</v>
      </c>
    </row>
    <row r="83">
      <c r="A83" t="n">
        <v>1</v>
      </c>
      <c r="B83" t="n">
        <v>110</v>
      </c>
      <c r="C83" t="inlineStr">
        <is>
          <t xml:space="preserve">CONCLUIDO	</t>
        </is>
      </c>
      <c r="D83" t="n">
        <v>3.0125</v>
      </c>
      <c r="E83" t="n">
        <v>33.2</v>
      </c>
      <c r="F83" t="n">
        <v>22.73</v>
      </c>
      <c r="G83" t="n">
        <v>7.33</v>
      </c>
      <c r="H83" t="n">
        <v>0.1</v>
      </c>
      <c r="I83" t="n">
        <v>186</v>
      </c>
      <c r="J83" t="n">
        <v>213.78</v>
      </c>
      <c r="K83" t="n">
        <v>56.13</v>
      </c>
      <c r="L83" t="n">
        <v>1.25</v>
      </c>
      <c r="M83" t="n">
        <v>184</v>
      </c>
      <c r="N83" t="n">
        <v>46.4</v>
      </c>
      <c r="O83" t="n">
        <v>26600.32</v>
      </c>
      <c r="P83" t="n">
        <v>319.5</v>
      </c>
      <c r="Q83" t="n">
        <v>3666.25</v>
      </c>
      <c r="R83" t="n">
        <v>238.68</v>
      </c>
      <c r="S83" t="n">
        <v>60.59</v>
      </c>
      <c r="T83" t="n">
        <v>88416.12</v>
      </c>
      <c r="U83" t="n">
        <v>0.25</v>
      </c>
      <c r="V83" t="n">
        <v>0.76</v>
      </c>
      <c r="W83" t="n">
        <v>0.46</v>
      </c>
      <c r="X83" t="n">
        <v>5.45</v>
      </c>
      <c r="Y83" t="n">
        <v>1</v>
      </c>
      <c r="Z83" t="n">
        <v>10</v>
      </c>
    </row>
    <row r="84">
      <c r="A84" t="n">
        <v>2</v>
      </c>
      <c r="B84" t="n">
        <v>110</v>
      </c>
      <c r="C84" t="inlineStr">
        <is>
          <t xml:space="preserve">CONCLUIDO	</t>
        </is>
      </c>
      <c r="D84" t="n">
        <v>3.3173</v>
      </c>
      <c r="E84" t="n">
        <v>30.14</v>
      </c>
      <c r="F84" t="n">
        <v>21.45</v>
      </c>
      <c r="G84" t="n">
        <v>8.94</v>
      </c>
      <c r="H84" t="n">
        <v>0.12</v>
      </c>
      <c r="I84" t="n">
        <v>144</v>
      </c>
      <c r="J84" t="n">
        <v>214.19</v>
      </c>
      <c r="K84" t="n">
        <v>56.13</v>
      </c>
      <c r="L84" t="n">
        <v>1.5</v>
      </c>
      <c r="M84" t="n">
        <v>142</v>
      </c>
      <c r="N84" t="n">
        <v>46.56</v>
      </c>
      <c r="O84" t="n">
        <v>26650.41</v>
      </c>
      <c r="P84" t="n">
        <v>296.86</v>
      </c>
      <c r="Q84" t="n">
        <v>3666.16</v>
      </c>
      <c r="R84" t="n">
        <v>196.61</v>
      </c>
      <c r="S84" t="n">
        <v>60.59</v>
      </c>
      <c r="T84" t="n">
        <v>67589.83</v>
      </c>
      <c r="U84" t="n">
        <v>0.31</v>
      </c>
      <c r="V84" t="n">
        <v>0.8</v>
      </c>
      <c r="W84" t="n">
        <v>0.4</v>
      </c>
      <c r="X84" t="n">
        <v>4.17</v>
      </c>
      <c r="Y84" t="n">
        <v>1</v>
      </c>
      <c r="Z84" t="n">
        <v>10</v>
      </c>
    </row>
    <row r="85">
      <c r="A85" t="n">
        <v>3</v>
      </c>
      <c r="B85" t="n">
        <v>110</v>
      </c>
      <c r="C85" t="inlineStr">
        <is>
          <t xml:space="preserve">CONCLUIDO	</t>
        </is>
      </c>
      <c r="D85" t="n">
        <v>3.5468</v>
      </c>
      <c r="E85" t="n">
        <v>28.19</v>
      </c>
      <c r="F85" t="n">
        <v>20.64</v>
      </c>
      <c r="G85" t="n">
        <v>10.59</v>
      </c>
      <c r="H85" t="n">
        <v>0.14</v>
      </c>
      <c r="I85" t="n">
        <v>117</v>
      </c>
      <c r="J85" t="n">
        <v>214.59</v>
      </c>
      <c r="K85" t="n">
        <v>56.13</v>
      </c>
      <c r="L85" t="n">
        <v>1.75</v>
      </c>
      <c r="M85" t="n">
        <v>115</v>
      </c>
      <c r="N85" t="n">
        <v>46.72</v>
      </c>
      <c r="O85" t="n">
        <v>26700.55</v>
      </c>
      <c r="P85" t="n">
        <v>281.24</v>
      </c>
      <c r="Q85" t="n">
        <v>3665.55</v>
      </c>
      <c r="R85" t="n">
        <v>170.36</v>
      </c>
      <c r="S85" t="n">
        <v>60.59</v>
      </c>
      <c r="T85" t="n">
        <v>54600.05</v>
      </c>
      <c r="U85" t="n">
        <v>0.36</v>
      </c>
      <c r="V85" t="n">
        <v>0.83</v>
      </c>
      <c r="W85" t="n">
        <v>0.35</v>
      </c>
      <c r="X85" t="n">
        <v>3.36</v>
      </c>
      <c r="Y85" t="n">
        <v>1</v>
      </c>
      <c r="Z85" t="n">
        <v>10</v>
      </c>
    </row>
    <row r="86">
      <c r="A86" t="n">
        <v>4</v>
      </c>
      <c r="B86" t="n">
        <v>110</v>
      </c>
      <c r="C86" t="inlineStr">
        <is>
          <t xml:space="preserve">CONCLUIDO	</t>
        </is>
      </c>
      <c r="D86" t="n">
        <v>3.7228</v>
      </c>
      <c r="E86" t="n">
        <v>26.86</v>
      </c>
      <c r="F86" t="n">
        <v>20.11</v>
      </c>
      <c r="G86" t="n">
        <v>12.31</v>
      </c>
      <c r="H86" t="n">
        <v>0.17</v>
      </c>
      <c r="I86" t="n">
        <v>98</v>
      </c>
      <c r="J86" t="n">
        <v>215</v>
      </c>
      <c r="K86" t="n">
        <v>56.13</v>
      </c>
      <c r="L86" t="n">
        <v>2</v>
      </c>
      <c r="M86" t="n">
        <v>96</v>
      </c>
      <c r="N86" t="n">
        <v>46.87</v>
      </c>
      <c r="O86" t="n">
        <v>26750.75</v>
      </c>
      <c r="P86" t="n">
        <v>269.47</v>
      </c>
      <c r="Q86" t="n">
        <v>3665.51</v>
      </c>
      <c r="R86" t="n">
        <v>152.93</v>
      </c>
      <c r="S86" t="n">
        <v>60.59</v>
      </c>
      <c r="T86" t="n">
        <v>45980.43</v>
      </c>
      <c r="U86" t="n">
        <v>0.4</v>
      </c>
      <c r="V86" t="n">
        <v>0.86</v>
      </c>
      <c r="W86" t="n">
        <v>0.32</v>
      </c>
      <c r="X86" t="n">
        <v>2.83</v>
      </c>
      <c r="Y86" t="n">
        <v>1</v>
      </c>
      <c r="Z86" t="n">
        <v>10</v>
      </c>
    </row>
    <row r="87">
      <c r="A87" t="n">
        <v>5</v>
      </c>
      <c r="B87" t="n">
        <v>110</v>
      </c>
      <c r="C87" t="inlineStr">
        <is>
          <t xml:space="preserve">CONCLUIDO	</t>
        </is>
      </c>
      <c r="D87" t="n">
        <v>3.8737</v>
      </c>
      <c r="E87" t="n">
        <v>25.82</v>
      </c>
      <c r="F87" t="n">
        <v>19.66</v>
      </c>
      <c r="G87" t="n">
        <v>14.04</v>
      </c>
      <c r="H87" t="n">
        <v>0.19</v>
      </c>
      <c r="I87" t="n">
        <v>84</v>
      </c>
      <c r="J87" t="n">
        <v>215.41</v>
      </c>
      <c r="K87" t="n">
        <v>56.13</v>
      </c>
      <c r="L87" t="n">
        <v>2.25</v>
      </c>
      <c r="M87" t="n">
        <v>82</v>
      </c>
      <c r="N87" t="n">
        <v>47.03</v>
      </c>
      <c r="O87" t="n">
        <v>26801</v>
      </c>
      <c r="P87" t="n">
        <v>258.74</v>
      </c>
      <c r="Q87" t="n">
        <v>3665.54</v>
      </c>
      <c r="R87" t="n">
        <v>138.03</v>
      </c>
      <c r="S87" t="n">
        <v>60.59</v>
      </c>
      <c r="T87" t="n">
        <v>38598.67</v>
      </c>
      <c r="U87" t="n">
        <v>0.44</v>
      </c>
      <c r="V87" t="n">
        <v>0.88</v>
      </c>
      <c r="W87" t="n">
        <v>0.3</v>
      </c>
      <c r="X87" t="n">
        <v>2.38</v>
      </c>
      <c r="Y87" t="n">
        <v>1</v>
      </c>
      <c r="Z87" t="n">
        <v>10</v>
      </c>
    </row>
    <row r="88">
      <c r="A88" t="n">
        <v>6</v>
      </c>
      <c r="B88" t="n">
        <v>110</v>
      </c>
      <c r="C88" t="inlineStr">
        <is>
          <t xml:space="preserve">CONCLUIDO	</t>
        </is>
      </c>
      <c r="D88" t="n">
        <v>3.9978</v>
      </c>
      <c r="E88" t="n">
        <v>25.01</v>
      </c>
      <c r="F88" t="n">
        <v>19.32</v>
      </c>
      <c r="G88" t="n">
        <v>15.88</v>
      </c>
      <c r="H88" t="n">
        <v>0.21</v>
      </c>
      <c r="I88" t="n">
        <v>73</v>
      </c>
      <c r="J88" t="n">
        <v>215.82</v>
      </c>
      <c r="K88" t="n">
        <v>56.13</v>
      </c>
      <c r="L88" t="n">
        <v>2.5</v>
      </c>
      <c r="M88" t="n">
        <v>71</v>
      </c>
      <c r="N88" t="n">
        <v>47.19</v>
      </c>
      <c r="O88" t="n">
        <v>26851.31</v>
      </c>
      <c r="P88" t="n">
        <v>249.95</v>
      </c>
      <c r="Q88" t="n">
        <v>3665.1</v>
      </c>
      <c r="R88" t="n">
        <v>127.04</v>
      </c>
      <c r="S88" t="n">
        <v>60.59</v>
      </c>
      <c r="T88" t="n">
        <v>33158.99</v>
      </c>
      <c r="U88" t="n">
        <v>0.48</v>
      </c>
      <c r="V88" t="n">
        <v>0.89</v>
      </c>
      <c r="W88" t="n">
        <v>0.28</v>
      </c>
      <c r="X88" t="n">
        <v>2.04</v>
      </c>
      <c r="Y88" t="n">
        <v>1</v>
      </c>
      <c r="Z88" t="n">
        <v>10</v>
      </c>
    </row>
    <row r="89">
      <c r="A89" t="n">
        <v>7</v>
      </c>
      <c r="B89" t="n">
        <v>110</v>
      </c>
      <c r="C89" t="inlineStr">
        <is>
          <t xml:space="preserve">CONCLUIDO	</t>
        </is>
      </c>
      <c r="D89" t="n">
        <v>4.1055</v>
      </c>
      <c r="E89" t="n">
        <v>24.36</v>
      </c>
      <c r="F89" t="n">
        <v>19.04</v>
      </c>
      <c r="G89" t="n">
        <v>17.85</v>
      </c>
      <c r="H89" t="n">
        <v>0.23</v>
      </c>
      <c r="I89" t="n">
        <v>64</v>
      </c>
      <c r="J89" t="n">
        <v>216.22</v>
      </c>
      <c r="K89" t="n">
        <v>56.13</v>
      </c>
      <c r="L89" t="n">
        <v>2.75</v>
      </c>
      <c r="M89" t="n">
        <v>62</v>
      </c>
      <c r="N89" t="n">
        <v>47.35</v>
      </c>
      <c r="O89" t="n">
        <v>26901.66</v>
      </c>
      <c r="P89" t="n">
        <v>241.27</v>
      </c>
      <c r="Q89" t="n">
        <v>3665.14</v>
      </c>
      <c r="R89" t="n">
        <v>117.82</v>
      </c>
      <c r="S89" t="n">
        <v>60.59</v>
      </c>
      <c r="T89" t="n">
        <v>28595.09</v>
      </c>
      <c r="U89" t="n">
        <v>0.51</v>
      </c>
      <c r="V89" t="n">
        <v>0.9</v>
      </c>
      <c r="W89" t="n">
        <v>0.27</v>
      </c>
      <c r="X89" t="n">
        <v>1.76</v>
      </c>
      <c r="Y89" t="n">
        <v>1</v>
      </c>
      <c r="Z89" t="n">
        <v>10</v>
      </c>
    </row>
    <row r="90">
      <c r="A90" t="n">
        <v>8</v>
      </c>
      <c r="B90" t="n">
        <v>110</v>
      </c>
      <c r="C90" t="inlineStr">
        <is>
          <t xml:space="preserve">CONCLUIDO	</t>
        </is>
      </c>
      <c r="D90" t="n">
        <v>4.2079</v>
      </c>
      <c r="E90" t="n">
        <v>23.76</v>
      </c>
      <c r="F90" t="n">
        <v>18.75</v>
      </c>
      <c r="G90" t="n">
        <v>19.73</v>
      </c>
      <c r="H90" t="n">
        <v>0.25</v>
      </c>
      <c r="I90" t="n">
        <v>57</v>
      </c>
      <c r="J90" t="n">
        <v>216.63</v>
      </c>
      <c r="K90" t="n">
        <v>56.13</v>
      </c>
      <c r="L90" t="n">
        <v>3</v>
      </c>
      <c r="M90" t="n">
        <v>55</v>
      </c>
      <c r="N90" t="n">
        <v>47.51</v>
      </c>
      <c r="O90" t="n">
        <v>26952.08</v>
      </c>
      <c r="P90" t="n">
        <v>232.39</v>
      </c>
      <c r="Q90" t="n">
        <v>3664.98</v>
      </c>
      <c r="R90" t="n">
        <v>107.84</v>
      </c>
      <c r="S90" t="n">
        <v>60.59</v>
      </c>
      <c r="T90" t="n">
        <v>23640.81</v>
      </c>
      <c r="U90" t="n">
        <v>0.5600000000000001</v>
      </c>
      <c r="V90" t="n">
        <v>0.92</v>
      </c>
      <c r="W90" t="n">
        <v>0.26</v>
      </c>
      <c r="X90" t="n">
        <v>1.47</v>
      </c>
      <c r="Y90" t="n">
        <v>1</v>
      </c>
      <c r="Z90" t="n">
        <v>10</v>
      </c>
    </row>
    <row r="91">
      <c r="A91" t="n">
        <v>9</v>
      </c>
      <c r="B91" t="n">
        <v>110</v>
      </c>
      <c r="C91" t="inlineStr">
        <is>
          <t xml:space="preserve">CONCLUIDO	</t>
        </is>
      </c>
      <c r="D91" t="n">
        <v>4.2619</v>
      </c>
      <c r="E91" t="n">
        <v>23.46</v>
      </c>
      <c r="F91" t="n">
        <v>18.7</v>
      </c>
      <c r="G91" t="n">
        <v>22</v>
      </c>
      <c r="H91" t="n">
        <v>0.27</v>
      </c>
      <c r="I91" t="n">
        <v>51</v>
      </c>
      <c r="J91" t="n">
        <v>217.04</v>
      </c>
      <c r="K91" t="n">
        <v>56.13</v>
      </c>
      <c r="L91" t="n">
        <v>3.25</v>
      </c>
      <c r="M91" t="n">
        <v>49</v>
      </c>
      <c r="N91" t="n">
        <v>47.66</v>
      </c>
      <c r="O91" t="n">
        <v>27002.55</v>
      </c>
      <c r="P91" t="n">
        <v>226.67</v>
      </c>
      <c r="Q91" t="n">
        <v>3664.96</v>
      </c>
      <c r="R91" t="n">
        <v>107.91</v>
      </c>
      <c r="S91" t="n">
        <v>60.59</v>
      </c>
      <c r="T91" t="n">
        <v>23704.93</v>
      </c>
      <c r="U91" t="n">
        <v>0.5600000000000001</v>
      </c>
      <c r="V91" t="n">
        <v>0.92</v>
      </c>
      <c r="W91" t="n">
        <v>0.22</v>
      </c>
      <c r="X91" t="n">
        <v>1.42</v>
      </c>
      <c r="Y91" t="n">
        <v>1</v>
      </c>
      <c r="Z91" t="n">
        <v>10</v>
      </c>
    </row>
    <row r="92">
      <c r="A92" t="n">
        <v>10</v>
      </c>
      <c r="B92" t="n">
        <v>110</v>
      </c>
      <c r="C92" t="inlineStr">
        <is>
          <t xml:space="preserve">CONCLUIDO	</t>
        </is>
      </c>
      <c r="D92" t="n">
        <v>4.2935</v>
      </c>
      <c r="E92" t="n">
        <v>23.29</v>
      </c>
      <c r="F92" t="n">
        <v>18.69</v>
      </c>
      <c r="G92" t="n">
        <v>23.86</v>
      </c>
      <c r="H92" t="n">
        <v>0.29</v>
      </c>
      <c r="I92" t="n">
        <v>47</v>
      </c>
      <c r="J92" t="n">
        <v>217.45</v>
      </c>
      <c r="K92" t="n">
        <v>56.13</v>
      </c>
      <c r="L92" t="n">
        <v>3.5</v>
      </c>
      <c r="M92" t="n">
        <v>45</v>
      </c>
      <c r="N92" t="n">
        <v>47.82</v>
      </c>
      <c r="O92" t="n">
        <v>27053.07</v>
      </c>
      <c r="P92" t="n">
        <v>222.41</v>
      </c>
      <c r="Q92" t="n">
        <v>3664.97</v>
      </c>
      <c r="R92" t="n">
        <v>107.18</v>
      </c>
      <c r="S92" t="n">
        <v>60.59</v>
      </c>
      <c r="T92" t="n">
        <v>23362.37</v>
      </c>
      <c r="U92" t="n">
        <v>0.57</v>
      </c>
      <c r="V92" t="n">
        <v>0.92</v>
      </c>
      <c r="W92" t="n">
        <v>0.24</v>
      </c>
      <c r="X92" t="n">
        <v>1.42</v>
      </c>
      <c r="Y92" t="n">
        <v>1</v>
      </c>
      <c r="Z92" t="n">
        <v>10</v>
      </c>
    </row>
    <row r="93">
      <c r="A93" t="n">
        <v>11</v>
      </c>
      <c r="B93" t="n">
        <v>110</v>
      </c>
      <c r="C93" t="inlineStr">
        <is>
          <t xml:space="preserve">CONCLUIDO	</t>
        </is>
      </c>
      <c r="D93" t="n">
        <v>4.3758</v>
      </c>
      <c r="E93" t="n">
        <v>22.85</v>
      </c>
      <c r="F93" t="n">
        <v>18.47</v>
      </c>
      <c r="G93" t="n">
        <v>26.38</v>
      </c>
      <c r="H93" t="n">
        <v>0.31</v>
      </c>
      <c r="I93" t="n">
        <v>42</v>
      </c>
      <c r="J93" t="n">
        <v>217.86</v>
      </c>
      <c r="K93" t="n">
        <v>56.13</v>
      </c>
      <c r="L93" t="n">
        <v>3.75</v>
      </c>
      <c r="M93" t="n">
        <v>40</v>
      </c>
      <c r="N93" t="n">
        <v>47.98</v>
      </c>
      <c r="O93" t="n">
        <v>27103.65</v>
      </c>
      <c r="P93" t="n">
        <v>213.3</v>
      </c>
      <c r="Q93" t="n">
        <v>3665.02</v>
      </c>
      <c r="R93" t="n">
        <v>99.47</v>
      </c>
      <c r="S93" t="n">
        <v>60.59</v>
      </c>
      <c r="T93" t="n">
        <v>19531.12</v>
      </c>
      <c r="U93" t="n">
        <v>0.61</v>
      </c>
      <c r="V93" t="n">
        <v>0.93</v>
      </c>
      <c r="W93" t="n">
        <v>0.23</v>
      </c>
      <c r="X93" t="n">
        <v>1.19</v>
      </c>
      <c r="Y93" t="n">
        <v>1</v>
      </c>
      <c r="Z93" t="n">
        <v>10</v>
      </c>
    </row>
    <row r="94">
      <c r="A94" t="n">
        <v>12</v>
      </c>
      <c r="B94" t="n">
        <v>110</v>
      </c>
      <c r="C94" t="inlineStr">
        <is>
          <t xml:space="preserve">CONCLUIDO	</t>
        </is>
      </c>
      <c r="D94" t="n">
        <v>4.4329</v>
      </c>
      <c r="E94" t="n">
        <v>22.56</v>
      </c>
      <c r="F94" t="n">
        <v>18.34</v>
      </c>
      <c r="G94" t="n">
        <v>28.96</v>
      </c>
      <c r="H94" t="n">
        <v>0.33</v>
      </c>
      <c r="I94" t="n">
        <v>38</v>
      </c>
      <c r="J94" t="n">
        <v>218.27</v>
      </c>
      <c r="K94" t="n">
        <v>56.13</v>
      </c>
      <c r="L94" t="n">
        <v>4</v>
      </c>
      <c r="M94" t="n">
        <v>35</v>
      </c>
      <c r="N94" t="n">
        <v>48.15</v>
      </c>
      <c r="O94" t="n">
        <v>27154.29</v>
      </c>
      <c r="P94" t="n">
        <v>205.83</v>
      </c>
      <c r="Q94" t="n">
        <v>3665.07</v>
      </c>
      <c r="R94" t="n">
        <v>95.27</v>
      </c>
      <c r="S94" t="n">
        <v>60.59</v>
      </c>
      <c r="T94" t="n">
        <v>17447.51</v>
      </c>
      <c r="U94" t="n">
        <v>0.64</v>
      </c>
      <c r="V94" t="n">
        <v>0.9399999999999999</v>
      </c>
      <c r="W94" t="n">
        <v>0.23</v>
      </c>
      <c r="X94" t="n">
        <v>1.06</v>
      </c>
      <c r="Y94" t="n">
        <v>1</v>
      </c>
      <c r="Z94" t="n">
        <v>10</v>
      </c>
    </row>
    <row r="95">
      <c r="A95" t="n">
        <v>13</v>
      </c>
      <c r="B95" t="n">
        <v>110</v>
      </c>
      <c r="C95" t="inlineStr">
        <is>
          <t xml:space="preserve">CONCLUIDO	</t>
        </is>
      </c>
      <c r="D95" t="n">
        <v>4.4545</v>
      </c>
      <c r="E95" t="n">
        <v>22.45</v>
      </c>
      <c r="F95" t="n">
        <v>18.32</v>
      </c>
      <c r="G95" t="n">
        <v>30.53</v>
      </c>
      <c r="H95" t="n">
        <v>0.35</v>
      </c>
      <c r="I95" t="n">
        <v>36</v>
      </c>
      <c r="J95" t="n">
        <v>218.68</v>
      </c>
      <c r="K95" t="n">
        <v>56.13</v>
      </c>
      <c r="L95" t="n">
        <v>4.25</v>
      </c>
      <c r="M95" t="n">
        <v>15</v>
      </c>
      <c r="N95" t="n">
        <v>48.31</v>
      </c>
      <c r="O95" t="n">
        <v>27204.98</v>
      </c>
      <c r="P95" t="n">
        <v>200.8</v>
      </c>
      <c r="Q95" t="n">
        <v>3665.14</v>
      </c>
      <c r="R95" t="n">
        <v>93.59</v>
      </c>
      <c r="S95" t="n">
        <v>60.59</v>
      </c>
      <c r="T95" t="n">
        <v>16621.91</v>
      </c>
      <c r="U95" t="n">
        <v>0.65</v>
      </c>
      <c r="V95" t="n">
        <v>0.9399999999999999</v>
      </c>
      <c r="W95" t="n">
        <v>0.25</v>
      </c>
      <c r="X95" t="n">
        <v>1.04</v>
      </c>
      <c r="Y95" t="n">
        <v>1</v>
      </c>
      <c r="Z95" t="n">
        <v>10</v>
      </c>
    </row>
    <row r="96">
      <c r="A96" t="n">
        <v>14</v>
      </c>
      <c r="B96" t="n">
        <v>110</v>
      </c>
      <c r="C96" t="inlineStr">
        <is>
          <t xml:space="preserve">CONCLUIDO	</t>
        </is>
      </c>
      <c r="D96" t="n">
        <v>4.4644</v>
      </c>
      <c r="E96" t="n">
        <v>22.4</v>
      </c>
      <c r="F96" t="n">
        <v>18.31</v>
      </c>
      <c r="G96" t="n">
        <v>31.39</v>
      </c>
      <c r="H96" t="n">
        <v>0.36</v>
      </c>
      <c r="I96" t="n">
        <v>35</v>
      </c>
      <c r="J96" t="n">
        <v>219.09</v>
      </c>
      <c r="K96" t="n">
        <v>56.13</v>
      </c>
      <c r="L96" t="n">
        <v>4.5</v>
      </c>
      <c r="M96" t="n">
        <v>2</v>
      </c>
      <c r="N96" t="n">
        <v>48.47</v>
      </c>
      <c r="O96" t="n">
        <v>27255.72</v>
      </c>
      <c r="P96" t="n">
        <v>199.64</v>
      </c>
      <c r="Q96" t="n">
        <v>3665.13</v>
      </c>
      <c r="R96" t="n">
        <v>92.84</v>
      </c>
      <c r="S96" t="n">
        <v>60.59</v>
      </c>
      <c r="T96" t="n">
        <v>16250.87</v>
      </c>
      <c r="U96" t="n">
        <v>0.65</v>
      </c>
      <c r="V96" t="n">
        <v>0.9399999999999999</v>
      </c>
      <c r="W96" t="n">
        <v>0.26</v>
      </c>
      <c r="X96" t="n">
        <v>1.03</v>
      </c>
      <c r="Y96" t="n">
        <v>1</v>
      </c>
      <c r="Z96" t="n">
        <v>10</v>
      </c>
    </row>
    <row r="97">
      <c r="A97" t="n">
        <v>15</v>
      </c>
      <c r="B97" t="n">
        <v>110</v>
      </c>
      <c r="C97" t="inlineStr">
        <is>
          <t xml:space="preserve">CONCLUIDO	</t>
        </is>
      </c>
      <c r="D97" t="n">
        <v>4.4662</v>
      </c>
      <c r="E97" t="n">
        <v>22.39</v>
      </c>
      <c r="F97" t="n">
        <v>18.3</v>
      </c>
      <c r="G97" t="n">
        <v>31.37</v>
      </c>
      <c r="H97" t="n">
        <v>0.38</v>
      </c>
      <c r="I97" t="n">
        <v>35</v>
      </c>
      <c r="J97" t="n">
        <v>219.51</v>
      </c>
      <c r="K97" t="n">
        <v>56.13</v>
      </c>
      <c r="L97" t="n">
        <v>4.75</v>
      </c>
      <c r="M97" t="n">
        <v>0</v>
      </c>
      <c r="N97" t="n">
        <v>48.63</v>
      </c>
      <c r="O97" t="n">
        <v>27306.53</v>
      </c>
      <c r="P97" t="n">
        <v>199.86</v>
      </c>
      <c r="Q97" t="n">
        <v>3665.2</v>
      </c>
      <c r="R97" t="n">
        <v>92.56</v>
      </c>
      <c r="S97" t="n">
        <v>60.59</v>
      </c>
      <c r="T97" t="n">
        <v>16112.1</v>
      </c>
      <c r="U97" t="n">
        <v>0.65</v>
      </c>
      <c r="V97" t="n">
        <v>0.9399999999999999</v>
      </c>
      <c r="W97" t="n">
        <v>0.26</v>
      </c>
      <c r="X97" t="n">
        <v>1.02</v>
      </c>
      <c r="Y97" t="n">
        <v>1</v>
      </c>
      <c r="Z97" t="n">
        <v>10</v>
      </c>
    </row>
    <row r="98">
      <c r="A98" t="n">
        <v>0</v>
      </c>
      <c r="B98" t="n">
        <v>150</v>
      </c>
      <c r="C98" t="inlineStr">
        <is>
          <t xml:space="preserve">CONCLUIDO	</t>
        </is>
      </c>
      <c r="D98" t="n">
        <v>1.9091</v>
      </c>
      <c r="E98" t="n">
        <v>52.38</v>
      </c>
      <c r="F98" t="n">
        <v>28.66</v>
      </c>
      <c r="G98" t="n">
        <v>4.61</v>
      </c>
      <c r="H98" t="n">
        <v>0.06</v>
      </c>
      <c r="I98" t="n">
        <v>373</v>
      </c>
      <c r="J98" t="n">
        <v>296.65</v>
      </c>
      <c r="K98" t="n">
        <v>61.82</v>
      </c>
      <c r="L98" t="n">
        <v>1</v>
      </c>
      <c r="M98" t="n">
        <v>371</v>
      </c>
      <c r="N98" t="n">
        <v>83.83</v>
      </c>
      <c r="O98" t="n">
        <v>36821.52</v>
      </c>
      <c r="P98" t="n">
        <v>512.21</v>
      </c>
      <c r="Q98" t="n">
        <v>3666.9</v>
      </c>
      <c r="R98" t="n">
        <v>433.72</v>
      </c>
      <c r="S98" t="n">
        <v>60.59</v>
      </c>
      <c r="T98" t="n">
        <v>184998.75</v>
      </c>
      <c r="U98" t="n">
        <v>0.14</v>
      </c>
      <c r="V98" t="n">
        <v>0.6</v>
      </c>
      <c r="W98" t="n">
        <v>0.76</v>
      </c>
      <c r="X98" t="n">
        <v>11.37</v>
      </c>
      <c r="Y98" t="n">
        <v>1</v>
      </c>
      <c r="Z98" t="n">
        <v>10</v>
      </c>
    </row>
    <row r="99">
      <c r="A99" t="n">
        <v>1</v>
      </c>
      <c r="B99" t="n">
        <v>150</v>
      </c>
      <c r="C99" t="inlineStr">
        <is>
          <t xml:space="preserve">CONCLUIDO	</t>
        </is>
      </c>
      <c r="D99" t="n">
        <v>2.3692</v>
      </c>
      <c r="E99" t="n">
        <v>42.21</v>
      </c>
      <c r="F99" t="n">
        <v>24.93</v>
      </c>
      <c r="G99" t="n">
        <v>5.82</v>
      </c>
      <c r="H99" t="n">
        <v>0.07000000000000001</v>
      </c>
      <c r="I99" t="n">
        <v>257</v>
      </c>
      <c r="J99" t="n">
        <v>297.17</v>
      </c>
      <c r="K99" t="n">
        <v>61.82</v>
      </c>
      <c r="L99" t="n">
        <v>1.25</v>
      </c>
      <c r="M99" t="n">
        <v>255</v>
      </c>
      <c r="N99" t="n">
        <v>84.09999999999999</v>
      </c>
      <c r="O99" t="n">
        <v>36885.7</v>
      </c>
      <c r="P99" t="n">
        <v>441.95</v>
      </c>
      <c r="Q99" t="n">
        <v>3665.95</v>
      </c>
      <c r="R99" t="n">
        <v>311</v>
      </c>
      <c r="S99" t="n">
        <v>60.59</v>
      </c>
      <c r="T99" t="n">
        <v>124218.72</v>
      </c>
      <c r="U99" t="n">
        <v>0.19</v>
      </c>
      <c r="V99" t="n">
        <v>0.6899999999999999</v>
      </c>
      <c r="W99" t="n">
        <v>0.58</v>
      </c>
      <c r="X99" t="n">
        <v>7.65</v>
      </c>
      <c r="Y99" t="n">
        <v>1</v>
      </c>
      <c r="Z99" t="n">
        <v>10</v>
      </c>
    </row>
    <row r="100">
      <c r="A100" t="n">
        <v>2</v>
      </c>
      <c r="B100" t="n">
        <v>150</v>
      </c>
      <c r="C100" t="inlineStr">
        <is>
          <t xml:space="preserve">CONCLUIDO	</t>
        </is>
      </c>
      <c r="D100" t="n">
        <v>2.7094</v>
      </c>
      <c r="E100" t="n">
        <v>36.91</v>
      </c>
      <c r="F100" t="n">
        <v>23.02</v>
      </c>
      <c r="G100" t="n">
        <v>7.05</v>
      </c>
      <c r="H100" t="n">
        <v>0.09</v>
      </c>
      <c r="I100" t="n">
        <v>196</v>
      </c>
      <c r="J100" t="n">
        <v>297.7</v>
      </c>
      <c r="K100" t="n">
        <v>61.82</v>
      </c>
      <c r="L100" t="n">
        <v>1.5</v>
      </c>
      <c r="M100" t="n">
        <v>194</v>
      </c>
      <c r="N100" t="n">
        <v>84.37</v>
      </c>
      <c r="O100" t="n">
        <v>36949.99</v>
      </c>
      <c r="P100" t="n">
        <v>404.81</v>
      </c>
      <c r="Q100" t="n">
        <v>3665.88</v>
      </c>
      <c r="R100" t="n">
        <v>248.35</v>
      </c>
      <c r="S100" t="n">
        <v>60.59</v>
      </c>
      <c r="T100" t="n">
        <v>93200.60000000001</v>
      </c>
      <c r="U100" t="n">
        <v>0.24</v>
      </c>
      <c r="V100" t="n">
        <v>0.75</v>
      </c>
      <c r="W100" t="n">
        <v>0.48</v>
      </c>
      <c r="X100" t="n">
        <v>5.74</v>
      </c>
      <c r="Y100" t="n">
        <v>1</v>
      </c>
      <c r="Z100" t="n">
        <v>10</v>
      </c>
    </row>
    <row r="101">
      <c r="A101" t="n">
        <v>3</v>
      </c>
      <c r="B101" t="n">
        <v>150</v>
      </c>
      <c r="C101" t="inlineStr">
        <is>
          <t xml:space="preserve">CONCLUIDO	</t>
        </is>
      </c>
      <c r="D101" t="n">
        <v>2.9638</v>
      </c>
      <c r="E101" t="n">
        <v>33.74</v>
      </c>
      <c r="F101" t="n">
        <v>21.91</v>
      </c>
      <c r="G101" t="n">
        <v>8.27</v>
      </c>
      <c r="H101" t="n">
        <v>0.1</v>
      </c>
      <c r="I101" t="n">
        <v>159</v>
      </c>
      <c r="J101" t="n">
        <v>298.22</v>
      </c>
      <c r="K101" t="n">
        <v>61.82</v>
      </c>
      <c r="L101" t="n">
        <v>1.75</v>
      </c>
      <c r="M101" t="n">
        <v>157</v>
      </c>
      <c r="N101" t="n">
        <v>84.65000000000001</v>
      </c>
      <c r="O101" t="n">
        <v>37014.39</v>
      </c>
      <c r="P101" t="n">
        <v>382.02</v>
      </c>
      <c r="Q101" t="n">
        <v>3665.59</v>
      </c>
      <c r="R101" t="n">
        <v>212.13</v>
      </c>
      <c r="S101" t="n">
        <v>60.59</v>
      </c>
      <c r="T101" t="n">
        <v>75276.83</v>
      </c>
      <c r="U101" t="n">
        <v>0.29</v>
      </c>
      <c r="V101" t="n">
        <v>0.79</v>
      </c>
      <c r="W101" t="n">
        <v>0.41</v>
      </c>
      <c r="X101" t="n">
        <v>4.63</v>
      </c>
      <c r="Y101" t="n">
        <v>1</v>
      </c>
      <c r="Z101" t="n">
        <v>10</v>
      </c>
    </row>
    <row r="102">
      <c r="A102" t="n">
        <v>4</v>
      </c>
      <c r="B102" t="n">
        <v>150</v>
      </c>
      <c r="C102" t="inlineStr">
        <is>
          <t xml:space="preserve">CONCLUIDO	</t>
        </is>
      </c>
      <c r="D102" t="n">
        <v>3.1735</v>
      </c>
      <c r="E102" t="n">
        <v>31.51</v>
      </c>
      <c r="F102" t="n">
        <v>21.12</v>
      </c>
      <c r="G102" t="n">
        <v>9.529999999999999</v>
      </c>
      <c r="H102" t="n">
        <v>0.12</v>
      </c>
      <c r="I102" t="n">
        <v>133</v>
      </c>
      <c r="J102" t="n">
        <v>298.74</v>
      </c>
      <c r="K102" t="n">
        <v>61.82</v>
      </c>
      <c r="L102" t="n">
        <v>2</v>
      </c>
      <c r="M102" t="n">
        <v>131</v>
      </c>
      <c r="N102" t="n">
        <v>84.92</v>
      </c>
      <c r="O102" t="n">
        <v>37078.91</v>
      </c>
      <c r="P102" t="n">
        <v>365.36</v>
      </c>
      <c r="Q102" t="n">
        <v>3665.53</v>
      </c>
      <c r="R102" t="n">
        <v>186.22</v>
      </c>
      <c r="S102" t="n">
        <v>60.59</v>
      </c>
      <c r="T102" t="n">
        <v>62450.65</v>
      </c>
      <c r="U102" t="n">
        <v>0.33</v>
      </c>
      <c r="V102" t="n">
        <v>0.82</v>
      </c>
      <c r="W102" t="n">
        <v>0.38</v>
      </c>
      <c r="X102" t="n">
        <v>3.84</v>
      </c>
      <c r="Y102" t="n">
        <v>1</v>
      </c>
      <c r="Z102" t="n">
        <v>10</v>
      </c>
    </row>
    <row r="103">
      <c r="A103" t="n">
        <v>5</v>
      </c>
      <c r="B103" t="n">
        <v>150</v>
      </c>
      <c r="C103" t="inlineStr">
        <is>
          <t xml:space="preserve">CONCLUIDO	</t>
        </is>
      </c>
      <c r="D103" t="n">
        <v>3.3476</v>
      </c>
      <c r="E103" t="n">
        <v>29.87</v>
      </c>
      <c r="F103" t="n">
        <v>20.54</v>
      </c>
      <c r="G103" t="n">
        <v>10.81</v>
      </c>
      <c r="H103" t="n">
        <v>0.13</v>
      </c>
      <c r="I103" t="n">
        <v>114</v>
      </c>
      <c r="J103" t="n">
        <v>299.26</v>
      </c>
      <c r="K103" t="n">
        <v>61.82</v>
      </c>
      <c r="L103" t="n">
        <v>2.25</v>
      </c>
      <c r="M103" t="n">
        <v>112</v>
      </c>
      <c r="N103" t="n">
        <v>85.19</v>
      </c>
      <c r="O103" t="n">
        <v>37143.54</v>
      </c>
      <c r="P103" t="n">
        <v>352.42</v>
      </c>
      <c r="Q103" t="n">
        <v>3665.69</v>
      </c>
      <c r="R103" t="n">
        <v>167.16</v>
      </c>
      <c r="S103" t="n">
        <v>60.59</v>
      </c>
      <c r="T103" t="n">
        <v>53016.85</v>
      </c>
      <c r="U103" t="n">
        <v>0.36</v>
      </c>
      <c r="V103" t="n">
        <v>0.84</v>
      </c>
      <c r="W103" t="n">
        <v>0.34</v>
      </c>
      <c r="X103" t="n">
        <v>3.26</v>
      </c>
      <c r="Y103" t="n">
        <v>1</v>
      </c>
      <c r="Z103" t="n">
        <v>10</v>
      </c>
    </row>
    <row r="104">
      <c r="A104" t="n">
        <v>6</v>
      </c>
      <c r="B104" t="n">
        <v>150</v>
      </c>
      <c r="C104" t="inlineStr">
        <is>
          <t xml:space="preserve">CONCLUIDO	</t>
        </is>
      </c>
      <c r="D104" t="n">
        <v>3.4854</v>
      </c>
      <c r="E104" t="n">
        <v>28.69</v>
      </c>
      <c r="F104" t="n">
        <v>20.14</v>
      </c>
      <c r="G104" t="n">
        <v>12.08</v>
      </c>
      <c r="H104" t="n">
        <v>0.15</v>
      </c>
      <c r="I104" t="n">
        <v>100</v>
      </c>
      <c r="J104" t="n">
        <v>299.79</v>
      </c>
      <c r="K104" t="n">
        <v>61.82</v>
      </c>
      <c r="L104" t="n">
        <v>2.5</v>
      </c>
      <c r="M104" t="n">
        <v>98</v>
      </c>
      <c r="N104" t="n">
        <v>85.47</v>
      </c>
      <c r="O104" t="n">
        <v>37208.42</v>
      </c>
      <c r="P104" t="n">
        <v>342.63</v>
      </c>
      <c r="Q104" t="n">
        <v>3665.66</v>
      </c>
      <c r="R104" t="n">
        <v>153.94</v>
      </c>
      <c r="S104" t="n">
        <v>60.59</v>
      </c>
      <c r="T104" t="n">
        <v>46477.14</v>
      </c>
      <c r="U104" t="n">
        <v>0.39</v>
      </c>
      <c r="V104" t="n">
        <v>0.86</v>
      </c>
      <c r="W104" t="n">
        <v>0.32</v>
      </c>
      <c r="X104" t="n">
        <v>2.86</v>
      </c>
      <c r="Y104" t="n">
        <v>1</v>
      </c>
      <c r="Z104" t="n">
        <v>10</v>
      </c>
    </row>
    <row r="105">
      <c r="A105" t="n">
        <v>7</v>
      </c>
      <c r="B105" t="n">
        <v>150</v>
      </c>
      <c r="C105" t="inlineStr">
        <is>
          <t xml:space="preserve">CONCLUIDO	</t>
        </is>
      </c>
      <c r="D105" t="n">
        <v>3.6154</v>
      </c>
      <c r="E105" t="n">
        <v>27.66</v>
      </c>
      <c r="F105" t="n">
        <v>19.77</v>
      </c>
      <c r="G105" t="n">
        <v>13.48</v>
      </c>
      <c r="H105" t="n">
        <v>0.16</v>
      </c>
      <c r="I105" t="n">
        <v>88</v>
      </c>
      <c r="J105" t="n">
        <v>300.32</v>
      </c>
      <c r="K105" t="n">
        <v>61.82</v>
      </c>
      <c r="L105" t="n">
        <v>2.75</v>
      </c>
      <c r="M105" t="n">
        <v>86</v>
      </c>
      <c r="N105" t="n">
        <v>85.73999999999999</v>
      </c>
      <c r="O105" t="n">
        <v>37273.29</v>
      </c>
      <c r="P105" t="n">
        <v>333.11</v>
      </c>
      <c r="Q105" t="n">
        <v>3665.4</v>
      </c>
      <c r="R105" t="n">
        <v>142</v>
      </c>
      <c r="S105" t="n">
        <v>60.59</v>
      </c>
      <c r="T105" t="n">
        <v>40565.43</v>
      </c>
      <c r="U105" t="n">
        <v>0.43</v>
      </c>
      <c r="V105" t="n">
        <v>0.87</v>
      </c>
      <c r="W105" t="n">
        <v>0.3</v>
      </c>
      <c r="X105" t="n">
        <v>2.49</v>
      </c>
      <c r="Y105" t="n">
        <v>1</v>
      </c>
      <c r="Z105" t="n">
        <v>10</v>
      </c>
    </row>
    <row r="106">
      <c r="A106" t="n">
        <v>8</v>
      </c>
      <c r="B106" t="n">
        <v>150</v>
      </c>
      <c r="C106" t="inlineStr">
        <is>
          <t xml:space="preserve">CONCLUIDO	</t>
        </is>
      </c>
      <c r="D106" t="n">
        <v>3.7209</v>
      </c>
      <c r="E106" t="n">
        <v>26.88</v>
      </c>
      <c r="F106" t="n">
        <v>19.49</v>
      </c>
      <c r="G106" t="n">
        <v>14.8</v>
      </c>
      <c r="H106" t="n">
        <v>0.18</v>
      </c>
      <c r="I106" t="n">
        <v>79</v>
      </c>
      <c r="J106" t="n">
        <v>300.84</v>
      </c>
      <c r="K106" t="n">
        <v>61.82</v>
      </c>
      <c r="L106" t="n">
        <v>3</v>
      </c>
      <c r="M106" t="n">
        <v>77</v>
      </c>
      <c r="N106" t="n">
        <v>86.02</v>
      </c>
      <c r="O106" t="n">
        <v>37338.27</v>
      </c>
      <c r="P106" t="n">
        <v>325.71</v>
      </c>
      <c r="Q106" t="n">
        <v>3665.06</v>
      </c>
      <c r="R106" t="n">
        <v>132.8</v>
      </c>
      <c r="S106" t="n">
        <v>60.59</v>
      </c>
      <c r="T106" t="n">
        <v>36009.34</v>
      </c>
      <c r="U106" t="n">
        <v>0.46</v>
      </c>
      <c r="V106" t="n">
        <v>0.88</v>
      </c>
      <c r="W106" t="n">
        <v>0.28</v>
      </c>
      <c r="X106" t="n">
        <v>2.21</v>
      </c>
      <c r="Y106" t="n">
        <v>1</v>
      </c>
      <c r="Z106" t="n">
        <v>10</v>
      </c>
    </row>
    <row r="107">
      <c r="A107" t="n">
        <v>9</v>
      </c>
      <c r="B107" t="n">
        <v>150</v>
      </c>
      <c r="C107" t="inlineStr">
        <is>
          <t xml:space="preserve">CONCLUIDO	</t>
        </is>
      </c>
      <c r="D107" t="n">
        <v>3.8045</v>
      </c>
      <c r="E107" t="n">
        <v>26.28</v>
      </c>
      <c r="F107" t="n">
        <v>19.29</v>
      </c>
      <c r="G107" t="n">
        <v>16.07</v>
      </c>
      <c r="H107" t="n">
        <v>0.19</v>
      </c>
      <c r="I107" t="n">
        <v>72</v>
      </c>
      <c r="J107" t="n">
        <v>301.37</v>
      </c>
      <c r="K107" t="n">
        <v>61.82</v>
      </c>
      <c r="L107" t="n">
        <v>3.25</v>
      </c>
      <c r="M107" t="n">
        <v>70</v>
      </c>
      <c r="N107" t="n">
        <v>86.3</v>
      </c>
      <c r="O107" t="n">
        <v>37403.38</v>
      </c>
      <c r="P107" t="n">
        <v>319.31</v>
      </c>
      <c r="Q107" t="n">
        <v>3665.64</v>
      </c>
      <c r="R107" t="n">
        <v>126.06</v>
      </c>
      <c r="S107" t="n">
        <v>60.59</v>
      </c>
      <c r="T107" t="n">
        <v>32675.94</v>
      </c>
      <c r="U107" t="n">
        <v>0.48</v>
      </c>
      <c r="V107" t="n">
        <v>0.89</v>
      </c>
      <c r="W107" t="n">
        <v>0.28</v>
      </c>
      <c r="X107" t="n">
        <v>2.01</v>
      </c>
      <c r="Y107" t="n">
        <v>1</v>
      </c>
      <c r="Z107" t="n">
        <v>10</v>
      </c>
    </row>
    <row r="108">
      <c r="A108" t="n">
        <v>10</v>
      </c>
      <c r="B108" t="n">
        <v>150</v>
      </c>
      <c r="C108" t="inlineStr">
        <is>
          <t xml:space="preserve">CONCLUIDO	</t>
        </is>
      </c>
      <c r="D108" t="n">
        <v>3.8796</v>
      </c>
      <c r="E108" t="n">
        <v>25.78</v>
      </c>
      <c r="F108" t="n">
        <v>19.11</v>
      </c>
      <c r="G108" t="n">
        <v>17.37</v>
      </c>
      <c r="H108" t="n">
        <v>0.21</v>
      </c>
      <c r="I108" t="n">
        <v>66</v>
      </c>
      <c r="J108" t="n">
        <v>301.9</v>
      </c>
      <c r="K108" t="n">
        <v>61.82</v>
      </c>
      <c r="L108" t="n">
        <v>3.5</v>
      </c>
      <c r="M108" t="n">
        <v>64</v>
      </c>
      <c r="N108" t="n">
        <v>86.58</v>
      </c>
      <c r="O108" t="n">
        <v>37468.6</v>
      </c>
      <c r="P108" t="n">
        <v>313.48</v>
      </c>
      <c r="Q108" t="n">
        <v>3665.55</v>
      </c>
      <c r="R108" t="n">
        <v>120.19</v>
      </c>
      <c r="S108" t="n">
        <v>60.59</v>
      </c>
      <c r="T108" t="n">
        <v>29769.04</v>
      </c>
      <c r="U108" t="n">
        <v>0.5</v>
      </c>
      <c r="V108" t="n">
        <v>0.9</v>
      </c>
      <c r="W108" t="n">
        <v>0.27</v>
      </c>
      <c r="X108" t="n">
        <v>1.83</v>
      </c>
      <c r="Y108" t="n">
        <v>1</v>
      </c>
      <c r="Z108" t="n">
        <v>10</v>
      </c>
    </row>
    <row r="109">
      <c r="A109" t="n">
        <v>11</v>
      </c>
      <c r="B109" t="n">
        <v>150</v>
      </c>
      <c r="C109" t="inlineStr">
        <is>
          <t xml:space="preserve">CONCLUIDO	</t>
        </is>
      </c>
      <c r="D109" t="n">
        <v>3.9608</v>
      </c>
      <c r="E109" t="n">
        <v>25.25</v>
      </c>
      <c r="F109" t="n">
        <v>18.92</v>
      </c>
      <c r="G109" t="n">
        <v>18.92</v>
      </c>
      <c r="H109" t="n">
        <v>0.22</v>
      </c>
      <c r="I109" t="n">
        <v>60</v>
      </c>
      <c r="J109" t="n">
        <v>302.43</v>
      </c>
      <c r="K109" t="n">
        <v>61.82</v>
      </c>
      <c r="L109" t="n">
        <v>3.75</v>
      </c>
      <c r="M109" t="n">
        <v>58</v>
      </c>
      <c r="N109" t="n">
        <v>86.86</v>
      </c>
      <c r="O109" t="n">
        <v>37533.94</v>
      </c>
      <c r="P109" t="n">
        <v>307.09</v>
      </c>
      <c r="Q109" t="n">
        <v>3665.18</v>
      </c>
      <c r="R109" t="n">
        <v>113.67</v>
      </c>
      <c r="S109" t="n">
        <v>60.59</v>
      </c>
      <c r="T109" t="n">
        <v>26537.64</v>
      </c>
      <c r="U109" t="n">
        <v>0.53</v>
      </c>
      <c r="V109" t="n">
        <v>0.91</v>
      </c>
      <c r="W109" t="n">
        <v>0.26</v>
      </c>
      <c r="X109" t="n">
        <v>1.64</v>
      </c>
      <c r="Y109" t="n">
        <v>1</v>
      </c>
      <c r="Z109" t="n">
        <v>10</v>
      </c>
    </row>
    <row r="110">
      <c r="A110" t="n">
        <v>12</v>
      </c>
      <c r="B110" t="n">
        <v>150</v>
      </c>
      <c r="C110" t="inlineStr">
        <is>
          <t xml:space="preserve">CONCLUIDO	</t>
        </is>
      </c>
      <c r="D110" t="n">
        <v>4.0564</v>
      </c>
      <c r="E110" t="n">
        <v>24.65</v>
      </c>
      <c r="F110" t="n">
        <v>18.6</v>
      </c>
      <c r="G110" t="n">
        <v>20.29</v>
      </c>
      <c r="H110" t="n">
        <v>0.24</v>
      </c>
      <c r="I110" t="n">
        <v>55</v>
      </c>
      <c r="J110" t="n">
        <v>302.96</v>
      </c>
      <c r="K110" t="n">
        <v>61.82</v>
      </c>
      <c r="L110" t="n">
        <v>4</v>
      </c>
      <c r="M110" t="n">
        <v>53</v>
      </c>
      <c r="N110" t="n">
        <v>87.14</v>
      </c>
      <c r="O110" t="n">
        <v>37599.4</v>
      </c>
      <c r="P110" t="n">
        <v>298.23</v>
      </c>
      <c r="Q110" t="n">
        <v>3665.07</v>
      </c>
      <c r="R110" t="n">
        <v>103.02</v>
      </c>
      <c r="S110" t="n">
        <v>60.59</v>
      </c>
      <c r="T110" t="n">
        <v>21239.2</v>
      </c>
      <c r="U110" t="n">
        <v>0.59</v>
      </c>
      <c r="V110" t="n">
        <v>0.93</v>
      </c>
      <c r="W110" t="n">
        <v>0.25</v>
      </c>
      <c r="X110" t="n">
        <v>1.32</v>
      </c>
      <c r="Y110" t="n">
        <v>1</v>
      </c>
      <c r="Z110" t="n">
        <v>10</v>
      </c>
    </row>
    <row r="111">
      <c r="A111" t="n">
        <v>13</v>
      </c>
      <c r="B111" t="n">
        <v>150</v>
      </c>
      <c r="C111" t="inlineStr">
        <is>
          <t xml:space="preserve">CONCLUIDO	</t>
        </is>
      </c>
      <c r="D111" t="n">
        <v>4.0686</v>
      </c>
      <c r="E111" t="n">
        <v>24.58</v>
      </c>
      <c r="F111" t="n">
        <v>18.69</v>
      </c>
      <c r="G111" t="n">
        <v>21.57</v>
      </c>
      <c r="H111" t="n">
        <v>0.25</v>
      </c>
      <c r="I111" t="n">
        <v>52</v>
      </c>
      <c r="J111" t="n">
        <v>303.49</v>
      </c>
      <c r="K111" t="n">
        <v>61.82</v>
      </c>
      <c r="L111" t="n">
        <v>4.25</v>
      </c>
      <c r="M111" t="n">
        <v>50</v>
      </c>
      <c r="N111" t="n">
        <v>87.42</v>
      </c>
      <c r="O111" t="n">
        <v>37664.98</v>
      </c>
      <c r="P111" t="n">
        <v>297.24</v>
      </c>
      <c r="Q111" t="n">
        <v>3665.14</v>
      </c>
      <c r="R111" t="n">
        <v>107.69</v>
      </c>
      <c r="S111" t="n">
        <v>60.59</v>
      </c>
      <c r="T111" t="n">
        <v>23588.1</v>
      </c>
      <c r="U111" t="n">
        <v>0.5600000000000001</v>
      </c>
      <c r="V111" t="n">
        <v>0.92</v>
      </c>
      <c r="W111" t="n">
        <v>0.22</v>
      </c>
      <c r="X111" t="n">
        <v>1.41</v>
      </c>
      <c r="Y111" t="n">
        <v>1</v>
      </c>
      <c r="Z111" t="n">
        <v>10</v>
      </c>
    </row>
    <row r="112">
      <c r="A112" t="n">
        <v>14</v>
      </c>
      <c r="B112" t="n">
        <v>150</v>
      </c>
      <c r="C112" t="inlineStr">
        <is>
          <t xml:space="preserve">CONCLUIDO	</t>
        </is>
      </c>
      <c r="D112" t="n">
        <v>4.0711</v>
      </c>
      <c r="E112" t="n">
        <v>24.56</v>
      </c>
      <c r="F112" t="n">
        <v>18.84</v>
      </c>
      <c r="G112" t="n">
        <v>23.07</v>
      </c>
      <c r="H112" t="n">
        <v>0.26</v>
      </c>
      <c r="I112" t="n">
        <v>49</v>
      </c>
      <c r="J112" t="n">
        <v>304.03</v>
      </c>
      <c r="K112" t="n">
        <v>61.82</v>
      </c>
      <c r="L112" t="n">
        <v>4.5</v>
      </c>
      <c r="M112" t="n">
        <v>47</v>
      </c>
      <c r="N112" t="n">
        <v>87.7</v>
      </c>
      <c r="O112" t="n">
        <v>37730.68</v>
      </c>
      <c r="P112" t="n">
        <v>297.57</v>
      </c>
      <c r="Q112" t="n">
        <v>3665.16</v>
      </c>
      <c r="R112" t="n">
        <v>112.23</v>
      </c>
      <c r="S112" t="n">
        <v>60.59</v>
      </c>
      <c r="T112" t="n">
        <v>25873.37</v>
      </c>
      <c r="U112" t="n">
        <v>0.54</v>
      </c>
      <c r="V112" t="n">
        <v>0.91</v>
      </c>
      <c r="W112" t="n">
        <v>0.24</v>
      </c>
      <c r="X112" t="n">
        <v>1.57</v>
      </c>
      <c r="Y112" t="n">
        <v>1</v>
      </c>
      <c r="Z112" t="n">
        <v>10</v>
      </c>
    </row>
    <row r="113">
      <c r="A113" t="n">
        <v>15</v>
      </c>
      <c r="B113" t="n">
        <v>150</v>
      </c>
      <c r="C113" t="inlineStr">
        <is>
          <t xml:space="preserve">CONCLUIDO	</t>
        </is>
      </c>
      <c r="D113" t="n">
        <v>4.1538</v>
      </c>
      <c r="E113" t="n">
        <v>24.07</v>
      </c>
      <c r="F113" t="n">
        <v>18.58</v>
      </c>
      <c r="G113" t="n">
        <v>24.77</v>
      </c>
      <c r="H113" t="n">
        <v>0.28</v>
      </c>
      <c r="I113" t="n">
        <v>45</v>
      </c>
      <c r="J113" t="n">
        <v>304.56</v>
      </c>
      <c r="K113" t="n">
        <v>61.82</v>
      </c>
      <c r="L113" t="n">
        <v>4.75</v>
      </c>
      <c r="M113" t="n">
        <v>43</v>
      </c>
      <c r="N113" t="n">
        <v>87.98999999999999</v>
      </c>
      <c r="O113" t="n">
        <v>37796.51</v>
      </c>
      <c r="P113" t="n">
        <v>289.95</v>
      </c>
      <c r="Q113" t="n">
        <v>3665.43</v>
      </c>
      <c r="R113" t="n">
        <v>103.03</v>
      </c>
      <c r="S113" t="n">
        <v>60.59</v>
      </c>
      <c r="T113" t="n">
        <v>21295.26</v>
      </c>
      <c r="U113" t="n">
        <v>0.59</v>
      </c>
      <c r="V113" t="n">
        <v>0.93</v>
      </c>
      <c r="W113" t="n">
        <v>0.24</v>
      </c>
      <c r="X113" t="n">
        <v>1.3</v>
      </c>
      <c r="Y113" t="n">
        <v>1</v>
      </c>
      <c r="Z113" t="n">
        <v>10</v>
      </c>
    </row>
    <row r="114">
      <c r="A114" t="n">
        <v>16</v>
      </c>
      <c r="B114" t="n">
        <v>150</v>
      </c>
      <c r="C114" t="inlineStr">
        <is>
          <t xml:space="preserve">CONCLUIDO	</t>
        </is>
      </c>
      <c r="D114" t="n">
        <v>4.201</v>
      </c>
      <c r="E114" t="n">
        <v>23.8</v>
      </c>
      <c r="F114" t="n">
        <v>18.47</v>
      </c>
      <c r="G114" t="n">
        <v>26.39</v>
      </c>
      <c r="H114" t="n">
        <v>0.29</v>
      </c>
      <c r="I114" t="n">
        <v>42</v>
      </c>
      <c r="J114" t="n">
        <v>305.09</v>
      </c>
      <c r="K114" t="n">
        <v>61.82</v>
      </c>
      <c r="L114" t="n">
        <v>5</v>
      </c>
      <c r="M114" t="n">
        <v>40</v>
      </c>
      <c r="N114" t="n">
        <v>88.27</v>
      </c>
      <c r="O114" t="n">
        <v>37862.45</v>
      </c>
      <c r="P114" t="n">
        <v>284.78</v>
      </c>
      <c r="Q114" t="n">
        <v>3665.06</v>
      </c>
      <c r="R114" t="n">
        <v>99.56999999999999</v>
      </c>
      <c r="S114" t="n">
        <v>60.59</v>
      </c>
      <c r="T114" t="n">
        <v>19581.81</v>
      </c>
      <c r="U114" t="n">
        <v>0.61</v>
      </c>
      <c r="V114" t="n">
        <v>0.93</v>
      </c>
      <c r="W114" t="n">
        <v>0.23</v>
      </c>
      <c r="X114" t="n">
        <v>1.2</v>
      </c>
      <c r="Y114" t="n">
        <v>1</v>
      </c>
      <c r="Z114" t="n">
        <v>10</v>
      </c>
    </row>
    <row r="115">
      <c r="A115" t="n">
        <v>17</v>
      </c>
      <c r="B115" t="n">
        <v>150</v>
      </c>
      <c r="C115" t="inlineStr">
        <is>
          <t xml:space="preserve">CONCLUIDO	</t>
        </is>
      </c>
      <c r="D115" t="n">
        <v>4.2315</v>
      </c>
      <c r="E115" t="n">
        <v>23.63</v>
      </c>
      <c r="F115" t="n">
        <v>18.41</v>
      </c>
      <c r="G115" t="n">
        <v>27.62</v>
      </c>
      <c r="H115" t="n">
        <v>0.31</v>
      </c>
      <c r="I115" t="n">
        <v>40</v>
      </c>
      <c r="J115" t="n">
        <v>305.63</v>
      </c>
      <c r="K115" t="n">
        <v>61.82</v>
      </c>
      <c r="L115" t="n">
        <v>5.25</v>
      </c>
      <c r="M115" t="n">
        <v>38</v>
      </c>
      <c r="N115" t="n">
        <v>88.56</v>
      </c>
      <c r="O115" t="n">
        <v>37928.52</v>
      </c>
      <c r="P115" t="n">
        <v>280.12</v>
      </c>
      <c r="Q115" t="n">
        <v>3665.14</v>
      </c>
      <c r="R115" t="n">
        <v>97.66</v>
      </c>
      <c r="S115" t="n">
        <v>60.59</v>
      </c>
      <c r="T115" t="n">
        <v>18634.38</v>
      </c>
      <c r="U115" t="n">
        <v>0.62</v>
      </c>
      <c r="V115" t="n">
        <v>0.9399999999999999</v>
      </c>
      <c r="W115" t="n">
        <v>0.23</v>
      </c>
      <c r="X115" t="n">
        <v>1.13</v>
      </c>
      <c r="Y115" t="n">
        <v>1</v>
      </c>
      <c r="Z115" t="n">
        <v>10</v>
      </c>
    </row>
    <row r="116">
      <c r="A116" t="n">
        <v>18</v>
      </c>
      <c r="B116" t="n">
        <v>150</v>
      </c>
      <c r="C116" t="inlineStr">
        <is>
          <t xml:space="preserve">CONCLUIDO	</t>
        </is>
      </c>
      <c r="D116" t="n">
        <v>4.2813</v>
      </c>
      <c r="E116" t="n">
        <v>23.36</v>
      </c>
      <c r="F116" t="n">
        <v>18.3</v>
      </c>
      <c r="G116" t="n">
        <v>29.68</v>
      </c>
      <c r="H116" t="n">
        <v>0.32</v>
      </c>
      <c r="I116" t="n">
        <v>37</v>
      </c>
      <c r="J116" t="n">
        <v>306.17</v>
      </c>
      <c r="K116" t="n">
        <v>61.82</v>
      </c>
      <c r="L116" t="n">
        <v>5.5</v>
      </c>
      <c r="M116" t="n">
        <v>35</v>
      </c>
      <c r="N116" t="n">
        <v>88.84</v>
      </c>
      <c r="O116" t="n">
        <v>37994.72</v>
      </c>
      <c r="P116" t="n">
        <v>275.5</v>
      </c>
      <c r="Q116" t="n">
        <v>3664.94</v>
      </c>
      <c r="R116" t="n">
        <v>94.23999999999999</v>
      </c>
      <c r="S116" t="n">
        <v>60.59</v>
      </c>
      <c r="T116" t="n">
        <v>16937.75</v>
      </c>
      <c r="U116" t="n">
        <v>0.64</v>
      </c>
      <c r="V116" t="n">
        <v>0.9399999999999999</v>
      </c>
      <c r="W116" t="n">
        <v>0.22</v>
      </c>
      <c r="X116" t="n">
        <v>1.03</v>
      </c>
      <c r="Y116" t="n">
        <v>1</v>
      </c>
      <c r="Z116" t="n">
        <v>10</v>
      </c>
    </row>
    <row r="117">
      <c r="A117" t="n">
        <v>19</v>
      </c>
      <c r="B117" t="n">
        <v>150</v>
      </c>
      <c r="C117" t="inlineStr">
        <is>
          <t xml:space="preserve">CONCLUIDO	</t>
        </is>
      </c>
      <c r="D117" t="n">
        <v>4.3147</v>
      </c>
      <c r="E117" t="n">
        <v>23.18</v>
      </c>
      <c r="F117" t="n">
        <v>18.23</v>
      </c>
      <c r="G117" t="n">
        <v>31.26</v>
      </c>
      <c r="H117" t="n">
        <v>0.33</v>
      </c>
      <c r="I117" t="n">
        <v>35</v>
      </c>
      <c r="J117" t="n">
        <v>306.7</v>
      </c>
      <c r="K117" t="n">
        <v>61.82</v>
      </c>
      <c r="L117" t="n">
        <v>5.75</v>
      </c>
      <c r="M117" t="n">
        <v>33</v>
      </c>
      <c r="N117" t="n">
        <v>89.13</v>
      </c>
      <c r="O117" t="n">
        <v>38061.04</v>
      </c>
      <c r="P117" t="n">
        <v>270.43</v>
      </c>
      <c r="Q117" t="n">
        <v>3664.99</v>
      </c>
      <c r="R117" t="n">
        <v>91.8</v>
      </c>
      <c r="S117" t="n">
        <v>60.59</v>
      </c>
      <c r="T117" t="n">
        <v>15728.82</v>
      </c>
      <c r="U117" t="n">
        <v>0.66</v>
      </c>
      <c r="V117" t="n">
        <v>0.9399999999999999</v>
      </c>
      <c r="W117" t="n">
        <v>0.22</v>
      </c>
      <c r="X117" t="n">
        <v>0.96</v>
      </c>
      <c r="Y117" t="n">
        <v>1</v>
      </c>
      <c r="Z117" t="n">
        <v>10</v>
      </c>
    </row>
    <row r="118">
      <c r="A118" t="n">
        <v>20</v>
      </c>
      <c r="B118" t="n">
        <v>150</v>
      </c>
      <c r="C118" t="inlineStr">
        <is>
          <t xml:space="preserve">CONCLUIDO	</t>
        </is>
      </c>
      <c r="D118" t="n">
        <v>4.3463</v>
      </c>
      <c r="E118" t="n">
        <v>23.01</v>
      </c>
      <c r="F118" t="n">
        <v>18.18</v>
      </c>
      <c r="G118" t="n">
        <v>33.05</v>
      </c>
      <c r="H118" t="n">
        <v>0.35</v>
      </c>
      <c r="I118" t="n">
        <v>33</v>
      </c>
      <c r="J118" t="n">
        <v>307.24</v>
      </c>
      <c r="K118" t="n">
        <v>61.82</v>
      </c>
      <c r="L118" t="n">
        <v>6</v>
      </c>
      <c r="M118" t="n">
        <v>31</v>
      </c>
      <c r="N118" t="n">
        <v>89.42</v>
      </c>
      <c r="O118" t="n">
        <v>38127.48</v>
      </c>
      <c r="P118" t="n">
        <v>266.85</v>
      </c>
      <c r="Q118" t="n">
        <v>3664.99</v>
      </c>
      <c r="R118" t="n">
        <v>89.97</v>
      </c>
      <c r="S118" t="n">
        <v>60.59</v>
      </c>
      <c r="T118" t="n">
        <v>14825.53</v>
      </c>
      <c r="U118" t="n">
        <v>0.67</v>
      </c>
      <c r="V118" t="n">
        <v>0.95</v>
      </c>
      <c r="W118" t="n">
        <v>0.22</v>
      </c>
      <c r="X118" t="n">
        <v>0.9</v>
      </c>
      <c r="Y118" t="n">
        <v>1</v>
      </c>
      <c r="Z118" t="n">
        <v>10</v>
      </c>
    </row>
    <row r="119">
      <c r="A119" t="n">
        <v>21</v>
      </c>
      <c r="B119" t="n">
        <v>150</v>
      </c>
      <c r="C119" t="inlineStr">
        <is>
          <t xml:space="preserve">CONCLUIDO	</t>
        </is>
      </c>
      <c r="D119" t="n">
        <v>4.3771</v>
      </c>
      <c r="E119" t="n">
        <v>22.85</v>
      </c>
      <c r="F119" t="n">
        <v>18.13</v>
      </c>
      <c r="G119" t="n">
        <v>35.08</v>
      </c>
      <c r="H119" t="n">
        <v>0.36</v>
      </c>
      <c r="I119" t="n">
        <v>31</v>
      </c>
      <c r="J119" t="n">
        <v>307.78</v>
      </c>
      <c r="K119" t="n">
        <v>61.82</v>
      </c>
      <c r="L119" t="n">
        <v>6.25</v>
      </c>
      <c r="M119" t="n">
        <v>29</v>
      </c>
      <c r="N119" t="n">
        <v>89.70999999999999</v>
      </c>
      <c r="O119" t="n">
        <v>38194.05</v>
      </c>
      <c r="P119" t="n">
        <v>261.75</v>
      </c>
      <c r="Q119" t="n">
        <v>3664.84</v>
      </c>
      <c r="R119" t="n">
        <v>88.12</v>
      </c>
      <c r="S119" t="n">
        <v>60.59</v>
      </c>
      <c r="T119" t="n">
        <v>13908.35</v>
      </c>
      <c r="U119" t="n">
        <v>0.6899999999999999</v>
      </c>
      <c r="V119" t="n">
        <v>0.95</v>
      </c>
      <c r="W119" t="n">
        <v>0.22</v>
      </c>
      <c r="X119" t="n">
        <v>0.85</v>
      </c>
      <c r="Y119" t="n">
        <v>1</v>
      </c>
      <c r="Z119" t="n">
        <v>10</v>
      </c>
    </row>
    <row r="120">
      <c r="A120" t="n">
        <v>22</v>
      </c>
      <c r="B120" t="n">
        <v>150</v>
      </c>
      <c r="C120" t="inlineStr">
        <is>
          <t xml:space="preserve">CONCLUIDO	</t>
        </is>
      </c>
      <c r="D120" t="n">
        <v>4.3939</v>
      </c>
      <c r="E120" t="n">
        <v>22.76</v>
      </c>
      <c r="F120" t="n">
        <v>18.09</v>
      </c>
      <c r="G120" t="n">
        <v>36.19</v>
      </c>
      <c r="H120" t="n">
        <v>0.38</v>
      </c>
      <c r="I120" t="n">
        <v>30</v>
      </c>
      <c r="J120" t="n">
        <v>308.32</v>
      </c>
      <c r="K120" t="n">
        <v>61.82</v>
      </c>
      <c r="L120" t="n">
        <v>6.5</v>
      </c>
      <c r="M120" t="n">
        <v>28</v>
      </c>
      <c r="N120" t="n">
        <v>90</v>
      </c>
      <c r="O120" t="n">
        <v>38260.74</v>
      </c>
      <c r="P120" t="n">
        <v>258.01</v>
      </c>
      <c r="Q120" t="n">
        <v>3664.95</v>
      </c>
      <c r="R120" t="n">
        <v>87.25</v>
      </c>
      <c r="S120" t="n">
        <v>60.59</v>
      </c>
      <c r="T120" t="n">
        <v>13481.16</v>
      </c>
      <c r="U120" t="n">
        <v>0.6899999999999999</v>
      </c>
      <c r="V120" t="n">
        <v>0.95</v>
      </c>
      <c r="W120" t="n">
        <v>0.21</v>
      </c>
      <c r="X120" t="n">
        <v>0.82</v>
      </c>
      <c r="Y120" t="n">
        <v>1</v>
      </c>
      <c r="Z120" t="n">
        <v>10</v>
      </c>
    </row>
    <row r="121">
      <c r="A121" t="n">
        <v>23</v>
      </c>
      <c r="B121" t="n">
        <v>150</v>
      </c>
      <c r="C121" t="inlineStr">
        <is>
          <t xml:space="preserve">CONCLUIDO	</t>
        </is>
      </c>
      <c r="D121" t="n">
        <v>4.429</v>
      </c>
      <c r="E121" t="n">
        <v>22.58</v>
      </c>
      <c r="F121" t="n">
        <v>18.03</v>
      </c>
      <c r="G121" t="n">
        <v>38.63</v>
      </c>
      <c r="H121" t="n">
        <v>0.39</v>
      </c>
      <c r="I121" t="n">
        <v>28</v>
      </c>
      <c r="J121" t="n">
        <v>308.86</v>
      </c>
      <c r="K121" t="n">
        <v>61.82</v>
      </c>
      <c r="L121" t="n">
        <v>6.75</v>
      </c>
      <c r="M121" t="n">
        <v>25</v>
      </c>
      <c r="N121" t="n">
        <v>90.29000000000001</v>
      </c>
      <c r="O121" t="n">
        <v>38327.57</v>
      </c>
      <c r="P121" t="n">
        <v>253.1</v>
      </c>
      <c r="Q121" t="n">
        <v>3664.93</v>
      </c>
      <c r="R121" t="n">
        <v>84.81999999999999</v>
      </c>
      <c r="S121" t="n">
        <v>60.59</v>
      </c>
      <c r="T121" t="n">
        <v>12276.9</v>
      </c>
      <c r="U121" t="n">
        <v>0.71</v>
      </c>
      <c r="V121" t="n">
        <v>0.96</v>
      </c>
      <c r="W121" t="n">
        <v>0.21</v>
      </c>
      <c r="X121" t="n">
        <v>0.75</v>
      </c>
      <c r="Y121" t="n">
        <v>1</v>
      </c>
      <c r="Z121" t="n">
        <v>10</v>
      </c>
    </row>
    <row r="122">
      <c r="A122" t="n">
        <v>24</v>
      </c>
      <c r="B122" t="n">
        <v>150</v>
      </c>
      <c r="C122" t="inlineStr">
        <is>
          <t xml:space="preserve">CONCLUIDO	</t>
        </is>
      </c>
      <c r="D122" t="n">
        <v>4.456</v>
      </c>
      <c r="E122" t="n">
        <v>22.44</v>
      </c>
      <c r="F122" t="n">
        <v>17.94</v>
      </c>
      <c r="G122" t="n">
        <v>39.88</v>
      </c>
      <c r="H122" t="n">
        <v>0.4</v>
      </c>
      <c r="I122" t="n">
        <v>27</v>
      </c>
      <c r="J122" t="n">
        <v>309.41</v>
      </c>
      <c r="K122" t="n">
        <v>61.82</v>
      </c>
      <c r="L122" t="n">
        <v>7</v>
      </c>
      <c r="M122" t="n">
        <v>18</v>
      </c>
      <c r="N122" t="n">
        <v>90.59</v>
      </c>
      <c r="O122" t="n">
        <v>38394.52</v>
      </c>
      <c r="P122" t="n">
        <v>248.58</v>
      </c>
      <c r="Q122" t="n">
        <v>3665.18</v>
      </c>
      <c r="R122" t="n">
        <v>81.37</v>
      </c>
      <c r="S122" t="n">
        <v>60.59</v>
      </c>
      <c r="T122" t="n">
        <v>10553.32</v>
      </c>
      <c r="U122" t="n">
        <v>0.74</v>
      </c>
      <c r="V122" t="n">
        <v>0.96</v>
      </c>
      <c r="W122" t="n">
        <v>0.23</v>
      </c>
      <c r="X122" t="n">
        <v>0.67</v>
      </c>
      <c r="Y122" t="n">
        <v>1</v>
      </c>
      <c r="Z122" t="n">
        <v>10</v>
      </c>
    </row>
    <row r="123">
      <c r="A123" t="n">
        <v>25</v>
      </c>
      <c r="B123" t="n">
        <v>150</v>
      </c>
      <c r="C123" t="inlineStr">
        <is>
          <t xml:space="preserve">CONCLUIDO	</t>
        </is>
      </c>
      <c r="D123" t="n">
        <v>4.4515</v>
      </c>
      <c r="E123" t="n">
        <v>22.46</v>
      </c>
      <c r="F123" t="n">
        <v>18.02</v>
      </c>
      <c r="G123" t="n">
        <v>41.59</v>
      </c>
      <c r="H123" t="n">
        <v>0.42</v>
      </c>
      <c r="I123" t="n">
        <v>26</v>
      </c>
      <c r="J123" t="n">
        <v>309.95</v>
      </c>
      <c r="K123" t="n">
        <v>61.82</v>
      </c>
      <c r="L123" t="n">
        <v>7.25</v>
      </c>
      <c r="M123" t="n">
        <v>9</v>
      </c>
      <c r="N123" t="n">
        <v>90.88</v>
      </c>
      <c r="O123" t="n">
        <v>38461.6</v>
      </c>
      <c r="P123" t="n">
        <v>247.14</v>
      </c>
      <c r="Q123" t="n">
        <v>3664.91</v>
      </c>
      <c r="R123" t="n">
        <v>84.81999999999999</v>
      </c>
      <c r="S123" t="n">
        <v>60.59</v>
      </c>
      <c r="T123" t="n">
        <v>12282.69</v>
      </c>
      <c r="U123" t="n">
        <v>0.71</v>
      </c>
      <c r="V123" t="n">
        <v>0.96</v>
      </c>
      <c r="W123" t="n">
        <v>0.21</v>
      </c>
      <c r="X123" t="n">
        <v>0.75</v>
      </c>
      <c r="Y123" t="n">
        <v>1</v>
      </c>
      <c r="Z123" t="n">
        <v>10</v>
      </c>
    </row>
    <row r="124">
      <c r="A124" t="n">
        <v>26</v>
      </c>
      <c r="B124" t="n">
        <v>150</v>
      </c>
      <c r="C124" t="inlineStr">
        <is>
          <t xml:space="preserve">CONCLUIDO	</t>
        </is>
      </c>
      <c r="D124" t="n">
        <v>4.4621</v>
      </c>
      <c r="E124" t="n">
        <v>22.41</v>
      </c>
      <c r="F124" t="n">
        <v>17.97</v>
      </c>
      <c r="G124" t="n">
        <v>41.47</v>
      </c>
      <c r="H124" t="n">
        <v>0.43</v>
      </c>
      <c r="I124" t="n">
        <v>26</v>
      </c>
      <c r="J124" t="n">
        <v>310.5</v>
      </c>
      <c r="K124" t="n">
        <v>61.82</v>
      </c>
      <c r="L124" t="n">
        <v>7.5</v>
      </c>
      <c r="M124" t="n">
        <v>2</v>
      </c>
      <c r="N124" t="n">
        <v>91.18000000000001</v>
      </c>
      <c r="O124" t="n">
        <v>38528.81</v>
      </c>
      <c r="P124" t="n">
        <v>246.78</v>
      </c>
      <c r="Q124" t="n">
        <v>3664.92</v>
      </c>
      <c r="R124" t="n">
        <v>81.89</v>
      </c>
      <c r="S124" t="n">
        <v>60.59</v>
      </c>
      <c r="T124" t="n">
        <v>10822.42</v>
      </c>
      <c r="U124" t="n">
        <v>0.74</v>
      </c>
      <c r="V124" t="n">
        <v>0.96</v>
      </c>
      <c r="W124" t="n">
        <v>0.24</v>
      </c>
      <c r="X124" t="n">
        <v>0.6899999999999999</v>
      </c>
      <c r="Y124" t="n">
        <v>1</v>
      </c>
      <c r="Z124" t="n">
        <v>10</v>
      </c>
    </row>
    <row r="125">
      <c r="A125" t="n">
        <v>27</v>
      </c>
      <c r="B125" t="n">
        <v>150</v>
      </c>
      <c r="C125" t="inlineStr">
        <is>
          <t xml:space="preserve">CONCLUIDO	</t>
        </is>
      </c>
      <c r="D125" t="n">
        <v>4.4681</v>
      </c>
      <c r="E125" t="n">
        <v>22.38</v>
      </c>
      <c r="F125" t="n">
        <v>17.94</v>
      </c>
      <c r="G125" t="n">
        <v>41.4</v>
      </c>
      <c r="H125" t="n">
        <v>0.44</v>
      </c>
      <c r="I125" t="n">
        <v>26</v>
      </c>
      <c r="J125" t="n">
        <v>311.04</v>
      </c>
      <c r="K125" t="n">
        <v>61.82</v>
      </c>
      <c r="L125" t="n">
        <v>7.75</v>
      </c>
      <c r="M125" t="n">
        <v>0</v>
      </c>
      <c r="N125" t="n">
        <v>91.47</v>
      </c>
      <c r="O125" t="n">
        <v>38596.15</v>
      </c>
      <c r="P125" t="n">
        <v>246.37</v>
      </c>
      <c r="Q125" t="n">
        <v>3664.92</v>
      </c>
      <c r="R125" t="n">
        <v>80.83</v>
      </c>
      <c r="S125" t="n">
        <v>60.59</v>
      </c>
      <c r="T125" t="n">
        <v>10288.01</v>
      </c>
      <c r="U125" t="n">
        <v>0.75</v>
      </c>
      <c r="V125" t="n">
        <v>0.96</v>
      </c>
      <c r="W125" t="n">
        <v>0.24</v>
      </c>
      <c r="X125" t="n">
        <v>0.66</v>
      </c>
      <c r="Y125" t="n">
        <v>1</v>
      </c>
      <c r="Z125" t="n">
        <v>10</v>
      </c>
    </row>
    <row r="126">
      <c r="A126" t="n">
        <v>0</v>
      </c>
      <c r="B126" t="n">
        <v>10</v>
      </c>
      <c r="C126" t="inlineStr">
        <is>
          <t xml:space="preserve">CONCLUIDO	</t>
        </is>
      </c>
      <c r="D126" t="n">
        <v>2.9425</v>
      </c>
      <c r="E126" t="n">
        <v>33.98</v>
      </c>
      <c r="F126" t="n">
        <v>28.26</v>
      </c>
      <c r="G126" t="n">
        <v>4.62</v>
      </c>
      <c r="H126" t="n">
        <v>0.64</v>
      </c>
      <c r="I126" t="n">
        <v>367</v>
      </c>
      <c r="J126" t="n">
        <v>26.11</v>
      </c>
      <c r="K126" t="n">
        <v>12.1</v>
      </c>
      <c r="L126" t="n">
        <v>1</v>
      </c>
      <c r="M126" t="n">
        <v>0</v>
      </c>
      <c r="N126" t="n">
        <v>3.01</v>
      </c>
      <c r="O126" t="n">
        <v>3454.41</v>
      </c>
      <c r="P126" t="n">
        <v>82.18000000000001</v>
      </c>
      <c r="Q126" t="n">
        <v>3666.67</v>
      </c>
      <c r="R126" t="n">
        <v>402.67</v>
      </c>
      <c r="S126" t="n">
        <v>60.59</v>
      </c>
      <c r="T126" t="n">
        <v>169503.98</v>
      </c>
      <c r="U126" t="n">
        <v>0.15</v>
      </c>
      <c r="V126" t="n">
        <v>0.61</v>
      </c>
      <c r="W126" t="n">
        <v>1.23</v>
      </c>
      <c r="X126" t="n">
        <v>10.98</v>
      </c>
      <c r="Y126" t="n">
        <v>1</v>
      </c>
      <c r="Z126" t="n">
        <v>10</v>
      </c>
    </row>
    <row r="127">
      <c r="A127" t="n">
        <v>0</v>
      </c>
      <c r="B127" t="n">
        <v>45</v>
      </c>
      <c r="C127" t="inlineStr">
        <is>
          <t xml:space="preserve">CONCLUIDO	</t>
        </is>
      </c>
      <c r="D127" t="n">
        <v>4.059</v>
      </c>
      <c r="E127" t="n">
        <v>24.64</v>
      </c>
      <c r="F127" t="n">
        <v>20.41</v>
      </c>
      <c r="G127" t="n">
        <v>11.23</v>
      </c>
      <c r="H127" t="n">
        <v>0.18</v>
      </c>
      <c r="I127" t="n">
        <v>109</v>
      </c>
      <c r="J127" t="n">
        <v>98.70999999999999</v>
      </c>
      <c r="K127" t="n">
        <v>39.72</v>
      </c>
      <c r="L127" t="n">
        <v>1</v>
      </c>
      <c r="M127" t="n">
        <v>106</v>
      </c>
      <c r="N127" t="n">
        <v>12.99</v>
      </c>
      <c r="O127" t="n">
        <v>12407.75</v>
      </c>
      <c r="P127" t="n">
        <v>149.8</v>
      </c>
      <c r="Q127" t="n">
        <v>3665.21</v>
      </c>
      <c r="R127" t="n">
        <v>162.68</v>
      </c>
      <c r="S127" t="n">
        <v>60.59</v>
      </c>
      <c r="T127" t="n">
        <v>50800.35</v>
      </c>
      <c r="U127" t="n">
        <v>0.37</v>
      </c>
      <c r="V127" t="n">
        <v>0.84</v>
      </c>
      <c r="W127" t="n">
        <v>0.34</v>
      </c>
      <c r="X127" t="n">
        <v>3.13</v>
      </c>
      <c r="Y127" t="n">
        <v>1</v>
      </c>
      <c r="Z127" t="n">
        <v>10</v>
      </c>
    </row>
    <row r="128">
      <c r="A128" t="n">
        <v>1</v>
      </c>
      <c r="B128" t="n">
        <v>45</v>
      </c>
      <c r="C128" t="inlineStr">
        <is>
          <t xml:space="preserve">CONCLUIDO	</t>
        </is>
      </c>
      <c r="D128" t="n">
        <v>4.2709</v>
      </c>
      <c r="E128" t="n">
        <v>23.41</v>
      </c>
      <c r="F128" t="n">
        <v>19.72</v>
      </c>
      <c r="G128" t="n">
        <v>14.26</v>
      </c>
      <c r="H128" t="n">
        <v>0.22</v>
      </c>
      <c r="I128" t="n">
        <v>83</v>
      </c>
      <c r="J128" t="n">
        <v>99.02</v>
      </c>
      <c r="K128" t="n">
        <v>39.72</v>
      </c>
      <c r="L128" t="n">
        <v>1.25</v>
      </c>
      <c r="M128" t="n">
        <v>14</v>
      </c>
      <c r="N128" t="n">
        <v>13.05</v>
      </c>
      <c r="O128" t="n">
        <v>12446.14</v>
      </c>
      <c r="P128" t="n">
        <v>135.3</v>
      </c>
      <c r="Q128" t="n">
        <v>3665.28</v>
      </c>
      <c r="R128" t="n">
        <v>137.23</v>
      </c>
      <c r="S128" t="n">
        <v>60.59</v>
      </c>
      <c r="T128" t="n">
        <v>38207.16</v>
      </c>
      <c r="U128" t="n">
        <v>0.44</v>
      </c>
      <c r="V128" t="n">
        <v>0.87</v>
      </c>
      <c r="W128" t="n">
        <v>0.39</v>
      </c>
      <c r="X128" t="n">
        <v>2.44</v>
      </c>
      <c r="Y128" t="n">
        <v>1</v>
      </c>
      <c r="Z128" t="n">
        <v>10</v>
      </c>
    </row>
    <row r="129">
      <c r="A129" t="n">
        <v>2</v>
      </c>
      <c r="B129" t="n">
        <v>45</v>
      </c>
      <c r="C129" t="inlineStr">
        <is>
          <t xml:space="preserve">CONCLUIDO	</t>
        </is>
      </c>
      <c r="D129" t="n">
        <v>4.2677</v>
      </c>
      <c r="E129" t="n">
        <v>23.43</v>
      </c>
      <c r="F129" t="n">
        <v>19.74</v>
      </c>
      <c r="G129" t="n">
        <v>14.27</v>
      </c>
      <c r="H129" t="n">
        <v>0.27</v>
      </c>
      <c r="I129" t="n">
        <v>83</v>
      </c>
      <c r="J129" t="n">
        <v>99.33</v>
      </c>
      <c r="K129" t="n">
        <v>39.72</v>
      </c>
      <c r="L129" t="n">
        <v>1.5</v>
      </c>
      <c r="M129" t="n">
        <v>0</v>
      </c>
      <c r="N129" t="n">
        <v>13.11</v>
      </c>
      <c r="O129" t="n">
        <v>12484.55</v>
      </c>
      <c r="P129" t="n">
        <v>135.67</v>
      </c>
      <c r="Q129" t="n">
        <v>3665.13</v>
      </c>
      <c r="R129" t="n">
        <v>137.28</v>
      </c>
      <c r="S129" t="n">
        <v>60.59</v>
      </c>
      <c r="T129" t="n">
        <v>38228.89</v>
      </c>
      <c r="U129" t="n">
        <v>0.44</v>
      </c>
      <c r="V129" t="n">
        <v>0.87</v>
      </c>
      <c r="W129" t="n">
        <v>0.41</v>
      </c>
      <c r="X129" t="n">
        <v>2.46</v>
      </c>
      <c r="Y129" t="n">
        <v>1</v>
      </c>
      <c r="Z129" t="n">
        <v>10</v>
      </c>
    </row>
    <row r="130">
      <c r="A130" t="n">
        <v>0</v>
      </c>
      <c r="B130" t="n">
        <v>105</v>
      </c>
      <c r="C130" t="inlineStr">
        <is>
          <t xml:space="preserve">CONCLUIDO	</t>
        </is>
      </c>
      <c r="D130" t="n">
        <v>2.6877</v>
      </c>
      <c r="E130" t="n">
        <v>37.21</v>
      </c>
      <c r="F130" t="n">
        <v>24.62</v>
      </c>
      <c r="G130" t="n">
        <v>5.98</v>
      </c>
      <c r="H130" t="n">
        <v>0.09</v>
      </c>
      <c r="I130" t="n">
        <v>247</v>
      </c>
      <c r="J130" t="n">
        <v>204</v>
      </c>
      <c r="K130" t="n">
        <v>55.27</v>
      </c>
      <c r="L130" t="n">
        <v>1</v>
      </c>
      <c r="M130" t="n">
        <v>245</v>
      </c>
      <c r="N130" t="n">
        <v>42.72</v>
      </c>
      <c r="O130" t="n">
        <v>25393.6</v>
      </c>
      <c r="P130" t="n">
        <v>340.2</v>
      </c>
      <c r="Q130" t="n">
        <v>3665.85</v>
      </c>
      <c r="R130" t="n">
        <v>300.89</v>
      </c>
      <c r="S130" t="n">
        <v>60.59</v>
      </c>
      <c r="T130" t="n">
        <v>119212.84</v>
      </c>
      <c r="U130" t="n">
        <v>0.2</v>
      </c>
      <c r="V130" t="n">
        <v>0.7</v>
      </c>
      <c r="W130" t="n">
        <v>0.5600000000000001</v>
      </c>
      <c r="X130" t="n">
        <v>7.34</v>
      </c>
      <c r="Y130" t="n">
        <v>1</v>
      </c>
      <c r="Z130" t="n">
        <v>10</v>
      </c>
    </row>
    <row r="131">
      <c r="A131" t="n">
        <v>1</v>
      </c>
      <c r="B131" t="n">
        <v>105</v>
      </c>
      <c r="C131" t="inlineStr">
        <is>
          <t xml:space="preserve">CONCLUIDO	</t>
        </is>
      </c>
      <c r="D131" t="n">
        <v>3.1062</v>
      </c>
      <c r="E131" t="n">
        <v>32.19</v>
      </c>
      <c r="F131" t="n">
        <v>22.45</v>
      </c>
      <c r="G131" t="n">
        <v>7.61</v>
      </c>
      <c r="H131" t="n">
        <v>0.11</v>
      </c>
      <c r="I131" t="n">
        <v>177</v>
      </c>
      <c r="J131" t="n">
        <v>204.39</v>
      </c>
      <c r="K131" t="n">
        <v>55.27</v>
      </c>
      <c r="L131" t="n">
        <v>1.25</v>
      </c>
      <c r="M131" t="n">
        <v>175</v>
      </c>
      <c r="N131" t="n">
        <v>42.87</v>
      </c>
      <c r="O131" t="n">
        <v>25442.42</v>
      </c>
      <c r="P131" t="n">
        <v>305.15</v>
      </c>
      <c r="Q131" t="n">
        <v>3665.97</v>
      </c>
      <c r="R131" t="n">
        <v>229.65</v>
      </c>
      <c r="S131" t="n">
        <v>60.59</v>
      </c>
      <c r="T131" t="n">
        <v>83946.56</v>
      </c>
      <c r="U131" t="n">
        <v>0.26</v>
      </c>
      <c r="V131" t="n">
        <v>0.77</v>
      </c>
      <c r="W131" t="n">
        <v>0.44</v>
      </c>
      <c r="X131" t="n">
        <v>5.17</v>
      </c>
      <c r="Y131" t="n">
        <v>1</v>
      </c>
      <c r="Z131" t="n">
        <v>10</v>
      </c>
    </row>
    <row r="132">
      <c r="A132" t="n">
        <v>2</v>
      </c>
      <c r="B132" t="n">
        <v>105</v>
      </c>
      <c r="C132" t="inlineStr">
        <is>
          <t xml:space="preserve">CONCLUIDO	</t>
        </is>
      </c>
      <c r="D132" t="n">
        <v>3.3986</v>
      </c>
      <c r="E132" t="n">
        <v>29.42</v>
      </c>
      <c r="F132" t="n">
        <v>21.26</v>
      </c>
      <c r="G132" t="n">
        <v>9.24</v>
      </c>
      <c r="H132" t="n">
        <v>0.13</v>
      </c>
      <c r="I132" t="n">
        <v>138</v>
      </c>
      <c r="J132" t="n">
        <v>204.79</v>
      </c>
      <c r="K132" t="n">
        <v>55.27</v>
      </c>
      <c r="L132" t="n">
        <v>1.5</v>
      </c>
      <c r="M132" t="n">
        <v>136</v>
      </c>
      <c r="N132" t="n">
        <v>43.02</v>
      </c>
      <c r="O132" t="n">
        <v>25491.3</v>
      </c>
      <c r="P132" t="n">
        <v>284.08</v>
      </c>
      <c r="Q132" t="n">
        <v>3665.65</v>
      </c>
      <c r="R132" t="n">
        <v>190.55</v>
      </c>
      <c r="S132" t="n">
        <v>60.59</v>
      </c>
      <c r="T132" t="n">
        <v>64589.32</v>
      </c>
      <c r="U132" t="n">
        <v>0.32</v>
      </c>
      <c r="V132" t="n">
        <v>0.8100000000000001</v>
      </c>
      <c r="W132" t="n">
        <v>0.38</v>
      </c>
      <c r="X132" t="n">
        <v>3.98</v>
      </c>
      <c r="Y132" t="n">
        <v>1</v>
      </c>
      <c r="Z132" t="n">
        <v>10</v>
      </c>
    </row>
    <row r="133">
      <c r="A133" t="n">
        <v>3</v>
      </c>
      <c r="B133" t="n">
        <v>105</v>
      </c>
      <c r="C133" t="inlineStr">
        <is>
          <t xml:space="preserve">CONCLUIDO	</t>
        </is>
      </c>
      <c r="D133" t="n">
        <v>3.6244</v>
      </c>
      <c r="E133" t="n">
        <v>27.59</v>
      </c>
      <c r="F133" t="n">
        <v>20.48</v>
      </c>
      <c r="G133" t="n">
        <v>10.97</v>
      </c>
      <c r="H133" t="n">
        <v>0.15</v>
      </c>
      <c r="I133" t="n">
        <v>112</v>
      </c>
      <c r="J133" t="n">
        <v>205.18</v>
      </c>
      <c r="K133" t="n">
        <v>55.27</v>
      </c>
      <c r="L133" t="n">
        <v>1.75</v>
      </c>
      <c r="M133" t="n">
        <v>110</v>
      </c>
      <c r="N133" t="n">
        <v>43.16</v>
      </c>
      <c r="O133" t="n">
        <v>25540.22</v>
      </c>
      <c r="P133" t="n">
        <v>269.02</v>
      </c>
      <c r="Q133" t="n">
        <v>3665.54</v>
      </c>
      <c r="R133" t="n">
        <v>165.23</v>
      </c>
      <c r="S133" t="n">
        <v>60.59</v>
      </c>
      <c r="T133" t="n">
        <v>52059.7</v>
      </c>
      <c r="U133" t="n">
        <v>0.37</v>
      </c>
      <c r="V133" t="n">
        <v>0.84</v>
      </c>
      <c r="W133" t="n">
        <v>0.34</v>
      </c>
      <c r="X133" t="n">
        <v>3.2</v>
      </c>
      <c r="Y133" t="n">
        <v>1</v>
      </c>
      <c r="Z133" t="n">
        <v>10</v>
      </c>
    </row>
    <row r="134">
      <c r="A134" t="n">
        <v>4</v>
      </c>
      <c r="B134" t="n">
        <v>105</v>
      </c>
      <c r="C134" t="inlineStr">
        <is>
          <t xml:space="preserve">CONCLUIDO	</t>
        </is>
      </c>
      <c r="D134" t="n">
        <v>3.7981</v>
      </c>
      <c r="E134" t="n">
        <v>26.33</v>
      </c>
      <c r="F134" t="n">
        <v>19.95</v>
      </c>
      <c r="G134" t="n">
        <v>12.74</v>
      </c>
      <c r="H134" t="n">
        <v>0.17</v>
      </c>
      <c r="I134" t="n">
        <v>94</v>
      </c>
      <c r="J134" t="n">
        <v>205.58</v>
      </c>
      <c r="K134" t="n">
        <v>55.27</v>
      </c>
      <c r="L134" t="n">
        <v>2</v>
      </c>
      <c r="M134" t="n">
        <v>92</v>
      </c>
      <c r="N134" t="n">
        <v>43.31</v>
      </c>
      <c r="O134" t="n">
        <v>25589.2</v>
      </c>
      <c r="P134" t="n">
        <v>257.25</v>
      </c>
      <c r="Q134" t="n">
        <v>3665.28</v>
      </c>
      <c r="R134" t="n">
        <v>147.7</v>
      </c>
      <c r="S134" t="n">
        <v>60.59</v>
      </c>
      <c r="T134" t="n">
        <v>43384.72</v>
      </c>
      <c r="U134" t="n">
        <v>0.41</v>
      </c>
      <c r="V134" t="n">
        <v>0.86</v>
      </c>
      <c r="W134" t="n">
        <v>0.31</v>
      </c>
      <c r="X134" t="n">
        <v>2.67</v>
      </c>
      <c r="Y134" t="n">
        <v>1</v>
      </c>
      <c r="Z134" t="n">
        <v>10</v>
      </c>
    </row>
    <row r="135">
      <c r="A135" t="n">
        <v>5</v>
      </c>
      <c r="B135" t="n">
        <v>105</v>
      </c>
      <c r="C135" t="inlineStr">
        <is>
          <t xml:space="preserve">CONCLUIDO	</t>
        </is>
      </c>
      <c r="D135" t="n">
        <v>3.9483</v>
      </c>
      <c r="E135" t="n">
        <v>25.33</v>
      </c>
      <c r="F135" t="n">
        <v>19.52</v>
      </c>
      <c r="G135" t="n">
        <v>14.64</v>
      </c>
      <c r="H135" t="n">
        <v>0.19</v>
      </c>
      <c r="I135" t="n">
        <v>80</v>
      </c>
      <c r="J135" t="n">
        <v>205.98</v>
      </c>
      <c r="K135" t="n">
        <v>55.27</v>
      </c>
      <c r="L135" t="n">
        <v>2.25</v>
      </c>
      <c r="M135" t="n">
        <v>78</v>
      </c>
      <c r="N135" t="n">
        <v>43.46</v>
      </c>
      <c r="O135" t="n">
        <v>25638.22</v>
      </c>
      <c r="P135" t="n">
        <v>246.74</v>
      </c>
      <c r="Q135" t="n">
        <v>3665.34</v>
      </c>
      <c r="R135" t="n">
        <v>133.8</v>
      </c>
      <c r="S135" t="n">
        <v>60.59</v>
      </c>
      <c r="T135" t="n">
        <v>36507.46</v>
      </c>
      <c r="U135" t="n">
        <v>0.45</v>
      </c>
      <c r="V135" t="n">
        <v>0.88</v>
      </c>
      <c r="W135" t="n">
        <v>0.28</v>
      </c>
      <c r="X135" t="n">
        <v>2.24</v>
      </c>
      <c r="Y135" t="n">
        <v>1</v>
      </c>
      <c r="Z135" t="n">
        <v>10</v>
      </c>
    </row>
    <row r="136">
      <c r="A136" t="n">
        <v>6</v>
      </c>
      <c r="B136" t="n">
        <v>105</v>
      </c>
      <c r="C136" t="inlineStr">
        <is>
          <t xml:space="preserve">CONCLUIDO	</t>
        </is>
      </c>
      <c r="D136" t="n">
        <v>4.059</v>
      </c>
      <c r="E136" t="n">
        <v>24.64</v>
      </c>
      <c r="F136" t="n">
        <v>19.23</v>
      </c>
      <c r="G136" t="n">
        <v>16.49</v>
      </c>
      <c r="H136" t="n">
        <v>0.22</v>
      </c>
      <c r="I136" t="n">
        <v>70</v>
      </c>
      <c r="J136" t="n">
        <v>206.38</v>
      </c>
      <c r="K136" t="n">
        <v>55.27</v>
      </c>
      <c r="L136" t="n">
        <v>2.5</v>
      </c>
      <c r="M136" t="n">
        <v>68</v>
      </c>
      <c r="N136" t="n">
        <v>43.6</v>
      </c>
      <c r="O136" t="n">
        <v>25687.3</v>
      </c>
      <c r="P136" t="n">
        <v>238.4</v>
      </c>
      <c r="Q136" t="n">
        <v>3665.31</v>
      </c>
      <c r="R136" t="n">
        <v>124.16</v>
      </c>
      <c r="S136" t="n">
        <v>60.59</v>
      </c>
      <c r="T136" t="n">
        <v>31736.44</v>
      </c>
      <c r="U136" t="n">
        <v>0.49</v>
      </c>
      <c r="V136" t="n">
        <v>0.9</v>
      </c>
      <c r="W136" t="n">
        <v>0.28</v>
      </c>
      <c r="X136" t="n">
        <v>1.95</v>
      </c>
      <c r="Y136" t="n">
        <v>1</v>
      </c>
      <c r="Z136" t="n">
        <v>10</v>
      </c>
    </row>
    <row r="137">
      <c r="A137" t="n">
        <v>7</v>
      </c>
      <c r="B137" t="n">
        <v>105</v>
      </c>
      <c r="C137" t="inlineStr">
        <is>
          <t xml:space="preserve">CONCLUIDO	</t>
        </is>
      </c>
      <c r="D137" t="n">
        <v>4.1712</v>
      </c>
      <c r="E137" t="n">
        <v>23.97</v>
      </c>
      <c r="F137" t="n">
        <v>18.94</v>
      </c>
      <c r="G137" t="n">
        <v>18.62</v>
      </c>
      <c r="H137" t="n">
        <v>0.24</v>
      </c>
      <c r="I137" t="n">
        <v>61</v>
      </c>
      <c r="J137" t="n">
        <v>206.78</v>
      </c>
      <c r="K137" t="n">
        <v>55.27</v>
      </c>
      <c r="L137" t="n">
        <v>2.75</v>
      </c>
      <c r="M137" t="n">
        <v>59</v>
      </c>
      <c r="N137" t="n">
        <v>43.75</v>
      </c>
      <c r="O137" t="n">
        <v>25736.42</v>
      </c>
      <c r="P137" t="n">
        <v>229.54</v>
      </c>
      <c r="Q137" t="n">
        <v>3665.07</v>
      </c>
      <c r="R137" t="n">
        <v>114.4</v>
      </c>
      <c r="S137" t="n">
        <v>60.59</v>
      </c>
      <c r="T137" t="n">
        <v>26900.21</v>
      </c>
      <c r="U137" t="n">
        <v>0.53</v>
      </c>
      <c r="V137" t="n">
        <v>0.91</v>
      </c>
      <c r="W137" t="n">
        <v>0.26</v>
      </c>
      <c r="X137" t="n">
        <v>1.66</v>
      </c>
      <c r="Y137" t="n">
        <v>1</v>
      </c>
      <c r="Z137" t="n">
        <v>10</v>
      </c>
    </row>
    <row r="138">
      <c r="A138" t="n">
        <v>8</v>
      </c>
      <c r="B138" t="n">
        <v>105</v>
      </c>
      <c r="C138" t="inlineStr">
        <is>
          <t xml:space="preserve">CONCLUIDO	</t>
        </is>
      </c>
      <c r="D138" t="n">
        <v>4.2886</v>
      </c>
      <c r="E138" t="n">
        <v>23.32</v>
      </c>
      <c r="F138" t="n">
        <v>18.56</v>
      </c>
      <c r="G138" t="n">
        <v>20.63</v>
      </c>
      <c r="H138" t="n">
        <v>0.26</v>
      </c>
      <c r="I138" t="n">
        <v>54</v>
      </c>
      <c r="J138" t="n">
        <v>207.17</v>
      </c>
      <c r="K138" t="n">
        <v>55.27</v>
      </c>
      <c r="L138" t="n">
        <v>3</v>
      </c>
      <c r="M138" t="n">
        <v>52</v>
      </c>
      <c r="N138" t="n">
        <v>43.9</v>
      </c>
      <c r="O138" t="n">
        <v>25785.6</v>
      </c>
      <c r="P138" t="n">
        <v>218.41</v>
      </c>
      <c r="Q138" t="n">
        <v>3665.16</v>
      </c>
      <c r="R138" t="n">
        <v>102.19</v>
      </c>
      <c r="S138" t="n">
        <v>60.59</v>
      </c>
      <c r="T138" t="n">
        <v>20832.24</v>
      </c>
      <c r="U138" t="n">
        <v>0.59</v>
      </c>
      <c r="V138" t="n">
        <v>0.93</v>
      </c>
      <c r="W138" t="n">
        <v>0.24</v>
      </c>
      <c r="X138" t="n">
        <v>1.28</v>
      </c>
      <c r="Y138" t="n">
        <v>1</v>
      </c>
      <c r="Z138" t="n">
        <v>10</v>
      </c>
    </row>
    <row r="139">
      <c r="A139" t="n">
        <v>9</v>
      </c>
      <c r="B139" t="n">
        <v>105</v>
      </c>
      <c r="C139" t="inlineStr">
        <is>
          <t xml:space="preserve">CONCLUIDO	</t>
        </is>
      </c>
      <c r="D139" t="n">
        <v>4.2372</v>
      </c>
      <c r="E139" t="n">
        <v>23.6</v>
      </c>
      <c r="F139" t="n">
        <v>19.01</v>
      </c>
      <c r="G139" t="n">
        <v>22.81</v>
      </c>
      <c r="H139" t="n">
        <v>0.28</v>
      </c>
      <c r="I139" t="n">
        <v>50</v>
      </c>
      <c r="J139" t="n">
        <v>207.57</v>
      </c>
      <c r="K139" t="n">
        <v>55.27</v>
      </c>
      <c r="L139" t="n">
        <v>3.25</v>
      </c>
      <c r="M139" t="n">
        <v>48</v>
      </c>
      <c r="N139" t="n">
        <v>44.05</v>
      </c>
      <c r="O139" t="n">
        <v>25834.83</v>
      </c>
      <c r="P139" t="n">
        <v>220.67</v>
      </c>
      <c r="Q139" t="n">
        <v>3665.28</v>
      </c>
      <c r="R139" t="n">
        <v>117.9</v>
      </c>
      <c r="S139" t="n">
        <v>60.59</v>
      </c>
      <c r="T139" t="n">
        <v>28704.48</v>
      </c>
      <c r="U139" t="n">
        <v>0.51</v>
      </c>
      <c r="V139" t="n">
        <v>0.91</v>
      </c>
      <c r="W139" t="n">
        <v>0.25</v>
      </c>
      <c r="X139" t="n">
        <v>1.73</v>
      </c>
      <c r="Y139" t="n">
        <v>1</v>
      </c>
      <c r="Z139" t="n">
        <v>10</v>
      </c>
    </row>
    <row r="140">
      <c r="A140" t="n">
        <v>10</v>
      </c>
      <c r="B140" t="n">
        <v>105</v>
      </c>
      <c r="C140" t="inlineStr">
        <is>
          <t xml:space="preserve">CONCLUIDO	</t>
        </is>
      </c>
      <c r="D140" t="n">
        <v>4.3658</v>
      </c>
      <c r="E140" t="n">
        <v>22.91</v>
      </c>
      <c r="F140" t="n">
        <v>18.56</v>
      </c>
      <c r="G140" t="n">
        <v>25.3</v>
      </c>
      <c r="H140" t="n">
        <v>0.3</v>
      </c>
      <c r="I140" t="n">
        <v>44</v>
      </c>
      <c r="J140" t="n">
        <v>207.97</v>
      </c>
      <c r="K140" t="n">
        <v>55.27</v>
      </c>
      <c r="L140" t="n">
        <v>3.5</v>
      </c>
      <c r="M140" t="n">
        <v>42</v>
      </c>
      <c r="N140" t="n">
        <v>44.2</v>
      </c>
      <c r="O140" t="n">
        <v>25884.1</v>
      </c>
      <c r="P140" t="n">
        <v>208.04</v>
      </c>
      <c r="Q140" t="n">
        <v>3665.3</v>
      </c>
      <c r="R140" t="n">
        <v>102.4</v>
      </c>
      <c r="S140" t="n">
        <v>60.59</v>
      </c>
      <c r="T140" t="n">
        <v>20986.73</v>
      </c>
      <c r="U140" t="n">
        <v>0.59</v>
      </c>
      <c r="V140" t="n">
        <v>0.93</v>
      </c>
      <c r="W140" t="n">
        <v>0.23</v>
      </c>
      <c r="X140" t="n">
        <v>1.28</v>
      </c>
      <c r="Y140" t="n">
        <v>1</v>
      </c>
      <c r="Z140" t="n">
        <v>10</v>
      </c>
    </row>
    <row r="141">
      <c r="A141" t="n">
        <v>11</v>
      </c>
      <c r="B141" t="n">
        <v>105</v>
      </c>
      <c r="C141" t="inlineStr">
        <is>
          <t xml:space="preserve">CONCLUIDO	</t>
        </is>
      </c>
      <c r="D141" t="n">
        <v>4.4234</v>
      </c>
      <c r="E141" t="n">
        <v>22.61</v>
      </c>
      <c r="F141" t="n">
        <v>18.42</v>
      </c>
      <c r="G141" t="n">
        <v>27.63</v>
      </c>
      <c r="H141" t="n">
        <v>0.32</v>
      </c>
      <c r="I141" t="n">
        <v>40</v>
      </c>
      <c r="J141" t="n">
        <v>208.37</v>
      </c>
      <c r="K141" t="n">
        <v>55.27</v>
      </c>
      <c r="L141" t="n">
        <v>3.75</v>
      </c>
      <c r="M141" t="n">
        <v>35</v>
      </c>
      <c r="N141" t="n">
        <v>44.35</v>
      </c>
      <c r="O141" t="n">
        <v>25933.43</v>
      </c>
      <c r="P141" t="n">
        <v>199.67</v>
      </c>
      <c r="Q141" t="n">
        <v>3665.12</v>
      </c>
      <c r="R141" t="n">
        <v>97.81</v>
      </c>
      <c r="S141" t="n">
        <v>60.59</v>
      </c>
      <c r="T141" t="n">
        <v>18707.8</v>
      </c>
      <c r="U141" t="n">
        <v>0.62</v>
      </c>
      <c r="V141" t="n">
        <v>0.9399999999999999</v>
      </c>
      <c r="W141" t="n">
        <v>0.23</v>
      </c>
      <c r="X141" t="n">
        <v>1.14</v>
      </c>
      <c r="Y141" t="n">
        <v>1</v>
      </c>
      <c r="Z141" t="n">
        <v>10</v>
      </c>
    </row>
    <row r="142">
      <c r="A142" t="n">
        <v>12</v>
      </c>
      <c r="B142" t="n">
        <v>105</v>
      </c>
      <c r="C142" t="inlineStr">
        <is>
          <t xml:space="preserve">CONCLUIDO	</t>
        </is>
      </c>
      <c r="D142" t="n">
        <v>4.4645</v>
      </c>
      <c r="E142" t="n">
        <v>22.4</v>
      </c>
      <c r="F142" t="n">
        <v>18.33</v>
      </c>
      <c r="G142" t="n">
        <v>29.73</v>
      </c>
      <c r="H142" t="n">
        <v>0.34</v>
      </c>
      <c r="I142" t="n">
        <v>37</v>
      </c>
      <c r="J142" t="n">
        <v>208.77</v>
      </c>
      <c r="K142" t="n">
        <v>55.27</v>
      </c>
      <c r="L142" t="n">
        <v>4</v>
      </c>
      <c r="M142" t="n">
        <v>13</v>
      </c>
      <c r="N142" t="n">
        <v>44.5</v>
      </c>
      <c r="O142" t="n">
        <v>25982.82</v>
      </c>
      <c r="P142" t="n">
        <v>195.61</v>
      </c>
      <c r="Q142" t="n">
        <v>3665.01</v>
      </c>
      <c r="R142" t="n">
        <v>94.09999999999999</v>
      </c>
      <c r="S142" t="n">
        <v>60.59</v>
      </c>
      <c r="T142" t="n">
        <v>16871.87</v>
      </c>
      <c r="U142" t="n">
        <v>0.64</v>
      </c>
      <c r="V142" t="n">
        <v>0.9399999999999999</v>
      </c>
      <c r="W142" t="n">
        <v>0.25</v>
      </c>
      <c r="X142" t="n">
        <v>1.06</v>
      </c>
      <c r="Y142" t="n">
        <v>1</v>
      </c>
      <c r="Z142" t="n">
        <v>10</v>
      </c>
    </row>
    <row r="143">
      <c r="A143" t="n">
        <v>13</v>
      </c>
      <c r="B143" t="n">
        <v>105</v>
      </c>
      <c r="C143" t="inlineStr">
        <is>
          <t xml:space="preserve">CONCLUIDO	</t>
        </is>
      </c>
      <c r="D143" t="n">
        <v>4.4736</v>
      </c>
      <c r="E143" t="n">
        <v>22.35</v>
      </c>
      <c r="F143" t="n">
        <v>18.33</v>
      </c>
      <c r="G143" t="n">
        <v>30.55</v>
      </c>
      <c r="H143" t="n">
        <v>0.36</v>
      </c>
      <c r="I143" t="n">
        <v>36</v>
      </c>
      <c r="J143" t="n">
        <v>209.17</v>
      </c>
      <c r="K143" t="n">
        <v>55.27</v>
      </c>
      <c r="L143" t="n">
        <v>4.25</v>
      </c>
      <c r="M143" t="n">
        <v>0</v>
      </c>
      <c r="N143" t="n">
        <v>44.65</v>
      </c>
      <c r="O143" t="n">
        <v>26032.25</v>
      </c>
      <c r="P143" t="n">
        <v>193.99</v>
      </c>
      <c r="Q143" t="n">
        <v>3665.15</v>
      </c>
      <c r="R143" t="n">
        <v>93.37</v>
      </c>
      <c r="S143" t="n">
        <v>60.59</v>
      </c>
      <c r="T143" t="n">
        <v>16511.81</v>
      </c>
      <c r="U143" t="n">
        <v>0.65</v>
      </c>
      <c r="V143" t="n">
        <v>0.9399999999999999</v>
      </c>
      <c r="W143" t="n">
        <v>0.27</v>
      </c>
      <c r="X143" t="n">
        <v>1.05</v>
      </c>
      <c r="Y143" t="n">
        <v>1</v>
      </c>
      <c r="Z143" t="n">
        <v>10</v>
      </c>
    </row>
    <row r="144">
      <c r="A144" t="n">
        <v>0</v>
      </c>
      <c r="B144" t="n">
        <v>60</v>
      </c>
      <c r="C144" t="inlineStr">
        <is>
          <t xml:space="preserve">CONCLUIDO	</t>
        </is>
      </c>
      <c r="D144" t="n">
        <v>3.6527</v>
      </c>
      <c r="E144" t="n">
        <v>27.38</v>
      </c>
      <c r="F144" t="n">
        <v>21.51</v>
      </c>
      <c r="G144" t="n">
        <v>8.84</v>
      </c>
      <c r="H144" t="n">
        <v>0.14</v>
      </c>
      <c r="I144" t="n">
        <v>146</v>
      </c>
      <c r="J144" t="n">
        <v>124.63</v>
      </c>
      <c r="K144" t="n">
        <v>45</v>
      </c>
      <c r="L144" t="n">
        <v>1</v>
      </c>
      <c r="M144" t="n">
        <v>144</v>
      </c>
      <c r="N144" t="n">
        <v>18.64</v>
      </c>
      <c r="O144" t="n">
        <v>15605.44</v>
      </c>
      <c r="P144" t="n">
        <v>200.74</v>
      </c>
      <c r="Q144" t="n">
        <v>3665.38</v>
      </c>
      <c r="R144" t="n">
        <v>198.72</v>
      </c>
      <c r="S144" t="n">
        <v>60.59</v>
      </c>
      <c r="T144" t="n">
        <v>68636.35000000001</v>
      </c>
      <c r="U144" t="n">
        <v>0.3</v>
      </c>
      <c r="V144" t="n">
        <v>0.8</v>
      </c>
      <c r="W144" t="n">
        <v>0.4</v>
      </c>
      <c r="X144" t="n">
        <v>4.23</v>
      </c>
      <c r="Y144" t="n">
        <v>1</v>
      </c>
      <c r="Z144" t="n">
        <v>10</v>
      </c>
    </row>
    <row r="145">
      <c r="A145" t="n">
        <v>1</v>
      </c>
      <c r="B145" t="n">
        <v>60</v>
      </c>
      <c r="C145" t="inlineStr">
        <is>
          <t xml:space="preserve">CONCLUIDO	</t>
        </is>
      </c>
      <c r="D145" t="n">
        <v>3.9868</v>
      </c>
      <c r="E145" t="n">
        <v>25.08</v>
      </c>
      <c r="F145" t="n">
        <v>20.27</v>
      </c>
      <c r="G145" t="n">
        <v>11.58</v>
      </c>
      <c r="H145" t="n">
        <v>0.18</v>
      </c>
      <c r="I145" t="n">
        <v>105</v>
      </c>
      <c r="J145" t="n">
        <v>124.96</v>
      </c>
      <c r="K145" t="n">
        <v>45</v>
      </c>
      <c r="L145" t="n">
        <v>1.25</v>
      </c>
      <c r="M145" t="n">
        <v>103</v>
      </c>
      <c r="N145" t="n">
        <v>18.71</v>
      </c>
      <c r="O145" t="n">
        <v>15645.96</v>
      </c>
      <c r="P145" t="n">
        <v>180.28</v>
      </c>
      <c r="Q145" t="n">
        <v>3665.57</v>
      </c>
      <c r="R145" t="n">
        <v>157.99</v>
      </c>
      <c r="S145" t="n">
        <v>60.59</v>
      </c>
      <c r="T145" t="n">
        <v>48475.53</v>
      </c>
      <c r="U145" t="n">
        <v>0.38</v>
      </c>
      <c r="V145" t="n">
        <v>0.85</v>
      </c>
      <c r="W145" t="n">
        <v>0.33</v>
      </c>
      <c r="X145" t="n">
        <v>2.99</v>
      </c>
      <c r="Y145" t="n">
        <v>1</v>
      </c>
      <c r="Z145" t="n">
        <v>10</v>
      </c>
    </row>
    <row r="146">
      <c r="A146" t="n">
        <v>2</v>
      </c>
      <c r="B146" t="n">
        <v>60</v>
      </c>
      <c r="C146" t="inlineStr">
        <is>
          <t xml:space="preserve">CONCLUIDO	</t>
        </is>
      </c>
      <c r="D146" t="n">
        <v>4.2178</v>
      </c>
      <c r="E146" t="n">
        <v>23.71</v>
      </c>
      <c r="F146" t="n">
        <v>19.53</v>
      </c>
      <c r="G146" t="n">
        <v>14.65</v>
      </c>
      <c r="H146" t="n">
        <v>0.21</v>
      </c>
      <c r="I146" t="n">
        <v>80</v>
      </c>
      <c r="J146" t="n">
        <v>125.29</v>
      </c>
      <c r="K146" t="n">
        <v>45</v>
      </c>
      <c r="L146" t="n">
        <v>1.5</v>
      </c>
      <c r="M146" t="n">
        <v>78</v>
      </c>
      <c r="N146" t="n">
        <v>18.79</v>
      </c>
      <c r="O146" t="n">
        <v>15686.51</v>
      </c>
      <c r="P146" t="n">
        <v>164</v>
      </c>
      <c r="Q146" t="n">
        <v>3665.22</v>
      </c>
      <c r="R146" t="n">
        <v>134.18</v>
      </c>
      <c r="S146" t="n">
        <v>60.59</v>
      </c>
      <c r="T146" t="n">
        <v>36695.47</v>
      </c>
      <c r="U146" t="n">
        <v>0.45</v>
      </c>
      <c r="V146" t="n">
        <v>0.88</v>
      </c>
      <c r="W146" t="n">
        <v>0.29</v>
      </c>
      <c r="X146" t="n">
        <v>2.25</v>
      </c>
      <c r="Y146" t="n">
        <v>1</v>
      </c>
      <c r="Z146" t="n">
        <v>10</v>
      </c>
    </row>
    <row r="147">
      <c r="A147" t="n">
        <v>3</v>
      </c>
      <c r="B147" t="n">
        <v>60</v>
      </c>
      <c r="C147" t="inlineStr">
        <is>
          <t xml:space="preserve">CONCLUIDO	</t>
        </is>
      </c>
      <c r="D147" t="n">
        <v>4.3626</v>
      </c>
      <c r="E147" t="n">
        <v>22.92</v>
      </c>
      <c r="F147" t="n">
        <v>19.13</v>
      </c>
      <c r="G147" t="n">
        <v>17.66</v>
      </c>
      <c r="H147" t="n">
        <v>0.25</v>
      </c>
      <c r="I147" t="n">
        <v>65</v>
      </c>
      <c r="J147" t="n">
        <v>125.62</v>
      </c>
      <c r="K147" t="n">
        <v>45</v>
      </c>
      <c r="L147" t="n">
        <v>1.75</v>
      </c>
      <c r="M147" t="n">
        <v>37</v>
      </c>
      <c r="N147" t="n">
        <v>18.87</v>
      </c>
      <c r="O147" t="n">
        <v>15727.09</v>
      </c>
      <c r="P147" t="n">
        <v>151.79</v>
      </c>
      <c r="Q147" t="n">
        <v>3665.22</v>
      </c>
      <c r="R147" t="n">
        <v>119.74</v>
      </c>
      <c r="S147" t="n">
        <v>60.59</v>
      </c>
      <c r="T147" t="n">
        <v>29551.61</v>
      </c>
      <c r="U147" t="n">
        <v>0.51</v>
      </c>
      <c r="V147" t="n">
        <v>0.9</v>
      </c>
      <c r="W147" t="n">
        <v>0.3</v>
      </c>
      <c r="X147" t="n">
        <v>1.85</v>
      </c>
      <c r="Y147" t="n">
        <v>1</v>
      </c>
      <c r="Z147" t="n">
        <v>10</v>
      </c>
    </row>
    <row r="148">
      <c r="A148" t="n">
        <v>4</v>
      </c>
      <c r="B148" t="n">
        <v>60</v>
      </c>
      <c r="C148" t="inlineStr">
        <is>
          <t xml:space="preserve">CONCLUIDO	</t>
        </is>
      </c>
      <c r="D148" t="n">
        <v>4.3668</v>
      </c>
      <c r="E148" t="n">
        <v>22.9</v>
      </c>
      <c r="F148" t="n">
        <v>19.16</v>
      </c>
      <c r="G148" t="n">
        <v>18.25</v>
      </c>
      <c r="H148" t="n">
        <v>0.28</v>
      </c>
      <c r="I148" t="n">
        <v>63</v>
      </c>
      <c r="J148" t="n">
        <v>125.95</v>
      </c>
      <c r="K148" t="n">
        <v>45</v>
      </c>
      <c r="L148" t="n">
        <v>2</v>
      </c>
      <c r="M148" t="n">
        <v>0</v>
      </c>
      <c r="N148" t="n">
        <v>18.95</v>
      </c>
      <c r="O148" t="n">
        <v>15767.7</v>
      </c>
      <c r="P148" t="n">
        <v>150.81</v>
      </c>
      <c r="Q148" t="n">
        <v>3665.39</v>
      </c>
      <c r="R148" t="n">
        <v>119.26</v>
      </c>
      <c r="S148" t="n">
        <v>60.59</v>
      </c>
      <c r="T148" t="n">
        <v>29321.94</v>
      </c>
      <c r="U148" t="n">
        <v>0.51</v>
      </c>
      <c r="V148" t="n">
        <v>0.9</v>
      </c>
      <c r="W148" t="n">
        <v>0.35</v>
      </c>
      <c r="X148" t="n">
        <v>1.88</v>
      </c>
      <c r="Y148" t="n">
        <v>1</v>
      </c>
      <c r="Z148" t="n">
        <v>10</v>
      </c>
    </row>
    <row r="149">
      <c r="A149" t="n">
        <v>0</v>
      </c>
      <c r="B149" t="n">
        <v>135</v>
      </c>
      <c r="C149" t="inlineStr">
        <is>
          <t xml:space="preserve">CONCLUIDO	</t>
        </is>
      </c>
      <c r="D149" t="n">
        <v>2.1521</v>
      </c>
      <c r="E149" t="n">
        <v>46.47</v>
      </c>
      <c r="F149" t="n">
        <v>27.13</v>
      </c>
      <c r="G149" t="n">
        <v>4.99</v>
      </c>
      <c r="H149" t="n">
        <v>0.07000000000000001</v>
      </c>
      <c r="I149" t="n">
        <v>326</v>
      </c>
      <c r="J149" t="n">
        <v>263.32</v>
      </c>
      <c r="K149" t="n">
        <v>59.89</v>
      </c>
      <c r="L149" t="n">
        <v>1</v>
      </c>
      <c r="M149" t="n">
        <v>324</v>
      </c>
      <c r="N149" t="n">
        <v>67.43000000000001</v>
      </c>
      <c r="O149" t="n">
        <v>32710.1</v>
      </c>
      <c r="P149" t="n">
        <v>447.72</v>
      </c>
      <c r="Q149" t="n">
        <v>3666.72</v>
      </c>
      <c r="R149" t="n">
        <v>383.57</v>
      </c>
      <c r="S149" t="n">
        <v>60.59</v>
      </c>
      <c r="T149" t="n">
        <v>160159.85</v>
      </c>
      <c r="U149" t="n">
        <v>0.16</v>
      </c>
      <c r="V149" t="n">
        <v>0.64</v>
      </c>
      <c r="W149" t="n">
        <v>0.68</v>
      </c>
      <c r="X149" t="n">
        <v>9.85</v>
      </c>
      <c r="Y149" t="n">
        <v>1</v>
      </c>
      <c r="Z149" t="n">
        <v>10</v>
      </c>
    </row>
    <row r="150">
      <c r="A150" t="n">
        <v>1</v>
      </c>
      <c r="B150" t="n">
        <v>135</v>
      </c>
      <c r="C150" t="inlineStr">
        <is>
          <t xml:space="preserve">CONCLUIDO	</t>
        </is>
      </c>
      <c r="D150" t="n">
        <v>2.6026</v>
      </c>
      <c r="E150" t="n">
        <v>38.42</v>
      </c>
      <c r="F150" t="n">
        <v>24.04</v>
      </c>
      <c r="G150" t="n">
        <v>6.33</v>
      </c>
      <c r="H150" t="n">
        <v>0.08</v>
      </c>
      <c r="I150" t="n">
        <v>228</v>
      </c>
      <c r="J150" t="n">
        <v>263.79</v>
      </c>
      <c r="K150" t="n">
        <v>59.89</v>
      </c>
      <c r="L150" t="n">
        <v>1.25</v>
      </c>
      <c r="M150" t="n">
        <v>226</v>
      </c>
      <c r="N150" t="n">
        <v>67.65000000000001</v>
      </c>
      <c r="O150" t="n">
        <v>32767.75</v>
      </c>
      <c r="P150" t="n">
        <v>392.68</v>
      </c>
      <c r="Q150" t="n">
        <v>3666.62</v>
      </c>
      <c r="R150" t="n">
        <v>281.65</v>
      </c>
      <c r="S150" t="n">
        <v>60.59</v>
      </c>
      <c r="T150" t="n">
        <v>109691.38</v>
      </c>
      <c r="U150" t="n">
        <v>0.22</v>
      </c>
      <c r="V150" t="n">
        <v>0.72</v>
      </c>
      <c r="W150" t="n">
        <v>0.53</v>
      </c>
      <c r="X150" t="n">
        <v>6.76</v>
      </c>
      <c r="Y150" t="n">
        <v>1</v>
      </c>
      <c r="Z150" t="n">
        <v>10</v>
      </c>
    </row>
    <row r="151">
      <c r="A151" t="n">
        <v>2</v>
      </c>
      <c r="B151" t="n">
        <v>135</v>
      </c>
      <c r="C151" t="inlineStr">
        <is>
          <t xml:space="preserve">CONCLUIDO	</t>
        </is>
      </c>
      <c r="D151" t="n">
        <v>2.933</v>
      </c>
      <c r="E151" t="n">
        <v>34.1</v>
      </c>
      <c r="F151" t="n">
        <v>22.39</v>
      </c>
      <c r="G151" t="n">
        <v>7.68</v>
      </c>
      <c r="H151" t="n">
        <v>0.1</v>
      </c>
      <c r="I151" t="n">
        <v>175</v>
      </c>
      <c r="J151" t="n">
        <v>264.25</v>
      </c>
      <c r="K151" t="n">
        <v>59.89</v>
      </c>
      <c r="L151" t="n">
        <v>1.5</v>
      </c>
      <c r="M151" t="n">
        <v>173</v>
      </c>
      <c r="N151" t="n">
        <v>67.87</v>
      </c>
      <c r="O151" t="n">
        <v>32825.49</v>
      </c>
      <c r="P151" t="n">
        <v>362.04</v>
      </c>
      <c r="Q151" t="n">
        <v>3665.63</v>
      </c>
      <c r="R151" t="n">
        <v>227.66</v>
      </c>
      <c r="S151" t="n">
        <v>60.59</v>
      </c>
      <c r="T151" t="n">
        <v>82960.67999999999</v>
      </c>
      <c r="U151" t="n">
        <v>0.27</v>
      </c>
      <c r="V151" t="n">
        <v>0.77</v>
      </c>
      <c r="W151" t="n">
        <v>0.44</v>
      </c>
      <c r="X151" t="n">
        <v>5.11</v>
      </c>
      <c r="Y151" t="n">
        <v>1</v>
      </c>
      <c r="Z151" t="n">
        <v>10</v>
      </c>
    </row>
    <row r="152">
      <c r="A152" t="n">
        <v>3</v>
      </c>
      <c r="B152" t="n">
        <v>135</v>
      </c>
      <c r="C152" t="inlineStr">
        <is>
          <t xml:space="preserve">CONCLUIDO	</t>
        </is>
      </c>
      <c r="D152" t="n">
        <v>3.1838</v>
      </c>
      <c r="E152" t="n">
        <v>31.41</v>
      </c>
      <c r="F152" t="n">
        <v>21.38</v>
      </c>
      <c r="G152" t="n">
        <v>9.029999999999999</v>
      </c>
      <c r="H152" t="n">
        <v>0.12</v>
      </c>
      <c r="I152" t="n">
        <v>142</v>
      </c>
      <c r="J152" t="n">
        <v>264.72</v>
      </c>
      <c r="K152" t="n">
        <v>59.89</v>
      </c>
      <c r="L152" t="n">
        <v>1.75</v>
      </c>
      <c r="M152" t="n">
        <v>140</v>
      </c>
      <c r="N152" t="n">
        <v>68.09</v>
      </c>
      <c r="O152" t="n">
        <v>32883.31</v>
      </c>
      <c r="P152" t="n">
        <v>342.07</v>
      </c>
      <c r="Q152" t="n">
        <v>3665.89</v>
      </c>
      <c r="R152" t="n">
        <v>194.61</v>
      </c>
      <c r="S152" t="n">
        <v>60.59</v>
      </c>
      <c r="T152" t="n">
        <v>66597.73</v>
      </c>
      <c r="U152" t="n">
        <v>0.31</v>
      </c>
      <c r="V152" t="n">
        <v>0.8100000000000001</v>
      </c>
      <c r="W152" t="n">
        <v>0.39</v>
      </c>
      <c r="X152" t="n">
        <v>4.1</v>
      </c>
      <c r="Y152" t="n">
        <v>1</v>
      </c>
      <c r="Z152" t="n">
        <v>10</v>
      </c>
    </row>
    <row r="153">
      <c r="A153" t="n">
        <v>4</v>
      </c>
      <c r="B153" t="n">
        <v>135</v>
      </c>
      <c r="C153" t="inlineStr">
        <is>
          <t xml:space="preserve">CONCLUIDO	</t>
        </is>
      </c>
      <c r="D153" t="n">
        <v>3.3825</v>
      </c>
      <c r="E153" t="n">
        <v>29.56</v>
      </c>
      <c r="F153" t="n">
        <v>20.69</v>
      </c>
      <c r="G153" t="n">
        <v>10.43</v>
      </c>
      <c r="H153" t="n">
        <v>0.13</v>
      </c>
      <c r="I153" t="n">
        <v>119</v>
      </c>
      <c r="J153" t="n">
        <v>265.19</v>
      </c>
      <c r="K153" t="n">
        <v>59.89</v>
      </c>
      <c r="L153" t="n">
        <v>2</v>
      </c>
      <c r="M153" t="n">
        <v>117</v>
      </c>
      <c r="N153" t="n">
        <v>68.31</v>
      </c>
      <c r="O153" t="n">
        <v>32941.21</v>
      </c>
      <c r="P153" t="n">
        <v>327.78</v>
      </c>
      <c r="Q153" t="n">
        <v>3665.64</v>
      </c>
      <c r="R153" t="n">
        <v>172.16</v>
      </c>
      <c r="S153" t="n">
        <v>60.59</v>
      </c>
      <c r="T153" t="n">
        <v>55488.31</v>
      </c>
      <c r="U153" t="n">
        <v>0.35</v>
      </c>
      <c r="V153" t="n">
        <v>0.83</v>
      </c>
      <c r="W153" t="n">
        <v>0.35</v>
      </c>
      <c r="X153" t="n">
        <v>3.41</v>
      </c>
      <c r="Y153" t="n">
        <v>1</v>
      </c>
      <c r="Z153" t="n">
        <v>10</v>
      </c>
    </row>
    <row r="154">
      <c r="A154" t="n">
        <v>5</v>
      </c>
      <c r="B154" t="n">
        <v>135</v>
      </c>
      <c r="C154" t="inlineStr">
        <is>
          <t xml:space="preserve">CONCLUIDO	</t>
        </is>
      </c>
      <c r="D154" t="n">
        <v>3.5504</v>
      </c>
      <c r="E154" t="n">
        <v>28.17</v>
      </c>
      <c r="F154" t="n">
        <v>20.16</v>
      </c>
      <c r="G154" t="n">
        <v>11.86</v>
      </c>
      <c r="H154" t="n">
        <v>0.15</v>
      </c>
      <c r="I154" t="n">
        <v>102</v>
      </c>
      <c r="J154" t="n">
        <v>265.66</v>
      </c>
      <c r="K154" t="n">
        <v>59.89</v>
      </c>
      <c r="L154" t="n">
        <v>2.25</v>
      </c>
      <c r="M154" t="n">
        <v>100</v>
      </c>
      <c r="N154" t="n">
        <v>68.53</v>
      </c>
      <c r="O154" t="n">
        <v>32999.19</v>
      </c>
      <c r="P154" t="n">
        <v>315.68</v>
      </c>
      <c r="Q154" t="n">
        <v>3665.51</v>
      </c>
      <c r="R154" t="n">
        <v>154.33</v>
      </c>
      <c r="S154" t="n">
        <v>60.59</v>
      </c>
      <c r="T154" t="n">
        <v>46658.41</v>
      </c>
      <c r="U154" t="n">
        <v>0.39</v>
      </c>
      <c r="V154" t="n">
        <v>0.85</v>
      </c>
      <c r="W154" t="n">
        <v>0.33</v>
      </c>
      <c r="X154" t="n">
        <v>2.88</v>
      </c>
      <c r="Y154" t="n">
        <v>1</v>
      </c>
      <c r="Z154" t="n">
        <v>10</v>
      </c>
    </row>
    <row r="155">
      <c r="A155" t="n">
        <v>6</v>
      </c>
      <c r="B155" t="n">
        <v>135</v>
      </c>
      <c r="C155" t="inlineStr">
        <is>
          <t xml:space="preserve">CONCLUIDO	</t>
        </is>
      </c>
      <c r="D155" t="n">
        <v>3.6723</v>
      </c>
      <c r="E155" t="n">
        <v>27.23</v>
      </c>
      <c r="F155" t="n">
        <v>19.83</v>
      </c>
      <c r="G155" t="n">
        <v>13.22</v>
      </c>
      <c r="H155" t="n">
        <v>0.17</v>
      </c>
      <c r="I155" t="n">
        <v>90</v>
      </c>
      <c r="J155" t="n">
        <v>266.13</v>
      </c>
      <c r="K155" t="n">
        <v>59.89</v>
      </c>
      <c r="L155" t="n">
        <v>2.5</v>
      </c>
      <c r="M155" t="n">
        <v>88</v>
      </c>
      <c r="N155" t="n">
        <v>68.75</v>
      </c>
      <c r="O155" t="n">
        <v>33057.26</v>
      </c>
      <c r="P155" t="n">
        <v>307.1</v>
      </c>
      <c r="Q155" t="n">
        <v>3665.3</v>
      </c>
      <c r="R155" t="n">
        <v>143.79</v>
      </c>
      <c r="S155" t="n">
        <v>60.59</v>
      </c>
      <c r="T155" t="n">
        <v>41450.89</v>
      </c>
      <c r="U155" t="n">
        <v>0.42</v>
      </c>
      <c r="V155" t="n">
        <v>0.87</v>
      </c>
      <c r="W155" t="n">
        <v>0.31</v>
      </c>
      <c r="X155" t="n">
        <v>2.55</v>
      </c>
      <c r="Y155" t="n">
        <v>1</v>
      </c>
      <c r="Z155" t="n">
        <v>10</v>
      </c>
    </row>
    <row r="156">
      <c r="A156" t="n">
        <v>7</v>
      </c>
      <c r="B156" t="n">
        <v>135</v>
      </c>
      <c r="C156" t="inlineStr">
        <is>
          <t xml:space="preserve">CONCLUIDO	</t>
        </is>
      </c>
      <c r="D156" t="n">
        <v>3.7965</v>
      </c>
      <c r="E156" t="n">
        <v>26.34</v>
      </c>
      <c r="F156" t="n">
        <v>19.49</v>
      </c>
      <c r="G156" t="n">
        <v>14.8</v>
      </c>
      <c r="H156" t="n">
        <v>0.18</v>
      </c>
      <c r="I156" t="n">
        <v>79</v>
      </c>
      <c r="J156" t="n">
        <v>266.6</v>
      </c>
      <c r="K156" t="n">
        <v>59.89</v>
      </c>
      <c r="L156" t="n">
        <v>2.75</v>
      </c>
      <c r="M156" t="n">
        <v>77</v>
      </c>
      <c r="N156" t="n">
        <v>68.97</v>
      </c>
      <c r="O156" t="n">
        <v>33115.41</v>
      </c>
      <c r="P156" t="n">
        <v>298.58</v>
      </c>
      <c r="Q156" t="n">
        <v>3665.33</v>
      </c>
      <c r="R156" t="n">
        <v>132.87</v>
      </c>
      <c r="S156" t="n">
        <v>60.59</v>
      </c>
      <c r="T156" t="n">
        <v>36047</v>
      </c>
      <c r="U156" t="n">
        <v>0.46</v>
      </c>
      <c r="V156" t="n">
        <v>0.88</v>
      </c>
      <c r="W156" t="n">
        <v>0.28</v>
      </c>
      <c r="X156" t="n">
        <v>2.21</v>
      </c>
      <c r="Y156" t="n">
        <v>1</v>
      </c>
      <c r="Z156" t="n">
        <v>10</v>
      </c>
    </row>
    <row r="157">
      <c r="A157" t="n">
        <v>8</v>
      </c>
      <c r="B157" t="n">
        <v>135</v>
      </c>
      <c r="C157" t="inlineStr">
        <is>
          <t xml:space="preserve">CONCLUIDO	</t>
        </is>
      </c>
      <c r="D157" t="n">
        <v>3.8891</v>
      </c>
      <c r="E157" t="n">
        <v>25.71</v>
      </c>
      <c r="F157" t="n">
        <v>19.27</v>
      </c>
      <c r="G157" t="n">
        <v>16.28</v>
      </c>
      <c r="H157" t="n">
        <v>0.2</v>
      </c>
      <c r="I157" t="n">
        <v>71</v>
      </c>
      <c r="J157" t="n">
        <v>267.08</v>
      </c>
      <c r="K157" t="n">
        <v>59.89</v>
      </c>
      <c r="L157" t="n">
        <v>3</v>
      </c>
      <c r="M157" t="n">
        <v>69</v>
      </c>
      <c r="N157" t="n">
        <v>69.19</v>
      </c>
      <c r="O157" t="n">
        <v>33173.65</v>
      </c>
      <c r="P157" t="n">
        <v>291.78</v>
      </c>
      <c r="Q157" t="n">
        <v>3665.17</v>
      </c>
      <c r="R157" t="n">
        <v>125.56</v>
      </c>
      <c r="S157" t="n">
        <v>60.59</v>
      </c>
      <c r="T157" t="n">
        <v>32431.82</v>
      </c>
      <c r="U157" t="n">
        <v>0.48</v>
      </c>
      <c r="V157" t="n">
        <v>0.89</v>
      </c>
      <c r="W157" t="n">
        <v>0.28</v>
      </c>
      <c r="X157" t="n">
        <v>1.99</v>
      </c>
      <c r="Y157" t="n">
        <v>1</v>
      </c>
      <c r="Z157" t="n">
        <v>10</v>
      </c>
    </row>
    <row r="158">
      <c r="A158" t="n">
        <v>9</v>
      </c>
      <c r="B158" t="n">
        <v>135</v>
      </c>
      <c r="C158" t="inlineStr">
        <is>
          <t xml:space="preserve">CONCLUIDO	</t>
        </is>
      </c>
      <c r="D158" t="n">
        <v>3.9786</v>
      </c>
      <c r="E158" t="n">
        <v>25.13</v>
      </c>
      <c r="F158" t="n">
        <v>19.05</v>
      </c>
      <c r="G158" t="n">
        <v>17.86</v>
      </c>
      <c r="H158" t="n">
        <v>0.22</v>
      </c>
      <c r="I158" t="n">
        <v>64</v>
      </c>
      <c r="J158" t="n">
        <v>267.55</v>
      </c>
      <c r="K158" t="n">
        <v>59.89</v>
      </c>
      <c r="L158" t="n">
        <v>3.25</v>
      </c>
      <c r="M158" t="n">
        <v>62</v>
      </c>
      <c r="N158" t="n">
        <v>69.41</v>
      </c>
      <c r="O158" t="n">
        <v>33231.97</v>
      </c>
      <c r="P158" t="n">
        <v>284.62</v>
      </c>
      <c r="Q158" t="n">
        <v>3665.16</v>
      </c>
      <c r="R158" t="n">
        <v>117.97</v>
      </c>
      <c r="S158" t="n">
        <v>60.59</v>
      </c>
      <c r="T158" t="n">
        <v>28671.35</v>
      </c>
      <c r="U158" t="n">
        <v>0.51</v>
      </c>
      <c r="V158" t="n">
        <v>0.9</v>
      </c>
      <c r="W158" t="n">
        <v>0.27</v>
      </c>
      <c r="X158" t="n">
        <v>1.77</v>
      </c>
      <c r="Y158" t="n">
        <v>1</v>
      </c>
      <c r="Z158" t="n">
        <v>10</v>
      </c>
    </row>
    <row r="159">
      <c r="A159" t="n">
        <v>10</v>
      </c>
      <c r="B159" t="n">
        <v>135</v>
      </c>
      <c r="C159" t="inlineStr">
        <is>
          <t xml:space="preserve">CONCLUIDO	</t>
        </is>
      </c>
      <c r="D159" t="n">
        <v>4.0639</v>
      </c>
      <c r="E159" t="n">
        <v>24.61</v>
      </c>
      <c r="F159" t="n">
        <v>18.82</v>
      </c>
      <c r="G159" t="n">
        <v>19.47</v>
      </c>
      <c r="H159" t="n">
        <v>0.23</v>
      </c>
      <c r="I159" t="n">
        <v>58</v>
      </c>
      <c r="J159" t="n">
        <v>268.02</v>
      </c>
      <c r="K159" t="n">
        <v>59.89</v>
      </c>
      <c r="L159" t="n">
        <v>3.5</v>
      </c>
      <c r="M159" t="n">
        <v>56</v>
      </c>
      <c r="N159" t="n">
        <v>69.64</v>
      </c>
      <c r="O159" t="n">
        <v>33290.38</v>
      </c>
      <c r="P159" t="n">
        <v>277.91</v>
      </c>
      <c r="Q159" t="n">
        <v>3664.93</v>
      </c>
      <c r="R159" t="n">
        <v>110.65</v>
      </c>
      <c r="S159" t="n">
        <v>60.59</v>
      </c>
      <c r="T159" t="n">
        <v>25040.91</v>
      </c>
      <c r="U159" t="n">
        <v>0.55</v>
      </c>
      <c r="V159" t="n">
        <v>0.92</v>
      </c>
      <c r="W159" t="n">
        <v>0.26</v>
      </c>
      <c r="X159" t="n">
        <v>1.54</v>
      </c>
      <c r="Y159" t="n">
        <v>1</v>
      </c>
      <c r="Z159" t="n">
        <v>10</v>
      </c>
    </row>
    <row r="160">
      <c r="A160" t="n">
        <v>11</v>
      </c>
      <c r="B160" t="n">
        <v>135</v>
      </c>
      <c r="C160" t="inlineStr">
        <is>
          <t xml:space="preserve">CONCLUIDO	</t>
        </is>
      </c>
      <c r="D160" t="n">
        <v>4.1564</v>
      </c>
      <c r="E160" t="n">
        <v>24.06</v>
      </c>
      <c r="F160" t="n">
        <v>18.53</v>
      </c>
      <c r="G160" t="n">
        <v>20.97</v>
      </c>
      <c r="H160" t="n">
        <v>0.25</v>
      </c>
      <c r="I160" t="n">
        <v>53</v>
      </c>
      <c r="J160" t="n">
        <v>268.5</v>
      </c>
      <c r="K160" t="n">
        <v>59.89</v>
      </c>
      <c r="L160" t="n">
        <v>3.75</v>
      </c>
      <c r="M160" t="n">
        <v>51</v>
      </c>
      <c r="N160" t="n">
        <v>69.86</v>
      </c>
      <c r="O160" t="n">
        <v>33348.87</v>
      </c>
      <c r="P160" t="n">
        <v>269.02</v>
      </c>
      <c r="Q160" t="n">
        <v>3665.35</v>
      </c>
      <c r="R160" t="n">
        <v>101</v>
      </c>
      <c r="S160" t="n">
        <v>60.59</v>
      </c>
      <c r="T160" t="n">
        <v>20238.94</v>
      </c>
      <c r="U160" t="n">
        <v>0.6</v>
      </c>
      <c r="V160" t="n">
        <v>0.93</v>
      </c>
      <c r="W160" t="n">
        <v>0.23</v>
      </c>
      <c r="X160" t="n">
        <v>1.25</v>
      </c>
      <c r="Y160" t="n">
        <v>1</v>
      </c>
      <c r="Z160" t="n">
        <v>10</v>
      </c>
    </row>
    <row r="161">
      <c r="A161" t="n">
        <v>12</v>
      </c>
      <c r="B161" t="n">
        <v>135</v>
      </c>
      <c r="C161" t="inlineStr">
        <is>
          <t xml:space="preserve">CONCLUIDO	</t>
        </is>
      </c>
      <c r="D161" t="n">
        <v>4.1237</v>
      </c>
      <c r="E161" t="n">
        <v>24.25</v>
      </c>
      <c r="F161" t="n">
        <v>18.87</v>
      </c>
      <c r="G161" t="n">
        <v>22.64</v>
      </c>
      <c r="H161" t="n">
        <v>0.26</v>
      </c>
      <c r="I161" t="n">
        <v>50</v>
      </c>
      <c r="J161" t="n">
        <v>268.97</v>
      </c>
      <c r="K161" t="n">
        <v>59.89</v>
      </c>
      <c r="L161" t="n">
        <v>4</v>
      </c>
      <c r="M161" t="n">
        <v>48</v>
      </c>
      <c r="N161" t="n">
        <v>70.09</v>
      </c>
      <c r="O161" t="n">
        <v>33407.45</v>
      </c>
      <c r="P161" t="n">
        <v>271.82</v>
      </c>
      <c r="Q161" t="n">
        <v>3664.87</v>
      </c>
      <c r="R161" t="n">
        <v>113.48</v>
      </c>
      <c r="S161" t="n">
        <v>60.59</v>
      </c>
      <c r="T161" t="n">
        <v>26496.29</v>
      </c>
      <c r="U161" t="n">
        <v>0.53</v>
      </c>
      <c r="V161" t="n">
        <v>0.91</v>
      </c>
      <c r="W161" t="n">
        <v>0.23</v>
      </c>
      <c r="X161" t="n">
        <v>1.59</v>
      </c>
      <c r="Y161" t="n">
        <v>1</v>
      </c>
      <c r="Z161" t="n">
        <v>10</v>
      </c>
    </row>
    <row r="162">
      <c r="A162" t="n">
        <v>13</v>
      </c>
      <c r="B162" t="n">
        <v>135</v>
      </c>
      <c r="C162" t="inlineStr">
        <is>
          <t xml:space="preserve">CONCLUIDO	</t>
        </is>
      </c>
      <c r="D162" t="n">
        <v>4.1982</v>
      </c>
      <c r="E162" t="n">
        <v>23.82</v>
      </c>
      <c r="F162" t="n">
        <v>18.64</v>
      </c>
      <c r="G162" t="n">
        <v>24.31</v>
      </c>
      <c r="H162" t="n">
        <v>0.28</v>
      </c>
      <c r="I162" t="n">
        <v>46</v>
      </c>
      <c r="J162" t="n">
        <v>269.45</v>
      </c>
      <c r="K162" t="n">
        <v>59.89</v>
      </c>
      <c r="L162" t="n">
        <v>4.25</v>
      </c>
      <c r="M162" t="n">
        <v>44</v>
      </c>
      <c r="N162" t="n">
        <v>70.31</v>
      </c>
      <c r="O162" t="n">
        <v>33466.11</v>
      </c>
      <c r="P162" t="n">
        <v>264.21</v>
      </c>
      <c r="Q162" t="n">
        <v>3665.15</v>
      </c>
      <c r="R162" t="n">
        <v>105.33</v>
      </c>
      <c r="S162" t="n">
        <v>60.59</v>
      </c>
      <c r="T162" t="n">
        <v>22439.87</v>
      </c>
      <c r="U162" t="n">
        <v>0.58</v>
      </c>
      <c r="V162" t="n">
        <v>0.92</v>
      </c>
      <c r="W162" t="n">
        <v>0.24</v>
      </c>
      <c r="X162" t="n">
        <v>1.36</v>
      </c>
      <c r="Y162" t="n">
        <v>1</v>
      </c>
      <c r="Z162" t="n">
        <v>10</v>
      </c>
    </row>
    <row r="163">
      <c r="A163" t="n">
        <v>14</v>
      </c>
      <c r="B163" t="n">
        <v>135</v>
      </c>
      <c r="C163" t="inlineStr">
        <is>
          <t xml:space="preserve">CONCLUIDO	</t>
        </is>
      </c>
      <c r="D163" t="n">
        <v>4.263</v>
      </c>
      <c r="E163" t="n">
        <v>23.46</v>
      </c>
      <c r="F163" t="n">
        <v>18.48</v>
      </c>
      <c r="G163" t="n">
        <v>26.4</v>
      </c>
      <c r="H163" t="n">
        <v>0.3</v>
      </c>
      <c r="I163" t="n">
        <v>42</v>
      </c>
      <c r="J163" t="n">
        <v>269.92</v>
      </c>
      <c r="K163" t="n">
        <v>59.89</v>
      </c>
      <c r="L163" t="n">
        <v>4.5</v>
      </c>
      <c r="M163" t="n">
        <v>40</v>
      </c>
      <c r="N163" t="n">
        <v>70.54000000000001</v>
      </c>
      <c r="O163" t="n">
        <v>33524.86</v>
      </c>
      <c r="P163" t="n">
        <v>257.56</v>
      </c>
      <c r="Q163" t="n">
        <v>3665.04</v>
      </c>
      <c r="R163" t="n">
        <v>99.95999999999999</v>
      </c>
      <c r="S163" t="n">
        <v>60.59</v>
      </c>
      <c r="T163" t="n">
        <v>19773.52</v>
      </c>
      <c r="U163" t="n">
        <v>0.61</v>
      </c>
      <c r="V163" t="n">
        <v>0.93</v>
      </c>
      <c r="W163" t="n">
        <v>0.23</v>
      </c>
      <c r="X163" t="n">
        <v>1.2</v>
      </c>
      <c r="Y163" t="n">
        <v>1</v>
      </c>
      <c r="Z163" t="n">
        <v>10</v>
      </c>
    </row>
    <row r="164">
      <c r="A164" t="n">
        <v>15</v>
      </c>
      <c r="B164" t="n">
        <v>135</v>
      </c>
      <c r="C164" t="inlineStr">
        <is>
          <t xml:space="preserve">CONCLUIDO	</t>
        </is>
      </c>
      <c r="D164" t="n">
        <v>4.3097</v>
      </c>
      <c r="E164" t="n">
        <v>23.2</v>
      </c>
      <c r="F164" t="n">
        <v>18.38</v>
      </c>
      <c r="G164" t="n">
        <v>28.28</v>
      </c>
      <c r="H164" t="n">
        <v>0.31</v>
      </c>
      <c r="I164" t="n">
        <v>39</v>
      </c>
      <c r="J164" t="n">
        <v>270.4</v>
      </c>
      <c r="K164" t="n">
        <v>59.89</v>
      </c>
      <c r="L164" t="n">
        <v>4.75</v>
      </c>
      <c r="M164" t="n">
        <v>37</v>
      </c>
      <c r="N164" t="n">
        <v>70.76000000000001</v>
      </c>
      <c r="O164" t="n">
        <v>33583.7</v>
      </c>
      <c r="P164" t="n">
        <v>251.95</v>
      </c>
      <c r="Q164" t="n">
        <v>3664.87</v>
      </c>
      <c r="R164" t="n">
        <v>96.66</v>
      </c>
      <c r="S164" t="n">
        <v>60.59</v>
      </c>
      <c r="T164" t="n">
        <v>18141.01</v>
      </c>
      <c r="U164" t="n">
        <v>0.63</v>
      </c>
      <c r="V164" t="n">
        <v>0.9399999999999999</v>
      </c>
      <c r="W164" t="n">
        <v>0.23</v>
      </c>
      <c r="X164" t="n">
        <v>1.1</v>
      </c>
      <c r="Y164" t="n">
        <v>1</v>
      </c>
      <c r="Z164" t="n">
        <v>10</v>
      </c>
    </row>
    <row r="165">
      <c r="A165" t="n">
        <v>16</v>
      </c>
      <c r="B165" t="n">
        <v>135</v>
      </c>
      <c r="C165" t="inlineStr">
        <is>
          <t xml:space="preserve">CONCLUIDO	</t>
        </is>
      </c>
      <c r="D165" t="n">
        <v>4.3398</v>
      </c>
      <c r="E165" t="n">
        <v>23.04</v>
      </c>
      <c r="F165" t="n">
        <v>18.32</v>
      </c>
      <c r="G165" t="n">
        <v>29.71</v>
      </c>
      <c r="H165" t="n">
        <v>0.33</v>
      </c>
      <c r="I165" t="n">
        <v>37</v>
      </c>
      <c r="J165" t="n">
        <v>270.88</v>
      </c>
      <c r="K165" t="n">
        <v>59.89</v>
      </c>
      <c r="L165" t="n">
        <v>5</v>
      </c>
      <c r="M165" t="n">
        <v>35</v>
      </c>
      <c r="N165" t="n">
        <v>70.98999999999999</v>
      </c>
      <c r="O165" t="n">
        <v>33642.62</v>
      </c>
      <c r="P165" t="n">
        <v>247.52</v>
      </c>
      <c r="Q165" t="n">
        <v>3665.06</v>
      </c>
      <c r="R165" t="n">
        <v>94.58</v>
      </c>
      <c r="S165" t="n">
        <v>60.59</v>
      </c>
      <c r="T165" t="n">
        <v>17108.01</v>
      </c>
      <c r="U165" t="n">
        <v>0.64</v>
      </c>
      <c r="V165" t="n">
        <v>0.9399999999999999</v>
      </c>
      <c r="W165" t="n">
        <v>0.22</v>
      </c>
      <c r="X165" t="n">
        <v>1.04</v>
      </c>
      <c r="Y165" t="n">
        <v>1</v>
      </c>
      <c r="Z165" t="n">
        <v>10</v>
      </c>
    </row>
    <row r="166">
      <c r="A166" t="n">
        <v>17</v>
      </c>
      <c r="B166" t="n">
        <v>135</v>
      </c>
      <c r="C166" t="inlineStr">
        <is>
          <t xml:space="preserve">CONCLUIDO	</t>
        </is>
      </c>
      <c r="D166" t="n">
        <v>4.3901</v>
      </c>
      <c r="E166" t="n">
        <v>22.78</v>
      </c>
      <c r="F166" t="n">
        <v>18.21</v>
      </c>
      <c r="G166" t="n">
        <v>32.13</v>
      </c>
      <c r="H166" t="n">
        <v>0.34</v>
      </c>
      <c r="I166" t="n">
        <v>34</v>
      </c>
      <c r="J166" t="n">
        <v>271.36</v>
      </c>
      <c r="K166" t="n">
        <v>59.89</v>
      </c>
      <c r="L166" t="n">
        <v>5.25</v>
      </c>
      <c r="M166" t="n">
        <v>32</v>
      </c>
      <c r="N166" t="n">
        <v>71.22</v>
      </c>
      <c r="O166" t="n">
        <v>33701.64</v>
      </c>
      <c r="P166" t="n">
        <v>241.18</v>
      </c>
      <c r="Q166" t="n">
        <v>3664.98</v>
      </c>
      <c r="R166" t="n">
        <v>90.86</v>
      </c>
      <c r="S166" t="n">
        <v>60.59</v>
      </c>
      <c r="T166" t="n">
        <v>15267.38</v>
      </c>
      <c r="U166" t="n">
        <v>0.67</v>
      </c>
      <c r="V166" t="n">
        <v>0.95</v>
      </c>
      <c r="W166" t="n">
        <v>0.22</v>
      </c>
      <c r="X166" t="n">
        <v>0.93</v>
      </c>
      <c r="Y166" t="n">
        <v>1</v>
      </c>
      <c r="Z166" t="n">
        <v>10</v>
      </c>
    </row>
    <row r="167">
      <c r="A167" t="n">
        <v>18</v>
      </c>
      <c r="B167" t="n">
        <v>135</v>
      </c>
      <c r="C167" t="inlineStr">
        <is>
          <t xml:space="preserve">CONCLUIDO	</t>
        </is>
      </c>
      <c r="D167" t="n">
        <v>4.4224</v>
      </c>
      <c r="E167" t="n">
        <v>22.61</v>
      </c>
      <c r="F167" t="n">
        <v>18.14</v>
      </c>
      <c r="G167" t="n">
        <v>34.02</v>
      </c>
      <c r="H167" t="n">
        <v>0.36</v>
      </c>
      <c r="I167" t="n">
        <v>32</v>
      </c>
      <c r="J167" t="n">
        <v>271.84</v>
      </c>
      <c r="K167" t="n">
        <v>59.89</v>
      </c>
      <c r="L167" t="n">
        <v>5.5</v>
      </c>
      <c r="M167" t="n">
        <v>30</v>
      </c>
      <c r="N167" t="n">
        <v>71.45</v>
      </c>
      <c r="O167" t="n">
        <v>33760.74</v>
      </c>
      <c r="P167" t="n">
        <v>236.36</v>
      </c>
      <c r="Q167" t="n">
        <v>3665.16</v>
      </c>
      <c r="R167" t="n">
        <v>88.70999999999999</v>
      </c>
      <c r="S167" t="n">
        <v>60.59</v>
      </c>
      <c r="T167" t="n">
        <v>14198.46</v>
      </c>
      <c r="U167" t="n">
        <v>0.68</v>
      </c>
      <c r="V167" t="n">
        <v>0.95</v>
      </c>
      <c r="W167" t="n">
        <v>0.22</v>
      </c>
      <c r="X167" t="n">
        <v>0.86</v>
      </c>
      <c r="Y167" t="n">
        <v>1</v>
      </c>
      <c r="Z167" t="n">
        <v>10</v>
      </c>
    </row>
    <row r="168">
      <c r="A168" t="n">
        <v>19</v>
      </c>
      <c r="B168" t="n">
        <v>135</v>
      </c>
      <c r="C168" t="inlineStr">
        <is>
          <t xml:space="preserve">CONCLUIDO	</t>
        </is>
      </c>
      <c r="D168" t="n">
        <v>4.4524</v>
      </c>
      <c r="E168" t="n">
        <v>22.46</v>
      </c>
      <c r="F168" t="n">
        <v>18.09</v>
      </c>
      <c r="G168" t="n">
        <v>36.18</v>
      </c>
      <c r="H168" t="n">
        <v>0.38</v>
      </c>
      <c r="I168" t="n">
        <v>30</v>
      </c>
      <c r="J168" t="n">
        <v>272.32</v>
      </c>
      <c r="K168" t="n">
        <v>59.89</v>
      </c>
      <c r="L168" t="n">
        <v>5.75</v>
      </c>
      <c r="M168" t="n">
        <v>23</v>
      </c>
      <c r="N168" t="n">
        <v>71.68000000000001</v>
      </c>
      <c r="O168" t="n">
        <v>33820.05</v>
      </c>
      <c r="P168" t="n">
        <v>230.47</v>
      </c>
      <c r="Q168" t="n">
        <v>3664.87</v>
      </c>
      <c r="R168" t="n">
        <v>86.93000000000001</v>
      </c>
      <c r="S168" t="n">
        <v>60.59</v>
      </c>
      <c r="T168" t="n">
        <v>13320.92</v>
      </c>
      <c r="U168" t="n">
        <v>0.7</v>
      </c>
      <c r="V168" t="n">
        <v>0.95</v>
      </c>
      <c r="W168" t="n">
        <v>0.22</v>
      </c>
      <c r="X168" t="n">
        <v>0.8100000000000001</v>
      </c>
      <c r="Y168" t="n">
        <v>1</v>
      </c>
      <c r="Z168" t="n">
        <v>10</v>
      </c>
    </row>
    <row r="169">
      <c r="A169" t="n">
        <v>20</v>
      </c>
      <c r="B169" t="n">
        <v>135</v>
      </c>
      <c r="C169" t="inlineStr">
        <is>
          <t xml:space="preserve">CONCLUIDO	</t>
        </is>
      </c>
      <c r="D169" t="n">
        <v>4.4654</v>
      </c>
      <c r="E169" t="n">
        <v>22.39</v>
      </c>
      <c r="F169" t="n">
        <v>18.07</v>
      </c>
      <c r="G169" t="n">
        <v>37.4</v>
      </c>
      <c r="H169" t="n">
        <v>0.39</v>
      </c>
      <c r="I169" t="n">
        <v>29</v>
      </c>
      <c r="J169" t="n">
        <v>272.8</v>
      </c>
      <c r="K169" t="n">
        <v>59.89</v>
      </c>
      <c r="L169" t="n">
        <v>6</v>
      </c>
      <c r="M169" t="n">
        <v>13</v>
      </c>
      <c r="N169" t="n">
        <v>71.91</v>
      </c>
      <c r="O169" t="n">
        <v>33879.33</v>
      </c>
      <c r="P169" t="n">
        <v>227.73</v>
      </c>
      <c r="Q169" t="n">
        <v>3665.24</v>
      </c>
      <c r="R169" t="n">
        <v>86.02</v>
      </c>
      <c r="S169" t="n">
        <v>60.59</v>
      </c>
      <c r="T169" t="n">
        <v>12870.98</v>
      </c>
      <c r="U169" t="n">
        <v>0.7</v>
      </c>
      <c r="V169" t="n">
        <v>0.95</v>
      </c>
      <c r="W169" t="n">
        <v>0.23</v>
      </c>
      <c r="X169" t="n">
        <v>0.8</v>
      </c>
      <c r="Y169" t="n">
        <v>1</v>
      </c>
      <c r="Z169" t="n">
        <v>10</v>
      </c>
    </row>
    <row r="170">
      <c r="A170" t="n">
        <v>21</v>
      </c>
      <c r="B170" t="n">
        <v>135</v>
      </c>
      <c r="C170" t="inlineStr">
        <is>
          <t xml:space="preserve">CONCLUIDO	</t>
        </is>
      </c>
      <c r="D170" t="n">
        <v>4.4532</v>
      </c>
      <c r="E170" t="n">
        <v>22.46</v>
      </c>
      <c r="F170" t="n">
        <v>18.14</v>
      </c>
      <c r="G170" t="n">
        <v>37.52</v>
      </c>
      <c r="H170" t="n">
        <v>0.41</v>
      </c>
      <c r="I170" t="n">
        <v>29</v>
      </c>
      <c r="J170" t="n">
        <v>273.28</v>
      </c>
      <c r="K170" t="n">
        <v>59.89</v>
      </c>
      <c r="L170" t="n">
        <v>6.25</v>
      </c>
      <c r="M170" t="n">
        <v>2</v>
      </c>
      <c r="N170" t="n">
        <v>72.14</v>
      </c>
      <c r="O170" t="n">
        <v>33938.7</v>
      </c>
      <c r="P170" t="n">
        <v>228.66</v>
      </c>
      <c r="Q170" t="n">
        <v>3665.25</v>
      </c>
      <c r="R170" t="n">
        <v>87.58</v>
      </c>
      <c r="S170" t="n">
        <v>60.59</v>
      </c>
      <c r="T170" t="n">
        <v>13648.57</v>
      </c>
      <c r="U170" t="n">
        <v>0.6899999999999999</v>
      </c>
      <c r="V170" t="n">
        <v>0.95</v>
      </c>
      <c r="W170" t="n">
        <v>0.24</v>
      </c>
      <c r="X170" t="n">
        <v>0.86</v>
      </c>
      <c r="Y170" t="n">
        <v>1</v>
      </c>
      <c r="Z170" t="n">
        <v>10</v>
      </c>
    </row>
    <row r="171">
      <c r="A171" t="n">
        <v>22</v>
      </c>
      <c r="B171" t="n">
        <v>135</v>
      </c>
      <c r="C171" t="inlineStr">
        <is>
          <t xml:space="preserve">CONCLUIDO	</t>
        </is>
      </c>
      <c r="D171" t="n">
        <v>4.453</v>
      </c>
      <c r="E171" t="n">
        <v>22.46</v>
      </c>
      <c r="F171" t="n">
        <v>18.14</v>
      </c>
      <c r="G171" t="n">
        <v>37.53</v>
      </c>
      <c r="H171" t="n">
        <v>0.42</v>
      </c>
      <c r="I171" t="n">
        <v>29</v>
      </c>
      <c r="J171" t="n">
        <v>273.76</v>
      </c>
      <c r="K171" t="n">
        <v>59.89</v>
      </c>
      <c r="L171" t="n">
        <v>6.5</v>
      </c>
      <c r="M171" t="n">
        <v>0</v>
      </c>
      <c r="N171" t="n">
        <v>72.37</v>
      </c>
      <c r="O171" t="n">
        <v>33998.16</v>
      </c>
      <c r="P171" t="n">
        <v>228.21</v>
      </c>
      <c r="Q171" t="n">
        <v>3665.07</v>
      </c>
      <c r="R171" t="n">
        <v>87.48999999999999</v>
      </c>
      <c r="S171" t="n">
        <v>60.59</v>
      </c>
      <c r="T171" t="n">
        <v>13605.8</v>
      </c>
      <c r="U171" t="n">
        <v>0.6899999999999999</v>
      </c>
      <c r="V171" t="n">
        <v>0.95</v>
      </c>
      <c r="W171" t="n">
        <v>0.25</v>
      </c>
      <c r="X171" t="n">
        <v>0.86</v>
      </c>
      <c r="Y171" t="n">
        <v>1</v>
      </c>
      <c r="Z171" t="n">
        <v>10</v>
      </c>
    </row>
    <row r="172">
      <c r="A172" t="n">
        <v>0</v>
      </c>
      <c r="B172" t="n">
        <v>80</v>
      </c>
      <c r="C172" t="inlineStr">
        <is>
          <t xml:space="preserve">CONCLUIDO	</t>
        </is>
      </c>
      <c r="D172" t="n">
        <v>3.1877</v>
      </c>
      <c r="E172" t="n">
        <v>31.37</v>
      </c>
      <c r="F172" t="n">
        <v>22.89</v>
      </c>
      <c r="G172" t="n">
        <v>7.19</v>
      </c>
      <c r="H172" t="n">
        <v>0.11</v>
      </c>
      <c r="I172" t="n">
        <v>191</v>
      </c>
      <c r="J172" t="n">
        <v>159.12</v>
      </c>
      <c r="K172" t="n">
        <v>50.28</v>
      </c>
      <c r="L172" t="n">
        <v>1</v>
      </c>
      <c r="M172" t="n">
        <v>189</v>
      </c>
      <c r="N172" t="n">
        <v>27.84</v>
      </c>
      <c r="O172" t="n">
        <v>19859.16</v>
      </c>
      <c r="P172" t="n">
        <v>262.6</v>
      </c>
      <c r="Q172" t="n">
        <v>3665.9</v>
      </c>
      <c r="R172" t="n">
        <v>244.33</v>
      </c>
      <c r="S172" t="n">
        <v>60.59</v>
      </c>
      <c r="T172" t="n">
        <v>91216.62</v>
      </c>
      <c r="U172" t="n">
        <v>0.25</v>
      </c>
      <c r="V172" t="n">
        <v>0.75</v>
      </c>
      <c r="W172" t="n">
        <v>0.47</v>
      </c>
      <c r="X172" t="n">
        <v>5.61</v>
      </c>
      <c r="Y172" t="n">
        <v>1</v>
      </c>
      <c r="Z172" t="n">
        <v>10</v>
      </c>
    </row>
    <row r="173">
      <c r="A173" t="n">
        <v>1</v>
      </c>
      <c r="B173" t="n">
        <v>80</v>
      </c>
      <c r="C173" t="inlineStr">
        <is>
          <t xml:space="preserve">CONCLUIDO	</t>
        </is>
      </c>
      <c r="D173" t="n">
        <v>3.5639</v>
      </c>
      <c r="E173" t="n">
        <v>28.06</v>
      </c>
      <c r="F173" t="n">
        <v>21.29</v>
      </c>
      <c r="G173" t="n">
        <v>9.26</v>
      </c>
      <c r="H173" t="n">
        <v>0.14</v>
      </c>
      <c r="I173" t="n">
        <v>138</v>
      </c>
      <c r="J173" t="n">
        <v>159.48</v>
      </c>
      <c r="K173" t="n">
        <v>50.28</v>
      </c>
      <c r="L173" t="n">
        <v>1.25</v>
      </c>
      <c r="M173" t="n">
        <v>136</v>
      </c>
      <c r="N173" t="n">
        <v>27.95</v>
      </c>
      <c r="O173" t="n">
        <v>19902.91</v>
      </c>
      <c r="P173" t="n">
        <v>237.69</v>
      </c>
      <c r="Q173" t="n">
        <v>3665.89</v>
      </c>
      <c r="R173" t="n">
        <v>191.47</v>
      </c>
      <c r="S173" t="n">
        <v>60.59</v>
      </c>
      <c r="T173" t="n">
        <v>65048.23</v>
      </c>
      <c r="U173" t="n">
        <v>0.32</v>
      </c>
      <c r="V173" t="n">
        <v>0.8100000000000001</v>
      </c>
      <c r="W173" t="n">
        <v>0.39</v>
      </c>
      <c r="X173" t="n">
        <v>4.01</v>
      </c>
      <c r="Y173" t="n">
        <v>1</v>
      </c>
      <c r="Z173" t="n">
        <v>10</v>
      </c>
    </row>
    <row r="174">
      <c r="A174" t="n">
        <v>2</v>
      </c>
      <c r="B174" t="n">
        <v>80</v>
      </c>
      <c r="C174" t="inlineStr">
        <is>
          <t xml:space="preserve">CONCLUIDO	</t>
        </is>
      </c>
      <c r="D174" t="n">
        <v>3.8306</v>
      </c>
      <c r="E174" t="n">
        <v>26.11</v>
      </c>
      <c r="F174" t="n">
        <v>20.33</v>
      </c>
      <c r="G174" t="n">
        <v>11.4</v>
      </c>
      <c r="H174" t="n">
        <v>0.17</v>
      </c>
      <c r="I174" t="n">
        <v>107</v>
      </c>
      <c r="J174" t="n">
        <v>159.83</v>
      </c>
      <c r="K174" t="n">
        <v>50.28</v>
      </c>
      <c r="L174" t="n">
        <v>1.5</v>
      </c>
      <c r="M174" t="n">
        <v>105</v>
      </c>
      <c r="N174" t="n">
        <v>28.05</v>
      </c>
      <c r="O174" t="n">
        <v>19946.71</v>
      </c>
      <c r="P174" t="n">
        <v>220.58</v>
      </c>
      <c r="Q174" t="n">
        <v>3665.24</v>
      </c>
      <c r="R174" t="n">
        <v>160.27</v>
      </c>
      <c r="S174" t="n">
        <v>60.59</v>
      </c>
      <c r="T174" t="n">
        <v>49606.52</v>
      </c>
      <c r="U174" t="n">
        <v>0.38</v>
      </c>
      <c r="V174" t="n">
        <v>0.85</v>
      </c>
      <c r="W174" t="n">
        <v>0.33</v>
      </c>
      <c r="X174" t="n">
        <v>3.06</v>
      </c>
      <c r="Y174" t="n">
        <v>1</v>
      </c>
      <c r="Z174" t="n">
        <v>10</v>
      </c>
    </row>
    <row r="175">
      <c r="A175" t="n">
        <v>3</v>
      </c>
      <c r="B175" t="n">
        <v>80</v>
      </c>
      <c r="C175" t="inlineStr">
        <is>
          <t xml:space="preserve">CONCLUIDO	</t>
        </is>
      </c>
      <c r="D175" t="n">
        <v>4.0323</v>
      </c>
      <c r="E175" t="n">
        <v>24.8</v>
      </c>
      <c r="F175" t="n">
        <v>19.7</v>
      </c>
      <c r="G175" t="n">
        <v>13.75</v>
      </c>
      <c r="H175" t="n">
        <v>0.19</v>
      </c>
      <c r="I175" t="n">
        <v>86</v>
      </c>
      <c r="J175" t="n">
        <v>160.19</v>
      </c>
      <c r="K175" t="n">
        <v>50.28</v>
      </c>
      <c r="L175" t="n">
        <v>1.75</v>
      </c>
      <c r="M175" t="n">
        <v>84</v>
      </c>
      <c r="N175" t="n">
        <v>28.16</v>
      </c>
      <c r="O175" t="n">
        <v>19990.53</v>
      </c>
      <c r="P175" t="n">
        <v>207.16</v>
      </c>
      <c r="Q175" t="n">
        <v>3665.27</v>
      </c>
      <c r="R175" t="n">
        <v>139.77</v>
      </c>
      <c r="S175" t="n">
        <v>60.59</v>
      </c>
      <c r="T175" t="n">
        <v>39459.25</v>
      </c>
      <c r="U175" t="n">
        <v>0.43</v>
      </c>
      <c r="V175" t="n">
        <v>0.87</v>
      </c>
      <c r="W175" t="n">
        <v>0.3</v>
      </c>
      <c r="X175" t="n">
        <v>2.43</v>
      </c>
      <c r="Y175" t="n">
        <v>1</v>
      </c>
      <c r="Z175" t="n">
        <v>10</v>
      </c>
    </row>
    <row r="176">
      <c r="A176" t="n">
        <v>4</v>
      </c>
      <c r="B176" t="n">
        <v>80</v>
      </c>
      <c r="C176" t="inlineStr">
        <is>
          <t xml:space="preserve">CONCLUIDO	</t>
        </is>
      </c>
      <c r="D176" t="n">
        <v>4.19</v>
      </c>
      <c r="E176" t="n">
        <v>23.87</v>
      </c>
      <c r="F176" t="n">
        <v>19.25</v>
      </c>
      <c r="G176" t="n">
        <v>16.27</v>
      </c>
      <c r="H176" t="n">
        <v>0.22</v>
      </c>
      <c r="I176" t="n">
        <v>71</v>
      </c>
      <c r="J176" t="n">
        <v>160.54</v>
      </c>
      <c r="K176" t="n">
        <v>50.28</v>
      </c>
      <c r="L176" t="n">
        <v>2</v>
      </c>
      <c r="M176" t="n">
        <v>69</v>
      </c>
      <c r="N176" t="n">
        <v>28.26</v>
      </c>
      <c r="O176" t="n">
        <v>20034.4</v>
      </c>
      <c r="P176" t="n">
        <v>195.12</v>
      </c>
      <c r="Q176" t="n">
        <v>3665.15</v>
      </c>
      <c r="R176" t="n">
        <v>125.1</v>
      </c>
      <c r="S176" t="n">
        <v>60.59</v>
      </c>
      <c r="T176" t="n">
        <v>32200.59</v>
      </c>
      <c r="U176" t="n">
        <v>0.48</v>
      </c>
      <c r="V176" t="n">
        <v>0.89</v>
      </c>
      <c r="W176" t="n">
        <v>0.27</v>
      </c>
      <c r="X176" t="n">
        <v>1.98</v>
      </c>
      <c r="Y176" t="n">
        <v>1</v>
      </c>
      <c r="Z176" t="n">
        <v>10</v>
      </c>
    </row>
    <row r="177">
      <c r="A177" t="n">
        <v>5</v>
      </c>
      <c r="B177" t="n">
        <v>80</v>
      </c>
      <c r="C177" t="inlineStr">
        <is>
          <t xml:space="preserve">CONCLUIDO	</t>
        </is>
      </c>
      <c r="D177" t="n">
        <v>4.3173</v>
      </c>
      <c r="E177" t="n">
        <v>23.16</v>
      </c>
      <c r="F177" t="n">
        <v>18.91</v>
      </c>
      <c r="G177" t="n">
        <v>18.9</v>
      </c>
      <c r="H177" t="n">
        <v>0.25</v>
      </c>
      <c r="I177" t="n">
        <v>60</v>
      </c>
      <c r="J177" t="n">
        <v>160.9</v>
      </c>
      <c r="K177" t="n">
        <v>50.28</v>
      </c>
      <c r="L177" t="n">
        <v>2.25</v>
      </c>
      <c r="M177" t="n">
        <v>57</v>
      </c>
      <c r="N177" t="n">
        <v>28.37</v>
      </c>
      <c r="O177" t="n">
        <v>20078.3</v>
      </c>
      <c r="P177" t="n">
        <v>184.29</v>
      </c>
      <c r="Q177" t="n">
        <v>3665.12</v>
      </c>
      <c r="R177" t="n">
        <v>113.38</v>
      </c>
      <c r="S177" t="n">
        <v>60.59</v>
      </c>
      <c r="T177" t="n">
        <v>26395.04</v>
      </c>
      <c r="U177" t="n">
        <v>0.53</v>
      </c>
      <c r="V177" t="n">
        <v>0.91</v>
      </c>
      <c r="W177" t="n">
        <v>0.26</v>
      </c>
      <c r="X177" t="n">
        <v>1.63</v>
      </c>
      <c r="Y177" t="n">
        <v>1</v>
      </c>
      <c r="Z177" t="n">
        <v>10</v>
      </c>
    </row>
    <row r="178">
      <c r="A178" t="n">
        <v>6</v>
      </c>
      <c r="B178" t="n">
        <v>80</v>
      </c>
      <c r="C178" t="inlineStr">
        <is>
          <t xml:space="preserve">CONCLUIDO	</t>
        </is>
      </c>
      <c r="D178" t="n">
        <v>4.4115</v>
      </c>
      <c r="E178" t="n">
        <v>22.67</v>
      </c>
      <c r="F178" t="n">
        <v>18.7</v>
      </c>
      <c r="G178" t="n">
        <v>22</v>
      </c>
      <c r="H178" t="n">
        <v>0.27</v>
      </c>
      <c r="I178" t="n">
        <v>51</v>
      </c>
      <c r="J178" t="n">
        <v>161.26</v>
      </c>
      <c r="K178" t="n">
        <v>50.28</v>
      </c>
      <c r="L178" t="n">
        <v>2.5</v>
      </c>
      <c r="M178" t="n">
        <v>45</v>
      </c>
      <c r="N178" t="n">
        <v>28.48</v>
      </c>
      <c r="O178" t="n">
        <v>20122.23</v>
      </c>
      <c r="P178" t="n">
        <v>173.69</v>
      </c>
      <c r="Q178" t="n">
        <v>3665.4</v>
      </c>
      <c r="R178" t="n">
        <v>107.92</v>
      </c>
      <c r="S178" t="n">
        <v>60.59</v>
      </c>
      <c r="T178" t="n">
        <v>23709.47</v>
      </c>
      <c r="U178" t="n">
        <v>0.5600000000000001</v>
      </c>
      <c r="V178" t="n">
        <v>0.92</v>
      </c>
      <c r="W178" t="n">
        <v>0.22</v>
      </c>
      <c r="X178" t="n">
        <v>1.42</v>
      </c>
      <c r="Y178" t="n">
        <v>1</v>
      </c>
      <c r="Z178" t="n">
        <v>10</v>
      </c>
    </row>
    <row r="179">
      <c r="A179" t="n">
        <v>7</v>
      </c>
      <c r="B179" t="n">
        <v>80</v>
      </c>
      <c r="C179" t="inlineStr">
        <is>
          <t xml:space="preserve">CONCLUIDO	</t>
        </is>
      </c>
      <c r="D179" t="n">
        <v>4.4343</v>
      </c>
      <c r="E179" t="n">
        <v>22.55</v>
      </c>
      <c r="F179" t="n">
        <v>18.68</v>
      </c>
      <c r="G179" t="n">
        <v>23.35</v>
      </c>
      <c r="H179" t="n">
        <v>0.3</v>
      </c>
      <c r="I179" t="n">
        <v>48</v>
      </c>
      <c r="J179" t="n">
        <v>161.61</v>
      </c>
      <c r="K179" t="n">
        <v>50.28</v>
      </c>
      <c r="L179" t="n">
        <v>2.75</v>
      </c>
      <c r="M179" t="n">
        <v>9</v>
      </c>
      <c r="N179" t="n">
        <v>28.58</v>
      </c>
      <c r="O179" t="n">
        <v>20166.2</v>
      </c>
      <c r="P179" t="n">
        <v>169.78</v>
      </c>
      <c r="Q179" t="n">
        <v>3665.17</v>
      </c>
      <c r="R179" t="n">
        <v>104.88</v>
      </c>
      <c r="S179" t="n">
        <v>60.59</v>
      </c>
      <c r="T179" t="n">
        <v>22207.34</v>
      </c>
      <c r="U179" t="n">
        <v>0.58</v>
      </c>
      <c r="V179" t="n">
        <v>0.92</v>
      </c>
      <c r="W179" t="n">
        <v>0.29</v>
      </c>
      <c r="X179" t="n">
        <v>1.4</v>
      </c>
      <c r="Y179" t="n">
        <v>1</v>
      </c>
      <c r="Z179" t="n">
        <v>10</v>
      </c>
    </row>
    <row r="180">
      <c r="A180" t="n">
        <v>8</v>
      </c>
      <c r="B180" t="n">
        <v>80</v>
      </c>
      <c r="C180" t="inlineStr">
        <is>
          <t xml:space="preserve">CONCLUIDO	</t>
        </is>
      </c>
      <c r="D180" t="n">
        <v>4.4486</v>
      </c>
      <c r="E180" t="n">
        <v>22.48</v>
      </c>
      <c r="F180" t="n">
        <v>18.64</v>
      </c>
      <c r="G180" t="n">
        <v>23.8</v>
      </c>
      <c r="H180" t="n">
        <v>0.33</v>
      </c>
      <c r="I180" t="n">
        <v>47</v>
      </c>
      <c r="J180" t="n">
        <v>161.97</v>
      </c>
      <c r="K180" t="n">
        <v>50.28</v>
      </c>
      <c r="L180" t="n">
        <v>3</v>
      </c>
      <c r="M180" t="n">
        <v>0</v>
      </c>
      <c r="N180" t="n">
        <v>28.69</v>
      </c>
      <c r="O180" t="n">
        <v>20210.21</v>
      </c>
      <c r="P180" t="n">
        <v>169.52</v>
      </c>
      <c r="Q180" t="n">
        <v>3665.17</v>
      </c>
      <c r="R180" t="n">
        <v>103.24</v>
      </c>
      <c r="S180" t="n">
        <v>60.59</v>
      </c>
      <c r="T180" t="n">
        <v>21391.72</v>
      </c>
      <c r="U180" t="n">
        <v>0.59</v>
      </c>
      <c r="V180" t="n">
        <v>0.92</v>
      </c>
      <c r="W180" t="n">
        <v>0.29</v>
      </c>
      <c r="X180" t="n">
        <v>1.36</v>
      </c>
      <c r="Y180" t="n">
        <v>1</v>
      </c>
      <c r="Z180" t="n">
        <v>10</v>
      </c>
    </row>
    <row r="181">
      <c r="A181" t="n">
        <v>0</v>
      </c>
      <c r="B181" t="n">
        <v>115</v>
      </c>
      <c r="C181" t="inlineStr">
        <is>
          <t xml:space="preserve">CONCLUIDO	</t>
        </is>
      </c>
      <c r="D181" t="n">
        <v>2.4993</v>
      </c>
      <c r="E181" t="n">
        <v>40.01</v>
      </c>
      <c r="F181" t="n">
        <v>25.41</v>
      </c>
      <c r="G181" t="n">
        <v>5.61</v>
      </c>
      <c r="H181" t="n">
        <v>0.08</v>
      </c>
      <c r="I181" t="n">
        <v>272</v>
      </c>
      <c r="J181" t="n">
        <v>222.93</v>
      </c>
      <c r="K181" t="n">
        <v>56.94</v>
      </c>
      <c r="L181" t="n">
        <v>1</v>
      </c>
      <c r="M181" t="n">
        <v>270</v>
      </c>
      <c r="N181" t="n">
        <v>49.99</v>
      </c>
      <c r="O181" t="n">
        <v>27728.69</v>
      </c>
      <c r="P181" t="n">
        <v>373.94</v>
      </c>
      <c r="Q181" t="n">
        <v>3666.57</v>
      </c>
      <c r="R181" t="n">
        <v>326.94</v>
      </c>
      <c r="S181" t="n">
        <v>60.59</v>
      </c>
      <c r="T181" t="n">
        <v>132116.62</v>
      </c>
      <c r="U181" t="n">
        <v>0.19</v>
      </c>
      <c r="V181" t="n">
        <v>0.68</v>
      </c>
      <c r="W181" t="n">
        <v>0.6</v>
      </c>
      <c r="X181" t="n">
        <v>8.130000000000001</v>
      </c>
      <c r="Y181" t="n">
        <v>1</v>
      </c>
      <c r="Z181" t="n">
        <v>10</v>
      </c>
    </row>
    <row r="182">
      <c r="A182" t="n">
        <v>1</v>
      </c>
      <c r="B182" t="n">
        <v>115</v>
      </c>
      <c r="C182" t="inlineStr">
        <is>
          <t xml:space="preserve">CONCLUIDO	</t>
        </is>
      </c>
      <c r="D182" t="n">
        <v>2.9269</v>
      </c>
      <c r="E182" t="n">
        <v>34.17</v>
      </c>
      <c r="F182" t="n">
        <v>22.99</v>
      </c>
      <c r="G182" t="n">
        <v>7.11</v>
      </c>
      <c r="H182" t="n">
        <v>0.1</v>
      </c>
      <c r="I182" t="n">
        <v>194</v>
      </c>
      <c r="J182" t="n">
        <v>223.35</v>
      </c>
      <c r="K182" t="n">
        <v>56.94</v>
      </c>
      <c r="L182" t="n">
        <v>1.25</v>
      </c>
      <c r="M182" t="n">
        <v>192</v>
      </c>
      <c r="N182" t="n">
        <v>50.15</v>
      </c>
      <c r="O182" t="n">
        <v>27780.03</v>
      </c>
      <c r="P182" t="n">
        <v>333.59</v>
      </c>
      <c r="Q182" t="n">
        <v>3665.82</v>
      </c>
      <c r="R182" t="n">
        <v>247.18</v>
      </c>
      <c r="S182" t="n">
        <v>60.59</v>
      </c>
      <c r="T182" t="n">
        <v>92622.85000000001</v>
      </c>
      <c r="U182" t="n">
        <v>0.25</v>
      </c>
      <c r="V182" t="n">
        <v>0.75</v>
      </c>
      <c r="W182" t="n">
        <v>0.48</v>
      </c>
      <c r="X182" t="n">
        <v>5.71</v>
      </c>
      <c r="Y182" t="n">
        <v>1</v>
      </c>
      <c r="Z182" t="n">
        <v>10</v>
      </c>
    </row>
    <row r="183">
      <c r="A183" t="n">
        <v>2</v>
      </c>
      <c r="B183" t="n">
        <v>115</v>
      </c>
      <c r="C183" t="inlineStr">
        <is>
          <t xml:space="preserve">CONCLUIDO	</t>
        </is>
      </c>
      <c r="D183" t="n">
        <v>3.2398</v>
      </c>
      <c r="E183" t="n">
        <v>30.87</v>
      </c>
      <c r="F183" t="n">
        <v>21.62</v>
      </c>
      <c r="G183" t="n">
        <v>8.65</v>
      </c>
      <c r="H183" t="n">
        <v>0.12</v>
      </c>
      <c r="I183" t="n">
        <v>150</v>
      </c>
      <c r="J183" t="n">
        <v>223.76</v>
      </c>
      <c r="K183" t="n">
        <v>56.94</v>
      </c>
      <c r="L183" t="n">
        <v>1.5</v>
      </c>
      <c r="M183" t="n">
        <v>148</v>
      </c>
      <c r="N183" t="n">
        <v>50.32</v>
      </c>
      <c r="O183" t="n">
        <v>27831.42</v>
      </c>
      <c r="P183" t="n">
        <v>309.38</v>
      </c>
      <c r="Q183" t="n">
        <v>3665.49</v>
      </c>
      <c r="R183" t="n">
        <v>202.49</v>
      </c>
      <c r="S183" t="n">
        <v>60.59</v>
      </c>
      <c r="T183" t="n">
        <v>70497.96000000001</v>
      </c>
      <c r="U183" t="n">
        <v>0.3</v>
      </c>
      <c r="V183" t="n">
        <v>0.8</v>
      </c>
      <c r="W183" t="n">
        <v>0.4</v>
      </c>
      <c r="X183" t="n">
        <v>4.34</v>
      </c>
      <c r="Y183" t="n">
        <v>1</v>
      </c>
      <c r="Z183" t="n">
        <v>10</v>
      </c>
    </row>
    <row r="184">
      <c r="A184" t="n">
        <v>3</v>
      </c>
      <c r="B184" t="n">
        <v>115</v>
      </c>
      <c r="C184" t="inlineStr">
        <is>
          <t xml:space="preserve">CONCLUIDO	</t>
        </is>
      </c>
      <c r="D184" t="n">
        <v>3.4711</v>
      </c>
      <c r="E184" t="n">
        <v>28.81</v>
      </c>
      <c r="F184" t="n">
        <v>20.79</v>
      </c>
      <c r="G184" t="n">
        <v>10.23</v>
      </c>
      <c r="H184" t="n">
        <v>0.14</v>
      </c>
      <c r="I184" t="n">
        <v>122</v>
      </c>
      <c r="J184" t="n">
        <v>224.18</v>
      </c>
      <c r="K184" t="n">
        <v>56.94</v>
      </c>
      <c r="L184" t="n">
        <v>1.75</v>
      </c>
      <c r="M184" t="n">
        <v>120</v>
      </c>
      <c r="N184" t="n">
        <v>50.49</v>
      </c>
      <c r="O184" t="n">
        <v>27882.87</v>
      </c>
      <c r="P184" t="n">
        <v>293.38</v>
      </c>
      <c r="Q184" t="n">
        <v>3665.97</v>
      </c>
      <c r="R184" t="n">
        <v>175.29</v>
      </c>
      <c r="S184" t="n">
        <v>60.59</v>
      </c>
      <c r="T184" t="n">
        <v>57038.9</v>
      </c>
      <c r="U184" t="n">
        <v>0.35</v>
      </c>
      <c r="V184" t="n">
        <v>0.83</v>
      </c>
      <c r="W184" t="n">
        <v>0.36</v>
      </c>
      <c r="X184" t="n">
        <v>3.51</v>
      </c>
      <c r="Y184" t="n">
        <v>1</v>
      </c>
      <c r="Z184" t="n">
        <v>10</v>
      </c>
    </row>
    <row r="185">
      <c r="A185" t="n">
        <v>4</v>
      </c>
      <c r="B185" t="n">
        <v>115</v>
      </c>
      <c r="C185" t="inlineStr">
        <is>
          <t xml:space="preserve">CONCLUIDO	</t>
        </is>
      </c>
      <c r="D185" t="n">
        <v>3.6623</v>
      </c>
      <c r="E185" t="n">
        <v>27.31</v>
      </c>
      <c r="F185" t="n">
        <v>20.17</v>
      </c>
      <c r="G185" t="n">
        <v>11.86</v>
      </c>
      <c r="H185" t="n">
        <v>0.16</v>
      </c>
      <c r="I185" t="n">
        <v>102</v>
      </c>
      <c r="J185" t="n">
        <v>224.6</v>
      </c>
      <c r="K185" t="n">
        <v>56.94</v>
      </c>
      <c r="L185" t="n">
        <v>2</v>
      </c>
      <c r="M185" t="n">
        <v>100</v>
      </c>
      <c r="N185" t="n">
        <v>50.65</v>
      </c>
      <c r="O185" t="n">
        <v>27934.37</v>
      </c>
      <c r="P185" t="n">
        <v>280.12</v>
      </c>
      <c r="Q185" t="n">
        <v>3665.42</v>
      </c>
      <c r="R185" t="n">
        <v>154.67</v>
      </c>
      <c r="S185" t="n">
        <v>60.59</v>
      </c>
      <c r="T185" t="n">
        <v>46830.41</v>
      </c>
      <c r="U185" t="n">
        <v>0.39</v>
      </c>
      <c r="V185" t="n">
        <v>0.85</v>
      </c>
      <c r="W185" t="n">
        <v>0.33</v>
      </c>
      <c r="X185" t="n">
        <v>2.89</v>
      </c>
      <c r="Y185" t="n">
        <v>1</v>
      </c>
      <c r="Z185" t="n">
        <v>10</v>
      </c>
    </row>
    <row r="186">
      <c r="A186" t="n">
        <v>5</v>
      </c>
      <c r="B186" t="n">
        <v>115</v>
      </c>
      <c r="C186" t="inlineStr">
        <is>
          <t xml:space="preserve">CONCLUIDO	</t>
        </is>
      </c>
      <c r="D186" t="n">
        <v>3.8032</v>
      </c>
      <c r="E186" t="n">
        <v>26.29</v>
      </c>
      <c r="F186" t="n">
        <v>19.77</v>
      </c>
      <c r="G186" t="n">
        <v>13.48</v>
      </c>
      <c r="H186" t="n">
        <v>0.18</v>
      </c>
      <c r="I186" t="n">
        <v>88</v>
      </c>
      <c r="J186" t="n">
        <v>225.01</v>
      </c>
      <c r="K186" t="n">
        <v>56.94</v>
      </c>
      <c r="L186" t="n">
        <v>2.25</v>
      </c>
      <c r="M186" t="n">
        <v>86</v>
      </c>
      <c r="N186" t="n">
        <v>50.82</v>
      </c>
      <c r="O186" t="n">
        <v>27985.94</v>
      </c>
      <c r="P186" t="n">
        <v>270.31</v>
      </c>
      <c r="Q186" t="n">
        <v>3665.43</v>
      </c>
      <c r="R186" t="n">
        <v>141.83</v>
      </c>
      <c r="S186" t="n">
        <v>60.59</v>
      </c>
      <c r="T186" t="n">
        <v>40480.1</v>
      </c>
      <c r="U186" t="n">
        <v>0.43</v>
      </c>
      <c r="V186" t="n">
        <v>0.87</v>
      </c>
      <c r="W186" t="n">
        <v>0.3</v>
      </c>
      <c r="X186" t="n">
        <v>2.49</v>
      </c>
      <c r="Y186" t="n">
        <v>1</v>
      </c>
      <c r="Z186" t="n">
        <v>10</v>
      </c>
    </row>
    <row r="187">
      <c r="A187" t="n">
        <v>6</v>
      </c>
      <c r="B187" t="n">
        <v>115</v>
      </c>
      <c r="C187" t="inlineStr">
        <is>
          <t xml:space="preserve">CONCLUIDO	</t>
        </is>
      </c>
      <c r="D187" t="n">
        <v>3.9369</v>
      </c>
      <c r="E187" t="n">
        <v>25.4</v>
      </c>
      <c r="F187" t="n">
        <v>19.4</v>
      </c>
      <c r="G187" t="n">
        <v>15.32</v>
      </c>
      <c r="H187" t="n">
        <v>0.2</v>
      </c>
      <c r="I187" t="n">
        <v>76</v>
      </c>
      <c r="J187" t="n">
        <v>225.43</v>
      </c>
      <c r="K187" t="n">
        <v>56.94</v>
      </c>
      <c r="L187" t="n">
        <v>2.5</v>
      </c>
      <c r="M187" t="n">
        <v>74</v>
      </c>
      <c r="N187" t="n">
        <v>50.99</v>
      </c>
      <c r="O187" t="n">
        <v>28037.57</v>
      </c>
      <c r="P187" t="n">
        <v>261.24</v>
      </c>
      <c r="Q187" t="n">
        <v>3665.2</v>
      </c>
      <c r="R187" t="n">
        <v>130.1</v>
      </c>
      <c r="S187" t="n">
        <v>60.59</v>
      </c>
      <c r="T187" t="n">
        <v>34676.21</v>
      </c>
      <c r="U187" t="n">
        <v>0.47</v>
      </c>
      <c r="V187" t="n">
        <v>0.89</v>
      </c>
      <c r="W187" t="n">
        <v>0.28</v>
      </c>
      <c r="X187" t="n">
        <v>2.13</v>
      </c>
      <c r="Y187" t="n">
        <v>1</v>
      </c>
      <c r="Z187" t="n">
        <v>10</v>
      </c>
    </row>
    <row r="188">
      <c r="A188" t="n">
        <v>7</v>
      </c>
      <c r="B188" t="n">
        <v>115</v>
      </c>
      <c r="C188" t="inlineStr">
        <is>
          <t xml:space="preserve">CONCLUIDO	</t>
        </is>
      </c>
      <c r="D188" t="n">
        <v>4.0428</v>
      </c>
      <c r="E188" t="n">
        <v>24.74</v>
      </c>
      <c r="F188" t="n">
        <v>19.13</v>
      </c>
      <c r="G188" t="n">
        <v>17.13</v>
      </c>
      <c r="H188" t="n">
        <v>0.22</v>
      </c>
      <c r="I188" t="n">
        <v>67</v>
      </c>
      <c r="J188" t="n">
        <v>225.85</v>
      </c>
      <c r="K188" t="n">
        <v>56.94</v>
      </c>
      <c r="L188" t="n">
        <v>2.75</v>
      </c>
      <c r="M188" t="n">
        <v>65</v>
      </c>
      <c r="N188" t="n">
        <v>51.16</v>
      </c>
      <c r="O188" t="n">
        <v>28089.25</v>
      </c>
      <c r="P188" t="n">
        <v>252.9</v>
      </c>
      <c r="Q188" t="n">
        <v>3665.27</v>
      </c>
      <c r="R188" t="n">
        <v>120.97</v>
      </c>
      <c r="S188" t="n">
        <v>60.59</v>
      </c>
      <c r="T188" t="n">
        <v>30152.98</v>
      </c>
      <c r="U188" t="n">
        <v>0.5</v>
      </c>
      <c r="V188" t="n">
        <v>0.9</v>
      </c>
      <c r="W188" t="n">
        <v>0.27</v>
      </c>
      <c r="X188" t="n">
        <v>1.86</v>
      </c>
      <c r="Y188" t="n">
        <v>1</v>
      </c>
      <c r="Z188" t="n">
        <v>10</v>
      </c>
    </row>
    <row r="189">
      <c r="A189" t="n">
        <v>8</v>
      </c>
      <c r="B189" t="n">
        <v>115</v>
      </c>
      <c r="C189" t="inlineStr">
        <is>
          <t xml:space="preserve">CONCLUIDO	</t>
        </is>
      </c>
      <c r="D189" t="n">
        <v>4.1331</v>
      </c>
      <c r="E189" t="n">
        <v>24.2</v>
      </c>
      <c r="F189" t="n">
        <v>18.9</v>
      </c>
      <c r="G189" t="n">
        <v>18.9</v>
      </c>
      <c r="H189" t="n">
        <v>0.24</v>
      </c>
      <c r="I189" t="n">
        <v>60</v>
      </c>
      <c r="J189" t="n">
        <v>226.27</v>
      </c>
      <c r="K189" t="n">
        <v>56.94</v>
      </c>
      <c r="L189" t="n">
        <v>3</v>
      </c>
      <c r="M189" t="n">
        <v>58</v>
      </c>
      <c r="N189" t="n">
        <v>51.33</v>
      </c>
      <c r="O189" t="n">
        <v>28140.99</v>
      </c>
      <c r="P189" t="n">
        <v>245.39</v>
      </c>
      <c r="Q189" t="n">
        <v>3665.19</v>
      </c>
      <c r="R189" t="n">
        <v>113.38</v>
      </c>
      <c r="S189" t="n">
        <v>60.59</v>
      </c>
      <c r="T189" t="n">
        <v>26395.24</v>
      </c>
      <c r="U189" t="n">
        <v>0.53</v>
      </c>
      <c r="V189" t="n">
        <v>0.91</v>
      </c>
      <c r="W189" t="n">
        <v>0.26</v>
      </c>
      <c r="X189" t="n">
        <v>1.62</v>
      </c>
      <c r="Y189" t="n">
        <v>1</v>
      </c>
      <c r="Z189" t="n">
        <v>10</v>
      </c>
    </row>
    <row r="190">
      <c r="A190" t="n">
        <v>9</v>
      </c>
      <c r="B190" t="n">
        <v>115</v>
      </c>
      <c r="C190" t="inlineStr">
        <is>
          <t xml:space="preserve">CONCLUIDO	</t>
        </is>
      </c>
      <c r="D190" t="n">
        <v>4.2519</v>
      </c>
      <c r="E190" t="n">
        <v>23.52</v>
      </c>
      <c r="F190" t="n">
        <v>18.53</v>
      </c>
      <c r="G190" t="n">
        <v>20.98</v>
      </c>
      <c r="H190" t="n">
        <v>0.25</v>
      </c>
      <c r="I190" t="n">
        <v>53</v>
      </c>
      <c r="J190" t="n">
        <v>226.69</v>
      </c>
      <c r="K190" t="n">
        <v>56.94</v>
      </c>
      <c r="L190" t="n">
        <v>3.25</v>
      </c>
      <c r="M190" t="n">
        <v>51</v>
      </c>
      <c r="N190" t="n">
        <v>51.5</v>
      </c>
      <c r="O190" t="n">
        <v>28192.8</v>
      </c>
      <c r="P190" t="n">
        <v>235.04</v>
      </c>
      <c r="Q190" t="n">
        <v>3665.08</v>
      </c>
      <c r="R190" t="n">
        <v>101.06</v>
      </c>
      <c r="S190" t="n">
        <v>60.59</v>
      </c>
      <c r="T190" t="n">
        <v>20268.38</v>
      </c>
      <c r="U190" t="n">
        <v>0.6</v>
      </c>
      <c r="V190" t="n">
        <v>0.93</v>
      </c>
      <c r="W190" t="n">
        <v>0.24</v>
      </c>
      <c r="X190" t="n">
        <v>1.25</v>
      </c>
      <c r="Y190" t="n">
        <v>1</v>
      </c>
      <c r="Z190" t="n">
        <v>10</v>
      </c>
    </row>
    <row r="191">
      <c r="A191" t="n">
        <v>10</v>
      </c>
      <c r="B191" t="n">
        <v>115</v>
      </c>
      <c r="C191" t="inlineStr">
        <is>
          <t xml:space="preserve">CONCLUIDO	</t>
        </is>
      </c>
      <c r="D191" t="n">
        <v>4.1981</v>
      </c>
      <c r="E191" t="n">
        <v>23.82</v>
      </c>
      <c r="F191" t="n">
        <v>18.97</v>
      </c>
      <c r="G191" t="n">
        <v>22.76</v>
      </c>
      <c r="H191" t="n">
        <v>0.27</v>
      </c>
      <c r="I191" t="n">
        <v>50</v>
      </c>
      <c r="J191" t="n">
        <v>227.11</v>
      </c>
      <c r="K191" t="n">
        <v>56.94</v>
      </c>
      <c r="L191" t="n">
        <v>3.5</v>
      </c>
      <c r="M191" t="n">
        <v>48</v>
      </c>
      <c r="N191" t="n">
        <v>51.67</v>
      </c>
      <c r="O191" t="n">
        <v>28244.66</v>
      </c>
      <c r="P191" t="n">
        <v>237.63</v>
      </c>
      <c r="Q191" t="n">
        <v>3665.15</v>
      </c>
      <c r="R191" t="n">
        <v>117</v>
      </c>
      <c r="S191" t="n">
        <v>60.59</v>
      </c>
      <c r="T191" t="n">
        <v>28257.48</v>
      </c>
      <c r="U191" t="n">
        <v>0.52</v>
      </c>
      <c r="V191" t="n">
        <v>0.91</v>
      </c>
      <c r="W191" t="n">
        <v>0.23</v>
      </c>
      <c r="X191" t="n">
        <v>1.69</v>
      </c>
      <c r="Y191" t="n">
        <v>1</v>
      </c>
      <c r="Z191" t="n">
        <v>10</v>
      </c>
    </row>
    <row r="192">
      <c r="A192" t="n">
        <v>11</v>
      </c>
      <c r="B192" t="n">
        <v>115</v>
      </c>
      <c r="C192" t="inlineStr">
        <is>
          <t xml:space="preserve">CONCLUIDO	</t>
        </is>
      </c>
      <c r="D192" t="n">
        <v>4.301</v>
      </c>
      <c r="E192" t="n">
        <v>23.25</v>
      </c>
      <c r="F192" t="n">
        <v>18.61</v>
      </c>
      <c r="G192" t="n">
        <v>24.82</v>
      </c>
      <c r="H192" t="n">
        <v>0.29</v>
      </c>
      <c r="I192" t="n">
        <v>45</v>
      </c>
      <c r="J192" t="n">
        <v>227.53</v>
      </c>
      <c r="K192" t="n">
        <v>56.94</v>
      </c>
      <c r="L192" t="n">
        <v>3.75</v>
      </c>
      <c r="M192" t="n">
        <v>43</v>
      </c>
      <c r="N192" t="n">
        <v>51.84</v>
      </c>
      <c r="O192" t="n">
        <v>28296.58</v>
      </c>
      <c r="P192" t="n">
        <v>226.86</v>
      </c>
      <c r="Q192" t="n">
        <v>3665.04</v>
      </c>
      <c r="R192" t="n">
        <v>104.37</v>
      </c>
      <c r="S192" t="n">
        <v>60.59</v>
      </c>
      <c r="T192" t="n">
        <v>21963.27</v>
      </c>
      <c r="U192" t="n">
        <v>0.58</v>
      </c>
      <c r="V192" t="n">
        <v>0.93</v>
      </c>
      <c r="W192" t="n">
        <v>0.24</v>
      </c>
      <c r="X192" t="n">
        <v>1.34</v>
      </c>
      <c r="Y192" t="n">
        <v>1</v>
      </c>
      <c r="Z192" t="n">
        <v>10</v>
      </c>
    </row>
    <row r="193">
      <c r="A193" t="n">
        <v>12</v>
      </c>
      <c r="B193" t="n">
        <v>115</v>
      </c>
      <c r="C193" t="inlineStr">
        <is>
          <t xml:space="preserve">CONCLUIDO	</t>
        </is>
      </c>
      <c r="D193" t="n">
        <v>4.3647</v>
      </c>
      <c r="E193" t="n">
        <v>22.91</v>
      </c>
      <c r="F193" t="n">
        <v>18.45</v>
      </c>
      <c r="G193" t="n">
        <v>27</v>
      </c>
      <c r="H193" t="n">
        <v>0.31</v>
      </c>
      <c r="I193" t="n">
        <v>41</v>
      </c>
      <c r="J193" t="n">
        <v>227.95</v>
      </c>
      <c r="K193" t="n">
        <v>56.94</v>
      </c>
      <c r="L193" t="n">
        <v>4</v>
      </c>
      <c r="M193" t="n">
        <v>39</v>
      </c>
      <c r="N193" t="n">
        <v>52.01</v>
      </c>
      <c r="O193" t="n">
        <v>28348.56</v>
      </c>
      <c r="P193" t="n">
        <v>220.27</v>
      </c>
      <c r="Q193" t="n">
        <v>3665</v>
      </c>
      <c r="R193" t="n">
        <v>98.97</v>
      </c>
      <c r="S193" t="n">
        <v>60.59</v>
      </c>
      <c r="T193" t="n">
        <v>19287.08</v>
      </c>
      <c r="U193" t="n">
        <v>0.61</v>
      </c>
      <c r="V193" t="n">
        <v>0.93</v>
      </c>
      <c r="W193" t="n">
        <v>0.23</v>
      </c>
      <c r="X193" t="n">
        <v>1.17</v>
      </c>
      <c r="Y193" t="n">
        <v>1</v>
      </c>
      <c r="Z193" t="n">
        <v>10</v>
      </c>
    </row>
    <row r="194">
      <c r="A194" t="n">
        <v>13</v>
      </c>
      <c r="B194" t="n">
        <v>115</v>
      </c>
      <c r="C194" t="inlineStr">
        <is>
          <t xml:space="preserve">CONCLUIDO	</t>
        </is>
      </c>
      <c r="D194" t="n">
        <v>4.4248</v>
      </c>
      <c r="E194" t="n">
        <v>22.6</v>
      </c>
      <c r="F194" t="n">
        <v>18.32</v>
      </c>
      <c r="G194" t="n">
        <v>29.7</v>
      </c>
      <c r="H194" t="n">
        <v>0.33</v>
      </c>
      <c r="I194" t="n">
        <v>37</v>
      </c>
      <c r="J194" t="n">
        <v>228.38</v>
      </c>
      <c r="K194" t="n">
        <v>56.94</v>
      </c>
      <c r="L194" t="n">
        <v>4.25</v>
      </c>
      <c r="M194" t="n">
        <v>34</v>
      </c>
      <c r="N194" t="n">
        <v>52.18</v>
      </c>
      <c r="O194" t="n">
        <v>28400.61</v>
      </c>
      <c r="P194" t="n">
        <v>212.84</v>
      </c>
      <c r="Q194" t="n">
        <v>3665.2</v>
      </c>
      <c r="R194" t="n">
        <v>94.3</v>
      </c>
      <c r="S194" t="n">
        <v>60.59</v>
      </c>
      <c r="T194" t="n">
        <v>16967.88</v>
      </c>
      <c r="U194" t="n">
        <v>0.64</v>
      </c>
      <c r="V194" t="n">
        <v>0.9399999999999999</v>
      </c>
      <c r="W194" t="n">
        <v>0.23</v>
      </c>
      <c r="X194" t="n">
        <v>1.04</v>
      </c>
      <c r="Y194" t="n">
        <v>1</v>
      </c>
      <c r="Z194" t="n">
        <v>10</v>
      </c>
    </row>
    <row r="195">
      <c r="A195" t="n">
        <v>14</v>
      </c>
      <c r="B195" t="n">
        <v>115</v>
      </c>
      <c r="C195" t="inlineStr">
        <is>
          <t xml:space="preserve">CONCLUIDO	</t>
        </is>
      </c>
      <c r="D195" t="n">
        <v>4.4481</v>
      </c>
      <c r="E195" t="n">
        <v>22.48</v>
      </c>
      <c r="F195" t="n">
        <v>18.28</v>
      </c>
      <c r="G195" t="n">
        <v>31.35</v>
      </c>
      <c r="H195" t="n">
        <v>0.35</v>
      </c>
      <c r="I195" t="n">
        <v>35</v>
      </c>
      <c r="J195" t="n">
        <v>228.8</v>
      </c>
      <c r="K195" t="n">
        <v>56.94</v>
      </c>
      <c r="L195" t="n">
        <v>4.5</v>
      </c>
      <c r="M195" t="n">
        <v>18</v>
      </c>
      <c r="N195" t="n">
        <v>52.36</v>
      </c>
      <c r="O195" t="n">
        <v>28452.71</v>
      </c>
      <c r="P195" t="n">
        <v>206.74</v>
      </c>
      <c r="Q195" t="n">
        <v>3664.95</v>
      </c>
      <c r="R195" t="n">
        <v>92.94</v>
      </c>
      <c r="S195" t="n">
        <v>60.59</v>
      </c>
      <c r="T195" t="n">
        <v>16300.9</v>
      </c>
      <c r="U195" t="n">
        <v>0.65</v>
      </c>
      <c r="V195" t="n">
        <v>0.9399999999999999</v>
      </c>
      <c r="W195" t="n">
        <v>0.24</v>
      </c>
      <c r="X195" t="n">
        <v>1.01</v>
      </c>
      <c r="Y195" t="n">
        <v>1</v>
      </c>
      <c r="Z195" t="n">
        <v>10</v>
      </c>
    </row>
    <row r="196">
      <c r="A196" t="n">
        <v>15</v>
      </c>
      <c r="B196" t="n">
        <v>115</v>
      </c>
      <c r="C196" t="inlineStr">
        <is>
          <t xml:space="preserve">CONCLUIDO	</t>
        </is>
      </c>
      <c r="D196" t="n">
        <v>4.4591</v>
      </c>
      <c r="E196" t="n">
        <v>22.43</v>
      </c>
      <c r="F196" t="n">
        <v>18.27</v>
      </c>
      <c r="G196" t="n">
        <v>32.25</v>
      </c>
      <c r="H196" t="n">
        <v>0.37</v>
      </c>
      <c r="I196" t="n">
        <v>34</v>
      </c>
      <c r="J196" t="n">
        <v>229.22</v>
      </c>
      <c r="K196" t="n">
        <v>56.94</v>
      </c>
      <c r="L196" t="n">
        <v>4.75</v>
      </c>
      <c r="M196" t="n">
        <v>3</v>
      </c>
      <c r="N196" t="n">
        <v>52.53</v>
      </c>
      <c r="O196" t="n">
        <v>28504.87</v>
      </c>
      <c r="P196" t="n">
        <v>204.8</v>
      </c>
      <c r="Q196" t="n">
        <v>3665.15</v>
      </c>
      <c r="R196" t="n">
        <v>91.77</v>
      </c>
      <c r="S196" t="n">
        <v>60.59</v>
      </c>
      <c r="T196" t="n">
        <v>15721.97</v>
      </c>
      <c r="U196" t="n">
        <v>0.66</v>
      </c>
      <c r="V196" t="n">
        <v>0.9399999999999999</v>
      </c>
      <c r="W196" t="n">
        <v>0.26</v>
      </c>
      <c r="X196" t="n">
        <v>0.99</v>
      </c>
      <c r="Y196" t="n">
        <v>1</v>
      </c>
      <c r="Z196" t="n">
        <v>10</v>
      </c>
    </row>
    <row r="197">
      <c r="A197" t="n">
        <v>16</v>
      </c>
      <c r="B197" t="n">
        <v>115</v>
      </c>
      <c r="C197" t="inlineStr">
        <is>
          <t xml:space="preserve">CONCLUIDO	</t>
        </is>
      </c>
      <c r="D197" t="n">
        <v>4.4759</v>
      </c>
      <c r="E197" t="n">
        <v>22.34</v>
      </c>
      <c r="F197" t="n">
        <v>18.23</v>
      </c>
      <c r="G197" t="n">
        <v>33.15</v>
      </c>
      <c r="H197" t="n">
        <v>0.39</v>
      </c>
      <c r="I197" t="n">
        <v>33</v>
      </c>
      <c r="J197" t="n">
        <v>229.65</v>
      </c>
      <c r="K197" t="n">
        <v>56.94</v>
      </c>
      <c r="L197" t="n">
        <v>5</v>
      </c>
      <c r="M197" t="n">
        <v>0</v>
      </c>
      <c r="N197" t="n">
        <v>52.7</v>
      </c>
      <c r="O197" t="n">
        <v>28557.1</v>
      </c>
      <c r="P197" t="n">
        <v>204.51</v>
      </c>
      <c r="Q197" t="n">
        <v>3665.19</v>
      </c>
      <c r="R197" t="n">
        <v>90.45999999999999</v>
      </c>
      <c r="S197" t="n">
        <v>60.59</v>
      </c>
      <c r="T197" t="n">
        <v>15068.61</v>
      </c>
      <c r="U197" t="n">
        <v>0.67</v>
      </c>
      <c r="V197" t="n">
        <v>0.9399999999999999</v>
      </c>
      <c r="W197" t="n">
        <v>0.26</v>
      </c>
      <c r="X197" t="n">
        <v>0.95</v>
      </c>
      <c r="Y197" t="n">
        <v>1</v>
      </c>
      <c r="Z197" t="n">
        <v>10</v>
      </c>
    </row>
    <row r="198">
      <c r="A198" t="n">
        <v>0</v>
      </c>
      <c r="B198" t="n">
        <v>35</v>
      </c>
      <c r="C198" t="inlineStr">
        <is>
          <t xml:space="preserve">CONCLUIDO	</t>
        </is>
      </c>
      <c r="D198" t="n">
        <v>4.1432</v>
      </c>
      <c r="E198" t="n">
        <v>24.14</v>
      </c>
      <c r="F198" t="n">
        <v>20.42</v>
      </c>
      <c r="G198" t="n">
        <v>11.56</v>
      </c>
      <c r="H198" t="n">
        <v>0.22</v>
      </c>
      <c r="I198" t="n">
        <v>106</v>
      </c>
      <c r="J198" t="n">
        <v>80.84</v>
      </c>
      <c r="K198" t="n">
        <v>35.1</v>
      </c>
      <c r="L198" t="n">
        <v>1</v>
      </c>
      <c r="M198" t="n">
        <v>0</v>
      </c>
      <c r="N198" t="n">
        <v>9.74</v>
      </c>
      <c r="O198" t="n">
        <v>10204.21</v>
      </c>
      <c r="P198" t="n">
        <v>124.59</v>
      </c>
      <c r="Q198" t="n">
        <v>3665.95</v>
      </c>
      <c r="R198" t="n">
        <v>158.32</v>
      </c>
      <c r="S198" t="n">
        <v>60.59</v>
      </c>
      <c r="T198" t="n">
        <v>48634.79</v>
      </c>
      <c r="U198" t="n">
        <v>0.38</v>
      </c>
      <c r="V198" t="n">
        <v>0.84</v>
      </c>
      <c r="W198" t="n">
        <v>0.47</v>
      </c>
      <c r="X198" t="n">
        <v>3.14</v>
      </c>
      <c r="Y198" t="n">
        <v>1</v>
      </c>
      <c r="Z198" t="n">
        <v>10</v>
      </c>
    </row>
    <row r="199">
      <c r="A199" t="n">
        <v>0</v>
      </c>
      <c r="B199" t="n">
        <v>50</v>
      </c>
      <c r="C199" t="inlineStr">
        <is>
          <t xml:space="preserve">CONCLUIDO	</t>
        </is>
      </c>
      <c r="D199" t="n">
        <v>3.9158</v>
      </c>
      <c r="E199" t="n">
        <v>25.54</v>
      </c>
      <c r="F199" t="n">
        <v>20.79</v>
      </c>
      <c r="G199" t="n">
        <v>10.22</v>
      </c>
      <c r="H199" t="n">
        <v>0.16</v>
      </c>
      <c r="I199" t="n">
        <v>122</v>
      </c>
      <c r="J199" t="n">
        <v>107.41</v>
      </c>
      <c r="K199" t="n">
        <v>41.65</v>
      </c>
      <c r="L199" t="n">
        <v>1</v>
      </c>
      <c r="M199" t="n">
        <v>120</v>
      </c>
      <c r="N199" t="n">
        <v>14.77</v>
      </c>
      <c r="O199" t="n">
        <v>13481.73</v>
      </c>
      <c r="P199" t="n">
        <v>167.92</v>
      </c>
      <c r="Q199" t="n">
        <v>3665.54</v>
      </c>
      <c r="R199" t="n">
        <v>175.14</v>
      </c>
      <c r="S199" t="n">
        <v>60.59</v>
      </c>
      <c r="T199" t="n">
        <v>56965.9</v>
      </c>
      <c r="U199" t="n">
        <v>0.35</v>
      </c>
      <c r="V199" t="n">
        <v>0.83</v>
      </c>
      <c r="W199" t="n">
        <v>0.36</v>
      </c>
      <c r="X199" t="n">
        <v>3.51</v>
      </c>
      <c r="Y199" t="n">
        <v>1</v>
      </c>
      <c r="Z199" t="n">
        <v>10</v>
      </c>
    </row>
    <row r="200">
      <c r="A200" t="n">
        <v>1</v>
      </c>
      <c r="B200" t="n">
        <v>50</v>
      </c>
      <c r="C200" t="inlineStr">
        <is>
          <t xml:space="preserve">CONCLUIDO	</t>
        </is>
      </c>
      <c r="D200" t="n">
        <v>4.2261</v>
      </c>
      <c r="E200" t="n">
        <v>23.66</v>
      </c>
      <c r="F200" t="n">
        <v>19.72</v>
      </c>
      <c r="G200" t="n">
        <v>13.75</v>
      </c>
      <c r="H200" t="n">
        <v>0.2</v>
      </c>
      <c r="I200" t="n">
        <v>86</v>
      </c>
      <c r="J200" t="n">
        <v>107.73</v>
      </c>
      <c r="K200" t="n">
        <v>41.65</v>
      </c>
      <c r="L200" t="n">
        <v>1.25</v>
      </c>
      <c r="M200" t="n">
        <v>75</v>
      </c>
      <c r="N200" t="n">
        <v>14.83</v>
      </c>
      <c r="O200" t="n">
        <v>13520.81</v>
      </c>
      <c r="P200" t="n">
        <v>147.65</v>
      </c>
      <c r="Q200" t="n">
        <v>3665.22</v>
      </c>
      <c r="R200" t="n">
        <v>139.56</v>
      </c>
      <c r="S200" t="n">
        <v>60.59</v>
      </c>
      <c r="T200" t="n">
        <v>39356.64</v>
      </c>
      <c r="U200" t="n">
        <v>0.43</v>
      </c>
      <c r="V200" t="n">
        <v>0.87</v>
      </c>
      <c r="W200" t="n">
        <v>0.32</v>
      </c>
      <c r="X200" t="n">
        <v>2.44</v>
      </c>
      <c r="Y200" t="n">
        <v>1</v>
      </c>
      <c r="Z200" t="n">
        <v>10</v>
      </c>
    </row>
    <row r="201">
      <c r="A201" t="n">
        <v>2</v>
      </c>
      <c r="B201" t="n">
        <v>50</v>
      </c>
      <c r="C201" t="inlineStr">
        <is>
          <t xml:space="preserve">CONCLUIDO	</t>
        </is>
      </c>
      <c r="D201" t="n">
        <v>4.3106</v>
      </c>
      <c r="E201" t="n">
        <v>23.2</v>
      </c>
      <c r="F201" t="n">
        <v>19.5</v>
      </c>
      <c r="G201" t="n">
        <v>15.6</v>
      </c>
      <c r="H201" t="n">
        <v>0.24</v>
      </c>
      <c r="I201" t="n">
        <v>75</v>
      </c>
      <c r="J201" t="n">
        <v>108.05</v>
      </c>
      <c r="K201" t="n">
        <v>41.65</v>
      </c>
      <c r="L201" t="n">
        <v>1.5</v>
      </c>
      <c r="M201" t="n">
        <v>4</v>
      </c>
      <c r="N201" t="n">
        <v>14.9</v>
      </c>
      <c r="O201" t="n">
        <v>13559.91</v>
      </c>
      <c r="P201" t="n">
        <v>140.87</v>
      </c>
      <c r="Q201" t="n">
        <v>3665.54</v>
      </c>
      <c r="R201" t="n">
        <v>129.87</v>
      </c>
      <c r="S201" t="n">
        <v>60.59</v>
      </c>
      <c r="T201" t="n">
        <v>34564.84</v>
      </c>
      <c r="U201" t="n">
        <v>0.47</v>
      </c>
      <c r="V201" t="n">
        <v>0.88</v>
      </c>
      <c r="W201" t="n">
        <v>0.38</v>
      </c>
      <c r="X201" t="n">
        <v>2.22</v>
      </c>
      <c r="Y201" t="n">
        <v>1</v>
      </c>
      <c r="Z201" t="n">
        <v>10</v>
      </c>
    </row>
    <row r="202">
      <c r="A202" t="n">
        <v>3</v>
      </c>
      <c r="B202" t="n">
        <v>50</v>
      </c>
      <c r="C202" t="inlineStr">
        <is>
          <t xml:space="preserve">CONCLUIDO	</t>
        </is>
      </c>
      <c r="D202" t="n">
        <v>4.3114</v>
      </c>
      <c r="E202" t="n">
        <v>23.19</v>
      </c>
      <c r="F202" t="n">
        <v>19.49</v>
      </c>
      <c r="G202" t="n">
        <v>15.59</v>
      </c>
      <c r="H202" t="n">
        <v>0.28</v>
      </c>
      <c r="I202" t="n">
        <v>75</v>
      </c>
      <c r="J202" t="n">
        <v>108.37</v>
      </c>
      <c r="K202" t="n">
        <v>41.65</v>
      </c>
      <c r="L202" t="n">
        <v>1.75</v>
      </c>
      <c r="M202" t="n">
        <v>0</v>
      </c>
      <c r="N202" t="n">
        <v>14.97</v>
      </c>
      <c r="O202" t="n">
        <v>13599.17</v>
      </c>
      <c r="P202" t="n">
        <v>141.03</v>
      </c>
      <c r="Q202" t="n">
        <v>3665.68</v>
      </c>
      <c r="R202" t="n">
        <v>129.42</v>
      </c>
      <c r="S202" t="n">
        <v>60.59</v>
      </c>
      <c r="T202" t="n">
        <v>34338.3</v>
      </c>
      <c r="U202" t="n">
        <v>0.47</v>
      </c>
      <c r="V202" t="n">
        <v>0.88</v>
      </c>
      <c r="W202" t="n">
        <v>0.38</v>
      </c>
      <c r="X202" t="n">
        <v>2.21</v>
      </c>
      <c r="Y202" t="n">
        <v>1</v>
      </c>
      <c r="Z202" t="n">
        <v>10</v>
      </c>
    </row>
    <row r="203">
      <c r="A203" t="n">
        <v>0</v>
      </c>
      <c r="B203" t="n">
        <v>25</v>
      </c>
      <c r="C203" t="inlineStr">
        <is>
          <t xml:space="preserve">CONCLUIDO	</t>
        </is>
      </c>
      <c r="D203" t="n">
        <v>3.9189</v>
      </c>
      <c r="E203" t="n">
        <v>25.52</v>
      </c>
      <c r="F203" t="n">
        <v>21.67</v>
      </c>
      <c r="G203" t="n">
        <v>8.779999999999999</v>
      </c>
      <c r="H203" t="n">
        <v>0.28</v>
      </c>
      <c r="I203" t="n">
        <v>148</v>
      </c>
      <c r="J203" t="n">
        <v>61.76</v>
      </c>
      <c r="K203" t="n">
        <v>28.92</v>
      </c>
      <c r="L203" t="n">
        <v>1</v>
      </c>
      <c r="M203" t="n">
        <v>0</v>
      </c>
      <c r="N203" t="n">
        <v>6.84</v>
      </c>
      <c r="O203" t="n">
        <v>7851.41</v>
      </c>
      <c r="P203" t="n">
        <v>112.75</v>
      </c>
      <c r="Q203" t="n">
        <v>3665.8</v>
      </c>
      <c r="R203" t="n">
        <v>196.89</v>
      </c>
      <c r="S203" t="n">
        <v>60.59</v>
      </c>
      <c r="T203" t="n">
        <v>67707.56</v>
      </c>
      <c r="U203" t="n">
        <v>0.31</v>
      </c>
      <c r="V203" t="n">
        <v>0.8</v>
      </c>
      <c r="W203" t="n">
        <v>0.6</v>
      </c>
      <c r="X203" t="n">
        <v>4.39</v>
      </c>
      <c r="Y203" t="n">
        <v>1</v>
      </c>
      <c r="Z203" t="n">
        <v>10</v>
      </c>
    </row>
    <row r="204">
      <c r="A204" t="n">
        <v>0</v>
      </c>
      <c r="B204" t="n">
        <v>85</v>
      </c>
      <c r="C204" t="inlineStr">
        <is>
          <t xml:space="preserve">CONCLUIDO	</t>
        </is>
      </c>
      <c r="D204" t="n">
        <v>3.0817</v>
      </c>
      <c r="E204" t="n">
        <v>32.45</v>
      </c>
      <c r="F204" t="n">
        <v>23.23</v>
      </c>
      <c r="G204" t="n">
        <v>6.9</v>
      </c>
      <c r="H204" t="n">
        <v>0.11</v>
      </c>
      <c r="I204" t="n">
        <v>202</v>
      </c>
      <c r="J204" t="n">
        <v>167.88</v>
      </c>
      <c r="K204" t="n">
        <v>51.39</v>
      </c>
      <c r="L204" t="n">
        <v>1</v>
      </c>
      <c r="M204" t="n">
        <v>200</v>
      </c>
      <c r="N204" t="n">
        <v>30.49</v>
      </c>
      <c r="O204" t="n">
        <v>20939.59</v>
      </c>
      <c r="P204" t="n">
        <v>277.83</v>
      </c>
      <c r="Q204" t="n">
        <v>3666.05</v>
      </c>
      <c r="R204" t="n">
        <v>254.98</v>
      </c>
      <c r="S204" t="n">
        <v>60.59</v>
      </c>
      <c r="T204" t="n">
        <v>96486.03999999999</v>
      </c>
      <c r="U204" t="n">
        <v>0.24</v>
      </c>
      <c r="V204" t="n">
        <v>0.74</v>
      </c>
      <c r="W204" t="n">
        <v>0.49</v>
      </c>
      <c r="X204" t="n">
        <v>5.95</v>
      </c>
      <c r="Y204" t="n">
        <v>1</v>
      </c>
      <c r="Z204" t="n">
        <v>10</v>
      </c>
    </row>
    <row r="205">
      <c r="A205" t="n">
        <v>1</v>
      </c>
      <c r="B205" t="n">
        <v>85</v>
      </c>
      <c r="C205" t="inlineStr">
        <is>
          <t xml:space="preserve">CONCLUIDO	</t>
        </is>
      </c>
      <c r="D205" t="n">
        <v>3.466</v>
      </c>
      <c r="E205" t="n">
        <v>28.85</v>
      </c>
      <c r="F205" t="n">
        <v>21.53</v>
      </c>
      <c r="G205" t="n">
        <v>8.85</v>
      </c>
      <c r="H205" t="n">
        <v>0.13</v>
      </c>
      <c r="I205" t="n">
        <v>146</v>
      </c>
      <c r="J205" t="n">
        <v>168.25</v>
      </c>
      <c r="K205" t="n">
        <v>51.39</v>
      </c>
      <c r="L205" t="n">
        <v>1.25</v>
      </c>
      <c r="M205" t="n">
        <v>144</v>
      </c>
      <c r="N205" t="n">
        <v>30.6</v>
      </c>
      <c r="O205" t="n">
        <v>20984.25</v>
      </c>
      <c r="P205" t="n">
        <v>251.39</v>
      </c>
      <c r="Q205" t="n">
        <v>3665.79</v>
      </c>
      <c r="R205" t="n">
        <v>199.7</v>
      </c>
      <c r="S205" t="n">
        <v>60.59</v>
      </c>
      <c r="T205" t="n">
        <v>69125.25999999999</v>
      </c>
      <c r="U205" t="n">
        <v>0.3</v>
      </c>
      <c r="V205" t="n">
        <v>0.8</v>
      </c>
      <c r="W205" t="n">
        <v>0.39</v>
      </c>
      <c r="X205" t="n">
        <v>4.25</v>
      </c>
      <c r="Y205" t="n">
        <v>1</v>
      </c>
      <c r="Z205" t="n">
        <v>10</v>
      </c>
    </row>
    <row r="206">
      <c r="A206" t="n">
        <v>2</v>
      </c>
      <c r="B206" t="n">
        <v>85</v>
      </c>
      <c r="C206" t="inlineStr">
        <is>
          <t xml:space="preserve">CONCLUIDO	</t>
        </is>
      </c>
      <c r="D206" t="n">
        <v>3.743</v>
      </c>
      <c r="E206" t="n">
        <v>26.72</v>
      </c>
      <c r="F206" t="n">
        <v>20.51</v>
      </c>
      <c r="G206" t="n">
        <v>10.89</v>
      </c>
      <c r="H206" t="n">
        <v>0.16</v>
      </c>
      <c r="I206" t="n">
        <v>113</v>
      </c>
      <c r="J206" t="n">
        <v>168.61</v>
      </c>
      <c r="K206" t="n">
        <v>51.39</v>
      </c>
      <c r="L206" t="n">
        <v>1.5</v>
      </c>
      <c r="M206" t="n">
        <v>111</v>
      </c>
      <c r="N206" t="n">
        <v>30.71</v>
      </c>
      <c r="O206" t="n">
        <v>21028.94</v>
      </c>
      <c r="P206" t="n">
        <v>233.42</v>
      </c>
      <c r="Q206" t="n">
        <v>3665.33</v>
      </c>
      <c r="R206" t="n">
        <v>166.16</v>
      </c>
      <c r="S206" t="n">
        <v>60.59</v>
      </c>
      <c r="T206" t="n">
        <v>52520.85</v>
      </c>
      <c r="U206" t="n">
        <v>0.36</v>
      </c>
      <c r="V206" t="n">
        <v>0.84</v>
      </c>
      <c r="W206" t="n">
        <v>0.35</v>
      </c>
      <c r="X206" t="n">
        <v>3.23</v>
      </c>
      <c r="Y206" t="n">
        <v>1</v>
      </c>
      <c r="Z206" t="n">
        <v>10</v>
      </c>
    </row>
    <row r="207">
      <c r="A207" t="n">
        <v>3</v>
      </c>
      <c r="B207" t="n">
        <v>85</v>
      </c>
      <c r="C207" t="inlineStr">
        <is>
          <t xml:space="preserve">CONCLUIDO	</t>
        </is>
      </c>
      <c r="D207" t="n">
        <v>3.9404</v>
      </c>
      <c r="E207" t="n">
        <v>25.38</v>
      </c>
      <c r="F207" t="n">
        <v>19.89</v>
      </c>
      <c r="G207" t="n">
        <v>12.97</v>
      </c>
      <c r="H207" t="n">
        <v>0.18</v>
      </c>
      <c r="I207" t="n">
        <v>92</v>
      </c>
      <c r="J207" t="n">
        <v>168.97</v>
      </c>
      <c r="K207" t="n">
        <v>51.39</v>
      </c>
      <c r="L207" t="n">
        <v>1.75</v>
      </c>
      <c r="M207" t="n">
        <v>90</v>
      </c>
      <c r="N207" t="n">
        <v>30.83</v>
      </c>
      <c r="O207" t="n">
        <v>21073.68</v>
      </c>
      <c r="P207" t="n">
        <v>220.26</v>
      </c>
      <c r="Q207" t="n">
        <v>3665.12</v>
      </c>
      <c r="R207" t="n">
        <v>145.6</v>
      </c>
      <c r="S207" t="n">
        <v>60.59</v>
      </c>
      <c r="T207" t="n">
        <v>42345.69</v>
      </c>
      <c r="U207" t="n">
        <v>0.42</v>
      </c>
      <c r="V207" t="n">
        <v>0.87</v>
      </c>
      <c r="W207" t="n">
        <v>0.32</v>
      </c>
      <c r="X207" t="n">
        <v>2.61</v>
      </c>
      <c r="Y207" t="n">
        <v>1</v>
      </c>
      <c r="Z207" t="n">
        <v>10</v>
      </c>
    </row>
    <row r="208">
      <c r="A208" t="n">
        <v>4</v>
      </c>
      <c r="B208" t="n">
        <v>85</v>
      </c>
      <c r="C208" t="inlineStr">
        <is>
          <t xml:space="preserve">CONCLUIDO	</t>
        </is>
      </c>
      <c r="D208" t="n">
        <v>4.103</v>
      </c>
      <c r="E208" t="n">
        <v>24.37</v>
      </c>
      <c r="F208" t="n">
        <v>19.42</v>
      </c>
      <c r="G208" t="n">
        <v>15.34</v>
      </c>
      <c r="H208" t="n">
        <v>0.21</v>
      </c>
      <c r="I208" t="n">
        <v>76</v>
      </c>
      <c r="J208" t="n">
        <v>169.33</v>
      </c>
      <c r="K208" t="n">
        <v>51.39</v>
      </c>
      <c r="L208" t="n">
        <v>2</v>
      </c>
      <c r="M208" t="n">
        <v>74</v>
      </c>
      <c r="N208" t="n">
        <v>30.94</v>
      </c>
      <c r="O208" t="n">
        <v>21118.46</v>
      </c>
      <c r="P208" t="n">
        <v>208.93</v>
      </c>
      <c r="Q208" t="n">
        <v>3665.4</v>
      </c>
      <c r="R208" t="n">
        <v>130.52</v>
      </c>
      <c r="S208" t="n">
        <v>60.59</v>
      </c>
      <c r="T208" t="n">
        <v>34882.72</v>
      </c>
      <c r="U208" t="n">
        <v>0.46</v>
      </c>
      <c r="V208" t="n">
        <v>0.89</v>
      </c>
      <c r="W208" t="n">
        <v>0.28</v>
      </c>
      <c r="X208" t="n">
        <v>2.14</v>
      </c>
      <c r="Y208" t="n">
        <v>1</v>
      </c>
      <c r="Z208" t="n">
        <v>10</v>
      </c>
    </row>
    <row r="209">
      <c r="A209" t="n">
        <v>5</v>
      </c>
      <c r="B209" t="n">
        <v>85</v>
      </c>
      <c r="C209" t="inlineStr">
        <is>
          <t xml:space="preserve">CONCLUIDO	</t>
        </is>
      </c>
      <c r="D209" t="n">
        <v>4.2418</v>
      </c>
      <c r="E209" t="n">
        <v>23.57</v>
      </c>
      <c r="F209" t="n">
        <v>19.03</v>
      </c>
      <c r="G209" t="n">
        <v>17.84</v>
      </c>
      <c r="H209" t="n">
        <v>0.24</v>
      </c>
      <c r="I209" t="n">
        <v>64</v>
      </c>
      <c r="J209" t="n">
        <v>169.7</v>
      </c>
      <c r="K209" t="n">
        <v>51.39</v>
      </c>
      <c r="L209" t="n">
        <v>2.25</v>
      </c>
      <c r="M209" t="n">
        <v>62</v>
      </c>
      <c r="N209" t="n">
        <v>31.05</v>
      </c>
      <c r="O209" t="n">
        <v>21163.27</v>
      </c>
      <c r="P209" t="n">
        <v>197.46</v>
      </c>
      <c r="Q209" t="n">
        <v>3665.47</v>
      </c>
      <c r="R209" t="n">
        <v>117.58</v>
      </c>
      <c r="S209" t="n">
        <v>60.59</v>
      </c>
      <c r="T209" t="n">
        <v>28476.88</v>
      </c>
      <c r="U209" t="n">
        <v>0.52</v>
      </c>
      <c r="V209" t="n">
        <v>0.91</v>
      </c>
      <c r="W209" t="n">
        <v>0.27</v>
      </c>
      <c r="X209" t="n">
        <v>1.75</v>
      </c>
      <c r="Y209" t="n">
        <v>1</v>
      </c>
      <c r="Z209" t="n">
        <v>10</v>
      </c>
    </row>
    <row r="210">
      <c r="A210" t="n">
        <v>6</v>
      </c>
      <c r="B210" t="n">
        <v>85</v>
      </c>
      <c r="C210" t="inlineStr">
        <is>
          <t xml:space="preserve">CONCLUIDO	</t>
        </is>
      </c>
      <c r="D210" t="n">
        <v>4.3898</v>
      </c>
      <c r="E210" t="n">
        <v>22.78</v>
      </c>
      <c r="F210" t="n">
        <v>18.58</v>
      </c>
      <c r="G210" t="n">
        <v>20.64</v>
      </c>
      <c r="H210" t="n">
        <v>0.26</v>
      </c>
      <c r="I210" t="n">
        <v>54</v>
      </c>
      <c r="J210" t="n">
        <v>170.06</v>
      </c>
      <c r="K210" t="n">
        <v>51.39</v>
      </c>
      <c r="L210" t="n">
        <v>2.5</v>
      </c>
      <c r="M210" t="n">
        <v>51</v>
      </c>
      <c r="N210" t="n">
        <v>31.17</v>
      </c>
      <c r="O210" t="n">
        <v>21208.12</v>
      </c>
      <c r="P210" t="n">
        <v>184.85</v>
      </c>
      <c r="Q210" t="n">
        <v>3665.27</v>
      </c>
      <c r="R210" t="n">
        <v>102.49</v>
      </c>
      <c r="S210" t="n">
        <v>60.59</v>
      </c>
      <c r="T210" t="n">
        <v>20980.67</v>
      </c>
      <c r="U210" t="n">
        <v>0.59</v>
      </c>
      <c r="V210" t="n">
        <v>0.93</v>
      </c>
      <c r="W210" t="n">
        <v>0.24</v>
      </c>
      <c r="X210" t="n">
        <v>1.3</v>
      </c>
      <c r="Y210" t="n">
        <v>1</v>
      </c>
      <c r="Z210" t="n">
        <v>10</v>
      </c>
    </row>
    <row r="211">
      <c r="A211" t="n">
        <v>7</v>
      </c>
      <c r="B211" t="n">
        <v>85</v>
      </c>
      <c r="C211" t="inlineStr">
        <is>
          <t xml:space="preserve">CONCLUIDO	</t>
        </is>
      </c>
      <c r="D211" t="n">
        <v>4.3674</v>
      </c>
      <c r="E211" t="n">
        <v>22.9</v>
      </c>
      <c r="F211" t="n">
        <v>18.86</v>
      </c>
      <c r="G211" t="n">
        <v>23.1</v>
      </c>
      <c r="H211" t="n">
        <v>0.29</v>
      </c>
      <c r="I211" t="n">
        <v>49</v>
      </c>
      <c r="J211" t="n">
        <v>170.42</v>
      </c>
      <c r="K211" t="n">
        <v>51.39</v>
      </c>
      <c r="L211" t="n">
        <v>2.75</v>
      </c>
      <c r="M211" t="n">
        <v>42</v>
      </c>
      <c r="N211" t="n">
        <v>31.28</v>
      </c>
      <c r="O211" t="n">
        <v>21253.01</v>
      </c>
      <c r="P211" t="n">
        <v>182.06</v>
      </c>
      <c r="Q211" t="n">
        <v>3664.89</v>
      </c>
      <c r="R211" t="n">
        <v>112.72</v>
      </c>
      <c r="S211" t="n">
        <v>60.59</v>
      </c>
      <c r="T211" t="n">
        <v>26121.46</v>
      </c>
      <c r="U211" t="n">
        <v>0.54</v>
      </c>
      <c r="V211" t="n">
        <v>0.91</v>
      </c>
      <c r="W211" t="n">
        <v>0.25</v>
      </c>
      <c r="X211" t="n">
        <v>1.59</v>
      </c>
      <c r="Y211" t="n">
        <v>1</v>
      </c>
      <c r="Z211" t="n">
        <v>10</v>
      </c>
    </row>
    <row r="212">
      <c r="A212" t="n">
        <v>8</v>
      </c>
      <c r="B212" t="n">
        <v>85</v>
      </c>
      <c r="C212" t="inlineStr">
        <is>
          <t xml:space="preserve">CONCLUIDO	</t>
        </is>
      </c>
      <c r="D212" t="n">
        <v>4.4445</v>
      </c>
      <c r="E212" t="n">
        <v>22.5</v>
      </c>
      <c r="F212" t="n">
        <v>18.6</v>
      </c>
      <c r="G212" t="n">
        <v>24.8</v>
      </c>
      <c r="H212" t="n">
        <v>0.31</v>
      </c>
      <c r="I212" t="n">
        <v>45</v>
      </c>
      <c r="J212" t="n">
        <v>170.79</v>
      </c>
      <c r="K212" t="n">
        <v>51.39</v>
      </c>
      <c r="L212" t="n">
        <v>3</v>
      </c>
      <c r="M212" t="n">
        <v>8</v>
      </c>
      <c r="N212" t="n">
        <v>31.4</v>
      </c>
      <c r="O212" t="n">
        <v>21297.94</v>
      </c>
      <c r="P212" t="n">
        <v>174.96</v>
      </c>
      <c r="Q212" t="n">
        <v>3665.1</v>
      </c>
      <c r="R212" t="n">
        <v>102.39</v>
      </c>
      <c r="S212" t="n">
        <v>60.59</v>
      </c>
      <c r="T212" t="n">
        <v>20972.61</v>
      </c>
      <c r="U212" t="n">
        <v>0.59</v>
      </c>
      <c r="V212" t="n">
        <v>0.93</v>
      </c>
      <c r="W212" t="n">
        <v>0.28</v>
      </c>
      <c r="X212" t="n">
        <v>1.32</v>
      </c>
      <c r="Y212" t="n">
        <v>1</v>
      </c>
      <c r="Z212" t="n">
        <v>10</v>
      </c>
    </row>
    <row r="213">
      <c r="A213" t="n">
        <v>9</v>
      </c>
      <c r="B213" t="n">
        <v>85</v>
      </c>
      <c r="C213" t="inlineStr">
        <is>
          <t xml:space="preserve">CONCLUIDO	</t>
        </is>
      </c>
      <c r="D213" t="n">
        <v>4.4475</v>
      </c>
      <c r="E213" t="n">
        <v>22.48</v>
      </c>
      <c r="F213" t="n">
        <v>18.59</v>
      </c>
      <c r="G213" t="n">
        <v>24.78</v>
      </c>
      <c r="H213" t="n">
        <v>0.34</v>
      </c>
      <c r="I213" t="n">
        <v>45</v>
      </c>
      <c r="J213" t="n">
        <v>171.15</v>
      </c>
      <c r="K213" t="n">
        <v>51.39</v>
      </c>
      <c r="L213" t="n">
        <v>3.25</v>
      </c>
      <c r="M213" t="n">
        <v>0</v>
      </c>
      <c r="N213" t="n">
        <v>31.51</v>
      </c>
      <c r="O213" t="n">
        <v>21342.91</v>
      </c>
      <c r="P213" t="n">
        <v>174.39</v>
      </c>
      <c r="Q213" t="n">
        <v>3665.19</v>
      </c>
      <c r="R213" t="n">
        <v>101.29</v>
      </c>
      <c r="S213" t="n">
        <v>60.59</v>
      </c>
      <c r="T213" t="n">
        <v>20424.15</v>
      </c>
      <c r="U213" t="n">
        <v>0.6</v>
      </c>
      <c r="V213" t="n">
        <v>0.93</v>
      </c>
      <c r="W213" t="n">
        <v>0.3</v>
      </c>
      <c r="X213" t="n">
        <v>1.31</v>
      </c>
      <c r="Y213" t="n">
        <v>1</v>
      </c>
      <c r="Z213" t="n">
        <v>10</v>
      </c>
    </row>
    <row r="214">
      <c r="A214" t="n">
        <v>0</v>
      </c>
      <c r="B214" t="n">
        <v>20</v>
      </c>
      <c r="C214" t="inlineStr">
        <is>
          <t xml:space="preserve">CONCLUIDO	</t>
        </is>
      </c>
      <c r="D214" t="n">
        <v>3.7368</v>
      </c>
      <c r="E214" t="n">
        <v>26.76</v>
      </c>
      <c r="F214" t="n">
        <v>22.76</v>
      </c>
      <c r="G214" t="n">
        <v>7.42</v>
      </c>
      <c r="H214" t="n">
        <v>0.34</v>
      </c>
      <c r="I214" t="n">
        <v>184</v>
      </c>
      <c r="J214" t="n">
        <v>51.33</v>
      </c>
      <c r="K214" t="n">
        <v>24.83</v>
      </c>
      <c r="L214" t="n">
        <v>1</v>
      </c>
      <c r="M214" t="n">
        <v>0</v>
      </c>
      <c r="N214" t="n">
        <v>5.51</v>
      </c>
      <c r="O214" t="n">
        <v>6564.78</v>
      </c>
      <c r="P214" t="n">
        <v>105.67</v>
      </c>
      <c r="Q214" t="n">
        <v>3665.5</v>
      </c>
      <c r="R214" t="n">
        <v>231.45</v>
      </c>
      <c r="S214" t="n">
        <v>60.59</v>
      </c>
      <c r="T214" t="n">
        <v>84810.11</v>
      </c>
      <c r="U214" t="n">
        <v>0.26</v>
      </c>
      <c r="V214" t="n">
        <v>0.76</v>
      </c>
      <c r="W214" t="n">
        <v>0.7</v>
      </c>
      <c r="X214" t="n">
        <v>5.48</v>
      </c>
      <c r="Y214" t="n">
        <v>1</v>
      </c>
      <c r="Z214" t="n">
        <v>10</v>
      </c>
    </row>
    <row r="215">
      <c r="A215" t="n">
        <v>0</v>
      </c>
      <c r="B215" t="n">
        <v>120</v>
      </c>
      <c r="C215" t="inlineStr">
        <is>
          <t xml:space="preserve">CONCLUIDO	</t>
        </is>
      </c>
      <c r="D215" t="n">
        <v>2.4139</v>
      </c>
      <c r="E215" t="n">
        <v>41.43</v>
      </c>
      <c r="F215" t="n">
        <v>25.78</v>
      </c>
      <c r="G215" t="n">
        <v>5.45</v>
      </c>
      <c r="H215" t="n">
        <v>0.08</v>
      </c>
      <c r="I215" t="n">
        <v>284</v>
      </c>
      <c r="J215" t="n">
        <v>232.68</v>
      </c>
      <c r="K215" t="n">
        <v>57.72</v>
      </c>
      <c r="L215" t="n">
        <v>1</v>
      </c>
      <c r="M215" t="n">
        <v>282</v>
      </c>
      <c r="N215" t="n">
        <v>53.95</v>
      </c>
      <c r="O215" t="n">
        <v>28931.02</v>
      </c>
      <c r="P215" t="n">
        <v>390.79</v>
      </c>
      <c r="Q215" t="n">
        <v>3666</v>
      </c>
      <c r="R215" t="n">
        <v>339.39</v>
      </c>
      <c r="S215" t="n">
        <v>60.59</v>
      </c>
      <c r="T215" t="n">
        <v>138281.98</v>
      </c>
      <c r="U215" t="n">
        <v>0.18</v>
      </c>
      <c r="V215" t="n">
        <v>0.67</v>
      </c>
      <c r="W215" t="n">
        <v>0.61</v>
      </c>
      <c r="X215" t="n">
        <v>8.5</v>
      </c>
      <c r="Y215" t="n">
        <v>1</v>
      </c>
      <c r="Z215" t="n">
        <v>10</v>
      </c>
    </row>
    <row r="216">
      <c r="A216" t="n">
        <v>1</v>
      </c>
      <c r="B216" t="n">
        <v>120</v>
      </c>
      <c r="C216" t="inlineStr">
        <is>
          <t xml:space="preserve">CONCLUIDO	</t>
        </is>
      </c>
      <c r="D216" t="n">
        <v>2.8463</v>
      </c>
      <c r="E216" t="n">
        <v>35.13</v>
      </c>
      <c r="F216" t="n">
        <v>23.22</v>
      </c>
      <c r="G216" t="n">
        <v>6.9</v>
      </c>
      <c r="H216" t="n">
        <v>0.1</v>
      </c>
      <c r="I216" t="n">
        <v>202</v>
      </c>
      <c r="J216" t="n">
        <v>233.1</v>
      </c>
      <c r="K216" t="n">
        <v>57.72</v>
      </c>
      <c r="L216" t="n">
        <v>1.25</v>
      </c>
      <c r="M216" t="n">
        <v>200</v>
      </c>
      <c r="N216" t="n">
        <v>54.13</v>
      </c>
      <c r="O216" t="n">
        <v>28983.75</v>
      </c>
      <c r="P216" t="n">
        <v>347.63</v>
      </c>
      <c r="Q216" t="n">
        <v>3665.94</v>
      </c>
      <c r="R216" t="n">
        <v>254.76</v>
      </c>
      <c r="S216" t="n">
        <v>60.59</v>
      </c>
      <c r="T216" t="n">
        <v>96374.84</v>
      </c>
      <c r="U216" t="n">
        <v>0.24</v>
      </c>
      <c r="V216" t="n">
        <v>0.74</v>
      </c>
      <c r="W216" t="n">
        <v>0.49</v>
      </c>
      <c r="X216" t="n">
        <v>5.94</v>
      </c>
      <c r="Y216" t="n">
        <v>1</v>
      </c>
      <c r="Z216" t="n">
        <v>10</v>
      </c>
    </row>
    <row r="217">
      <c r="A217" t="n">
        <v>2</v>
      </c>
      <c r="B217" t="n">
        <v>120</v>
      </c>
      <c r="C217" t="inlineStr">
        <is>
          <t xml:space="preserve">CONCLUIDO	</t>
        </is>
      </c>
      <c r="D217" t="n">
        <v>3.1618</v>
      </c>
      <c r="E217" t="n">
        <v>31.63</v>
      </c>
      <c r="F217" t="n">
        <v>21.81</v>
      </c>
      <c r="G217" t="n">
        <v>8.390000000000001</v>
      </c>
      <c r="H217" t="n">
        <v>0.11</v>
      </c>
      <c r="I217" t="n">
        <v>156</v>
      </c>
      <c r="J217" t="n">
        <v>233.53</v>
      </c>
      <c r="K217" t="n">
        <v>57.72</v>
      </c>
      <c r="L217" t="n">
        <v>1.5</v>
      </c>
      <c r="M217" t="n">
        <v>154</v>
      </c>
      <c r="N217" t="n">
        <v>54.31</v>
      </c>
      <c r="O217" t="n">
        <v>29036.54</v>
      </c>
      <c r="P217" t="n">
        <v>322.38</v>
      </c>
      <c r="Q217" t="n">
        <v>3665.71</v>
      </c>
      <c r="R217" t="n">
        <v>208.63</v>
      </c>
      <c r="S217" t="n">
        <v>60.59</v>
      </c>
      <c r="T217" t="n">
        <v>73539.17999999999</v>
      </c>
      <c r="U217" t="n">
        <v>0.29</v>
      </c>
      <c r="V217" t="n">
        <v>0.79</v>
      </c>
      <c r="W217" t="n">
        <v>0.41</v>
      </c>
      <c r="X217" t="n">
        <v>4.53</v>
      </c>
      <c r="Y217" t="n">
        <v>1</v>
      </c>
      <c r="Z217" t="n">
        <v>10</v>
      </c>
    </row>
    <row r="218">
      <c r="A218" t="n">
        <v>3</v>
      </c>
      <c r="B218" t="n">
        <v>120</v>
      </c>
      <c r="C218" t="inlineStr">
        <is>
          <t xml:space="preserve">CONCLUIDO	</t>
        </is>
      </c>
      <c r="D218" t="n">
        <v>3.3975</v>
      </c>
      <c r="E218" t="n">
        <v>29.43</v>
      </c>
      <c r="F218" t="n">
        <v>20.94</v>
      </c>
      <c r="G218" t="n">
        <v>9.890000000000001</v>
      </c>
      <c r="H218" t="n">
        <v>0.13</v>
      </c>
      <c r="I218" t="n">
        <v>127</v>
      </c>
      <c r="J218" t="n">
        <v>233.96</v>
      </c>
      <c r="K218" t="n">
        <v>57.72</v>
      </c>
      <c r="L218" t="n">
        <v>1.75</v>
      </c>
      <c r="M218" t="n">
        <v>125</v>
      </c>
      <c r="N218" t="n">
        <v>54.49</v>
      </c>
      <c r="O218" t="n">
        <v>29089.39</v>
      </c>
      <c r="P218" t="n">
        <v>305.34</v>
      </c>
      <c r="Q218" t="n">
        <v>3665.52</v>
      </c>
      <c r="R218" t="n">
        <v>180.1</v>
      </c>
      <c r="S218" t="n">
        <v>60.59</v>
      </c>
      <c r="T218" t="n">
        <v>59418.16</v>
      </c>
      <c r="U218" t="n">
        <v>0.34</v>
      </c>
      <c r="V218" t="n">
        <v>0.82</v>
      </c>
      <c r="W218" t="n">
        <v>0.37</v>
      </c>
      <c r="X218" t="n">
        <v>3.66</v>
      </c>
      <c r="Y218" t="n">
        <v>1</v>
      </c>
      <c r="Z218" t="n">
        <v>10</v>
      </c>
    </row>
    <row r="219">
      <c r="A219" t="n">
        <v>4</v>
      </c>
      <c r="B219" t="n">
        <v>120</v>
      </c>
      <c r="C219" t="inlineStr">
        <is>
          <t xml:space="preserve">CONCLUIDO	</t>
        </is>
      </c>
      <c r="D219" t="n">
        <v>3.5925</v>
      </c>
      <c r="E219" t="n">
        <v>27.84</v>
      </c>
      <c r="F219" t="n">
        <v>20.3</v>
      </c>
      <c r="G219" t="n">
        <v>11.49</v>
      </c>
      <c r="H219" t="n">
        <v>0.15</v>
      </c>
      <c r="I219" t="n">
        <v>106</v>
      </c>
      <c r="J219" t="n">
        <v>234.39</v>
      </c>
      <c r="K219" t="n">
        <v>57.72</v>
      </c>
      <c r="L219" t="n">
        <v>2</v>
      </c>
      <c r="M219" t="n">
        <v>104</v>
      </c>
      <c r="N219" t="n">
        <v>54.67</v>
      </c>
      <c r="O219" t="n">
        <v>29142.31</v>
      </c>
      <c r="P219" t="n">
        <v>291.9</v>
      </c>
      <c r="Q219" t="n">
        <v>3665.33</v>
      </c>
      <c r="R219" t="n">
        <v>159.1</v>
      </c>
      <c r="S219" t="n">
        <v>60.59</v>
      </c>
      <c r="T219" t="n">
        <v>49023.24</v>
      </c>
      <c r="U219" t="n">
        <v>0.38</v>
      </c>
      <c r="V219" t="n">
        <v>0.85</v>
      </c>
      <c r="W219" t="n">
        <v>0.33</v>
      </c>
      <c r="X219" t="n">
        <v>3.02</v>
      </c>
      <c r="Y219" t="n">
        <v>1</v>
      </c>
      <c r="Z219" t="n">
        <v>10</v>
      </c>
    </row>
    <row r="220">
      <c r="A220" t="n">
        <v>5</v>
      </c>
      <c r="B220" t="n">
        <v>120</v>
      </c>
      <c r="C220" t="inlineStr">
        <is>
          <t xml:space="preserve">CONCLUIDO	</t>
        </is>
      </c>
      <c r="D220" t="n">
        <v>3.7414</v>
      </c>
      <c r="E220" t="n">
        <v>26.73</v>
      </c>
      <c r="F220" t="n">
        <v>19.87</v>
      </c>
      <c r="G220" t="n">
        <v>13.1</v>
      </c>
      <c r="H220" t="n">
        <v>0.17</v>
      </c>
      <c r="I220" t="n">
        <v>91</v>
      </c>
      <c r="J220" t="n">
        <v>234.82</v>
      </c>
      <c r="K220" t="n">
        <v>57.72</v>
      </c>
      <c r="L220" t="n">
        <v>2.25</v>
      </c>
      <c r="M220" t="n">
        <v>89</v>
      </c>
      <c r="N220" t="n">
        <v>54.85</v>
      </c>
      <c r="O220" t="n">
        <v>29195.29</v>
      </c>
      <c r="P220" t="n">
        <v>281.8</v>
      </c>
      <c r="Q220" t="n">
        <v>3665.4</v>
      </c>
      <c r="R220" t="n">
        <v>145.3</v>
      </c>
      <c r="S220" t="n">
        <v>60.59</v>
      </c>
      <c r="T220" t="n">
        <v>42198.17</v>
      </c>
      <c r="U220" t="n">
        <v>0.42</v>
      </c>
      <c r="V220" t="n">
        <v>0.87</v>
      </c>
      <c r="W220" t="n">
        <v>0.31</v>
      </c>
      <c r="X220" t="n">
        <v>2.59</v>
      </c>
      <c r="Y220" t="n">
        <v>1</v>
      </c>
      <c r="Z220" t="n">
        <v>10</v>
      </c>
    </row>
    <row r="221">
      <c r="A221" t="n">
        <v>6</v>
      </c>
      <c r="B221" t="n">
        <v>120</v>
      </c>
      <c r="C221" t="inlineStr">
        <is>
          <t xml:space="preserve">CONCLUIDO	</t>
        </is>
      </c>
      <c r="D221" t="n">
        <v>3.8652</v>
      </c>
      <c r="E221" t="n">
        <v>25.87</v>
      </c>
      <c r="F221" t="n">
        <v>19.52</v>
      </c>
      <c r="G221" t="n">
        <v>14.64</v>
      </c>
      <c r="H221" t="n">
        <v>0.19</v>
      </c>
      <c r="I221" t="n">
        <v>80</v>
      </c>
      <c r="J221" t="n">
        <v>235.25</v>
      </c>
      <c r="K221" t="n">
        <v>57.72</v>
      </c>
      <c r="L221" t="n">
        <v>2.5</v>
      </c>
      <c r="M221" t="n">
        <v>78</v>
      </c>
      <c r="N221" t="n">
        <v>55.03</v>
      </c>
      <c r="O221" t="n">
        <v>29248.33</v>
      </c>
      <c r="P221" t="n">
        <v>272.71</v>
      </c>
      <c r="Q221" t="n">
        <v>3665.19</v>
      </c>
      <c r="R221" t="n">
        <v>133.78</v>
      </c>
      <c r="S221" t="n">
        <v>60.59</v>
      </c>
      <c r="T221" t="n">
        <v>36495.15</v>
      </c>
      <c r="U221" t="n">
        <v>0.45</v>
      </c>
      <c r="V221" t="n">
        <v>0.88</v>
      </c>
      <c r="W221" t="n">
        <v>0.29</v>
      </c>
      <c r="X221" t="n">
        <v>2.24</v>
      </c>
      <c r="Y221" t="n">
        <v>1</v>
      </c>
      <c r="Z221" t="n">
        <v>10</v>
      </c>
    </row>
    <row r="222">
      <c r="A222" t="n">
        <v>7</v>
      </c>
      <c r="B222" t="n">
        <v>120</v>
      </c>
      <c r="C222" t="inlineStr">
        <is>
          <t xml:space="preserve">CONCLUIDO	</t>
        </is>
      </c>
      <c r="D222" t="n">
        <v>3.9808</v>
      </c>
      <c r="E222" t="n">
        <v>25.12</v>
      </c>
      <c r="F222" t="n">
        <v>19.22</v>
      </c>
      <c r="G222" t="n">
        <v>16.48</v>
      </c>
      <c r="H222" t="n">
        <v>0.21</v>
      </c>
      <c r="I222" t="n">
        <v>70</v>
      </c>
      <c r="J222" t="n">
        <v>235.68</v>
      </c>
      <c r="K222" t="n">
        <v>57.72</v>
      </c>
      <c r="L222" t="n">
        <v>2.75</v>
      </c>
      <c r="M222" t="n">
        <v>68</v>
      </c>
      <c r="N222" t="n">
        <v>55.21</v>
      </c>
      <c r="O222" t="n">
        <v>29301.44</v>
      </c>
      <c r="P222" t="n">
        <v>264.24</v>
      </c>
      <c r="Q222" t="n">
        <v>3665.09</v>
      </c>
      <c r="R222" t="n">
        <v>123.95</v>
      </c>
      <c r="S222" t="n">
        <v>60.59</v>
      </c>
      <c r="T222" t="n">
        <v>31627.94</v>
      </c>
      <c r="U222" t="n">
        <v>0.49</v>
      </c>
      <c r="V222" t="n">
        <v>0.9</v>
      </c>
      <c r="W222" t="n">
        <v>0.28</v>
      </c>
      <c r="X222" t="n">
        <v>1.95</v>
      </c>
      <c r="Y222" t="n">
        <v>1</v>
      </c>
      <c r="Z222" t="n">
        <v>10</v>
      </c>
    </row>
    <row r="223">
      <c r="A223" t="n">
        <v>8</v>
      </c>
      <c r="B223" t="n">
        <v>120</v>
      </c>
      <c r="C223" t="inlineStr">
        <is>
          <t xml:space="preserve">CONCLUIDO	</t>
        </is>
      </c>
      <c r="D223" t="n">
        <v>4.0686</v>
      </c>
      <c r="E223" t="n">
        <v>24.58</v>
      </c>
      <c r="F223" t="n">
        <v>19</v>
      </c>
      <c r="G223" t="n">
        <v>18.09</v>
      </c>
      <c r="H223" t="n">
        <v>0.23</v>
      </c>
      <c r="I223" t="n">
        <v>63</v>
      </c>
      <c r="J223" t="n">
        <v>236.11</v>
      </c>
      <c r="K223" t="n">
        <v>57.72</v>
      </c>
      <c r="L223" t="n">
        <v>3</v>
      </c>
      <c r="M223" t="n">
        <v>61</v>
      </c>
      <c r="N223" t="n">
        <v>55.39</v>
      </c>
      <c r="O223" t="n">
        <v>29354.61</v>
      </c>
      <c r="P223" t="n">
        <v>256.99</v>
      </c>
      <c r="Q223" t="n">
        <v>3665.22</v>
      </c>
      <c r="R223" t="n">
        <v>116.51</v>
      </c>
      <c r="S223" t="n">
        <v>60.59</v>
      </c>
      <c r="T223" t="n">
        <v>27943.43</v>
      </c>
      <c r="U223" t="n">
        <v>0.52</v>
      </c>
      <c r="V223" t="n">
        <v>0.91</v>
      </c>
      <c r="W223" t="n">
        <v>0.26</v>
      </c>
      <c r="X223" t="n">
        <v>1.72</v>
      </c>
      <c r="Y223" t="n">
        <v>1</v>
      </c>
      <c r="Z223" t="n">
        <v>10</v>
      </c>
    </row>
    <row r="224">
      <c r="A224" t="n">
        <v>9</v>
      </c>
      <c r="B224" t="n">
        <v>120</v>
      </c>
      <c r="C224" t="inlineStr">
        <is>
          <t xml:space="preserve">CONCLUIDO	</t>
        </is>
      </c>
      <c r="D224" t="n">
        <v>4.1752</v>
      </c>
      <c r="E224" t="n">
        <v>23.95</v>
      </c>
      <c r="F224" t="n">
        <v>18.69</v>
      </c>
      <c r="G224" t="n">
        <v>20.03</v>
      </c>
      <c r="H224" t="n">
        <v>0.24</v>
      </c>
      <c r="I224" t="n">
        <v>56</v>
      </c>
      <c r="J224" t="n">
        <v>236.54</v>
      </c>
      <c r="K224" t="n">
        <v>57.72</v>
      </c>
      <c r="L224" t="n">
        <v>3.25</v>
      </c>
      <c r="M224" t="n">
        <v>54</v>
      </c>
      <c r="N224" t="n">
        <v>55.57</v>
      </c>
      <c r="O224" t="n">
        <v>29407.85</v>
      </c>
      <c r="P224" t="n">
        <v>248.26</v>
      </c>
      <c r="Q224" t="n">
        <v>3665.44</v>
      </c>
      <c r="R224" t="n">
        <v>106.09</v>
      </c>
      <c r="S224" t="n">
        <v>60.59</v>
      </c>
      <c r="T224" t="n">
        <v>22771.95</v>
      </c>
      <c r="U224" t="n">
        <v>0.57</v>
      </c>
      <c r="V224" t="n">
        <v>0.92</v>
      </c>
      <c r="W224" t="n">
        <v>0.25</v>
      </c>
      <c r="X224" t="n">
        <v>1.41</v>
      </c>
      <c r="Y224" t="n">
        <v>1</v>
      </c>
      <c r="Z224" t="n">
        <v>10</v>
      </c>
    </row>
    <row r="225">
      <c r="A225" t="n">
        <v>10</v>
      </c>
      <c r="B225" t="n">
        <v>120</v>
      </c>
      <c r="C225" t="inlineStr">
        <is>
          <t xml:space="preserve">CONCLUIDO	</t>
        </is>
      </c>
      <c r="D225" t="n">
        <v>4.213</v>
      </c>
      <c r="E225" t="n">
        <v>23.74</v>
      </c>
      <c r="F225" t="n">
        <v>18.7</v>
      </c>
      <c r="G225" t="n">
        <v>22</v>
      </c>
      <c r="H225" t="n">
        <v>0.26</v>
      </c>
      <c r="I225" t="n">
        <v>51</v>
      </c>
      <c r="J225" t="n">
        <v>236.98</v>
      </c>
      <c r="K225" t="n">
        <v>57.72</v>
      </c>
      <c r="L225" t="n">
        <v>3.5</v>
      </c>
      <c r="M225" t="n">
        <v>49</v>
      </c>
      <c r="N225" t="n">
        <v>55.75</v>
      </c>
      <c r="O225" t="n">
        <v>29461.15</v>
      </c>
      <c r="P225" t="n">
        <v>244</v>
      </c>
      <c r="Q225" t="n">
        <v>3665.21</v>
      </c>
      <c r="R225" t="n">
        <v>108.27</v>
      </c>
      <c r="S225" t="n">
        <v>60.59</v>
      </c>
      <c r="T225" t="n">
        <v>23882.6</v>
      </c>
      <c r="U225" t="n">
        <v>0.5600000000000001</v>
      </c>
      <c r="V225" t="n">
        <v>0.92</v>
      </c>
      <c r="W225" t="n">
        <v>0.21</v>
      </c>
      <c r="X225" t="n">
        <v>1.43</v>
      </c>
      <c r="Y225" t="n">
        <v>1</v>
      </c>
      <c r="Z225" t="n">
        <v>10</v>
      </c>
    </row>
    <row r="226">
      <c r="A226" t="n">
        <v>11</v>
      </c>
      <c r="B226" t="n">
        <v>120</v>
      </c>
      <c r="C226" t="inlineStr">
        <is>
          <t xml:space="preserve">CONCLUIDO	</t>
        </is>
      </c>
      <c r="D226" t="n">
        <v>4.2548</v>
      </c>
      <c r="E226" t="n">
        <v>23.5</v>
      </c>
      <c r="F226" t="n">
        <v>18.65</v>
      </c>
      <c r="G226" t="n">
        <v>23.81</v>
      </c>
      <c r="H226" t="n">
        <v>0.28</v>
      </c>
      <c r="I226" t="n">
        <v>47</v>
      </c>
      <c r="J226" t="n">
        <v>237.41</v>
      </c>
      <c r="K226" t="n">
        <v>57.72</v>
      </c>
      <c r="L226" t="n">
        <v>3.75</v>
      </c>
      <c r="M226" t="n">
        <v>45</v>
      </c>
      <c r="N226" t="n">
        <v>55.93</v>
      </c>
      <c r="O226" t="n">
        <v>29514.51</v>
      </c>
      <c r="P226" t="n">
        <v>239.31</v>
      </c>
      <c r="Q226" t="n">
        <v>3665.11</v>
      </c>
      <c r="R226" t="n">
        <v>105.79</v>
      </c>
      <c r="S226" t="n">
        <v>60.59</v>
      </c>
      <c r="T226" t="n">
        <v>22665.15</v>
      </c>
      <c r="U226" t="n">
        <v>0.57</v>
      </c>
      <c r="V226" t="n">
        <v>0.92</v>
      </c>
      <c r="W226" t="n">
        <v>0.23</v>
      </c>
      <c r="X226" t="n">
        <v>1.38</v>
      </c>
      <c r="Y226" t="n">
        <v>1</v>
      </c>
      <c r="Z226" t="n">
        <v>10</v>
      </c>
    </row>
    <row r="227">
      <c r="A227" t="n">
        <v>12</v>
      </c>
      <c r="B227" t="n">
        <v>120</v>
      </c>
      <c r="C227" t="inlineStr">
        <is>
          <t xml:space="preserve">CONCLUIDO	</t>
        </is>
      </c>
      <c r="D227" t="n">
        <v>4.3163</v>
      </c>
      <c r="E227" t="n">
        <v>23.17</v>
      </c>
      <c r="F227" t="n">
        <v>18.5</v>
      </c>
      <c r="G227" t="n">
        <v>25.81</v>
      </c>
      <c r="H227" t="n">
        <v>0.3</v>
      </c>
      <c r="I227" t="n">
        <v>43</v>
      </c>
      <c r="J227" t="n">
        <v>237.84</v>
      </c>
      <c r="K227" t="n">
        <v>57.72</v>
      </c>
      <c r="L227" t="n">
        <v>4</v>
      </c>
      <c r="M227" t="n">
        <v>41</v>
      </c>
      <c r="N227" t="n">
        <v>56.12</v>
      </c>
      <c r="O227" t="n">
        <v>29567.95</v>
      </c>
      <c r="P227" t="n">
        <v>232.96</v>
      </c>
      <c r="Q227" t="n">
        <v>3665.29</v>
      </c>
      <c r="R227" t="n">
        <v>100.52</v>
      </c>
      <c r="S227" t="n">
        <v>60.59</v>
      </c>
      <c r="T227" t="n">
        <v>20048.16</v>
      </c>
      <c r="U227" t="n">
        <v>0.6</v>
      </c>
      <c r="V227" t="n">
        <v>0.93</v>
      </c>
      <c r="W227" t="n">
        <v>0.23</v>
      </c>
      <c r="X227" t="n">
        <v>1.22</v>
      </c>
      <c r="Y227" t="n">
        <v>1</v>
      </c>
      <c r="Z227" t="n">
        <v>10</v>
      </c>
    </row>
    <row r="228">
      <c r="A228" t="n">
        <v>13</v>
      </c>
      <c r="B228" t="n">
        <v>120</v>
      </c>
      <c r="C228" t="inlineStr">
        <is>
          <t xml:space="preserve">CONCLUIDO	</t>
        </is>
      </c>
      <c r="D228" t="n">
        <v>4.3729</v>
      </c>
      <c r="E228" t="n">
        <v>22.87</v>
      </c>
      <c r="F228" t="n">
        <v>18.38</v>
      </c>
      <c r="G228" t="n">
        <v>28.28</v>
      </c>
      <c r="H228" t="n">
        <v>0.32</v>
      </c>
      <c r="I228" t="n">
        <v>39</v>
      </c>
      <c r="J228" t="n">
        <v>238.28</v>
      </c>
      <c r="K228" t="n">
        <v>57.72</v>
      </c>
      <c r="L228" t="n">
        <v>4.25</v>
      </c>
      <c r="M228" t="n">
        <v>37</v>
      </c>
      <c r="N228" t="n">
        <v>56.3</v>
      </c>
      <c r="O228" t="n">
        <v>29621.44</v>
      </c>
      <c r="P228" t="n">
        <v>225.49</v>
      </c>
      <c r="Q228" t="n">
        <v>3664.95</v>
      </c>
      <c r="R228" t="n">
        <v>96.73999999999999</v>
      </c>
      <c r="S228" t="n">
        <v>60.59</v>
      </c>
      <c r="T228" t="n">
        <v>18180.17</v>
      </c>
      <c r="U228" t="n">
        <v>0.63</v>
      </c>
      <c r="V228" t="n">
        <v>0.9399999999999999</v>
      </c>
      <c r="W228" t="n">
        <v>0.23</v>
      </c>
      <c r="X228" t="n">
        <v>1.11</v>
      </c>
      <c r="Y228" t="n">
        <v>1</v>
      </c>
      <c r="Z228" t="n">
        <v>10</v>
      </c>
    </row>
    <row r="229">
      <c r="A229" t="n">
        <v>14</v>
      </c>
      <c r="B229" t="n">
        <v>120</v>
      </c>
      <c r="C229" t="inlineStr">
        <is>
          <t xml:space="preserve">CONCLUIDO	</t>
        </is>
      </c>
      <c r="D229" t="n">
        <v>4.4185</v>
      </c>
      <c r="E229" t="n">
        <v>22.63</v>
      </c>
      <c r="F229" t="n">
        <v>18.28</v>
      </c>
      <c r="G229" t="n">
        <v>30.47</v>
      </c>
      <c r="H229" t="n">
        <v>0.34</v>
      </c>
      <c r="I229" t="n">
        <v>36</v>
      </c>
      <c r="J229" t="n">
        <v>238.71</v>
      </c>
      <c r="K229" t="n">
        <v>57.72</v>
      </c>
      <c r="L229" t="n">
        <v>4.5</v>
      </c>
      <c r="M229" t="n">
        <v>34</v>
      </c>
      <c r="N229" t="n">
        <v>56.49</v>
      </c>
      <c r="O229" t="n">
        <v>29675.01</v>
      </c>
      <c r="P229" t="n">
        <v>219.16</v>
      </c>
      <c r="Q229" t="n">
        <v>3665.29</v>
      </c>
      <c r="R229" t="n">
        <v>93.36</v>
      </c>
      <c r="S229" t="n">
        <v>60.59</v>
      </c>
      <c r="T229" t="n">
        <v>16504.9</v>
      </c>
      <c r="U229" t="n">
        <v>0.65</v>
      </c>
      <c r="V229" t="n">
        <v>0.9399999999999999</v>
      </c>
      <c r="W229" t="n">
        <v>0.22</v>
      </c>
      <c r="X229" t="n">
        <v>1</v>
      </c>
      <c r="Y229" t="n">
        <v>1</v>
      </c>
      <c r="Z229" t="n">
        <v>10</v>
      </c>
    </row>
    <row r="230">
      <c r="A230" t="n">
        <v>15</v>
      </c>
      <c r="B230" t="n">
        <v>120</v>
      </c>
      <c r="C230" t="inlineStr">
        <is>
          <t xml:space="preserve">CONCLUIDO	</t>
        </is>
      </c>
      <c r="D230" t="n">
        <v>4.4466</v>
      </c>
      <c r="E230" t="n">
        <v>22.49</v>
      </c>
      <c r="F230" t="n">
        <v>18.23</v>
      </c>
      <c r="G230" t="n">
        <v>32.17</v>
      </c>
      <c r="H230" t="n">
        <v>0.35</v>
      </c>
      <c r="I230" t="n">
        <v>34</v>
      </c>
      <c r="J230" t="n">
        <v>239.14</v>
      </c>
      <c r="K230" t="n">
        <v>57.72</v>
      </c>
      <c r="L230" t="n">
        <v>4.75</v>
      </c>
      <c r="M230" t="n">
        <v>25</v>
      </c>
      <c r="N230" t="n">
        <v>56.67</v>
      </c>
      <c r="O230" t="n">
        <v>29728.63</v>
      </c>
      <c r="P230" t="n">
        <v>213.22</v>
      </c>
      <c r="Q230" t="n">
        <v>3665.06</v>
      </c>
      <c r="R230" t="n">
        <v>91.39</v>
      </c>
      <c r="S230" t="n">
        <v>60.59</v>
      </c>
      <c r="T230" t="n">
        <v>15527.76</v>
      </c>
      <c r="U230" t="n">
        <v>0.66</v>
      </c>
      <c r="V230" t="n">
        <v>0.9399999999999999</v>
      </c>
      <c r="W230" t="n">
        <v>0.23</v>
      </c>
      <c r="X230" t="n">
        <v>0.95</v>
      </c>
      <c r="Y230" t="n">
        <v>1</v>
      </c>
      <c r="Z230" t="n">
        <v>10</v>
      </c>
    </row>
    <row r="231">
      <c r="A231" t="n">
        <v>16</v>
      </c>
      <c r="B231" t="n">
        <v>120</v>
      </c>
      <c r="C231" t="inlineStr">
        <is>
          <t xml:space="preserve">CONCLUIDO	</t>
        </is>
      </c>
      <c r="D231" t="n">
        <v>4.4739</v>
      </c>
      <c r="E231" t="n">
        <v>22.35</v>
      </c>
      <c r="F231" t="n">
        <v>18.18</v>
      </c>
      <c r="G231" t="n">
        <v>34.1</v>
      </c>
      <c r="H231" t="n">
        <v>0.37</v>
      </c>
      <c r="I231" t="n">
        <v>32</v>
      </c>
      <c r="J231" t="n">
        <v>239.58</v>
      </c>
      <c r="K231" t="n">
        <v>57.72</v>
      </c>
      <c r="L231" t="n">
        <v>5</v>
      </c>
      <c r="M231" t="n">
        <v>8</v>
      </c>
      <c r="N231" t="n">
        <v>56.86</v>
      </c>
      <c r="O231" t="n">
        <v>29782.33</v>
      </c>
      <c r="P231" t="n">
        <v>209.94</v>
      </c>
      <c r="Q231" t="n">
        <v>3664.95</v>
      </c>
      <c r="R231" t="n">
        <v>89.37</v>
      </c>
      <c r="S231" t="n">
        <v>60.59</v>
      </c>
      <c r="T231" t="n">
        <v>14531.62</v>
      </c>
      <c r="U231" t="n">
        <v>0.68</v>
      </c>
      <c r="V231" t="n">
        <v>0.95</v>
      </c>
      <c r="W231" t="n">
        <v>0.24</v>
      </c>
      <c r="X231" t="n">
        <v>0.91</v>
      </c>
      <c r="Y231" t="n">
        <v>1</v>
      </c>
      <c r="Z231" t="n">
        <v>10</v>
      </c>
    </row>
    <row r="232">
      <c r="A232" t="n">
        <v>17</v>
      </c>
      <c r="B232" t="n">
        <v>120</v>
      </c>
      <c r="C232" t="inlineStr">
        <is>
          <t xml:space="preserve">CONCLUIDO	</t>
        </is>
      </c>
      <c r="D232" t="n">
        <v>4.466</v>
      </c>
      <c r="E232" t="n">
        <v>22.39</v>
      </c>
      <c r="F232" t="n">
        <v>18.22</v>
      </c>
      <c r="G232" t="n">
        <v>34.17</v>
      </c>
      <c r="H232" t="n">
        <v>0.39</v>
      </c>
      <c r="I232" t="n">
        <v>32</v>
      </c>
      <c r="J232" t="n">
        <v>240.02</v>
      </c>
      <c r="K232" t="n">
        <v>57.72</v>
      </c>
      <c r="L232" t="n">
        <v>5.25</v>
      </c>
      <c r="M232" t="n">
        <v>1</v>
      </c>
      <c r="N232" t="n">
        <v>57.04</v>
      </c>
      <c r="O232" t="n">
        <v>29836.09</v>
      </c>
      <c r="P232" t="n">
        <v>211.06</v>
      </c>
      <c r="Q232" t="n">
        <v>3665.09</v>
      </c>
      <c r="R232" t="n">
        <v>90.31</v>
      </c>
      <c r="S232" t="n">
        <v>60.59</v>
      </c>
      <c r="T232" t="n">
        <v>14998.55</v>
      </c>
      <c r="U232" t="n">
        <v>0.67</v>
      </c>
      <c r="V232" t="n">
        <v>0.95</v>
      </c>
      <c r="W232" t="n">
        <v>0.26</v>
      </c>
      <c r="X232" t="n">
        <v>0.95</v>
      </c>
      <c r="Y232" t="n">
        <v>1</v>
      </c>
      <c r="Z232" t="n">
        <v>10</v>
      </c>
    </row>
    <row r="233">
      <c r="A233" t="n">
        <v>18</v>
      </c>
      <c r="B233" t="n">
        <v>120</v>
      </c>
      <c r="C233" t="inlineStr">
        <is>
          <t xml:space="preserve">CONCLUIDO	</t>
        </is>
      </c>
      <c r="D233" t="n">
        <v>4.4657</v>
      </c>
      <c r="E233" t="n">
        <v>22.39</v>
      </c>
      <c r="F233" t="n">
        <v>18.23</v>
      </c>
      <c r="G233" t="n">
        <v>34.17</v>
      </c>
      <c r="H233" t="n">
        <v>0.41</v>
      </c>
      <c r="I233" t="n">
        <v>32</v>
      </c>
      <c r="J233" t="n">
        <v>240.45</v>
      </c>
      <c r="K233" t="n">
        <v>57.72</v>
      </c>
      <c r="L233" t="n">
        <v>5.5</v>
      </c>
      <c r="M233" t="n">
        <v>0</v>
      </c>
      <c r="N233" t="n">
        <v>57.23</v>
      </c>
      <c r="O233" t="n">
        <v>29890.04</v>
      </c>
      <c r="P233" t="n">
        <v>211.45</v>
      </c>
      <c r="Q233" t="n">
        <v>3665.09</v>
      </c>
      <c r="R233" t="n">
        <v>90.31</v>
      </c>
      <c r="S233" t="n">
        <v>60.59</v>
      </c>
      <c r="T233" t="n">
        <v>14999.32</v>
      </c>
      <c r="U233" t="n">
        <v>0.67</v>
      </c>
      <c r="V233" t="n">
        <v>0.95</v>
      </c>
      <c r="W233" t="n">
        <v>0.26</v>
      </c>
      <c r="X233" t="n">
        <v>0.95</v>
      </c>
      <c r="Y233" t="n">
        <v>1</v>
      </c>
      <c r="Z233" t="n">
        <v>10</v>
      </c>
    </row>
    <row r="234">
      <c r="A234" t="n">
        <v>0</v>
      </c>
      <c r="B234" t="n">
        <v>145</v>
      </c>
      <c r="C234" t="inlineStr">
        <is>
          <t xml:space="preserve">CONCLUIDO	</t>
        </is>
      </c>
      <c r="D234" t="n">
        <v>1.9871</v>
      </c>
      <c r="E234" t="n">
        <v>50.32</v>
      </c>
      <c r="F234" t="n">
        <v>28.14</v>
      </c>
      <c r="G234" t="n">
        <v>4.73</v>
      </c>
      <c r="H234" t="n">
        <v>0.06</v>
      </c>
      <c r="I234" t="n">
        <v>357</v>
      </c>
      <c r="J234" t="n">
        <v>285.18</v>
      </c>
      <c r="K234" t="n">
        <v>61.2</v>
      </c>
      <c r="L234" t="n">
        <v>1</v>
      </c>
      <c r="M234" t="n">
        <v>355</v>
      </c>
      <c r="N234" t="n">
        <v>77.98</v>
      </c>
      <c r="O234" t="n">
        <v>35406.83</v>
      </c>
      <c r="P234" t="n">
        <v>489.91</v>
      </c>
      <c r="Q234" t="n">
        <v>3666.41</v>
      </c>
      <c r="R234" t="n">
        <v>416.68</v>
      </c>
      <c r="S234" t="n">
        <v>60.59</v>
      </c>
      <c r="T234" t="n">
        <v>176558.84</v>
      </c>
      <c r="U234" t="n">
        <v>0.15</v>
      </c>
      <c r="V234" t="n">
        <v>0.61</v>
      </c>
      <c r="W234" t="n">
        <v>0.74</v>
      </c>
      <c r="X234" t="n">
        <v>10.85</v>
      </c>
      <c r="Y234" t="n">
        <v>1</v>
      </c>
      <c r="Z234" t="n">
        <v>10</v>
      </c>
    </row>
    <row r="235">
      <c r="A235" t="n">
        <v>1</v>
      </c>
      <c r="B235" t="n">
        <v>145</v>
      </c>
      <c r="C235" t="inlineStr">
        <is>
          <t xml:space="preserve">CONCLUIDO	</t>
        </is>
      </c>
      <c r="D235" t="n">
        <v>2.4465</v>
      </c>
      <c r="E235" t="n">
        <v>40.88</v>
      </c>
      <c r="F235" t="n">
        <v>24.62</v>
      </c>
      <c r="G235" t="n">
        <v>5.98</v>
      </c>
      <c r="H235" t="n">
        <v>0.08</v>
      </c>
      <c r="I235" t="n">
        <v>247</v>
      </c>
      <c r="J235" t="n">
        <v>285.68</v>
      </c>
      <c r="K235" t="n">
        <v>61.2</v>
      </c>
      <c r="L235" t="n">
        <v>1.25</v>
      </c>
      <c r="M235" t="n">
        <v>245</v>
      </c>
      <c r="N235" t="n">
        <v>78.23999999999999</v>
      </c>
      <c r="O235" t="n">
        <v>35468.6</v>
      </c>
      <c r="P235" t="n">
        <v>424.75</v>
      </c>
      <c r="Q235" t="n">
        <v>3665.98</v>
      </c>
      <c r="R235" t="n">
        <v>300.56</v>
      </c>
      <c r="S235" t="n">
        <v>60.59</v>
      </c>
      <c r="T235" t="n">
        <v>119049.81</v>
      </c>
      <c r="U235" t="n">
        <v>0.2</v>
      </c>
      <c r="V235" t="n">
        <v>0.7</v>
      </c>
      <c r="W235" t="n">
        <v>0.5600000000000001</v>
      </c>
      <c r="X235" t="n">
        <v>7.33</v>
      </c>
      <c r="Y235" t="n">
        <v>1</v>
      </c>
      <c r="Z235" t="n">
        <v>10</v>
      </c>
    </row>
    <row r="236">
      <c r="A236" t="n">
        <v>2</v>
      </c>
      <c r="B236" t="n">
        <v>145</v>
      </c>
      <c r="C236" t="inlineStr">
        <is>
          <t xml:space="preserve">CONCLUIDO	</t>
        </is>
      </c>
      <c r="D236" t="n">
        <v>2.7811</v>
      </c>
      <c r="E236" t="n">
        <v>35.96</v>
      </c>
      <c r="F236" t="n">
        <v>22.82</v>
      </c>
      <c r="G236" t="n">
        <v>7.25</v>
      </c>
      <c r="H236" t="n">
        <v>0.09</v>
      </c>
      <c r="I236" t="n">
        <v>189</v>
      </c>
      <c r="J236" t="n">
        <v>286.19</v>
      </c>
      <c r="K236" t="n">
        <v>61.2</v>
      </c>
      <c r="L236" t="n">
        <v>1.5</v>
      </c>
      <c r="M236" t="n">
        <v>187</v>
      </c>
      <c r="N236" t="n">
        <v>78.48999999999999</v>
      </c>
      <c r="O236" t="n">
        <v>35530.47</v>
      </c>
      <c r="P236" t="n">
        <v>390.38</v>
      </c>
      <c r="Q236" t="n">
        <v>3666.45</v>
      </c>
      <c r="R236" t="n">
        <v>241.75</v>
      </c>
      <c r="S236" t="n">
        <v>60.59</v>
      </c>
      <c r="T236" t="n">
        <v>89932.96000000001</v>
      </c>
      <c r="U236" t="n">
        <v>0.25</v>
      </c>
      <c r="V236" t="n">
        <v>0.76</v>
      </c>
      <c r="W236" t="n">
        <v>0.47</v>
      </c>
      <c r="X236" t="n">
        <v>5.54</v>
      </c>
      <c r="Y236" t="n">
        <v>1</v>
      </c>
      <c r="Z236" t="n">
        <v>10</v>
      </c>
    </row>
    <row r="237">
      <c r="A237" t="n">
        <v>3</v>
      </c>
      <c r="B237" t="n">
        <v>145</v>
      </c>
      <c r="C237" t="inlineStr">
        <is>
          <t xml:space="preserve">CONCLUIDO	</t>
        </is>
      </c>
      <c r="D237" t="n">
        <v>3.0362</v>
      </c>
      <c r="E237" t="n">
        <v>32.94</v>
      </c>
      <c r="F237" t="n">
        <v>21.74</v>
      </c>
      <c r="G237" t="n">
        <v>8.529999999999999</v>
      </c>
      <c r="H237" t="n">
        <v>0.11</v>
      </c>
      <c r="I237" t="n">
        <v>153</v>
      </c>
      <c r="J237" t="n">
        <v>286.69</v>
      </c>
      <c r="K237" t="n">
        <v>61.2</v>
      </c>
      <c r="L237" t="n">
        <v>1.75</v>
      </c>
      <c r="M237" t="n">
        <v>151</v>
      </c>
      <c r="N237" t="n">
        <v>78.73999999999999</v>
      </c>
      <c r="O237" t="n">
        <v>35592.57</v>
      </c>
      <c r="P237" t="n">
        <v>368.66</v>
      </c>
      <c r="Q237" t="n">
        <v>3665.54</v>
      </c>
      <c r="R237" t="n">
        <v>206.58</v>
      </c>
      <c r="S237" t="n">
        <v>60.59</v>
      </c>
      <c r="T237" t="n">
        <v>72529.89999999999</v>
      </c>
      <c r="U237" t="n">
        <v>0.29</v>
      </c>
      <c r="V237" t="n">
        <v>0.79</v>
      </c>
      <c r="W237" t="n">
        <v>0.41</v>
      </c>
      <c r="X237" t="n">
        <v>4.46</v>
      </c>
      <c r="Y237" t="n">
        <v>1</v>
      </c>
      <c r="Z237" t="n">
        <v>10</v>
      </c>
    </row>
    <row r="238">
      <c r="A238" t="n">
        <v>4</v>
      </c>
      <c r="B238" t="n">
        <v>145</v>
      </c>
      <c r="C238" t="inlineStr">
        <is>
          <t xml:space="preserve">CONCLUIDO	</t>
        </is>
      </c>
      <c r="D238" t="n">
        <v>3.2454</v>
      </c>
      <c r="E238" t="n">
        <v>30.81</v>
      </c>
      <c r="F238" t="n">
        <v>20.97</v>
      </c>
      <c r="G238" t="n">
        <v>9.83</v>
      </c>
      <c r="H238" t="n">
        <v>0.12</v>
      </c>
      <c r="I238" t="n">
        <v>128</v>
      </c>
      <c r="J238" t="n">
        <v>287.19</v>
      </c>
      <c r="K238" t="n">
        <v>61.2</v>
      </c>
      <c r="L238" t="n">
        <v>2</v>
      </c>
      <c r="M238" t="n">
        <v>126</v>
      </c>
      <c r="N238" t="n">
        <v>78.98999999999999</v>
      </c>
      <c r="O238" t="n">
        <v>35654.65</v>
      </c>
      <c r="P238" t="n">
        <v>352.37</v>
      </c>
      <c r="Q238" t="n">
        <v>3665.5</v>
      </c>
      <c r="R238" t="n">
        <v>181.08</v>
      </c>
      <c r="S238" t="n">
        <v>60.59</v>
      </c>
      <c r="T238" t="n">
        <v>59903.55</v>
      </c>
      <c r="U238" t="n">
        <v>0.33</v>
      </c>
      <c r="V238" t="n">
        <v>0.82</v>
      </c>
      <c r="W238" t="n">
        <v>0.37</v>
      </c>
      <c r="X238" t="n">
        <v>3.69</v>
      </c>
      <c r="Y238" t="n">
        <v>1</v>
      </c>
      <c r="Z238" t="n">
        <v>10</v>
      </c>
    </row>
    <row r="239">
      <c r="A239" t="n">
        <v>5</v>
      </c>
      <c r="B239" t="n">
        <v>145</v>
      </c>
      <c r="C239" t="inlineStr">
        <is>
          <t xml:space="preserve">CONCLUIDO	</t>
        </is>
      </c>
      <c r="D239" t="n">
        <v>3.4129</v>
      </c>
      <c r="E239" t="n">
        <v>29.3</v>
      </c>
      <c r="F239" t="n">
        <v>20.42</v>
      </c>
      <c r="G239" t="n">
        <v>11.14</v>
      </c>
      <c r="H239" t="n">
        <v>0.14</v>
      </c>
      <c r="I239" t="n">
        <v>110</v>
      </c>
      <c r="J239" t="n">
        <v>287.7</v>
      </c>
      <c r="K239" t="n">
        <v>61.2</v>
      </c>
      <c r="L239" t="n">
        <v>2.25</v>
      </c>
      <c r="M239" t="n">
        <v>108</v>
      </c>
      <c r="N239" t="n">
        <v>79.25</v>
      </c>
      <c r="O239" t="n">
        <v>35716.83</v>
      </c>
      <c r="P239" t="n">
        <v>340.22</v>
      </c>
      <c r="Q239" t="n">
        <v>3665.53</v>
      </c>
      <c r="R239" t="n">
        <v>163.07</v>
      </c>
      <c r="S239" t="n">
        <v>60.59</v>
      </c>
      <c r="T239" t="n">
        <v>50988.06</v>
      </c>
      <c r="U239" t="n">
        <v>0.37</v>
      </c>
      <c r="V239" t="n">
        <v>0.84</v>
      </c>
      <c r="W239" t="n">
        <v>0.34</v>
      </c>
      <c r="X239" t="n">
        <v>3.14</v>
      </c>
      <c r="Y239" t="n">
        <v>1</v>
      </c>
      <c r="Z239" t="n">
        <v>10</v>
      </c>
    </row>
    <row r="240">
      <c r="A240" t="n">
        <v>6</v>
      </c>
      <c r="B240" t="n">
        <v>145</v>
      </c>
      <c r="C240" t="inlineStr">
        <is>
          <t xml:space="preserve">CONCLUIDO	</t>
        </is>
      </c>
      <c r="D240" t="n">
        <v>3.5556</v>
      </c>
      <c r="E240" t="n">
        <v>28.12</v>
      </c>
      <c r="F240" t="n">
        <v>20</v>
      </c>
      <c r="G240" t="n">
        <v>12.5</v>
      </c>
      <c r="H240" t="n">
        <v>0.15</v>
      </c>
      <c r="I240" t="n">
        <v>96</v>
      </c>
      <c r="J240" t="n">
        <v>288.2</v>
      </c>
      <c r="K240" t="n">
        <v>61.2</v>
      </c>
      <c r="L240" t="n">
        <v>2.5</v>
      </c>
      <c r="M240" t="n">
        <v>94</v>
      </c>
      <c r="N240" t="n">
        <v>79.5</v>
      </c>
      <c r="O240" t="n">
        <v>35779.11</v>
      </c>
      <c r="P240" t="n">
        <v>329.95</v>
      </c>
      <c r="Q240" t="n">
        <v>3665.7</v>
      </c>
      <c r="R240" t="n">
        <v>149.43</v>
      </c>
      <c r="S240" t="n">
        <v>60.59</v>
      </c>
      <c r="T240" t="n">
        <v>44239.73</v>
      </c>
      <c r="U240" t="n">
        <v>0.41</v>
      </c>
      <c r="V240" t="n">
        <v>0.86</v>
      </c>
      <c r="W240" t="n">
        <v>0.32</v>
      </c>
      <c r="X240" t="n">
        <v>2.72</v>
      </c>
      <c r="Y240" t="n">
        <v>1</v>
      </c>
      <c r="Z240" t="n">
        <v>10</v>
      </c>
    </row>
    <row r="241">
      <c r="A241" t="n">
        <v>7</v>
      </c>
      <c r="B241" t="n">
        <v>145</v>
      </c>
      <c r="C241" t="inlineStr">
        <is>
          <t xml:space="preserve">CONCLUIDO	</t>
        </is>
      </c>
      <c r="D241" t="n">
        <v>3.6761</v>
      </c>
      <c r="E241" t="n">
        <v>27.2</v>
      </c>
      <c r="F241" t="n">
        <v>19.67</v>
      </c>
      <c r="G241" t="n">
        <v>13.89</v>
      </c>
      <c r="H241" t="n">
        <v>0.17</v>
      </c>
      <c r="I241" t="n">
        <v>85</v>
      </c>
      <c r="J241" t="n">
        <v>288.71</v>
      </c>
      <c r="K241" t="n">
        <v>61.2</v>
      </c>
      <c r="L241" t="n">
        <v>2.75</v>
      </c>
      <c r="M241" t="n">
        <v>83</v>
      </c>
      <c r="N241" t="n">
        <v>79.76000000000001</v>
      </c>
      <c r="O241" t="n">
        <v>35841.5</v>
      </c>
      <c r="P241" t="n">
        <v>321.71</v>
      </c>
      <c r="Q241" t="n">
        <v>3665.56</v>
      </c>
      <c r="R241" t="n">
        <v>138.65</v>
      </c>
      <c r="S241" t="n">
        <v>60.59</v>
      </c>
      <c r="T241" t="n">
        <v>38906.01</v>
      </c>
      <c r="U241" t="n">
        <v>0.44</v>
      </c>
      <c r="V241" t="n">
        <v>0.88</v>
      </c>
      <c r="W241" t="n">
        <v>0.3</v>
      </c>
      <c r="X241" t="n">
        <v>2.39</v>
      </c>
      <c r="Y241" t="n">
        <v>1</v>
      </c>
      <c r="Z241" t="n">
        <v>10</v>
      </c>
    </row>
    <row r="242">
      <c r="A242" t="n">
        <v>8</v>
      </c>
      <c r="B242" t="n">
        <v>145</v>
      </c>
      <c r="C242" t="inlineStr">
        <is>
          <t xml:space="preserve">CONCLUIDO	</t>
        </is>
      </c>
      <c r="D242" t="n">
        <v>3.7689</v>
      </c>
      <c r="E242" t="n">
        <v>26.53</v>
      </c>
      <c r="F242" t="n">
        <v>19.43</v>
      </c>
      <c r="G242" t="n">
        <v>15.14</v>
      </c>
      <c r="H242" t="n">
        <v>0.18</v>
      </c>
      <c r="I242" t="n">
        <v>77</v>
      </c>
      <c r="J242" t="n">
        <v>289.21</v>
      </c>
      <c r="K242" t="n">
        <v>61.2</v>
      </c>
      <c r="L242" t="n">
        <v>3</v>
      </c>
      <c r="M242" t="n">
        <v>75</v>
      </c>
      <c r="N242" t="n">
        <v>80.02</v>
      </c>
      <c r="O242" t="n">
        <v>35903.99</v>
      </c>
      <c r="P242" t="n">
        <v>314.45</v>
      </c>
      <c r="Q242" t="n">
        <v>3665.28</v>
      </c>
      <c r="R242" t="n">
        <v>130.9</v>
      </c>
      <c r="S242" t="n">
        <v>60.59</v>
      </c>
      <c r="T242" t="n">
        <v>35070.45</v>
      </c>
      <c r="U242" t="n">
        <v>0.46</v>
      </c>
      <c r="V242" t="n">
        <v>0.89</v>
      </c>
      <c r="W242" t="n">
        <v>0.29</v>
      </c>
      <c r="X242" t="n">
        <v>2.16</v>
      </c>
      <c r="Y242" t="n">
        <v>1</v>
      </c>
      <c r="Z242" t="n">
        <v>10</v>
      </c>
    </row>
    <row r="243">
      <c r="A243" t="n">
        <v>9</v>
      </c>
      <c r="B243" t="n">
        <v>145</v>
      </c>
      <c r="C243" t="inlineStr">
        <is>
          <t xml:space="preserve">CONCLUIDO	</t>
        </is>
      </c>
      <c r="D243" t="n">
        <v>3.865</v>
      </c>
      <c r="E243" t="n">
        <v>25.87</v>
      </c>
      <c r="F243" t="n">
        <v>19.21</v>
      </c>
      <c r="G243" t="n">
        <v>16.7</v>
      </c>
      <c r="H243" t="n">
        <v>0.2</v>
      </c>
      <c r="I243" t="n">
        <v>69</v>
      </c>
      <c r="J243" t="n">
        <v>289.72</v>
      </c>
      <c r="K243" t="n">
        <v>61.2</v>
      </c>
      <c r="L243" t="n">
        <v>3.25</v>
      </c>
      <c r="M243" t="n">
        <v>67</v>
      </c>
      <c r="N243" t="n">
        <v>80.27</v>
      </c>
      <c r="O243" t="n">
        <v>35966.59</v>
      </c>
      <c r="P243" t="n">
        <v>307.66</v>
      </c>
      <c r="Q243" t="n">
        <v>3665.35</v>
      </c>
      <c r="R243" t="n">
        <v>123.24</v>
      </c>
      <c r="S243" t="n">
        <v>60.59</v>
      </c>
      <c r="T243" t="n">
        <v>31280.41</v>
      </c>
      <c r="U243" t="n">
        <v>0.49</v>
      </c>
      <c r="V243" t="n">
        <v>0.9</v>
      </c>
      <c r="W243" t="n">
        <v>0.28</v>
      </c>
      <c r="X243" t="n">
        <v>1.93</v>
      </c>
      <c r="Y243" t="n">
        <v>1</v>
      </c>
      <c r="Z243" t="n">
        <v>10</v>
      </c>
    </row>
    <row r="244">
      <c r="A244" t="n">
        <v>10</v>
      </c>
      <c r="B244" t="n">
        <v>145</v>
      </c>
      <c r="C244" t="inlineStr">
        <is>
          <t xml:space="preserve">CONCLUIDO	</t>
        </is>
      </c>
      <c r="D244" t="n">
        <v>3.9444</v>
      </c>
      <c r="E244" t="n">
        <v>25.35</v>
      </c>
      <c r="F244" t="n">
        <v>19.01</v>
      </c>
      <c r="G244" t="n">
        <v>18.1</v>
      </c>
      <c r="H244" t="n">
        <v>0.21</v>
      </c>
      <c r="I244" t="n">
        <v>63</v>
      </c>
      <c r="J244" t="n">
        <v>290.23</v>
      </c>
      <c r="K244" t="n">
        <v>61.2</v>
      </c>
      <c r="L244" t="n">
        <v>3.5</v>
      </c>
      <c r="M244" t="n">
        <v>61</v>
      </c>
      <c r="N244" t="n">
        <v>80.53</v>
      </c>
      <c r="O244" t="n">
        <v>36029.29</v>
      </c>
      <c r="P244" t="n">
        <v>301.4</v>
      </c>
      <c r="Q244" t="n">
        <v>3665.07</v>
      </c>
      <c r="R244" t="n">
        <v>116.97</v>
      </c>
      <c r="S244" t="n">
        <v>60.59</v>
      </c>
      <c r="T244" t="n">
        <v>28175.88</v>
      </c>
      <c r="U244" t="n">
        <v>0.52</v>
      </c>
      <c r="V244" t="n">
        <v>0.91</v>
      </c>
      <c r="W244" t="n">
        <v>0.26</v>
      </c>
      <c r="X244" t="n">
        <v>1.73</v>
      </c>
      <c r="Y244" t="n">
        <v>1</v>
      </c>
      <c r="Z244" t="n">
        <v>10</v>
      </c>
    </row>
    <row r="245">
      <c r="A245" t="n">
        <v>11</v>
      </c>
      <c r="B245" t="n">
        <v>145</v>
      </c>
      <c r="C245" t="inlineStr">
        <is>
          <t xml:space="preserve">CONCLUIDO	</t>
        </is>
      </c>
      <c r="D245" t="n">
        <v>4.0173</v>
      </c>
      <c r="E245" t="n">
        <v>24.89</v>
      </c>
      <c r="F245" t="n">
        <v>18.82</v>
      </c>
      <c r="G245" t="n">
        <v>19.47</v>
      </c>
      <c r="H245" t="n">
        <v>0.23</v>
      </c>
      <c r="I245" t="n">
        <v>58</v>
      </c>
      <c r="J245" t="n">
        <v>290.74</v>
      </c>
      <c r="K245" t="n">
        <v>61.2</v>
      </c>
      <c r="L245" t="n">
        <v>3.75</v>
      </c>
      <c r="M245" t="n">
        <v>56</v>
      </c>
      <c r="N245" t="n">
        <v>80.79000000000001</v>
      </c>
      <c r="O245" t="n">
        <v>36092.1</v>
      </c>
      <c r="P245" t="n">
        <v>294.86</v>
      </c>
      <c r="Q245" t="n">
        <v>3665.09</v>
      </c>
      <c r="R245" t="n">
        <v>110.33</v>
      </c>
      <c r="S245" t="n">
        <v>60.59</v>
      </c>
      <c r="T245" t="n">
        <v>24881.5</v>
      </c>
      <c r="U245" t="n">
        <v>0.55</v>
      </c>
      <c r="V245" t="n">
        <v>0.92</v>
      </c>
      <c r="W245" t="n">
        <v>0.26</v>
      </c>
      <c r="X245" t="n">
        <v>1.54</v>
      </c>
      <c r="Y245" t="n">
        <v>1</v>
      </c>
      <c r="Z245" t="n">
        <v>10</v>
      </c>
    </row>
    <row r="246">
      <c r="A246" t="n">
        <v>12</v>
      </c>
      <c r="B246" t="n">
        <v>145</v>
      </c>
      <c r="C246" t="inlineStr">
        <is>
          <t xml:space="preserve">CONCLUIDO	</t>
        </is>
      </c>
      <c r="D246" t="n">
        <v>4.11</v>
      </c>
      <c r="E246" t="n">
        <v>24.33</v>
      </c>
      <c r="F246" t="n">
        <v>18.53</v>
      </c>
      <c r="G246" t="n">
        <v>20.97</v>
      </c>
      <c r="H246" t="n">
        <v>0.24</v>
      </c>
      <c r="I246" t="n">
        <v>53</v>
      </c>
      <c r="J246" t="n">
        <v>291.25</v>
      </c>
      <c r="K246" t="n">
        <v>61.2</v>
      </c>
      <c r="L246" t="n">
        <v>4</v>
      </c>
      <c r="M246" t="n">
        <v>51</v>
      </c>
      <c r="N246" t="n">
        <v>81.05</v>
      </c>
      <c r="O246" t="n">
        <v>36155.02</v>
      </c>
      <c r="P246" t="n">
        <v>286.68</v>
      </c>
      <c r="Q246" t="n">
        <v>3664.9</v>
      </c>
      <c r="R246" t="n">
        <v>101.06</v>
      </c>
      <c r="S246" t="n">
        <v>60.59</v>
      </c>
      <c r="T246" t="n">
        <v>20270.83</v>
      </c>
      <c r="U246" t="n">
        <v>0.6</v>
      </c>
      <c r="V246" t="n">
        <v>0.93</v>
      </c>
      <c r="W246" t="n">
        <v>0.23</v>
      </c>
      <c r="X246" t="n">
        <v>1.25</v>
      </c>
      <c r="Y246" t="n">
        <v>1</v>
      </c>
      <c r="Z246" t="n">
        <v>10</v>
      </c>
    </row>
    <row r="247">
      <c r="A247" t="n">
        <v>13</v>
      </c>
      <c r="B247" t="n">
        <v>145</v>
      </c>
      <c r="C247" t="inlineStr">
        <is>
          <t xml:space="preserve">CONCLUIDO	</t>
        </is>
      </c>
      <c r="D247" t="n">
        <v>4.0312</v>
      </c>
      <c r="E247" t="n">
        <v>24.81</v>
      </c>
      <c r="F247" t="n">
        <v>19.11</v>
      </c>
      <c r="G247" t="n">
        <v>22.48</v>
      </c>
      <c r="H247" t="n">
        <v>0.26</v>
      </c>
      <c r="I247" t="n">
        <v>51</v>
      </c>
      <c r="J247" t="n">
        <v>291.76</v>
      </c>
      <c r="K247" t="n">
        <v>61.2</v>
      </c>
      <c r="L247" t="n">
        <v>4.25</v>
      </c>
      <c r="M247" t="n">
        <v>49</v>
      </c>
      <c r="N247" t="n">
        <v>81.31</v>
      </c>
      <c r="O247" t="n">
        <v>36218.04</v>
      </c>
      <c r="P247" t="n">
        <v>294.46</v>
      </c>
      <c r="Q247" t="n">
        <v>3665.19</v>
      </c>
      <c r="R247" t="n">
        <v>122.6</v>
      </c>
      <c r="S247" t="n">
        <v>60.59</v>
      </c>
      <c r="T247" t="n">
        <v>31051.47</v>
      </c>
      <c r="U247" t="n">
        <v>0.49</v>
      </c>
      <c r="V247" t="n">
        <v>0.9</v>
      </c>
      <c r="W247" t="n">
        <v>0.22</v>
      </c>
      <c r="X247" t="n">
        <v>1.83</v>
      </c>
      <c r="Y247" t="n">
        <v>1</v>
      </c>
      <c r="Z247" t="n">
        <v>10</v>
      </c>
    </row>
    <row r="248">
      <c r="A248" t="n">
        <v>14</v>
      </c>
      <c r="B248" t="n">
        <v>145</v>
      </c>
      <c r="C248" t="inlineStr">
        <is>
          <t xml:space="preserve">CONCLUIDO	</t>
        </is>
      </c>
      <c r="D248" t="n">
        <v>4.156</v>
      </c>
      <c r="E248" t="n">
        <v>24.06</v>
      </c>
      <c r="F248" t="n">
        <v>18.63</v>
      </c>
      <c r="G248" t="n">
        <v>24.3</v>
      </c>
      <c r="H248" t="n">
        <v>0.27</v>
      </c>
      <c r="I248" t="n">
        <v>46</v>
      </c>
      <c r="J248" t="n">
        <v>292.27</v>
      </c>
      <c r="K248" t="n">
        <v>61.2</v>
      </c>
      <c r="L248" t="n">
        <v>4.5</v>
      </c>
      <c r="M248" t="n">
        <v>44</v>
      </c>
      <c r="N248" t="n">
        <v>81.56999999999999</v>
      </c>
      <c r="O248" t="n">
        <v>36281.16</v>
      </c>
      <c r="P248" t="n">
        <v>282.5</v>
      </c>
      <c r="Q248" t="n">
        <v>3665.13</v>
      </c>
      <c r="R248" t="n">
        <v>105.03</v>
      </c>
      <c r="S248" t="n">
        <v>60.59</v>
      </c>
      <c r="T248" t="n">
        <v>22289.06</v>
      </c>
      <c r="U248" t="n">
        <v>0.58</v>
      </c>
      <c r="V248" t="n">
        <v>0.92</v>
      </c>
      <c r="W248" t="n">
        <v>0.24</v>
      </c>
      <c r="X248" t="n">
        <v>1.36</v>
      </c>
      <c r="Y248" t="n">
        <v>1</v>
      </c>
      <c r="Z248" t="n">
        <v>10</v>
      </c>
    </row>
    <row r="249">
      <c r="A249" t="n">
        <v>15</v>
      </c>
      <c r="B249" t="n">
        <v>145</v>
      </c>
      <c r="C249" t="inlineStr">
        <is>
          <t xml:space="preserve">CONCLUIDO	</t>
        </is>
      </c>
      <c r="D249" t="n">
        <v>4.2063</v>
      </c>
      <c r="E249" t="n">
        <v>23.77</v>
      </c>
      <c r="F249" t="n">
        <v>18.51</v>
      </c>
      <c r="G249" t="n">
        <v>25.82</v>
      </c>
      <c r="H249" t="n">
        <v>0.29</v>
      </c>
      <c r="I249" t="n">
        <v>43</v>
      </c>
      <c r="J249" t="n">
        <v>292.79</v>
      </c>
      <c r="K249" t="n">
        <v>61.2</v>
      </c>
      <c r="L249" t="n">
        <v>4.75</v>
      </c>
      <c r="M249" t="n">
        <v>41</v>
      </c>
      <c r="N249" t="n">
        <v>81.84</v>
      </c>
      <c r="O249" t="n">
        <v>36344.4</v>
      </c>
      <c r="P249" t="n">
        <v>277.24</v>
      </c>
      <c r="Q249" t="n">
        <v>3665.01</v>
      </c>
      <c r="R249" t="n">
        <v>100.78</v>
      </c>
      <c r="S249" t="n">
        <v>60.59</v>
      </c>
      <c r="T249" t="n">
        <v>20179.57</v>
      </c>
      <c r="U249" t="n">
        <v>0.6</v>
      </c>
      <c r="V249" t="n">
        <v>0.93</v>
      </c>
      <c r="W249" t="n">
        <v>0.23</v>
      </c>
      <c r="X249" t="n">
        <v>1.23</v>
      </c>
      <c r="Y249" t="n">
        <v>1</v>
      </c>
      <c r="Z249" t="n">
        <v>10</v>
      </c>
    </row>
    <row r="250">
      <c r="A250" t="n">
        <v>16</v>
      </c>
      <c r="B250" t="n">
        <v>145</v>
      </c>
      <c r="C250" t="inlineStr">
        <is>
          <t xml:space="preserve">CONCLUIDO	</t>
        </is>
      </c>
      <c r="D250" t="n">
        <v>4.2534</v>
      </c>
      <c r="E250" t="n">
        <v>23.51</v>
      </c>
      <c r="F250" t="n">
        <v>18.41</v>
      </c>
      <c r="G250" t="n">
        <v>27.61</v>
      </c>
      <c r="H250" t="n">
        <v>0.3</v>
      </c>
      <c r="I250" t="n">
        <v>40</v>
      </c>
      <c r="J250" t="n">
        <v>293.3</v>
      </c>
      <c r="K250" t="n">
        <v>61.2</v>
      </c>
      <c r="L250" t="n">
        <v>5</v>
      </c>
      <c r="M250" t="n">
        <v>38</v>
      </c>
      <c r="N250" t="n">
        <v>82.09999999999999</v>
      </c>
      <c r="O250" t="n">
        <v>36407.75</v>
      </c>
      <c r="P250" t="n">
        <v>272.13</v>
      </c>
      <c r="Q250" t="n">
        <v>3665.26</v>
      </c>
      <c r="R250" t="n">
        <v>97.43000000000001</v>
      </c>
      <c r="S250" t="n">
        <v>60.59</v>
      </c>
      <c r="T250" t="n">
        <v>18518.29</v>
      </c>
      <c r="U250" t="n">
        <v>0.62</v>
      </c>
      <c r="V250" t="n">
        <v>0.9399999999999999</v>
      </c>
      <c r="W250" t="n">
        <v>0.23</v>
      </c>
      <c r="X250" t="n">
        <v>1.13</v>
      </c>
      <c r="Y250" t="n">
        <v>1</v>
      </c>
      <c r="Z250" t="n">
        <v>10</v>
      </c>
    </row>
    <row r="251">
      <c r="A251" t="n">
        <v>17</v>
      </c>
      <c r="B251" t="n">
        <v>145</v>
      </c>
      <c r="C251" t="inlineStr">
        <is>
          <t xml:space="preserve">CONCLUIDO	</t>
        </is>
      </c>
      <c r="D251" t="n">
        <v>4.2846</v>
      </c>
      <c r="E251" t="n">
        <v>23.34</v>
      </c>
      <c r="F251" t="n">
        <v>18.34</v>
      </c>
      <c r="G251" t="n">
        <v>28.96</v>
      </c>
      <c r="H251" t="n">
        <v>0.32</v>
      </c>
      <c r="I251" t="n">
        <v>38</v>
      </c>
      <c r="J251" t="n">
        <v>293.81</v>
      </c>
      <c r="K251" t="n">
        <v>61.2</v>
      </c>
      <c r="L251" t="n">
        <v>5.25</v>
      </c>
      <c r="M251" t="n">
        <v>36</v>
      </c>
      <c r="N251" t="n">
        <v>82.36</v>
      </c>
      <c r="O251" t="n">
        <v>36471.2</v>
      </c>
      <c r="P251" t="n">
        <v>268.04</v>
      </c>
      <c r="Q251" t="n">
        <v>3664.84</v>
      </c>
      <c r="R251" t="n">
        <v>95.40000000000001</v>
      </c>
      <c r="S251" t="n">
        <v>60.59</v>
      </c>
      <c r="T251" t="n">
        <v>17515.71</v>
      </c>
      <c r="U251" t="n">
        <v>0.64</v>
      </c>
      <c r="V251" t="n">
        <v>0.9399999999999999</v>
      </c>
      <c r="W251" t="n">
        <v>0.23</v>
      </c>
      <c r="X251" t="n">
        <v>1.07</v>
      </c>
      <c r="Y251" t="n">
        <v>1</v>
      </c>
      <c r="Z251" t="n">
        <v>10</v>
      </c>
    </row>
    <row r="252">
      <c r="A252" t="n">
        <v>18</v>
      </c>
      <c r="B252" t="n">
        <v>145</v>
      </c>
      <c r="C252" t="inlineStr">
        <is>
          <t xml:space="preserve">CONCLUIDO	</t>
        </is>
      </c>
      <c r="D252" t="n">
        <v>4.313</v>
      </c>
      <c r="E252" t="n">
        <v>23.19</v>
      </c>
      <c r="F252" t="n">
        <v>18.3</v>
      </c>
      <c r="G252" t="n">
        <v>30.49</v>
      </c>
      <c r="H252" t="n">
        <v>0.33</v>
      </c>
      <c r="I252" t="n">
        <v>36</v>
      </c>
      <c r="J252" t="n">
        <v>294.33</v>
      </c>
      <c r="K252" t="n">
        <v>61.2</v>
      </c>
      <c r="L252" t="n">
        <v>5.5</v>
      </c>
      <c r="M252" t="n">
        <v>34</v>
      </c>
      <c r="N252" t="n">
        <v>82.63</v>
      </c>
      <c r="O252" t="n">
        <v>36534.76</v>
      </c>
      <c r="P252" t="n">
        <v>262.86</v>
      </c>
      <c r="Q252" t="n">
        <v>3665.07</v>
      </c>
      <c r="R252" t="n">
        <v>93.79000000000001</v>
      </c>
      <c r="S252" t="n">
        <v>60.59</v>
      </c>
      <c r="T252" t="n">
        <v>16721.67</v>
      </c>
      <c r="U252" t="n">
        <v>0.65</v>
      </c>
      <c r="V252" t="n">
        <v>0.9399999999999999</v>
      </c>
      <c r="W252" t="n">
        <v>0.22</v>
      </c>
      <c r="X252" t="n">
        <v>1.02</v>
      </c>
      <c r="Y252" t="n">
        <v>1</v>
      </c>
      <c r="Z252" t="n">
        <v>10</v>
      </c>
    </row>
    <row r="253">
      <c r="A253" t="n">
        <v>19</v>
      </c>
      <c r="B253" t="n">
        <v>145</v>
      </c>
      <c r="C253" t="inlineStr">
        <is>
          <t xml:space="preserve">CONCLUIDO	</t>
        </is>
      </c>
      <c r="D253" t="n">
        <v>4.3474</v>
      </c>
      <c r="E253" t="n">
        <v>23</v>
      </c>
      <c r="F253" t="n">
        <v>18.22</v>
      </c>
      <c r="G253" t="n">
        <v>32.15</v>
      </c>
      <c r="H253" t="n">
        <v>0.35</v>
      </c>
      <c r="I253" t="n">
        <v>34</v>
      </c>
      <c r="J253" t="n">
        <v>294.84</v>
      </c>
      <c r="K253" t="n">
        <v>61.2</v>
      </c>
      <c r="L253" t="n">
        <v>5.75</v>
      </c>
      <c r="M253" t="n">
        <v>32</v>
      </c>
      <c r="N253" t="n">
        <v>82.90000000000001</v>
      </c>
      <c r="O253" t="n">
        <v>36598.44</v>
      </c>
      <c r="P253" t="n">
        <v>258.04</v>
      </c>
      <c r="Q253" t="n">
        <v>3665.18</v>
      </c>
      <c r="R253" t="n">
        <v>91.34999999999999</v>
      </c>
      <c r="S253" t="n">
        <v>60.59</v>
      </c>
      <c r="T253" t="n">
        <v>15508.36</v>
      </c>
      <c r="U253" t="n">
        <v>0.66</v>
      </c>
      <c r="V253" t="n">
        <v>0.95</v>
      </c>
      <c r="W253" t="n">
        <v>0.22</v>
      </c>
      <c r="X253" t="n">
        <v>0.9399999999999999</v>
      </c>
      <c r="Y253" t="n">
        <v>1</v>
      </c>
      <c r="Z253" t="n">
        <v>10</v>
      </c>
    </row>
    <row r="254">
      <c r="A254" t="n">
        <v>20</v>
      </c>
      <c r="B254" t="n">
        <v>145</v>
      </c>
      <c r="C254" t="inlineStr">
        <is>
          <t xml:space="preserve">CONCLUIDO	</t>
        </is>
      </c>
      <c r="D254" t="n">
        <v>4.3812</v>
      </c>
      <c r="E254" t="n">
        <v>22.82</v>
      </c>
      <c r="F254" t="n">
        <v>18.15</v>
      </c>
      <c r="G254" t="n">
        <v>34.03</v>
      </c>
      <c r="H254" t="n">
        <v>0.36</v>
      </c>
      <c r="I254" t="n">
        <v>32</v>
      </c>
      <c r="J254" t="n">
        <v>295.36</v>
      </c>
      <c r="K254" t="n">
        <v>61.2</v>
      </c>
      <c r="L254" t="n">
        <v>6</v>
      </c>
      <c r="M254" t="n">
        <v>30</v>
      </c>
      <c r="N254" t="n">
        <v>83.16</v>
      </c>
      <c r="O254" t="n">
        <v>36662.22</v>
      </c>
      <c r="P254" t="n">
        <v>253.51</v>
      </c>
      <c r="Q254" t="n">
        <v>3665.09</v>
      </c>
      <c r="R254" t="n">
        <v>89.20999999999999</v>
      </c>
      <c r="S254" t="n">
        <v>60.59</v>
      </c>
      <c r="T254" t="n">
        <v>14452.32</v>
      </c>
      <c r="U254" t="n">
        <v>0.68</v>
      </c>
      <c r="V254" t="n">
        <v>0.95</v>
      </c>
      <c r="W254" t="n">
        <v>0.21</v>
      </c>
      <c r="X254" t="n">
        <v>0.87</v>
      </c>
      <c r="Y254" t="n">
        <v>1</v>
      </c>
      <c r="Z254" t="n">
        <v>10</v>
      </c>
    </row>
    <row r="255">
      <c r="A255" t="n">
        <v>21</v>
      </c>
      <c r="B255" t="n">
        <v>145</v>
      </c>
      <c r="C255" t="inlineStr">
        <is>
          <t xml:space="preserve">CONCLUIDO	</t>
        </is>
      </c>
      <c r="D255" t="n">
        <v>4.4125</v>
      </c>
      <c r="E255" t="n">
        <v>22.66</v>
      </c>
      <c r="F255" t="n">
        <v>18.1</v>
      </c>
      <c r="G255" t="n">
        <v>36.19</v>
      </c>
      <c r="H255" t="n">
        <v>0.38</v>
      </c>
      <c r="I255" t="n">
        <v>30</v>
      </c>
      <c r="J255" t="n">
        <v>295.88</v>
      </c>
      <c r="K255" t="n">
        <v>61.2</v>
      </c>
      <c r="L255" t="n">
        <v>6.25</v>
      </c>
      <c r="M255" t="n">
        <v>27</v>
      </c>
      <c r="N255" t="n">
        <v>83.43000000000001</v>
      </c>
      <c r="O255" t="n">
        <v>36726.12</v>
      </c>
      <c r="P255" t="n">
        <v>249.09</v>
      </c>
      <c r="Q255" t="n">
        <v>3664.84</v>
      </c>
      <c r="R255" t="n">
        <v>87.28</v>
      </c>
      <c r="S255" t="n">
        <v>60.59</v>
      </c>
      <c r="T255" t="n">
        <v>13493.81</v>
      </c>
      <c r="U255" t="n">
        <v>0.6899999999999999</v>
      </c>
      <c r="V255" t="n">
        <v>0.95</v>
      </c>
      <c r="W255" t="n">
        <v>0.21</v>
      </c>
      <c r="X255" t="n">
        <v>0.82</v>
      </c>
      <c r="Y255" t="n">
        <v>1</v>
      </c>
      <c r="Z255" t="n">
        <v>10</v>
      </c>
    </row>
    <row r="256">
      <c r="A256" t="n">
        <v>22</v>
      </c>
      <c r="B256" t="n">
        <v>145</v>
      </c>
      <c r="C256" t="inlineStr">
        <is>
          <t xml:space="preserve">CONCLUIDO	</t>
        </is>
      </c>
      <c r="D256" t="n">
        <v>4.4481</v>
      </c>
      <c r="E256" t="n">
        <v>22.48</v>
      </c>
      <c r="F256" t="n">
        <v>18.02</v>
      </c>
      <c r="G256" t="n">
        <v>38.62</v>
      </c>
      <c r="H256" t="n">
        <v>0.39</v>
      </c>
      <c r="I256" t="n">
        <v>28</v>
      </c>
      <c r="J256" t="n">
        <v>296.4</v>
      </c>
      <c r="K256" t="n">
        <v>61.2</v>
      </c>
      <c r="L256" t="n">
        <v>6.5</v>
      </c>
      <c r="M256" t="n">
        <v>20</v>
      </c>
      <c r="N256" t="n">
        <v>83.7</v>
      </c>
      <c r="O256" t="n">
        <v>36790.13</v>
      </c>
      <c r="P256" t="n">
        <v>243.36</v>
      </c>
      <c r="Q256" t="n">
        <v>3664.84</v>
      </c>
      <c r="R256" t="n">
        <v>84.75</v>
      </c>
      <c r="S256" t="n">
        <v>60.59</v>
      </c>
      <c r="T256" t="n">
        <v>12239.87</v>
      </c>
      <c r="U256" t="n">
        <v>0.71</v>
      </c>
      <c r="V256" t="n">
        <v>0.96</v>
      </c>
      <c r="W256" t="n">
        <v>0.21</v>
      </c>
      <c r="X256" t="n">
        <v>0.75</v>
      </c>
      <c r="Y256" t="n">
        <v>1</v>
      </c>
      <c r="Z256" t="n">
        <v>10</v>
      </c>
    </row>
    <row r="257">
      <c r="A257" t="n">
        <v>23</v>
      </c>
      <c r="B257" t="n">
        <v>145</v>
      </c>
      <c r="C257" t="inlineStr">
        <is>
          <t xml:space="preserve">CONCLUIDO	</t>
        </is>
      </c>
      <c r="D257" t="n">
        <v>4.4525</v>
      </c>
      <c r="E257" t="n">
        <v>22.46</v>
      </c>
      <c r="F257" t="n">
        <v>18.05</v>
      </c>
      <c r="G257" t="n">
        <v>40.12</v>
      </c>
      <c r="H257" t="n">
        <v>0.4</v>
      </c>
      <c r="I257" t="n">
        <v>27</v>
      </c>
      <c r="J257" t="n">
        <v>296.92</v>
      </c>
      <c r="K257" t="n">
        <v>61.2</v>
      </c>
      <c r="L257" t="n">
        <v>6.75</v>
      </c>
      <c r="M257" t="n">
        <v>13</v>
      </c>
      <c r="N257" t="n">
        <v>83.97</v>
      </c>
      <c r="O257" t="n">
        <v>36854.25</v>
      </c>
      <c r="P257" t="n">
        <v>241.33</v>
      </c>
      <c r="Q257" t="n">
        <v>3665.03</v>
      </c>
      <c r="R257" t="n">
        <v>85.48</v>
      </c>
      <c r="S257" t="n">
        <v>60.59</v>
      </c>
      <c r="T257" t="n">
        <v>12611.32</v>
      </c>
      <c r="U257" t="n">
        <v>0.71</v>
      </c>
      <c r="V257" t="n">
        <v>0.95</v>
      </c>
      <c r="W257" t="n">
        <v>0.23</v>
      </c>
      <c r="X257" t="n">
        <v>0.78</v>
      </c>
      <c r="Y257" t="n">
        <v>1</v>
      </c>
      <c r="Z257" t="n">
        <v>10</v>
      </c>
    </row>
    <row r="258">
      <c r="A258" t="n">
        <v>24</v>
      </c>
      <c r="B258" t="n">
        <v>145</v>
      </c>
      <c r="C258" t="inlineStr">
        <is>
          <t xml:space="preserve">CONCLUIDO	</t>
        </is>
      </c>
      <c r="D258" t="n">
        <v>4.4679</v>
      </c>
      <c r="E258" t="n">
        <v>22.38</v>
      </c>
      <c r="F258" t="n">
        <v>17.98</v>
      </c>
      <c r="G258" t="n">
        <v>39.95</v>
      </c>
      <c r="H258" t="n">
        <v>0.42</v>
      </c>
      <c r="I258" t="n">
        <v>27</v>
      </c>
      <c r="J258" t="n">
        <v>297.44</v>
      </c>
      <c r="K258" t="n">
        <v>61.2</v>
      </c>
      <c r="L258" t="n">
        <v>7</v>
      </c>
      <c r="M258" t="n">
        <v>4</v>
      </c>
      <c r="N258" t="n">
        <v>84.23999999999999</v>
      </c>
      <c r="O258" t="n">
        <v>36918.48</v>
      </c>
      <c r="P258" t="n">
        <v>239.65</v>
      </c>
      <c r="Q258" t="n">
        <v>3664.84</v>
      </c>
      <c r="R258" t="n">
        <v>82.06</v>
      </c>
      <c r="S258" t="n">
        <v>60.59</v>
      </c>
      <c r="T258" t="n">
        <v>10897.85</v>
      </c>
      <c r="U258" t="n">
        <v>0.74</v>
      </c>
      <c r="V258" t="n">
        <v>0.96</v>
      </c>
      <c r="W258" t="n">
        <v>0.24</v>
      </c>
      <c r="X258" t="n">
        <v>0.7</v>
      </c>
      <c r="Y258" t="n">
        <v>1</v>
      </c>
      <c r="Z258" t="n">
        <v>10</v>
      </c>
    </row>
    <row r="259">
      <c r="A259" t="n">
        <v>25</v>
      </c>
      <c r="B259" t="n">
        <v>145</v>
      </c>
      <c r="C259" t="inlineStr">
        <is>
          <t xml:space="preserve">CONCLUIDO	</t>
        </is>
      </c>
      <c r="D259" t="n">
        <v>4.4709</v>
      </c>
      <c r="E259" t="n">
        <v>22.37</v>
      </c>
      <c r="F259" t="n">
        <v>17.96</v>
      </c>
      <c r="G259" t="n">
        <v>39.92</v>
      </c>
      <c r="H259" t="n">
        <v>0.43</v>
      </c>
      <c r="I259" t="n">
        <v>27</v>
      </c>
      <c r="J259" t="n">
        <v>297.96</v>
      </c>
      <c r="K259" t="n">
        <v>61.2</v>
      </c>
      <c r="L259" t="n">
        <v>7.25</v>
      </c>
      <c r="M259" t="n">
        <v>0</v>
      </c>
      <c r="N259" t="n">
        <v>84.51000000000001</v>
      </c>
      <c r="O259" t="n">
        <v>36982.83</v>
      </c>
      <c r="P259" t="n">
        <v>239.37</v>
      </c>
      <c r="Q259" t="n">
        <v>3665.03</v>
      </c>
      <c r="R259" t="n">
        <v>81.31999999999999</v>
      </c>
      <c r="S259" t="n">
        <v>60.59</v>
      </c>
      <c r="T259" t="n">
        <v>10529.6</v>
      </c>
      <c r="U259" t="n">
        <v>0.75</v>
      </c>
      <c r="V259" t="n">
        <v>0.96</v>
      </c>
      <c r="W259" t="n">
        <v>0.25</v>
      </c>
      <c r="X259" t="n">
        <v>0.6899999999999999</v>
      </c>
      <c r="Y259" t="n">
        <v>1</v>
      </c>
      <c r="Z259" t="n">
        <v>10</v>
      </c>
    </row>
    <row r="260">
      <c r="A260" t="n">
        <v>0</v>
      </c>
      <c r="B260" t="n">
        <v>65</v>
      </c>
      <c r="C260" t="inlineStr">
        <is>
          <t xml:space="preserve">CONCLUIDO	</t>
        </is>
      </c>
      <c r="D260" t="n">
        <v>3.5342</v>
      </c>
      <c r="E260" t="n">
        <v>28.3</v>
      </c>
      <c r="F260" t="n">
        <v>21.84</v>
      </c>
      <c r="G260" t="n">
        <v>8.35</v>
      </c>
      <c r="H260" t="n">
        <v>0.13</v>
      </c>
      <c r="I260" t="n">
        <v>157</v>
      </c>
      <c r="J260" t="n">
        <v>133.21</v>
      </c>
      <c r="K260" t="n">
        <v>46.47</v>
      </c>
      <c r="L260" t="n">
        <v>1</v>
      </c>
      <c r="M260" t="n">
        <v>155</v>
      </c>
      <c r="N260" t="n">
        <v>20.75</v>
      </c>
      <c r="O260" t="n">
        <v>16663.42</v>
      </c>
      <c r="P260" t="n">
        <v>216.37</v>
      </c>
      <c r="Q260" t="n">
        <v>3665.84</v>
      </c>
      <c r="R260" t="n">
        <v>209.56</v>
      </c>
      <c r="S260" t="n">
        <v>60.59</v>
      </c>
      <c r="T260" t="n">
        <v>74000.72</v>
      </c>
      <c r="U260" t="n">
        <v>0.29</v>
      </c>
      <c r="V260" t="n">
        <v>0.79</v>
      </c>
      <c r="W260" t="n">
        <v>0.41</v>
      </c>
      <c r="X260" t="n">
        <v>4.56</v>
      </c>
      <c r="Y260" t="n">
        <v>1</v>
      </c>
      <c r="Z260" t="n">
        <v>10</v>
      </c>
    </row>
    <row r="261">
      <c r="A261" t="n">
        <v>1</v>
      </c>
      <c r="B261" t="n">
        <v>65</v>
      </c>
      <c r="C261" t="inlineStr">
        <is>
          <t xml:space="preserve">CONCLUIDO	</t>
        </is>
      </c>
      <c r="D261" t="n">
        <v>3.8815</v>
      </c>
      <c r="E261" t="n">
        <v>25.76</v>
      </c>
      <c r="F261" t="n">
        <v>20.51</v>
      </c>
      <c r="G261" t="n">
        <v>10.89</v>
      </c>
      <c r="H261" t="n">
        <v>0.17</v>
      </c>
      <c r="I261" t="n">
        <v>113</v>
      </c>
      <c r="J261" t="n">
        <v>133.55</v>
      </c>
      <c r="K261" t="n">
        <v>46.47</v>
      </c>
      <c r="L261" t="n">
        <v>1.25</v>
      </c>
      <c r="M261" t="n">
        <v>111</v>
      </c>
      <c r="N261" t="n">
        <v>20.83</v>
      </c>
      <c r="O261" t="n">
        <v>16704.7</v>
      </c>
      <c r="P261" t="n">
        <v>194.81</v>
      </c>
      <c r="Q261" t="n">
        <v>3665.39</v>
      </c>
      <c r="R261" t="n">
        <v>166</v>
      </c>
      <c r="S261" t="n">
        <v>60.59</v>
      </c>
      <c r="T261" t="n">
        <v>52439.5</v>
      </c>
      <c r="U261" t="n">
        <v>0.37</v>
      </c>
      <c r="V261" t="n">
        <v>0.84</v>
      </c>
      <c r="W261" t="n">
        <v>0.34</v>
      </c>
      <c r="X261" t="n">
        <v>3.23</v>
      </c>
      <c r="Y261" t="n">
        <v>1</v>
      </c>
      <c r="Z261" t="n">
        <v>10</v>
      </c>
    </row>
    <row r="262">
      <c r="A262" t="n">
        <v>2</v>
      </c>
      <c r="B262" t="n">
        <v>65</v>
      </c>
      <c r="C262" t="inlineStr">
        <is>
          <t xml:space="preserve">CONCLUIDO	</t>
        </is>
      </c>
      <c r="D262" t="n">
        <v>4.1158</v>
      </c>
      <c r="E262" t="n">
        <v>24.3</v>
      </c>
      <c r="F262" t="n">
        <v>19.75</v>
      </c>
      <c r="G262" t="n">
        <v>13.62</v>
      </c>
      <c r="H262" t="n">
        <v>0.2</v>
      </c>
      <c r="I262" t="n">
        <v>87</v>
      </c>
      <c r="J262" t="n">
        <v>133.88</v>
      </c>
      <c r="K262" t="n">
        <v>46.47</v>
      </c>
      <c r="L262" t="n">
        <v>1.5</v>
      </c>
      <c r="M262" t="n">
        <v>85</v>
      </c>
      <c r="N262" t="n">
        <v>20.91</v>
      </c>
      <c r="O262" t="n">
        <v>16746.01</v>
      </c>
      <c r="P262" t="n">
        <v>179.34</v>
      </c>
      <c r="Q262" t="n">
        <v>3665.3</v>
      </c>
      <c r="R262" t="n">
        <v>140.94</v>
      </c>
      <c r="S262" t="n">
        <v>60.59</v>
      </c>
      <c r="T262" t="n">
        <v>40042.14</v>
      </c>
      <c r="U262" t="n">
        <v>0.43</v>
      </c>
      <c r="V262" t="n">
        <v>0.87</v>
      </c>
      <c r="W262" t="n">
        <v>0.3</v>
      </c>
      <c r="X262" t="n">
        <v>2.47</v>
      </c>
      <c r="Y262" t="n">
        <v>1</v>
      </c>
      <c r="Z262" t="n">
        <v>10</v>
      </c>
    </row>
    <row r="263">
      <c r="A263" t="n">
        <v>3</v>
      </c>
      <c r="B263" t="n">
        <v>65</v>
      </c>
      <c r="C263" t="inlineStr">
        <is>
          <t xml:space="preserve">CONCLUIDO	</t>
        </is>
      </c>
      <c r="D263" t="n">
        <v>4.2993</v>
      </c>
      <c r="E263" t="n">
        <v>23.26</v>
      </c>
      <c r="F263" t="n">
        <v>19.2</v>
      </c>
      <c r="G263" t="n">
        <v>16.7</v>
      </c>
      <c r="H263" t="n">
        <v>0.23</v>
      </c>
      <c r="I263" t="n">
        <v>69</v>
      </c>
      <c r="J263" t="n">
        <v>134.22</v>
      </c>
      <c r="K263" t="n">
        <v>46.47</v>
      </c>
      <c r="L263" t="n">
        <v>1.75</v>
      </c>
      <c r="M263" t="n">
        <v>66</v>
      </c>
      <c r="N263" t="n">
        <v>21</v>
      </c>
      <c r="O263" t="n">
        <v>16787.35</v>
      </c>
      <c r="P263" t="n">
        <v>165.03</v>
      </c>
      <c r="Q263" t="n">
        <v>3665.21</v>
      </c>
      <c r="R263" t="n">
        <v>123.06</v>
      </c>
      <c r="S263" t="n">
        <v>60.59</v>
      </c>
      <c r="T263" t="n">
        <v>31189.98</v>
      </c>
      <c r="U263" t="n">
        <v>0.49</v>
      </c>
      <c r="V263" t="n">
        <v>0.9</v>
      </c>
      <c r="W263" t="n">
        <v>0.28</v>
      </c>
      <c r="X263" t="n">
        <v>1.92</v>
      </c>
      <c r="Y263" t="n">
        <v>1</v>
      </c>
      <c r="Z263" t="n">
        <v>10</v>
      </c>
    </row>
    <row r="264">
      <c r="A264" t="n">
        <v>4</v>
      </c>
      <c r="B264" t="n">
        <v>65</v>
      </c>
      <c r="C264" t="inlineStr">
        <is>
          <t xml:space="preserve">CONCLUIDO	</t>
        </is>
      </c>
      <c r="D264" t="n">
        <v>4.3953</v>
      </c>
      <c r="E264" t="n">
        <v>22.75</v>
      </c>
      <c r="F264" t="n">
        <v>18.97</v>
      </c>
      <c r="G264" t="n">
        <v>19.29</v>
      </c>
      <c r="H264" t="n">
        <v>0.26</v>
      </c>
      <c r="I264" t="n">
        <v>59</v>
      </c>
      <c r="J264" t="n">
        <v>134.55</v>
      </c>
      <c r="K264" t="n">
        <v>46.47</v>
      </c>
      <c r="L264" t="n">
        <v>2</v>
      </c>
      <c r="M264" t="n">
        <v>19</v>
      </c>
      <c r="N264" t="n">
        <v>21.09</v>
      </c>
      <c r="O264" t="n">
        <v>16828.84</v>
      </c>
      <c r="P264" t="n">
        <v>155.22</v>
      </c>
      <c r="Q264" t="n">
        <v>3665.26</v>
      </c>
      <c r="R264" t="n">
        <v>113.88</v>
      </c>
      <c r="S264" t="n">
        <v>60.59</v>
      </c>
      <c r="T264" t="n">
        <v>26650.68</v>
      </c>
      <c r="U264" t="n">
        <v>0.53</v>
      </c>
      <c r="V264" t="n">
        <v>0.91</v>
      </c>
      <c r="W264" t="n">
        <v>0.31</v>
      </c>
      <c r="X264" t="n">
        <v>1.69</v>
      </c>
      <c r="Y264" t="n">
        <v>1</v>
      </c>
      <c r="Z264" t="n">
        <v>10</v>
      </c>
    </row>
    <row r="265">
      <c r="A265" t="n">
        <v>5</v>
      </c>
      <c r="B265" t="n">
        <v>65</v>
      </c>
      <c r="C265" t="inlineStr">
        <is>
          <t xml:space="preserve">CONCLUIDO	</t>
        </is>
      </c>
      <c r="D265" t="n">
        <v>4.3985</v>
      </c>
      <c r="E265" t="n">
        <v>22.74</v>
      </c>
      <c r="F265" t="n">
        <v>18.98</v>
      </c>
      <c r="G265" t="n">
        <v>19.63</v>
      </c>
      <c r="H265" t="n">
        <v>0.29</v>
      </c>
      <c r="I265" t="n">
        <v>58</v>
      </c>
      <c r="J265" t="n">
        <v>134.89</v>
      </c>
      <c r="K265" t="n">
        <v>46.47</v>
      </c>
      <c r="L265" t="n">
        <v>2.25</v>
      </c>
      <c r="M265" t="n">
        <v>0</v>
      </c>
      <c r="N265" t="n">
        <v>21.17</v>
      </c>
      <c r="O265" t="n">
        <v>16870.25</v>
      </c>
      <c r="P265" t="n">
        <v>155.62</v>
      </c>
      <c r="Q265" t="n">
        <v>3665.33</v>
      </c>
      <c r="R265" t="n">
        <v>113.5</v>
      </c>
      <c r="S265" t="n">
        <v>60.59</v>
      </c>
      <c r="T265" t="n">
        <v>26465.49</v>
      </c>
      <c r="U265" t="n">
        <v>0.53</v>
      </c>
      <c r="V265" t="n">
        <v>0.91</v>
      </c>
      <c r="W265" t="n">
        <v>0.33</v>
      </c>
      <c r="X265" t="n">
        <v>1.7</v>
      </c>
      <c r="Y265" t="n">
        <v>1</v>
      </c>
      <c r="Z265" t="n">
        <v>10</v>
      </c>
    </row>
    <row r="266">
      <c r="A266" t="n">
        <v>0</v>
      </c>
      <c r="B266" t="n">
        <v>130</v>
      </c>
      <c r="C266" t="inlineStr">
        <is>
          <t xml:space="preserve">CONCLUIDO	</t>
        </is>
      </c>
      <c r="D266" t="n">
        <v>2.2344</v>
      </c>
      <c r="E266" t="n">
        <v>44.76</v>
      </c>
      <c r="F266" t="n">
        <v>26.7</v>
      </c>
      <c r="G266" t="n">
        <v>5.13</v>
      </c>
      <c r="H266" t="n">
        <v>0.07000000000000001</v>
      </c>
      <c r="I266" t="n">
        <v>312</v>
      </c>
      <c r="J266" t="n">
        <v>252.85</v>
      </c>
      <c r="K266" t="n">
        <v>59.19</v>
      </c>
      <c r="L266" t="n">
        <v>1</v>
      </c>
      <c r="M266" t="n">
        <v>310</v>
      </c>
      <c r="N266" t="n">
        <v>62.65</v>
      </c>
      <c r="O266" t="n">
        <v>31418.63</v>
      </c>
      <c r="P266" t="n">
        <v>428.59</v>
      </c>
      <c r="Q266" t="n">
        <v>3667.69</v>
      </c>
      <c r="R266" t="n">
        <v>368.63</v>
      </c>
      <c r="S266" t="n">
        <v>60.59</v>
      </c>
      <c r="T266" t="n">
        <v>152762.33</v>
      </c>
      <c r="U266" t="n">
        <v>0.16</v>
      </c>
      <c r="V266" t="n">
        <v>0.65</v>
      </c>
      <c r="W266" t="n">
        <v>0.67</v>
      </c>
      <c r="X266" t="n">
        <v>9.41</v>
      </c>
      <c r="Y266" t="n">
        <v>1</v>
      </c>
      <c r="Z266" t="n">
        <v>10</v>
      </c>
    </row>
    <row r="267">
      <c r="A267" t="n">
        <v>1</v>
      </c>
      <c r="B267" t="n">
        <v>130</v>
      </c>
      <c r="C267" t="inlineStr">
        <is>
          <t xml:space="preserve">CONCLUIDO	</t>
        </is>
      </c>
      <c r="D267" t="n">
        <v>2.684</v>
      </c>
      <c r="E267" t="n">
        <v>37.26</v>
      </c>
      <c r="F267" t="n">
        <v>23.75</v>
      </c>
      <c r="G267" t="n">
        <v>6.51</v>
      </c>
      <c r="H267" t="n">
        <v>0.09</v>
      </c>
      <c r="I267" t="n">
        <v>219</v>
      </c>
      <c r="J267" t="n">
        <v>253.3</v>
      </c>
      <c r="K267" t="n">
        <v>59.19</v>
      </c>
      <c r="L267" t="n">
        <v>1.25</v>
      </c>
      <c r="M267" t="n">
        <v>217</v>
      </c>
      <c r="N267" t="n">
        <v>62.86</v>
      </c>
      <c r="O267" t="n">
        <v>31474.5</v>
      </c>
      <c r="P267" t="n">
        <v>377.09</v>
      </c>
      <c r="Q267" t="n">
        <v>3665.75</v>
      </c>
      <c r="R267" t="n">
        <v>271.97</v>
      </c>
      <c r="S267" t="n">
        <v>60.59</v>
      </c>
      <c r="T267" t="n">
        <v>104897.48</v>
      </c>
      <c r="U267" t="n">
        <v>0.22</v>
      </c>
      <c r="V267" t="n">
        <v>0.73</v>
      </c>
      <c r="W267" t="n">
        <v>0.52</v>
      </c>
      <c r="X267" t="n">
        <v>6.46</v>
      </c>
      <c r="Y267" t="n">
        <v>1</v>
      </c>
      <c r="Z267" t="n">
        <v>10</v>
      </c>
    </row>
    <row r="268">
      <c r="A268" t="n">
        <v>2</v>
      </c>
      <c r="B268" t="n">
        <v>130</v>
      </c>
      <c r="C268" t="inlineStr">
        <is>
          <t xml:space="preserve">CONCLUIDO	</t>
        </is>
      </c>
      <c r="D268" t="n">
        <v>3.0079</v>
      </c>
      <c r="E268" t="n">
        <v>33.25</v>
      </c>
      <c r="F268" t="n">
        <v>22.18</v>
      </c>
      <c r="G268" t="n">
        <v>7.87</v>
      </c>
      <c r="H268" t="n">
        <v>0.11</v>
      </c>
      <c r="I268" t="n">
        <v>169</v>
      </c>
      <c r="J268" t="n">
        <v>253.75</v>
      </c>
      <c r="K268" t="n">
        <v>59.19</v>
      </c>
      <c r="L268" t="n">
        <v>1.5</v>
      </c>
      <c r="M268" t="n">
        <v>167</v>
      </c>
      <c r="N268" t="n">
        <v>63.06</v>
      </c>
      <c r="O268" t="n">
        <v>31530.44</v>
      </c>
      <c r="P268" t="n">
        <v>348.28</v>
      </c>
      <c r="Q268" t="n">
        <v>3665.84</v>
      </c>
      <c r="R268" t="n">
        <v>220.7</v>
      </c>
      <c r="S268" t="n">
        <v>60.59</v>
      </c>
      <c r="T268" t="n">
        <v>79511.06</v>
      </c>
      <c r="U268" t="n">
        <v>0.27</v>
      </c>
      <c r="V268" t="n">
        <v>0.78</v>
      </c>
      <c r="W268" t="n">
        <v>0.43</v>
      </c>
      <c r="X268" t="n">
        <v>4.9</v>
      </c>
      <c r="Y268" t="n">
        <v>1</v>
      </c>
      <c r="Z268" t="n">
        <v>10</v>
      </c>
    </row>
    <row r="269">
      <c r="A269" t="n">
        <v>3</v>
      </c>
      <c r="B269" t="n">
        <v>130</v>
      </c>
      <c r="C269" t="inlineStr">
        <is>
          <t xml:space="preserve">CONCLUIDO	</t>
        </is>
      </c>
      <c r="D269" t="n">
        <v>3.2522</v>
      </c>
      <c r="E269" t="n">
        <v>30.75</v>
      </c>
      <c r="F269" t="n">
        <v>21.25</v>
      </c>
      <c r="G269" t="n">
        <v>9.300000000000001</v>
      </c>
      <c r="H269" t="n">
        <v>0.12</v>
      </c>
      <c r="I269" t="n">
        <v>137</v>
      </c>
      <c r="J269" t="n">
        <v>254.21</v>
      </c>
      <c r="K269" t="n">
        <v>59.19</v>
      </c>
      <c r="L269" t="n">
        <v>1.75</v>
      </c>
      <c r="M269" t="n">
        <v>135</v>
      </c>
      <c r="N269" t="n">
        <v>63.26</v>
      </c>
      <c r="O269" t="n">
        <v>31586.46</v>
      </c>
      <c r="P269" t="n">
        <v>330.04</v>
      </c>
      <c r="Q269" t="n">
        <v>3665.69</v>
      </c>
      <c r="R269" t="n">
        <v>190.33</v>
      </c>
      <c r="S269" t="n">
        <v>60.59</v>
      </c>
      <c r="T269" t="n">
        <v>64486.79</v>
      </c>
      <c r="U269" t="n">
        <v>0.32</v>
      </c>
      <c r="V269" t="n">
        <v>0.8100000000000001</v>
      </c>
      <c r="W269" t="n">
        <v>0.38</v>
      </c>
      <c r="X269" t="n">
        <v>3.97</v>
      </c>
      <c r="Y269" t="n">
        <v>1</v>
      </c>
      <c r="Z269" t="n">
        <v>10</v>
      </c>
    </row>
    <row r="270">
      <c r="A270" t="n">
        <v>4</v>
      </c>
      <c r="B270" t="n">
        <v>130</v>
      </c>
      <c r="C270" t="inlineStr">
        <is>
          <t xml:space="preserve">CONCLUIDO	</t>
        </is>
      </c>
      <c r="D270" t="n">
        <v>3.4482</v>
      </c>
      <c r="E270" t="n">
        <v>29</v>
      </c>
      <c r="F270" t="n">
        <v>20.57</v>
      </c>
      <c r="G270" t="n">
        <v>10.73</v>
      </c>
      <c r="H270" t="n">
        <v>0.14</v>
      </c>
      <c r="I270" t="n">
        <v>115</v>
      </c>
      <c r="J270" t="n">
        <v>254.66</v>
      </c>
      <c r="K270" t="n">
        <v>59.19</v>
      </c>
      <c r="L270" t="n">
        <v>2</v>
      </c>
      <c r="M270" t="n">
        <v>113</v>
      </c>
      <c r="N270" t="n">
        <v>63.47</v>
      </c>
      <c r="O270" t="n">
        <v>31642.55</v>
      </c>
      <c r="P270" t="n">
        <v>315.84</v>
      </c>
      <c r="Q270" t="n">
        <v>3665.31</v>
      </c>
      <c r="R270" t="n">
        <v>168.14</v>
      </c>
      <c r="S270" t="n">
        <v>60.59</v>
      </c>
      <c r="T270" t="n">
        <v>53499.7</v>
      </c>
      <c r="U270" t="n">
        <v>0.36</v>
      </c>
      <c r="V270" t="n">
        <v>0.84</v>
      </c>
      <c r="W270" t="n">
        <v>0.35</v>
      </c>
      <c r="X270" t="n">
        <v>3.29</v>
      </c>
      <c r="Y270" t="n">
        <v>1</v>
      </c>
      <c r="Z270" t="n">
        <v>10</v>
      </c>
    </row>
    <row r="271">
      <c r="A271" t="n">
        <v>5</v>
      </c>
      <c r="B271" t="n">
        <v>130</v>
      </c>
      <c r="C271" t="inlineStr">
        <is>
          <t xml:space="preserve">CONCLUIDO	</t>
        </is>
      </c>
      <c r="D271" t="n">
        <v>3.6065</v>
      </c>
      <c r="E271" t="n">
        <v>27.73</v>
      </c>
      <c r="F271" t="n">
        <v>20.08</v>
      </c>
      <c r="G271" t="n">
        <v>12.17</v>
      </c>
      <c r="H271" t="n">
        <v>0.16</v>
      </c>
      <c r="I271" t="n">
        <v>99</v>
      </c>
      <c r="J271" t="n">
        <v>255.12</v>
      </c>
      <c r="K271" t="n">
        <v>59.19</v>
      </c>
      <c r="L271" t="n">
        <v>2.25</v>
      </c>
      <c r="M271" t="n">
        <v>97</v>
      </c>
      <c r="N271" t="n">
        <v>63.67</v>
      </c>
      <c r="O271" t="n">
        <v>31698.72</v>
      </c>
      <c r="P271" t="n">
        <v>304.68</v>
      </c>
      <c r="Q271" t="n">
        <v>3665.44</v>
      </c>
      <c r="R271" t="n">
        <v>151.97</v>
      </c>
      <c r="S271" t="n">
        <v>60.59</v>
      </c>
      <c r="T271" t="n">
        <v>45494.71</v>
      </c>
      <c r="U271" t="n">
        <v>0.4</v>
      </c>
      <c r="V271" t="n">
        <v>0.86</v>
      </c>
      <c r="W271" t="n">
        <v>0.32</v>
      </c>
      <c r="X271" t="n">
        <v>2.8</v>
      </c>
      <c r="Y271" t="n">
        <v>1</v>
      </c>
      <c r="Z271" t="n">
        <v>10</v>
      </c>
    </row>
    <row r="272">
      <c r="A272" t="n">
        <v>6</v>
      </c>
      <c r="B272" t="n">
        <v>130</v>
      </c>
      <c r="C272" t="inlineStr">
        <is>
          <t xml:space="preserve">CONCLUIDO	</t>
        </is>
      </c>
      <c r="D272" t="n">
        <v>3.743</v>
      </c>
      <c r="E272" t="n">
        <v>26.72</v>
      </c>
      <c r="F272" t="n">
        <v>19.71</v>
      </c>
      <c r="G272" t="n">
        <v>13.75</v>
      </c>
      <c r="H272" t="n">
        <v>0.17</v>
      </c>
      <c r="I272" t="n">
        <v>86</v>
      </c>
      <c r="J272" t="n">
        <v>255.57</v>
      </c>
      <c r="K272" t="n">
        <v>59.19</v>
      </c>
      <c r="L272" t="n">
        <v>2.5</v>
      </c>
      <c r="M272" t="n">
        <v>84</v>
      </c>
      <c r="N272" t="n">
        <v>63.88</v>
      </c>
      <c r="O272" t="n">
        <v>31754.97</v>
      </c>
      <c r="P272" t="n">
        <v>295.49</v>
      </c>
      <c r="Q272" t="n">
        <v>3665.2</v>
      </c>
      <c r="R272" t="n">
        <v>139.86</v>
      </c>
      <c r="S272" t="n">
        <v>60.59</v>
      </c>
      <c r="T272" t="n">
        <v>39506.33</v>
      </c>
      <c r="U272" t="n">
        <v>0.43</v>
      </c>
      <c r="V272" t="n">
        <v>0.87</v>
      </c>
      <c r="W272" t="n">
        <v>0.3</v>
      </c>
      <c r="X272" t="n">
        <v>2.43</v>
      </c>
      <c r="Y272" t="n">
        <v>1</v>
      </c>
      <c r="Z272" t="n">
        <v>10</v>
      </c>
    </row>
    <row r="273">
      <c r="A273" t="n">
        <v>7</v>
      </c>
      <c r="B273" t="n">
        <v>130</v>
      </c>
      <c r="C273" t="inlineStr">
        <is>
          <t xml:space="preserve">CONCLUIDO	</t>
        </is>
      </c>
      <c r="D273" t="n">
        <v>3.858</v>
      </c>
      <c r="E273" t="n">
        <v>25.92</v>
      </c>
      <c r="F273" t="n">
        <v>19.4</v>
      </c>
      <c r="G273" t="n">
        <v>15.32</v>
      </c>
      <c r="H273" t="n">
        <v>0.19</v>
      </c>
      <c r="I273" t="n">
        <v>76</v>
      </c>
      <c r="J273" t="n">
        <v>256.03</v>
      </c>
      <c r="K273" t="n">
        <v>59.19</v>
      </c>
      <c r="L273" t="n">
        <v>2.75</v>
      </c>
      <c r="M273" t="n">
        <v>74</v>
      </c>
      <c r="N273" t="n">
        <v>64.09</v>
      </c>
      <c r="O273" t="n">
        <v>31811.29</v>
      </c>
      <c r="P273" t="n">
        <v>287.29</v>
      </c>
      <c r="Q273" t="n">
        <v>3665.12</v>
      </c>
      <c r="R273" t="n">
        <v>129.98</v>
      </c>
      <c r="S273" t="n">
        <v>60.59</v>
      </c>
      <c r="T273" t="n">
        <v>34616.87</v>
      </c>
      <c r="U273" t="n">
        <v>0.47</v>
      </c>
      <c r="V273" t="n">
        <v>0.89</v>
      </c>
      <c r="W273" t="n">
        <v>0.28</v>
      </c>
      <c r="X273" t="n">
        <v>2.12</v>
      </c>
      <c r="Y273" t="n">
        <v>1</v>
      </c>
      <c r="Z273" t="n">
        <v>10</v>
      </c>
    </row>
    <row r="274">
      <c r="A274" t="n">
        <v>8</v>
      </c>
      <c r="B274" t="n">
        <v>130</v>
      </c>
      <c r="C274" t="inlineStr">
        <is>
          <t xml:space="preserve">CONCLUIDO	</t>
        </is>
      </c>
      <c r="D274" t="n">
        <v>3.9538</v>
      </c>
      <c r="E274" t="n">
        <v>25.29</v>
      </c>
      <c r="F274" t="n">
        <v>19.16</v>
      </c>
      <c r="G274" t="n">
        <v>16.91</v>
      </c>
      <c r="H274" t="n">
        <v>0.21</v>
      </c>
      <c r="I274" t="n">
        <v>68</v>
      </c>
      <c r="J274" t="n">
        <v>256.49</v>
      </c>
      <c r="K274" t="n">
        <v>59.19</v>
      </c>
      <c r="L274" t="n">
        <v>3</v>
      </c>
      <c r="M274" t="n">
        <v>66</v>
      </c>
      <c r="N274" t="n">
        <v>64.29000000000001</v>
      </c>
      <c r="O274" t="n">
        <v>31867.69</v>
      </c>
      <c r="P274" t="n">
        <v>279.82</v>
      </c>
      <c r="Q274" t="n">
        <v>3665.03</v>
      </c>
      <c r="R274" t="n">
        <v>121.94</v>
      </c>
      <c r="S274" t="n">
        <v>60.59</v>
      </c>
      <c r="T274" t="n">
        <v>30635.33</v>
      </c>
      <c r="U274" t="n">
        <v>0.5</v>
      </c>
      <c r="V274" t="n">
        <v>0.9</v>
      </c>
      <c r="W274" t="n">
        <v>0.27</v>
      </c>
      <c r="X274" t="n">
        <v>1.88</v>
      </c>
      <c r="Y274" t="n">
        <v>1</v>
      </c>
      <c r="Z274" t="n">
        <v>10</v>
      </c>
    </row>
    <row r="275">
      <c r="A275" t="n">
        <v>9</v>
      </c>
      <c r="B275" t="n">
        <v>130</v>
      </c>
      <c r="C275" t="inlineStr">
        <is>
          <t xml:space="preserve">CONCLUIDO	</t>
        </is>
      </c>
      <c r="D275" t="n">
        <v>4.0304</v>
      </c>
      <c r="E275" t="n">
        <v>24.81</v>
      </c>
      <c r="F275" t="n">
        <v>18.98</v>
      </c>
      <c r="G275" t="n">
        <v>18.36</v>
      </c>
      <c r="H275" t="n">
        <v>0.23</v>
      </c>
      <c r="I275" t="n">
        <v>62</v>
      </c>
      <c r="J275" t="n">
        <v>256.95</v>
      </c>
      <c r="K275" t="n">
        <v>59.19</v>
      </c>
      <c r="L275" t="n">
        <v>3.25</v>
      </c>
      <c r="M275" t="n">
        <v>60</v>
      </c>
      <c r="N275" t="n">
        <v>64.5</v>
      </c>
      <c r="O275" t="n">
        <v>31924.29</v>
      </c>
      <c r="P275" t="n">
        <v>273.4</v>
      </c>
      <c r="Q275" t="n">
        <v>3665.61</v>
      </c>
      <c r="R275" t="n">
        <v>115.64</v>
      </c>
      <c r="S275" t="n">
        <v>60.59</v>
      </c>
      <c r="T275" t="n">
        <v>27516.38</v>
      </c>
      <c r="U275" t="n">
        <v>0.52</v>
      </c>
      <c r="V275" t="n">
        <v>0.91</v>
      </c>
      <c r="W275" t="n">
        <v>0.27</v>
      </c>
      <c r="X275" t="n">
        <v>1.7</v>
      </c>
      <c r="Y275" t="n">
        <v>1</v>
      </c>
      <c r="Z275" t="n">
        <v>10</v>
      </c>
    </row>
    <row r="276">
      <c r="A276" t="n">
        <v>10</v>
      </c>
      <c r="B276" t="n">
        <v>130</v>
      </c>
      <c r="C276" t="inlineStr">
        <is>
          <t xml:space="preserve">CONCLUIDO	</t>
        </is>
      </c>
      <c r="D276" t="n">
        <v>4.1478</v>
      </c>
      <c r="E276" t="n">
        <v>24.11</v>
      </c>
      <c r="F276" t="n">
        <v>18.62</v>
      </c>
      <c r="G276" t="n">
        <v>20.31</v>
      </c>
      <c r="H276" t="n">
        <v>0.24</v>
      </c>
      <c r="I276" t="n">
        <v>55</v>
      </c>
      <c r="J276" t="n">
        <v>257.41</v>
      </c>
      <c r="K276" t="n">
        <v>59.19</v>
      </c>
      <c r="L276" t="n">
        <v>3.5</v>
      </c>
      <c r="M276" t="n">
        <v>53</v>
      </c>
      <c r="N276" t="n">
        <v>64.70999999999999</v>
      </c>
      <c r="O276" t="n">
        <v>31980.84</v>
      </c>
      <c r="P276" t="n">
        <v>263.69</v>
      </c>
      <c r="Q276" t="n">
        <v>3664.89</v>
      </c>
      <c r="R276" t="n">
        <v>103.7</v>
      </c>
      <c r="S276" t="n">
        <v>60.59</v>
      </c>
      <c r="T276" t="n">
        <v>21579.53</v>
      </c>
      <c r="U276" t="n">
        <v>0.58</v>
      </c>
      <c r="V276" t="n">
        <v>0.93</v>
      </c>
      <c r="W276" t="n">
        <v>0.25</v>
      </c>
      <c r="X276" t="n">
        <v>1.34</v>
      </c>
      <c r="Y276" t="n">
        <v>1</v>
      </c>
      <c r="Z276" t="n">
        <v>10</v>
      </c>
    </row>
    <row r="277">
      <c r="A277" t="n">
        <v>11</v>
      </c>
      <c r="B277" t="n">
        <v>130</v>
      </c>
      <c r="C277" t="inlineStr">
        <is>
          <t xml:space="preserve">CONCLUIDO	</t>
        </is>
      </c>
      <c r="D277" t="n">
        <v>4.1663</v>
      </c>
      <c r="E277" t="n">
        <v>24</v>
      </c>
      <c r="F277" t="n">
        <v>18.7</v>
      </c>
      <c r="G277" t="n">
        <v>22</v>
      </c>
      <c r="H277" t="n">
        <v>0.26</v>
      </c>
      <c r="I277" t="n">
        <v>51</v>
      </c>
      <c r="J277" t="n">
        <v>257.86</v>
      </c>
      <c r="K277" t="n">
        <v>59.19</v>
      </c>
      <c r="L277" t="n">
        <v>3.75</v>
      </c>
      <c r="M277" t="n">
        <v>49</v>
      </c>
      <c r="N277" t="n">
        <v>64.92</v>
      </c>
      <c r="O277" t="n">
        <v>32037.48</v>
      </c>
      <c r="P277" t="n">
        <v>261.41</v>
      </c>
      <c r="Q277" t="n">
        <v>3664.85</v>
      </c>
      <c r="R277" t="n">
        <v>108.21</v>
      </c>
      <c r="S277" t="n">
        <v>60.59</v>
      </c>
      <c r="T277" t="n">
        <v>23853.89</v>
      </c>
      <c r="U277" t="n">
        <v>0.5600000000000001</v>
      </c>
      <c r="V277" t="n">
        <v>0.92</v>
      </c>
      <c r="W277" t="n">
        <v>0.21</v>
      </c>
      <c r="X277" t="n">
        <v>1.43</v>
      </c>
      <c r="Y277" t="n">
        <v>1</v>
      </c>
      <c r="Z277" t="n">
        <v>10</v>
      </c>
    </row>
    <row r="278">
      <c r="A278" t="n">
        <v>12</v>
      </c>
      <c r="B278" t="n">
        <v>130</v>
      </c>
      <c r="C278" t="inlineStr">
        <is>
          <t xml:space="preserve">CONCLUIDO	</t>
        </is>
      </c>
      <c r="D278" t="n">
        <v>4.1811</v>
      </c>
      <c r="E278" t="n">
        <v>23.92</v>
      </c>
      <c r="F278" t="n">
        <v>18.77</v>
      </c>
      <c r="G278" t="n">
        <v>23.46</v>
      </c>
      <c r="H278" t="n">
        <v>0.28</v>
      </c>
      <c r="I278" t="n">
        <v>48</v>
      </c>
      <c r="J278" t="n">
        <v>258.32</v>
      </c>
      <c r="K278" t="n">
        <v>59.19</v>
      </c>
      <c r="L278" t="n">
        <v>4</v>
      </c>
      <c r="M278" t="n">
        <v>46</v>
      </c>
      <c r="N278" t="n">
        <v>65.13</v>
      </c>
      <c r="O278" t="n">
        <v>32094.19</v>
      </c>
      <c r="P278" t="n">
        <v>259.13</v>
      </c>
      <c r="Q278" t="n">
        <v>3665.13</v>
      </c>
      <c r="R278" t="n">
        <v>109.42</v>
      </c>
      <c r="S278" t="n">
        <v>60.59</v>
      </c>
      <c r="T278" t="n">
        <v>24474.57</v>
      </c>
      <c r="U278" t="n">
        <v>0.55</v>
      </c>
      <c r="V278" t="n">
        <v>0.92</v>
      </c>
      <c r="W278" t="n">
        <v>0.24</v>
      </c>
      <c r="X278" t="n">
        <v>1.49</v>
      </c>
      <c r="Y278" t="n">
        <v>1</v>
      </c>
      <c r="Z278" t="n">
        <v>10</v>
      </c>
    </row>
    <row r="279">
      <c r="A279" t="n">
        <v>13</v>
      </c>
      <c r="B279" t="n">
        <v>130</v>
      </c>
      <c r="C279" t="inlineStr">
        <is>
          <t xml:space="preserve">CONCLUIDO	</t>
        </is>
      </c>
      <c r="D279" t="n">
        <v>4.2526</v>
      </c>
      <c r="E279" t="n">
        <v>23.52</v>
      </c>
      <c r="F279" t="n">
        <v>18.56</v>
      </c>
      <c r="G279" t="n">
        <v>25.31</v>
      </c>
      <c r="H279" t="n">
        <v>0.29</v>
      </c>
      <c r="I279" t="n">
        <v>44</v>
      </c>
      <c r="J279" t="n">
        <v>258.78</v>
      </c>
      <c r="K279" t="n">
        <v>59.19</v>
      </c>
      <c r="L279" t="n">
        <v>4.25</v>
      </c>
      <c r="M279" t="n">
        <v>42</v>
      </c>
      <c r="N279" t="n">
        <v>65.34</v>
      </c>
      <c r="O279" t="n">
        <v>32150.98</v>
      </c>
      <c r="P279" t="n">
        <v>251.36</v>
      </c>
      <c r="Q279" t="n">
        <v>3665.2</v>
      </c>
      <c r="R279" t="n">
        <v>102.5</v>
      </c>
      <c r="S279" t="n">
        <v>60.59</v>
      </c>
      <c r="T279" t="n">
        <v>21034.26</v>
      </c>
      <c r="U279" t="n">
        <v>0.59</v>
      </c>
      <c r="V279" t="n">
        <v>0.93</v>
      </c>
      <c r="W279" t="n">
        <v>0.23</v>
      </c>
      <c r="X279" t="n">
        <v>1.28</v>
      </c>
      <c r="Y279" t="n">
        <v>1</v>
      </c>
      <c r="Z279" t="n">
        <v>10</v>
      </c>
    </row>
    <row r="280">
      <c r="A280" t="n">
        <v>14</v>
      </c>
      <c r="B280" t="n">
        <v>130</v>
      </c>
      <c r="C280" t="inlineStr">
        <is>
          <t xml:space="preserve">CONCLUIDO	</t>
        </is>
      </c>
      <c r="D280" t="n">
        <v>4.3003</v>
      </c>
      <c r="E280" t="n">
        <v>23.25</v>
      </c>
      <c r="F280" t="n">
        <v>18.45</v>
      </c>
      <c r="G280" t="n">
        <v>26.99</v>
      </c>
      <c r="H280" t="n">
        <v>0.31</v>
      </c>
      <c r="I280" t="n">
        <v>41</v>
      </c>
      <c r="J280" t="n">
        <v>259.25</v>
      </c>
      <c r="K280" t="n">
        <v>59.19</v>
      </c>
      <c r="L280" t="n">
        <v>4.5</v>
      </c>
      <c r="M280" t="n">
        <v>39</v>
      </c>
      <c r="N280" t="n">
        <v>65.55</v>
      </c>
      <c r="O280" t="n">
        <v>32207.85</v>
      </c>
      <c r="P280" t="n">
        <v>245.85</v>
      </c>
      <c r="Q280" t="n">
        <v>3665.17</v>
      </c>
      <c r="R280" t="n">
        <v>98.73999999999999</v>
      </c>
      <c r="S280" t="n">
        <v>60.59</v>
      </c>
      <c r="T280" t="n">
        <v>19167.53</v>
      </c>
      <c r="U280" t="n">
        <v>0.61</v>
      </c>
      <c r="V280" t="n">
        <v>0.93</v>
      </c>
      <c r="W280" t="n">
        <v>0.23</v>
      </c>
      <c r="X280" t="n">
        <v>1.17</v>
      </c>
      <c r="Y280" t="n">
        <v>1</v>
      </c>
      <c r="Z280" t="n">
        <v>10</v>
      </c>
    </row>
    <row r="281">
      <c r="A281" t="n">
        <v>15</v>
      </c>
      <c r="B281" t="n">
        <v>130</v>
      </c>
      <c r="C281" t="inlineStr">
        <is>
          <t xml:space="preserve">CONCLUIDO	</t>
        </is>
      </c>
      <c r="D281" t="n">
        <v>4.3459</v>
      </c>
      <c r="E281" t="n">
        <v>23.01</v>
      </c>
      <c r="F281" t="n">
        <v>18.35</v>
      </c>
      <c r="G281" t="n">
        <v>28.97</v>
      </c>
      <c r="H281" t="n">
        <v>0.33</v>
      </c>
      <c r="I281" t="n">
        <v>38</v>
      </c>
      <c r="J281" t="n">
        <v>259.71</v>
      </c>
      <c r="K281" t="n">
        <v>59.19</v>
      </c>
      <c r="L281" t="n">
        <v>4.75</v>
      </c>
      <c r="M281" t="n">
        <v>36</v>
      </c>
      <c r="N281" t="n">
        <v>65.76000000000001</v>
      </c>
      <c r="O281" t="n">
        <v>32264.79</v>
      </c>
      <c r="P281" t="n">
        <v>239.96</v>
      </c>
      <c r="Q281" t="n">
        <v>3665.07</v>
      </c>
      <c r="R281" t="n">
        <v>95.51000000000001</v>
      </c>
      <c r="S281" t="n">
        <v>60.59</v>
      </c>
      <c r="T281" t="n">
        <v>17570.54</v>
      </c>
      <c r="U281" t="n">
        <v>0.63</v>
      </c>
      <c r="V281" t="n">
        <v>0.9399999999999999</v>
      </c>
      <c r="W281" t="n">
        <v>0.23</v>
      </c>
      <c r="X281" t="n">
        <v>1.07</v>
      </c>
      <c r="Y281" t="n">
        <v>1</v>
      </c>
      <c r="Z281" t="n">
        <v>10</v>
      </c>
    </row>
    <row r="282">
      <c r="A282" t="n">
        <v>16</v>
      </c>
      <c r="B282" t="n">
        <v>130</v>
      </c>
      <c r="C282" t="inlineStr">
        <is>
          <t xml:space="preserve">CONCLUIDO	</t>
        </is>
      </c>
      <c r="D282" t="n">
        <v>4.3951</v>
      </c>
      <c r="E282" t="n">
        <v>22.75</v>
      </c>
      <c r="F282" t="n">
        <v>18.24</v>
      </c>
      <c r="G282" t="n">
        <v>31.26</v>
      </c>
      <c r="H282" t="n">
        <v>0.34</v>
      </c>
      <c r="I282" t="n">
        <v>35</v>
      </c>
      <c r="J282" t="n">
        <v>260.17</v>
      </c>
      <c r="K282" t="n">
        <v>59.19</v>
      </c>
      <c r="L282" t="n">
        <v>5</v>
      </c>
      <c r="M282" t="n">
        <v>33</v>
      </c>
      <c r="N282" t="n">
        <v>65.98</v>
      </c>
      <c r="O282" t="n">
        <v>32321.82</v>
      </c>
      <c r="P282" t="n">
        <v>233.68</v>
      </c>
      <c r="Q282" t="n">
        <v>3665.14</v>
      </c>
      <c r="R282" t="n">
        <v>91.84999999999999</v>
      </c>
      <c r="S282" t="n">
        <v>60.59</v>
      </c>
      <c r="T282" t="n">
        <v>15755.91</v>
      </c>
      <c r="U282" t="n">
        <v>0.66</v>
      </c>
      <c r="V282" t="n">
        <v>0.9399999999999999</v>
      </c>
      <c r="W282" t="n">
        <v>0.22</v>
      </c>
      <c r="X282" t="n">
        <v>0.96</v>
      </c>
      <c r="Y282" t="n">
        <v>1</v>
      </c>
      <c r="Z282" t="n">
        <v>10</v>
      </c>
    </row>
    <row r="283">
      <c r="A283" t="n">
        <v>17</v>
      </c>
      <c r="B283" t="n">
        <v>130</v>
      </c>
      <c r="C283" t="inlineStr">
        <is>
          <t xml:space="preserve">CONCLUIDO	</t>
        </is>
      </c>
      <c r="D283" t="n">
        <v>4.4399</v>
      </c>
      <c r="E283" t="n">
        <v>22.52</v>
      </c>
      <c r="F283" t="n">
        <v>18.15</v>
      </c>
      <c r="G283" t="n">
        <v>34.04</v>
      </c>
      <c r="H283" t="n">
        <v>0.36</v>
      </c>
      <c r="I283" t="n">
        <v>32</v>
      </c>
      <c r="J283" t="n">
        <v>260.63</v>
      </c>
      <c r="K283" t="n">
        <v>59.19</v>
      </c>
      <c r="L283" t="n">
        <v>5.25</v>
      </c>
      <c r="M283" t="n">
        <v>27</v>
      </c>
      <c r="N283" t="n">
        <v>66.19</v>
      </c>
      <c r="O283" t="n">
        <v>32378.93</v>
      </c>
      <c r="P283" t="n">
        <v>227.23</v>
      </c>
      <c r="Q283" t="n">
        <v>3665.15</v>
      </c>
      <c r="R283" t="n">
        <v>89.01000000000001</v>
      </c>
      <c r="S283" t="n">
        <v>60.59</v>
      </c>
      <c r="T283" t="n">
        <v>14349.24</v>
      </c>
      <c r="U283" t="n">
        <v>0.68</v>
      </c>
      <c r="V283" t="n">
        <v>0.95</v>
      </c>
      <c r="W283" t="n">
        <v>0.22</v>
      </c>
      <c r="X283" t="n">
        <v>0.88</v>
      </c>
      <c r="Y283" t="n">
        <v>1</v>
      </c>
      <c r="Z283" t="n">
        <v>10</v>
      </c>
    </row>
    <row r="284">
      <c r="A284" t="n">
        <v>18</v>
      </c>
      <c r="B284" t="n">
        <v>130</v>
      </c>
      <c r="C284" t="inlineStr">
        <is>
          <t xml:space="preserve">CONCLUIDO	</t>
        </is>
      </c>
      <c r="D284" t="n">
        <v>4.4504</v>
      </c>
      <c r="E284" t="n">
        <v>22.47</v>
      </c>
      <c r="F284" t="n">
        <v>18.15</v>
      </c>
      <c r="G284" t="n">
        <v>35.13</v>
      </c>
      <c r="H284" t="n">
        <v>0.37</v>
      </c>
      <c r="I284" t="n">
        <v>31</v>
      </c>
      <c r="J284" t="n">
        <v>261.1</v>
      </c>
      <c r="K284" t="n">
        <v>59.19</v>
      </c>
      <c r="L284" t="n">
        <v>5.5</v>
      </c>
      <c r="M284" t="n">
        <v>21</v>
      </c>
      <c r="N284" t="n">
        <v>66.40000000000001</v>
      </c>
      <c r="O284" t="n">
        <v>32436.11</v>
      </c>
      <c r="P284" t="n">
        <v>224.22</v>
      </c>
      <c r="Q284" t="n">
        <v>3664.95</v>
      </c>
      <c r="R284" t="n">
        <v>88.73999999999999</v>
      </c>
      <c r="S284" t="n">
        <v>60.59</v>
      </c>
      <c r="T284" t="n">
        <v>14221.81</v>
      </c>
      <c r="U284" t="n">
        <v>0.68</v>
      </c>
      <c r="V284" t="n">
        <v>0.95</v>
      </c>
      <c r="W284" t="n">
        <v>0.22</v>
      </c>
      <c r="X284" t="n">
        <v>0.87</v>
      </c>
      <c r="Y284" t="n">
        <v>1</v>
      </c>
      <c r="Z284" t="n">
        <v>10</v>
      </c>
    </row>
    <row r="285">
      <c r="A285" t="n">
        <v>19</v>
      </c>
      <c r="B285" t="n">
        <v>130</v>
      </c>
      <c r="C285" t="inlineStr">
        <is>
          <t xml:space="preserve">CONCLUIDO	</t>
        </is>
      </c>
      <c r="D285" t="n">
        <v>4.4608</v>
      </c>
      <c r="E285" t="n">
        <v>22.42</v>
      </c>
      <c r="F285" t="n">
        <v>18.15</v>
      </c>
      <c r="G285" t="n">
        <v>36.29</v>
      </c>
      <c r="H285" t="n">
        <v>0.39</v>
      </c>
      <c r="I285" t="n">
        <v>30</v>
      </c>
      <c r="J285" t="n">
        <v>261.56</v>
      </c>
      <c r="K285" t="n">
        <v>59.19</v>
      </c>
      <c r="L285" t="n">
        <v>5.75</v>
      </c>
      <c r="M285" t="n">
        <v>5</v>
      </c>
      <c r="N285" t="n">
        <v>66.62</v>
      </c>
      <c r="O285" t="n">
        <v>32493.38</v>
      </c>
      <c r="P285" t="n">
        <v>222.19</v>
      </c>
      <c r="Q285" t="n">
        <v>3665.06</v>
      </c>
      <c r="R285" t="n">
        <v>87.93000000000001</v>
      </c>
      <c r="S285" t="n">
        <v>60.59</v>
      </c>
      <c r="T285" t="n">
        <v>13820.27</v>
      </c>
      <c r="U285" t="n">
        <v>0.6899999999999999</v>
      </c>
      <c r="V285" t="n">
        <v>0.95</v>
      </c>
      <c r="W285" t="n">
        <v>0.24</v>
      </c>
      <c r="X285" t="n">
        <v>0.87</v>
      </c>
      <c r="Y285" t="n">
        <v>1</v>
      </c>
      <c r="Z285" t="n">
        <v>10</v>
      </c>
    </row>
    <row r="286">
      <c r="A286" t="n">
        <v>20</v>
      </c>
      <c r="B286" t="n">
        <v>130</v>
      </c>
      <c r="C286" t="inlineStr">
        <is>
          <t xml:space="preserve">CONCLUIDO	</t>
        </is>
      </c>
      <c r="D286" t="n">
        <v>4.4602</v>
      </c>
      <c r="E286" t="n">
        <v>22.42</v>
      </c>
      <c r="F286" t="n">
        <v>18.15</v>
      </c>
      <c r="G286" t="n">
        <v>36.3</v>
      </c>
      <c r="H286" t="n">
        <v>0.41</v>
      </c>
      <c r="I286" t="n">
        <v>30</v>
      </c>
      <c r="J286" t="n">
        <v>262.03</v>
      </c>
      <c r="K286" t="n">
        <v>59.19</v>
      </c>
      <c r="L286" t="n">
        <v>6</v>
      </c>
      <c r="M286" t="n">
        <v>0</v>
      </c>
      <c r="N286" t="n">
        <v>66.83</v>
      </c>
      <c r="O286" t="n">
        <v>32550.72</v>
      </c>
      <c r="P286" t="n">
        <v>222.22</v>
      </c>
      <c r="Q286" t="n">
        <v>3665.19</v>
      </c>
      <c r="R286" t="n">
        <v>87.75</v>
      </c>
      <c r="S286" t="n">
        <v>60.59</v>
      </c>
      <c r="T286" t="n">
        <v>13730.79</v>
      </c>
      <c r="U286" t="n">
        <v>0.6899999999999999</v>
      </c>
      <c r="V286" t="n">
        <v>0.95</v>
      </c>
      <c r="W286" t="n">
        <v>0.25</v>
      </c>
      <c r="X286" t="n">
        <v>0.87</v>
      </c>
      <c r="Y286" t="n">
        <v>1</v>
      </c>
      <c r="Z286" t="n">
        <v>10</v>
      </c>
    </row>
    <row r="287">
      <c r="A287" t="n">
        <v>0</v>
      </c>
      <c r="B287" t="n">
        <v>75</v>
      </c>
      <c r="C287" t="inlineStr">
        <is>
          <t xml:space="preserve">CONCLUIDO	</t>
        </is>
      </c>
      <c r="D287" t="n">
        <v>3.3051</v>
      </c>
      <c r="E287" t="n">
        <v>30.26</v>
      </c>
      <c r="F287" t="n">
        <v>22.51</v>
      </c>
      <c r="G287" t="n">
        <v>7.55</v>
      </c>
      <c r="H287" t="n">
        <v>0.12</v>
      </c>
      <c r="I287" t="n">
        <v>179</v>
      </c>
      <c r="J287" t="n">
        <v>150.44</v>
      </c>
      <c r="K287" t="n">
        <v>49.1</v>
      </c>
      <c r="L287" t="n">
        <v>1</v>
      </c>
      <c r="M287" t="n">
        <v>177</v>
      </c>
      <c r="N287" t="n">
        <v>25.34</v>
      </c>
      <c r="O287" t="n">
        <v>18787.76</v>
      </c>
      <c r="P287" t="n">
        <v>246.9</v>
      </c>
      <c r="Q287" t="n">
        <v>3665.42</v>
      </c>
      <c r="R287" t="n">
        <v>231.51</v>
      </c>
      <c r="S287" t="n">
        <v>60.59</v>
      </c>
      <c r="T287" t="n">
        <v>84865.61</v>
      </c>
      <c r="U287" t="n">
        <v>0.26</v>
      </c>
      <c r="V287" t="n">
        <v>0.77</v>
      </c>
      <c r="W287" t="n">
        <v>0.45</v>
      </c>
      <c r="X287" t="n">
        <v>5.23</v>
      </c>
      <c r="Y287" t="n">
        <v>1</v>
      </c>
      <c r="Z287" t="n">
        <v>10</v>
      </c>
    </row>
    <row r="288">
      <c r="A288" t="n">
        <v>1</v>
      </c>
      <c r="B288" t="n">
        <v>75</v>
      </c>
      <c r="C288" t="inlineStr">
        <is>
          <t xml:space="preserve">CONCLUIDO	</t>
        </is>
      </c>
      <c r="D288" t="n">
        <v>3.6667</v>
      </c>
      <c r="E288" t="n">
        <v>27.27</v>
      </c>
      <c r="F288" t="n">
        <v>21.02</v>
      </c>
      <c r="G288" t="n">
        <v>9.699999999999999</v>
      </c>
      <c r="H288" t="n">
        <v>0.15</v>
      </c>
      <c r="I288" t="n">
        <v>130</v>
      </c>
      <c r="J288" t="n">
        <v>150.78</v>
      </c>
      <c r="K288" t="n">
        <v>49.1</v>
      </c>
      <c r="L288" t="n">
        <v>1.25</v>
      </c>
      <c r="M288" t="n">
        <v>128</v>
      </c>
      <c r="N288" t="n">
        <v>25.44</v>
      </c>
      <c r="O288" t="n">
        <v>18830.65</v>
      </c>
      <c r="P288" t="n">
        <v>223.74</v>
      </c>
      <c r="Q288" t="n">
        <v>3665.39</v>
      </c>
      <c r="R288" t="n">
        <v>182.97</v>
      </c>
      <c r="S288" t="n">
        <v>60.59</v>
      </c>
      <c r="T288" t="n">
        <v>60838.95</v>
      </c>
      <c r="U288" t="n">
        <v>0.33</v>
      </c>
      <c r="V288" t="n">
        <v>0.82</v>
      </c>
      <c r="W288" t="n">
        <v>0.37</v>
      </c>
      <c r="X288" t="n">
        <v>3.74</v>
      </c>
      <c r="Y288" t="n">
        <v>1</v>
      </c>
      <c r="Z288" t="n">
        <v>10</v>
      </c>
    </row>
    <row r="289">
      <c r="A289" t="n">
        <v>2</v>
      </c>
      <c r="B289" t="n">
        <v>75</v>
      </c>
      <c r="C289" t="inlineStr">
        <is>
          <t xml:space="preserve">CONCLUIDO	</t>
        </is>
      </c>
      <c r="D289" t="n">
        <v>3.9316</v>
      </c>
      <c r="E289" t="n">
        <v>25.44</v>
      </c>
      <c r="F289" t="n">
        <v>20.1</v>
      </c>
      <c r="G289" t="n">
        <v>12.06</v>
      </c>
      <c r="H289" t="n">
        <v>0.18</v>
      </c>
      <c r="I289" t="n">
        <v>100</v>
      </c>
      <c r="J289" t="n">
        <v>151.13</v>
      </c>
      <c r="K289" t="n">
        <v>49.1</v>
      </c>
      <c r="L289" t="n">
        <v>1.5</v>
      </c>
      <c r="M289" t="n">
        <v>98</v>
      </c>
      <c r="N289" t="n">
        <v>25.54</v>
      </c>
      <c r="O289" t="n">
        <v>18873.58</v>
      </c>
      <c r="P289" t="n">
        <v>206.68</v>
      </c>
      <c r="Q289" t="n">
        <v>3665.44</v>
      </c>
      <c r="R289" t="n">
        <v>152.57</v>
      </c>
      <c r="S289" t="n">
        <v>60.59</v>
      </c>
      <c r="T289" t="n">
        <v>45791.37</v>
      </c>
      <c r="U289" t="n">
        <v>0.4</v>
      </c>
      <c r="V289" t="n">
        <v>0.86</v>
      </c>
      <c r="W289" t="n">
        <v>0.33</v>
      </c>
      <c r="X289" t="n">
        <v>2.82</v>
      </c>
      <c r="Y289" t="n">
        <v>1</v>
      </c>
      <c r="Z289" t="n">
        <v>10</v>
      </c>
    </row>
    <row r="290">
      <c r="A290" t="n">
        <v>3</v>
      </c>
      <c r="B290" t="n">
        <v>75</v>
      </c>
      <c r="C290" t="inlineStr">
        <is>
          <t xml:space="preserve">CONCLUIDO	</t>
        </is>
      </c>
      <c r="D290" t="n">
        <v>4.1154</v>
      </c>
      <c r="E290" t="n">
        <v>24.3</v>
      </c>
      <c r="F290" t="n">
        <v>19.55</v>
      </c>
      <c r="G290" t="n">
        <v>14.48</v>
      </c>
      <c r="H290" t="n">
        <v>0.2</v>
      </c>
      <c r="I290" t="n">
        <v>81</v>
      </c>
      <c r="J290" t="n">
        <v>151.48</v>
      </c>
      <c r="K290" t="n">
        <v>49.1</v>
      </c>
      <c r="L290" t="n">
        <v>1.75</v>
      </c>
      <c r="M290" t="n">
        <v>79</v>
      </c>
      <c r="N290" t="n">
        <v>25.64</v>
      </c>
      <c r="O290" t="n">
        <v>18916.54</v>
      </c>
      <c r="P290" t="n">
        <v>193.75</v>
      </c>
      <c r="Q290" t="n">
        <v>3665.33</v>
      </c>
      <c r="R290" t="n">
        <v>134.56</v>
      </c>
      <c r="S290" t="n">
        <v>60.59</v>
      </c>
      <c r="T290" t="n">
        <v>36879.87</v>
      </c>
      <c r="U290" t="n">
        <v>0.45</v>
      </c>
      <c r="V290" t="n">
        <v>0.88</v>
      </c>
      <c r="W290" t="n">
        <v>0.29</v>
      </c>
      <c r="X290" t="n">
        <v>2.27</v>
      </c>
      <c r="Y290" t="n">
        <v>1</v>
      </c>
      <c r="Z290" t="n">
        <v>10</v>
      </c>
    </row>
    <row r="291">
      <c r="A291" t="n">
        <v>4</v>
      </c>
      <c r="B291" t="n">
        <v>75</v>
      </c>
      <c r="C291" t="inlineStr">
        <is>
          <t xml:space="preserve">CONCLUIDO	</t>
        </is>
      </c>
      <c r="D291" t="n">
        <v>4.2639</v>
      </c>
      <c r="E291" t="n">
        <v>23.45</v>
      </c>
      <c r="F291" t="n">
        <v>19.13</v>
      </c>
      <c r="G291" t="n">
        <v>17.13</v>
      </c>
      <c r="H291" t="n">
        <v>0.23</v>
      </c>
      <c r="I291" t="n">
        <v>67</v>
      </c>
      <c r="J291" t="n">
        <v>151.83</v>
      </c>
      <c r="K291" t="n">
        <v>49.1</v>
      </c>
      <c r="L291" t="n">
        <v>2</v>
      </c>
      <c r="M291" t="n">
        <v>65</v>
      </c>
      <c r="N291" t="n">
        <v>25.73</v>
      </c>
      <c r="O291" t="n">
        <v>18959.54</v>
      </c>
      <c r="P291" t="n">
        <v>182</v>
      </c>
      <c r="Q291" t="n">
        <v>3665.22</v>
      </c>
      <c r="R291" t="n">
        <v>120.92</v>
      </c>
      <c r="S291" t="n">
        <v>60.59</v>
      </c>
      <c r="T291" t="n">
        <v>30131.92</v>
      </c>
      <c r="U291" t="n">
        <v>0.5</v>
      </c>
      <c r="V291" t="n">
        <v>0.9</v>
      </c>
      <c r="W291" t="n">
        <v>0.27</v>
      </c>
      <c r="X291" t="n">
        <v>1.85</v>
      </c>
      <c r="Y291" t="n">
        <v>1</v>
      </c>
      <c r="Z291" t="n">
        <v>10</v>
      </c>
    </row>
    <row r="292">
      <c r="A292" t="n">
        <v>5</v>
      </c>
      <c r="B292" t="n">
        <v>75</v>
      </c>
      <c r="C292" t="inlineStr">
        <is>
          <t xml:space="preserve">CONCLUIDO	</t>
        </is>
      </c>
      <c r="D292" t="n">
        <v>4.3961</v>
      </c>
      <c r="E292" t="n">
        <v>22.75</v>
      </c>
      <c r="F292" t="n">
        <v>18.76</v>
      </c>
      <c r="G292" t="n">
        <v>20.1</v>
      </c>
      <c r="H292" t="n">
        <v>0.26</v>
      </c>
      <c r="I292" t="n">
        <v>56</v>
      </c>
      <c r="J292" t="n">
        <v>152.18</v>
      </c>
      <c r="K292" t="n">
        <v>49.1</v>
      </c>
      <c r="L292" t="n">
        <v>2.25</v>
      </c>
      <c r="M292" t="n">
        <v>50</v>
      </c>
      <c r="N292" t="n">
        <v>25.83</v>
      </c>
      <c r="O292" t="n">
        <v>19002.56</v>
      </c>
      <c r="P292" t="n">
        <v>169.61</v>
      </c>
      <c r="Q292" t="n">
        <v>3665.13</v>
      </c>
      <c r="R292" t="n">
        <v>108.49</v>
      </c>
      <c r="S292" t="n">
        <v>60.59</v>
      </c>
      <c r="T292" t="n">
        <v>23969.41</v>
      </c>
      <c r="U292" t="n">
        <v>0.5600000000000001</v>
      </c>
      <c r="V292" t="n">
        <v>0.92</v>
      </c>
      <c r="W292" t="n">
        <v>0.26</v>
      </c>
      <c r="X292" t="n">
        <v>1.48</v>
      </c>
      <c r="Y292" t="n">
        <v>1</v>
      </c>
      <c r="Z292" t="n">
        <v>10</v>
      </c>
    </row>
    <row r="293">
      <c r="A293" t="n">
        <v>6</v>
      </c>
      <c r="B293" t="n">
        <v>75</v>
      </c>
      <c r="C293" t="inlineStr">
        <is>
          <t xml:space="preserve">CONCLUIDO	</t>
        </is>
      </c>
      <c r="D293" t="n">
        <v>4.4079</v>
      </c>
      <c r="E293" t="n">
        <v>22.69</v>
      </c>
      <c r="F293" t="n">
        <v>18.85</v>
      </c>
      <c r="G293" t="n">
        <v>22.18</v>
      </c>
      <c r="H293" t="n">
        <v>0.29</v>
      </c>
      <c r="I293" t="n">
        <v>51</v>
      </c>
      <c r="J293" t="n">
        <v>152.53</v>
      </c>
      <c r="K293" t="n">
        <v>49.1</v>
      </c>
      <c r="L293" t="n">
        <v>2.5</v>
      </c>
      <c r="M293" t="n">
        <v>12</v>
      </c>
      <c r="N293" t="n">
        <v>25.93</v>
      </c>
      <c r="O293" t="n">
        <v>19045.63</v>
      </c>
      <c r="P293" t="n">
        <v>165.94</v>
      </c>
      <c r="Q293" t="n">
        <v>3665.18</v>
      </c>
      <c r="R293" t="n">
        <v>110.27</v>
      </c>
      <c r="S293" t="n">
        <v>60.59</v>
      </c>
      <c r="T293" t="n">
        <v>24885.56</v>
      </c>
      <c r="U293" t="n">
        <v>0.55</v>
      </c>
      <c r="V293" t="n">
        <v>0.91</v>
      </c>
      <c r="W293" t="n">
        <v>0.3</v>
      </c>
      <c r="X293" t="n">
        <v>1.57</v>
      </c>
      <c r="Y293" t="n">
        <v>1</v>
      </c>
      <c r="Z293" t="n">
        <v>10</v>
      </c>
    </row>
    <row r="294">
      <c r="A294" t="n">
        <v>7</v>
      </c>
      <c r="B294" t="n">
        <v>75</v>
      </c>
      <c r="C294" t="inlineStr">
        <is>
          <t xml:space="preserve">CONCLUIDO	</t>
        </is>
      </c>
      <c r="D294" t="n">
        <v>4.4711</v>
      </c>
      <c r="E294" t="n">
        <v>22.37</v>
      </c>
      <c r="F294" t="n">
        <v>18.56</v>
      </c>
      <c r="G294" t="n">
        <v>22.27</v>
      </c>
      <c r="H294" t="n">
        <v>0.32</v>
      </c>
      <c r="I294" t="n">
        <v>50</v>
      </c>
      <c r="J294" t="n">
        <v>152.88</v>
      </c>
      <c r="K294" t="n">
        <v>49.1</v>
      </c>
      <c r="L294" t="n">
        <v>2.75</v>
      </c>
      <c r="M294" t="n">
        <v>0</v>
      </c>
      <c r="N294" t="n">
        <v>26.03</v>
      </c>
      <c r="O294" t="n">
        <v>19088.72</v>
      </c>
      <c r="P294" t="n">
        <v>163.32</v>
      </c>
      <c r="Q294" t="n">
        <v>3665.2</v>
      </c>
      <c r="R294" t="n">
        <v>99.70999999999999</v>
      </c>
      <c r="S294" t="n">
        <v>60.59</v>
      </c>
      <c r="T294" t="n">
        <v>19610.45</v>
      </c>
      <c r="U294" t="n">
        <v>0.61</v>
      </c>
      <c r="V294" t="n">
        <v>0.93</v>
      </c>
      <c r="W294" t="n">
        <v>0.31</v>
      </c>
      <c r="X294" t="n">
        <v>1.28</v>
      </c>
      <c r="Y294" t="n">
        <v>1</v>
      </c>
      <c r="Z294" t="n">
        <v>10</v>
      </c>
    </row>
    <row r="295">
      <c r="A295" t="n">
        <v>0</v>
      </c>
      <c r="B295" t="n">
        <v>95</v>
      </c>
      <c r="C295" t="inlineStr">
        <is>
          <t xml:space="preserve">CONCLUIDO	</t>
        </is>
      </c>
      <c r="D295" t="n">
        <v>2.8813</v>
      </c>
      <c r="E295" t="n">
        <v>34.71</v>
      </c>
      <c r="F295" t="n">
        <v>23.9</v>
      </c>
      <c r="G295" t="n">
        <v>6.4</v>
      </c>
      <c r="H295" t="n">
        <v>0.1</v>
      </c>
      <c r="I295" t="n">
        <v>224</v>
      </c>
      <c r="J295" t="n">
        <v>185.69</v>
      </c>
      <c r="K295" t="n">
        <v>53.44</v>
      </c>
      <c r="L295" t="n">
        <v>1</v>
      </c>
      <c r="M295" t="n">
        <v>222</v>
      </c>
      <c r="N295" t="n">
        <v>36.26</v>
      </c>
      <c r="O295" t="n">
        <v>23136.14</v>
      </c>
      <c r="P295" t="n">
        <v>308.35</v>
      </c>
      <c r="Q295" t="n">
        <v>3666.49</v>
      </c>
      <c r="R295" t="n">
        <v>276.85</v>
      </c>
      <c r="S295" t="n">
        <v>60.59</v>
      </c>
      <c r="T295" t="n">
        <v>107308.22</v>
      </c>
      <c r="U295" t="n">
        <v>0.22</v>
      </c>
      <c r="V295" t="n">
        <v>0.72</v>
      </c>
      <c r="W295" t="n">
        <v>0.53</v>
      </c>
      <c r="X295" t="n">
        <v>6.62</v>
      </c>
      <c r="Y295" t="n">
        <v>1</v>
      </c>
      <c r="Z295" t="n">
        <v>10</v>
      </c>
    </row>
    <row r="296">
      <c r="A296" t="n">
        <v>1</v>
      </c>
      <c r="B296" t="n">
        <v>95</v>
      </c>
      <c r="C296" t="inlineStr">
        <is>
          <t xml:space="preserve">CONCLUIDO	</t>
        </is>
      </c>
      <c r="D296" t="n">
        <v>3.2755</v>
      </c>
      <c r="E296" t="n">
        <v>30.53</v>
      </c>
      <c r="F296" t="n">
        <v>22.03</v>
      </c>
      <c r="G296" t="n">
        <v>8.16</v>
      </c>
      <c r="H296" t="n">
        <v>0.12</v>
      </c>
      <c r="I296" t="n">
        <v>162</v>
      </c>
      <c r="J296" t="n">
        <v>186.07</v>
      </c>
      <c r="K296" t="n">
        <v>53.44</v>
      </c>
      <c r="L296" t="n">
        <v>1.25</v>
      </c>
      <c r="M296" t="n">
        <v>160</v>
      </c>
      <c r="N296" t="n">
        <v>36.39</v>
      </c>
      <c r="O296" t="n">
        <v>23182.76</v>
      </c>
      <c r="P296" t="n">
        <v>278.78</v>
      </c>
      <c r="Q296" t="n">
        <v>3665.55</v>
      </c>
      <c r="R296" t="n">
        <v>216.15</v>
      </c>
      <c r="S296" t="n">
        <v>60.59</v>
      </c>
      <c r="T296" t="n">
        <v>77271.89999999999</v>
      </c>
      <c r="U296" t="n">
        <v>0.28</v>
      </c>
      <c r="V296" t="n">
        <v>0.78</v>
      </c>
      <c r="W296" t="n">
        <v>0.42</v>
      </c>
      <c r="X296" t="n">
        <v>4.75</v>
      </c>
      <c r="Y296" t="n">
        <v>1</v>
      </c>
      <c r="Z296" t="n">
        <v>10</v>
      </c>
    </row>
    <row r="297">
      <c r="A297" t="n">
        <v>2</v>
      </c>
      <c r="B297" t="n">
        <v>95</v>
      </c>
      <c r="C297" t="inlineStr">
        <is>
          <t xml:space="preserve">CONCLUIDO	</t>
        </is>
      </c>
      <c r="D297" t="n">
        <v>3.5628</v>
      </c>
      <c r="E297" t="n">
        <v>28.07</v>
      </c>
      <c r="F297" t="n">
        <v>20.91</v>
      </c>
      <c r="G297" t="n">
        <v>9.960000000000001</v>
      </c>
      <c r="H297" t="n">
        <v>0.14</v>
      </c>
      <c r="I297" t="n">
        <v>126</v>
      </c>
      <c r="J297" t="n">
        <v>186.45</v>
      </c>
      <c r="K297" t="n">
        <v>53.44</v>
      </c>
      <c r="L297" t="n">
        <v>1.5</v>
      </c>
      <c r="M297" t="n">
        <v>124</v>
      </c>
      <c r="N297" t="n">
        <v>36.51</v>
      </c>
      <c r="O297" t="n">
        <v>23229.42</v>
      </c>
      <c r="P297" t="n">
        <v>259.19</v>
      </c>
      <c r="Q297" t="n">
        <v>3665.73</v>
      </c>
      <c r="R297" t="n">
        <v>179.24</v>
      </c>
      <c r="S297" t="n">
        <v>60.59</v>
      </c>
      <c r="T297" t="n">
        <v>58995.84</v>
      </c>
      <c r="U297" t="n">
        <v>0.34</v>
      </c>
      <c r="V297" t="n">
        <v>0.82</v>
      </c>
      <c r="W297" t="n">
        <v>0.36</v>
      </c>
      <c r="X297" t="n">
        <v>3.63</v>
      </c>
      <c r="Y297" t="n">
        <v>1</v>
      </c>
      <c r="Z297" t="n">
        <v>10</v>
      </c>
    </row>
    <row r="298">
      <c r="A298" t="n">
        <v>3</v>
      </c>
      <c r="B298" t="n">
        <v>95</v>
      </c>
      <c r="C298" t="inlineStr">
        <is>
          <t xml:space="preserve">CONCLUIDO	</t>
        </is>
      </c>
      <c r="D298" t="n">
        <v>3.7806</v>
      </c>
      <c r="E298" t="n">
        <v>26.45</v>
      </c>
      <c r="F298" t="n">
        <v>20.19</v>
      </c>
      <c r="G298" t="n">
        <v>11.87</v>
      </c>
      <c r="H298" t="n">
        <v>0.17</v>
      </c>
      <c r="I298" t="n">
        <v>102</v>
      </c>
      <c r="J298" t="n">
        <v>186.83</v>
      </c>
      <c r="K298" t="n">
        <v>53.44</v>
      </c>
      <c r="L298" t="n">
        <v>1.75</v>
      </c>
      <c r="M298" t="n">
        <v>100</v>
      </c>
      <c r="N298" t="n">
        <v>36.64</v>
      </c>
      <c r="O298" t="n">
        <v>23276.13</v>
      </c>
      <c r="P298" t="n">
        <v>244.92</v>
      </c>
      <c r="Q298" t="n">
        <v>3665.16</v>
      </c>
      <c r="R298" t="n">
        <v>155.4</v>
      </c>
      <c r="S298" t="n">
        <v>60.59</v>
      </c>
      <c r="T298" t="n">
        <v>47197.19</v>
      </c>
      <c r="U298" t="n">
        <v>0.39</v>
      </c>
      <c r="V298" t="n">
        <v>0.85</v>
      </c>
      <c r="W298" t="n">
        <v>0.33</v>
      </c>
      <c r="X298" t="n">
        <v>2.91</v>
      </c>
      <c r="Y298" t="n">
        <v>1</v>
      </c>
      <c r="Z298" t="n">
        <v>10</v>
      </c>
    </row>
    <row r="299">
      <c r="A299" t="n">
        <v>4</v>
      </c>
      <c r="B299" t="n">
        <v>95</v>
      </c>
      <c r="C299" t="inlineStr">
        <is>
          <t xml:space="preserve">CONCLUIDO	</t>
        </is>
      </c>
      <c r="D299" t="n">
        <v>3.9497</v>
      </c>
      <c r="E299" t="n">
        <v>25.32</v>
      </c>
      <c r="F299" t="n">
        <v>19.69</v>
      </c>
      <c r="G299" t="n">
        <v>13.9</v>
      </c>
      <c r="H299" t="n">
        <v>0.19</v>
      </c>
      <c r="I299" t="n">
        <v>85</v>
      </c>
      <c r="J299" t="n">
        <v>187.21</v>
      </c>
      <c r="K299" t="n">
        <v>53.44</v>
      </c>
      <c r="L299" t="n">
        <v>2</v>
      </c>
      <c r="M299" t="n">
        <v>83</v>
      </c>
      <c r="N299" t="n">
        <v>36.77</v>
      </c>
      <c r="O299" t="n">
        <v>23322.88</v>
      </c>
      <c r="P299" t="n">
        <v>233.5</v>
      </c>
      <c r="Q299" t="n">
        <v>3665.27</v>
      </c>
      <c r="R299" t="n">
        <v>139.01</v>
      </c>
      <c r="S299" t="n">
        <v>60.59</v>
      </c>
      <c r="T299" t="n">
        <v>39086.47</v>
      </c>
      <c r="U299" t="n">
        <v>0.44</v>
      </c>
      <c r="V299" t="n">
        <v>0.88</v>
      </c>
      <c r="W299" t="n">
        <v>0.3</v>
      </c>
      <c r="X299" t="n">
        <v>2.41</v>
      </c>
      <c r="Y299" t="n">
        <v>1</v>
      </c>
      <c r="Z299" t="n">
        <v>10</v>
      </c>
    </row>
    <row r="300">
      <c r="A300" t="n">
        <v>5</v>
      </c>
      <c r="B300" t="n">
        <v>95</v>
      </c>
      <c r="C300" t="inlineStr">
        <is>
          <t xml:space="preserve">CONCLUIDO	</t>
        </is>
      </c>
      <c r="D300" t="n">
        <v>4.0933</v>
      </c>
      <c r="E300" t="n">
        <v>24.43</v>
      </c>
      <c r="F300" t="n">
        <v>19.28</v>
      </c>
      <c r="G300" t="n">
        <v>16.07</v>
      </c>
      <c r="H300" t="n">
        <v>0.21</v>
      </c>
      <c r="I300" t="n">
        <v>72</v>
      </c>
      <c r="J300" t="n">
        <v>187.59</v>
      </c>
      <c r="K300" t="n">
        <v>53.44</v>
      </c>
      <c r="L300" t="n">
        <v>2.25</v>
      </c>
      <c r="M300" t="n">
        <v>70</v>
      </c>
      <c r="N300" t="n">
        <v>36.9</v>
      </c>
      <c r="O300" t="n">
        <v>23369.68</v>
      </c>
      <c r="P300" t="n">
        <v>222.73</v>
      </c>
      <c r="Q300" t="n">
        <v>3665.09</v>
      </c>
      <c r="R300" t="n">
        <v>125.82</v>
      </c>
      <c r="S300" t="n">
        <v>60.59</v>
      </c>
      <c r="T300" t="n">
        <v>32557.12</v>
      </c>
      <c r="U300" t="n">
        <v>0.48</v>
      </c>
      <c r="V300" t="n">
        <v>0.89</v>
      </c>
      <c r="W300" t="n">
        <v>0.28</v>
      </c>
      <c r="X300" t="n">
        <v>2</v>
      </c>
      <c r="Y300" t="n">
        <v>1</v>
      </c>
      <c r="Z300" t="n">
        <v>10</v>
      </c>
    </row>
    <row r="301">
      <c r="A301" t="n">
        <v>6</v>
      </c>
      <c r="B301" t="n">
        <v>95</v>
      </c>
      <c r="C301" t="inlineStr">
        <is>
          <t xml:space="preserve">CONCLUIDO	</t>
        </is>
      </c>
      <c r="D301" t="n">
        <v>4.1992</v>
      </c>
      <c r="E301" t="n">
        <v>23.81</v>
      </c>
      <c r="F301" t="n">
        <v>19</v>
      </c>
      <c r="G301" t="n">
        <v>18.1</v>
      </c>
      <c r="H301" t="n">
        <v>0.24</v>
      </c>
      <c r="I301" t="n">
        <v>63</v>
      </c>
      <c r="J301" t="n">
        <v>187.97</v>
      </c>
      <c r="K301" t="n">
        <v>53.44</v>
      </c>
      <c r="L301" t="n">
        <v>2.5</v>
      </c>
      <c r="M301" t="n">
        <v>61</v>
      </c>
      <c r="N301" t="n">
        <v>37.03</v>
      </c>
      <c r="O301" t="n">
        <v>23416.52</v>
      </c>
      <c r="P301" t="n">
        <v>213.55</v>
      </c>
      <c r="Q301" t="n">
        <v>3665.29</v>
      </c>
      <c r="R301" t="n">
        <v>116.57</v>
      </c>
      <c r="S301" t="n">
        <v>60.59</v>
      </c>
      <c r="T301" t="n">
        <v>27973.93</v>
      </c>
      <c r="U301" t="n">
        <v>0.52</v>
      </c>
      <c r="V301" t="n">
        <v>0.91</v>
      </c>
      <c r="W301" t="n">
        <v>0.26</v>
      </c>
      <c r="X301" t="n">
        <v>1.72</v>
      </c>
      <c r="Y301" t="n">
        <v>1</v>
      </c>
      <c r="Z301" t="n">
        <v>10</v>
      </c>
    </row>
    <row r="302">
      <c r="A302" t="n">
        <v>7</v>
      </c>
      <c r="B302" t="n">
        <v>95</v>
      </c>
      <c r="C302" t="inlineStr">
        <is>
          <t xml:space="preserve">CONCLUIDO	</t>
        </is>
      </c>
      <c r="D302" t="n">
        <v>4.3347</v>
      </c>
      <c r="E302" t="n">
        <v>23.07</v>
      </c>
      <c r="F302" t="n">
        <v>18.59</v>
      </c>
      <c r="G302" t="n">
        <v>20.66</v>
      </c>
      <c r="H302" t="n">
        <v>0.26</v>
      </c>
      <c r="I302" t="n">
        <v>54</v>
      </c>
      <c r="J302" t="n">
        <v>188.35</v>
      </c>
      <c r="K302" t="n">
        <v>53.44</v>
      </c>
      <c r="L302" t="n">
        <v>2.75</v>
      </c>
      <c r="M302" t="n">
        <v>52</v>
      </c>
      <c r="N302" t="n">
        <v>37.16</v>
      </c>
      <c r="O302" t="n">
        <v>23463.4</v>
      </c>
      <c r="P302" t="n">
        <v>202.79</v>
      </c>
      <c r="Q302" t="n">
        <v>3665.12</v>
      </c>
      <c r="R302" t="n">
        <v>103</v>
      </c>
      <c r="S302" t="n">
        <v>60.59</v>
      </c>
      <c r="T302" t="n">
        <v>21237.32</v>
      </c>
      <c r="U302" t="n">
        <v>0.59</v>
      </c>
      <c r="V302" t="n">
        <v>0.93</v>
      </c>
      <c r="W302" t="n">
        <v>0.24</v>
      </c>
      <c r="X302" t="n">
        <v>1.31</v>
      </c>
      <c r="Y302" t="n">
        <v>1</v>
      </c>
      <c r="Z302" t="n">
        <v>10</v>
      </c>
    </row>
    <row r="303">
      <c r="A303" t="n">
        <v>8</v>
      </c>
      <c r="B303" t="n">
        <v>95</v>
      </c>
      <c r="C303" t="inlineStr">
        <is>
          <t xml:space="preserve">CONCLUIDO	</t>
        </is>
      </c>
      <c r="D303" t="n">
        <v>4.3265</v>
      </c>
      <c r="E303" t="n">
        <v>23.11</v>
      </c>
      <c r="F303" t="n">
        <v>18.82</v>
      </c>
      <c r="G303" t="n">
        <v>23.05</v>
      </c>
      <c r="H303" t="n">
        <v>0.28</v>
      </c>
      <c r="I303" t="n">
        <v>49</v>
      </c>
      <c r="J303" t="n">
        <v>188.73</v>
      </c>
      <c r="K303" t="n">
        <v>53.44</v>
      </c>
      <c r="L303" t="n">
        <v>3</v>
      </c>
      <c r="M303" t="n">
        <v>47</v>
      </c>
      <c r="N303" t="n">
        <v>37.29</v>
      </c>
      <c r="O303" t="n">
        <v>23510.33</v>
      </c>
      <c r="P303" t="n">
        <v>199.66</v>
      </c>
      <c r="Q303" t="n">
        <v>3664.9</v>
      </c>
      <c r="R303" t="n">
        <v>111.73</v>
      </c>
      <c r="S303" t="n">
        <v>60.59</v>
      </c>
      <c r="T303" t="n">
        <v>25623.13</v>
      </c>
      <c r="U303" t="n">
        <v>0.54</v>
      </c>
      <c r="V303" t="n">
        <v>0.92</v>
      </c>
      <c r="W303" t="n">
        <v>0.24</v>
      </c>
      <c r="X303" t="n">
        <v>1.54</v>
      </c>
      <c r="Y303" t="n">
        <v>1</v>
      </c>
      <c r="Z303" t="n">
        <v>10</v>
      </c>
    </row>
    <row r="304">
      <c r="A304" t="n">
        <v>9</v>
      </c>
      <c r="B304" t="n">
        <v>95</v>
      </c>
      <c r="C304" t="inlineStr">
        <is>
          <t xml:space="preserve">CONCLUIDO	</t>
        </is>
      </c>
      <c r="D304" t="n">
        <v>4.4283</v>
      </c>
      <c r="E304" t="n">
        <v>22.58</v>
      </c>
      <c r="F304" t="n">
        <v>18.51</v>
      </c>
      <c r="G304" t="n">
        <v>25.83</v>
      </c>
      <c r="H304" t="n">
        <v>0.3</v>
      </c>
      <c r="I304" t="n">
        <v>43</v>
      </c>
      <c r="J304" t="n">
        <v>189.11</v>
      </c>
      <c r="K304" t="n">
        <v>53.44</v>
      </c>
      <c r="L304" t="n">
        <v>3.25</v>
      </c>
      <c r="M304" t="n">
        <v>35</v>
      </c>
      <c r="N304" t="n">
        <v>37.42</v>
      </c>
      <c r="O304" t="n">
        <v>23557.3</v>
      </c>
      <c r="P304" t="n">
        <v>189.17</v>
      </c>
      <c r="Q304" t="n">
        <v>3665.01</v>
      </c>
      <c r="R304" t="n">
        <v>100.69</v>
      </c>
      <c r="S304" t="n">
        <v>60.59</v>
      </c>
      <c r="T304" t="n">
        <v>20137.19</v>
      </c>
      <c r="U304" t="n">
        <v>0.6</v>
      </c>
      <c r="V304" t="n">
        <v>0.93</v>
      </c>
      <c r="W304" t="n">
        <v>0.24</v>
      </c>
      <c r="X304" t="n">
        <v>1.24</v>
      </c>
      <c r="Y304" t="n">
        <v>1</v>
      </c>
      <c r="Z304" t="n">
        <v>10</v>
      </c>
    </row>
    <row r="305">
      <c r="A305" t="n">
        <v>10</v>
      </c>
      <c r="B305" t="n">
        <v>95</v>
      </c>
      <c r="C305" t="inlineStr">
        <is>
          <t xml:space="preserve">CONCLUIDO	</t>
        </is>
      </c>
      <c r="D305" t="n">
        <v>4.4652</v>
      </c>
      <c r="E305" t="n">
        <v>22.4</v>
      </c>
      <c r="F305" t="n">
        <v>18.44</v>
      </c>
      <c r="G305" t="n">
        <v>27.66</v>
      </c>
      <c r="H305" t="n">
        <v>0.33</v>
      </c>
      <c r="I305" t="n">
        <v>40</v>
      </c>
      <c r="J305" t="n">
        <v>189.49</v>
      </c>
      <c r="K305" t="n">
        <v>53.44</v>
      </c>
      <c r="L305" t="n">
        <v>3.5</v>
      </c>
      <c r="M305" t="n">
        <v>7</v>
      </c>
      <c r="N305" t="n">
        <v>37.55</v>
      </c>
      <c r="O305" t="n">
        <v>23604.32</v>
      </c>
      <c r="P305" t="n">
        <v>184.68</v>
      </c>
      <c r="Q305" t="n">
        <v>3665.12</v>
      </c>
      <c r="R305" t="n">
        <v>97.04000000000001</v>
      </c>
      <c r="S305" t="n">
        <v>60.59</v>
      </c>
      <c r="T305" t="n">
        <v>18324.31</v>
      </c>
      <c r="U305" t="n">
        <v>0.62</v>
      </c>
      <c r="V305" t="n">
        <v>0.93</v>
      </c>
      <c r="W305" t="n">
        <v>0.27</v>
      </c>
      <c r="X305" t="n">
        <v>1.16</v>
      </c>
      <c r="Y305" t="n">
        <v>1</v>
      </c>
      <c r="Z305" t="n">
        <v>10</v>
      </c>
    </row>
    <row r="306">
      <c r="A306" t="n">
        <v>11</v>
      </c>
      <c r="B306" t="n">
        <v>95</v>
      </c>
      <c r="C306" t="inlineStr">
        <is>
          <t xml:space="preserve">CONCLUIDO	</t>
        </is>
      </c>
      <c r="D306" t="n">
        <v>4.468</v>
      </c>
      <c r="E306" t="n">
        <v>22.38</v>
      </c>
      <c r="F306" t="n">
        <v>18.42</v>
      </c>
      <c r="G306" t="n">
        <v>27.64</v>
      </c>
      <c r="H306" t="n">
        <v>0.35</v>
      </c>
      <c r="I306" t="n">
        <v>40</v>
      </c>
      <c r="J306" t="n">
        <v>189.87</v>
      </c>
      <c r="K306" t="n">
        <v>53.44</v>
      </c>
      <c r="L306" t="n">
        <v>3.75</v>
      </c>
      <c r="M306" t="n">
        <v>0</v>
      </c>
      <c r="N306" t="n">
        <v>37.69</v>
      </c>
      <c r="O306" t="n">
        <v>23651.38</v>
      </c>
      <c r="P306" t="n">
        <v>184.25</v>
      </c>
      <c r="Q306" t="n">
        <v>3665.39</v>
      </c>
      <c r="R306" t="n">
        <v>96.36</v>
      </c>
      <c r="S306" t="n">
        <v>60.59</v>
      </c>
      <c r="T306" t="n">
        <v>17987.23</v>
      </c>
      <c r="U306" t="n">
        <v>0.63</v>
      </c>
      <c r="V306" t="n">
        <v>0.9399999999999999</v>
      </c>
      <c r="W306" t="n">
        <v>0.28</v>
      </c>
      <c r="X306" t="n">
        <v>1.15</v>
      </c>
      <c r="Y306" t="n">
        <v>1</v>
      </c>
      <c r="Z306" t="n">
        <v>10</v>
      </c>
    </row>
    <row r="307">
      <c r="A307" t="n">
        <v>0</v>
      </c>
      <c r="B307" t="n">
        <v>55</v>
      </c>
      <c r="C307" t="inlineStr">
        <is>
          <t xml:space="preserve">CONCLUIDO	</t>
        </is>
      </c>
      <c r="D307" t="n">
        <v>3.7833</v>
      </c>
      <c r="E307" t="n">
        <v>26.43</v>
      </c>
      <c r="F307" t="n">
        <v>21.15</v>
      </c>
      <c r="G307" t="n">
        <v>9.470000000000001</v>
      </c>
      <c r="H307" t="n">
        <v>0.15</v>
      </c>
      <c r="I307" t="n">
        <v>134</v>
      </c>
      <c r="J307" t="n">
        <v>116.05</v>
      </c>
      <c r="K307" t="n">
        <v>43.4</v>
      </c>
      <c r="L307" t="n">
        <v>1</v>
      </c>
      <c r="M307" t="n">
        <v>132</v>
      </c>
      <c r="N307" t="n">
        <v>16.65</v>
      </c>
      <c r="O307" t="n">
        <v>14546.17</v>
      </c>
      <c r="P307" t="n">
        <v>184.52</v>
      </c>
      <c r="Q307" t="n">
        <v>3665.75</v>
      </c>
      <c r="R307" t="n">
        <v>187.18</v>
      </c>
      <c r="S307" t="n">
        <v>60.59</v>
      </c>
      <c r="T307" t="n">
        <v>62925.3</v>
      </c>
      <c r="U307" t="n">
        <v>0.32</v>
      </c>
      <c r="V307" t="n">
        <v>0.8100000000000001</v>
      </c>
      <c r="W307" t="n">
        <v>0.37</v>
      </c>
      <c r="X307" t="n">
        <v>3.87</v>
      </c>
      <c r="Y307" t="n">
        <v>1</v>
      </c>
      <c r="Z307" t="n">
        <v>10</v>
      </c>
    </row>
    <row r="308">
      <c r="A308" t="n">
        <v>1</v>
      </c>
      <c r="B308" t="n">
        <v>55</v>
      </c>
      <c r="C308" t="inlineStr">
        <is>
          <t xml:space="preserve">CONCLUIDO	</t>
        </is>
      </c>
      <c r="D308" t="n">
        <v>4.0974</v>
      </c>
      <c r="E308" t="n">
        <v>24.41</v>
      </c>
      <c r="F308" t="n">
        <v>20.03</v>
      </c>
      <c r="G308" t="n">
        <v>12.52</v>
      </c>
      <c r="H308" t="n">
        <v>0.19</v>
      </c>
      <c r="I308" t="n">
        <v>96</v>
      </c>
      <c r="J308" t="n">
        <v>116.37</v>
      </c>
      <c r="K308" t="n">
        <v>43.4</v>
      </c>
      <c r="L308" t="n">
        <v>1.25</v>
      </c>
      <c r="M308" t="n">
        <v>94</v>
      </c>
      <c r="N308" t="n">
        <v>16.72</v>
      </c>
      <c r="O308" t="n">
        <v>14585.96</v>
      </c>
      <c r="P308" t="n">
        <v>164.84</v>
      </c>
      <c r="Q308" t="n">
        <v>3665.44</v>
      </c>
      <c r="R308" t="n">
        <v>150.25</v>
      </c>
      <c r="S308" t="n">
        <v>60.59</v>
      </c>
      <c r="T308" t="n">
        <v>44650.71</v>
      </c>
      <c r="U308" t="n">
        <v>0.4</v>
      </c>
      <c r="V308" t="n">
        <v>0.86</v>
      </c>
      <c r="W308" t="n">
        <v>0.32</v>
      </c>
      <c r="X308" t="n">
        <v>2.75</v>
      </c>
      <c r="Y308" t="n">
        <v>1</v>
      </c>
      <c r="Z308" t="n">
        <v>10</v>
      </c>
    </row>
    <row r="309">
      <c r="A309" t="n">
        <v>2</v>
      </c>
      <c r="B309" t="n">
        <v>55</v>
      </c>
      <c r="C309" t="inlineStr">
        <is>
          <t xml:space="preserve">CONCLUIDO	</t>
        </is>
      </c>
      <c r="D309" t="n">
        <v>4.3127</v>
      </c>
      <c r="E309" t="n">
        <v>23.19</v>
      </c>
      <c r="F309" t="n">
        <v>19.36</v>
      </c>
      <c r="G309" t="n">
        <v>15.91</v>
      </c>
      <c r="H309" t="n">
        <v>0.23</v>
      </c>
      <c r="I309" t="n">
        <v>73</v>
      </c>
      <c r="J309" t="n">
        <v>116.69</v>
      </c>
      <c r="K309" t="n">
        <v>43.4</v>
      </c>
      <c r="L309" t="n">
        <v>1.5</v>
      </c>
      <c r="M309" t="n">
        <v>49</v>
      </c>
      <c r="N309" t="n">
        <v>16.79</v>
      </c>
      <c r="O309" t="n">
        <v>14625.77</v>
      </c>
      <c r="P309" t="n">
        <v>149.12</v>
      </c>
      <c r="Q309" t="n">
        <v>3665.5</v>
      </c>
      <c r="R309" t="n">
        <v>127.67</v>
      </c>
      <c r="S309" t="n">
        <v>60.59</v>
      </c>
      <c r="T309" t="n">
        <v>33473.49</v>
      </c>
      <c r="U309" t="n">
        <v>0.47</v>
      </c>
      <c r="V309" t="n">
        <v>0.89</v>
      </c>
      <c r="W309" t="n">
        <v>0.3</v>
      </c>
      <c r="X309" t="n">
        <v>2.08</v>
      </c>
      <c r="Y309" t="n">
        <v>1</v>
      </c>
      <c r="Z309" t="n">
        <v>10</v>
      </c>
    </row>
    <row r="310">
      <c r="A310" t="n">
        <v>3</v>
      </c>
      <c r="B310" t="n">
        <v>55</v>
      </c>
      <c r="C310" t="inlineStr">
        <is>
          <t xml:space="preserve">CONCLUIDO	</t>
        </is>
      </c>
      <c r="D310" t="n">
        <v>4.3508</v>
      </c>
      <c r="E310" t="n">
        <v>22.98</v>
      </c>
      <c r="F310" t="n">
        <v>19.28</v>
      </c>
      <c r="G310" t="n">
        <v>17.01</v>
      </c>
      <c r="H310" t="n">
        <v>0.26</v>
      </c>
      <c r="I310" t="n">
        <v>68</v>
      </c>
      <c r="J310" t="n">
        <v>117.01</v>
      </c>
      <c r="K310" t="n">
        <v>43.4</v>
      </c>
      <c r="L310" t="n">
        <v>1.75</v>
      </c>
      <c r="M310" t="n">
        <v>1</v>
      </c>
      <c r="N310" t="n">
        <v>16.86</v>
      </c>
      <c r="O310" t="n">
        <v>14665.62</v>
      </c>
      <c r="P310" t="n">
        <v>145.46</v>
      </c>
      <c r="Q310" t="n">
        <v>3665.06</v>
      </c>
      <c r="R310" t="n">
        <v>122.84</v>
      </c>
      <c r="S310" t="n">
        <v>60.59</v>
      </c>
      <c r="T310" t="n">
        <v>31083.3</v>
      </c>
      <c r="U310" t="n">
        <v>0.49</v>
      </c>
      <c r="V310" t="n">
        <v>0.89</v>
      </c>
      <c r="W310" t="n">
        <v>0.36</v>
      </c>
      <c r="X310" t="n">
        <v>2</v>
      </c>
      <c r="Y310" t="n">
        <v>1</v>
      </c>
      <c r="Z310" t="n">
        <v>10</v>
      </c>
    </row>
    <row r="311">
      <c r="A311" t="n">
        <v>4</v>
      </c>
      <c r="B311" t="n">
        <v>55</v>
      </c>
      <c r="C311" t="inlineStr">
        <is>
          <t xml:space="preserve">CONCLUIDO	</t>
        </is>
      </c>
      <c r="D311" t="n">
        <v>4.3508</v>
      </c>
      <c r="E311" t="n">
        <v>22.98</v>
      </c>
      <c r="F311" t="n">
        <v>19.28</v>
      </c>
      <c r="G311" t="n">
        <v>17.01</v>
      </c>
      <c r="H311" t="n">
        <v>0.3</v>
      </c>
      <c r="I311" t="n">
        <v>68</v>
      </c>
      <c r="J311" t="n">
        <v>117.34</v>
      </c>
      <c r="K311" t="n">
        <v>43.4</v>
      </c>
      <c r="L311" t="n">
        <v>2</v>
      </c>
      <c r="M311" t="n">
        <v>0</v>
      </c>
      <c r="N311" t="n">
        <v>16.94</v>
      </c>
      <c r="O311" t="n">
        <v>14705.49</v>
      </c>
      <c r="P311" t="n">
        <v>145.83</v>
      </c>
      <c r="Q311" t="n">
        <v>3665.06</v>
      </c>
      <c r="R311" t="n">
        <v>122.83</v>
      </c>
      <c r="S311" t="n">
        <v>60.59</v>
      </c>
      <c r="T311" t="n">
        <v>31079.26</v>
      </c>
      <c r="U311" t="n">
        <v>0.49</v>
      </c>
      <c r="V311" t="n">
        <v>0.89</v>
      </c>
      <c r="W311" t="n">
        <v>0.36</v>
      </c>
      <c r="X311" t="n">
        <v>2</v>
      </c>
      <c r="Y311" t="n">
        <v>1</v>
      </c>
      <c r="Z311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INDEX(resultados!$A$2:$ZZ$311, 1, MATCH($B$1, resultados!$A$1:$ZZ$1, 0))</f>
        <v/>
      </c>
      <c r="B7">
        <f>INDEX(resultados!$A$2:$ZZ$311, 1, MATCH($B$2, resultados!$A$1:$ZZ$1, 0))</f>
        <v/>
      </c>
      <c r="C7">
        <f>INDEX(resultados!$A$2:$ZZ$311, 1, MATCH($B$3, resultados!$A$1:$ZZ$1, 0))</f>
        <v/>
      </c>
    </row>
    <row r="8">
      <c r="A8">
        <f>INDEX(resultados!$A$2:$ZZ$311, 2, MATCH($B$1, resultados!$A$1:$ZZ$1, 0))</f>
        <v/>
      </c>
      <c r="B8">
        <f>INDEX(resultados!$A$2:$ZZ$311, 2, MATCH($B$2, resultados!$A$1:$ZZ$1, 0))</f>
        <v/>
      </c>
      <c r="C8">
        <f>INDEX(resultados!$A$2:$ZZ$311, 2, MATCH($B$3, resultados!$A$1:$ZZ$1, 0))</f>
        <v/>
      </c>
    </row>
    <row r="9">
      <c r="A9">
        <f>INDEX(resultados!$A$2:$ZZ$311, 3, MATCH($B$1, resultados!$A$1:$ZZ$1, 0))</f>
        <v/>
      </c>
      <c r="B9">
        <f>INDEX(resultados!$A$2:$ZZ$311, 3, MATCH($B$2, resultados!$A$1:$ZZ$1, 0))</f>
        <v/>
      </c>
      <c r="C9">
        <f>INDEX(resultados!$A$2:$ZZ$311, 3, MATCH($B$3, resultados!$A$1:$ZZ$1, 0))</f>
        <v/>
      </c>
    </row>
    <row r="10">
      <c r="A10">
        <f>INDEX(resultados!$A$2:$ZZ$311, 4, MATCH($B$1, resultados!$A$1:$ZZ$1, 0))</f>
        <v/>
      </c>
      <c r="B10">
        <f>INDEX(resultados!$A$2:$ZZ$311, 4, MATCH($B$2, resultados!$A$1:$ZZ$1, 0))</f>
        <v/>
      </c>
      <c r="C10">
        <f>INDEX(resultados!$A$2:$ZZ$311, 4, MATCH($B$3, resultados!$A$1:$ZZ$1, 0))</f>
        <v/>
      </c>
    </row>
    <row r="11">
      <c r="A11">
        <f>INDEX(resultados!$A$2:$ZZ$311, 5, MATCH($B$1, resultados!$A$1:$ZZ$1, 0))</f>
        <v/>
      </c>
      <c r="B11">
        <f>INDEX(resultados!$A$2:$ZZ$311, 5, MATCH($B$2, resultados!$A$1:$ZZ$1, 0))</f>
        <v/>
      </c>
      <c r="C11">
        <f>INDEX(resultados!$A$2:$ZZ$311, 5, MATCH($B$3, resultados!$A$1:$ZZ$1, 0))</f>
        <v/>
      </c>
    </row>
    <row r="12">
      <c r="A12">
        <f>INDEX(resultados!$A$2:$ZZ$311, 6, MATCH($B$1, resultados!$A$1:$ZZ$1, 0))</f>
        <v/>
      </c>
      <c r="B12">
        <f>INDEX(resultados!$A$2:$ZZ$311, 6, MATCH($B$2, resultados!$A$1:$ZZ$1, 0))</f>
        <v/>
      </c>
      <c r="C12">
        <f>INDEX(resultados!$A$2:$ZZ$311, 6, MATCH($B$3, resultados!$A$1:$ZZ$1, 0))</f>
        <v/>
      </c>
    </row>
    <row r="13">
      <c r="A13">
        <f>INDEX(resultados!$A$2:$ZZ$311, 7, MATCH($B$1, resultados!$A$1:$ZZ$1, 0))</f>
        <v/>
      </c>
      <c r="B13">
        <f>INDEX(resultados!$A$2:$ZZ$311, 7, MATCH($B$2, resultados!$A$1:$ZZ$1, 0))</f>
        <v/>
      </c>
      <c r="C13">
        <f>INDEX(resultados!$A$2:$ZZ$311, 7, MATCH($B$3, resultados!$A$1:$ZZ$1, 0))</f>
        <v/>
      </c>
    </row>
    <row r="14">
      <c r="A14">
        <f>INDEX(resultados!$A$2:$ZZ$311, 8, MATCH($B$1, resultados!$A$1:$ZZ$1, 0))</f>
        <v/>
      </c>
      <c r="B14">
        <f>INDEX(resultados!$A$2:$ZZ$311, 8, MATCH($B$2, resultados!$A$1:$ZZ$1, 0))</f>
        <v/>
      </c>
      <c r="C14">
        <f>INDEX(resultados!$A$2:$ZZ$311, 8, MATCH($B$3, resultados!$A$1:$ZZ$1, 0))</f>
        <v/>
      </c>
    </row>
    <row r="15">
      <c r="A15">
        <f>INDEX(resultados!$A$2:$ZZ$311, 9, MATCH($B$1, resultados!$A$1:$ZZ$1, 0))</f>
        <v/>
      </c>
      <c r="B15">
        <f>INDEX(resultados!$A$2:$ZZ$311, 9, MATCH($B$2, resultados!$A$1:$ZZ$1, 0))</f>
        <v/>
      </c>
      <c r="C15">
        <f>INDEX(resultados!$A$2:$ZZ$311, 9, MATCH($B$3, resultados!$A$1:$ZZ$1, 0))</f>
        <v/>
      </c>
    </row>
    <row r="16">
      <c r="A16">
        <f>INDEX(resultados!$A$2:$ZZ$311, 10, MATCH($B$1, resultados!$A$1:$ZZ$1, 0))</f>
        <v/>
      </c>
      <c r="B16">
        <f>INDEX(resultados!$A$2:$ZZ$311, 10, MATCH($B$2, resultados!$A$1:$ZZ$1, 0))</f>
        <v/>
      </c>
      <c r="C16">
        <f>INDEX(resultados!$A$2:$ZZ$311, 10, MATCH($B$3, resultados!$A$1:$ZZ$1, 0))</f>
        <v/>
      </c>
    </row>
    <row r="17">
      <c r="A17">
        <f>INDEX(resultados!$A$2:$ZZ$311, 11, MATCH($B$1, resultados!$A$1:$ZZ$1, 0))</f>
        <v/>
      </c>
      <c r="B17">
        <f>INDEX(resultados!$A$2:$ZZ$311, 11, MATCH($B$2, resultados!$A$1:$ZZ$1, 0))</f>
        <v/>
      </c>
      <c r="C17">
        <f>INDEX(resultados!$A$2:$ZZ$311, 11, MATCH($B$3, resultados!$A$1:$ZZ$1, 0))</f>
        <v/>
      </c>
    </row>
    <row r="18">
      <c r="A18">
        <f>INDEX(resultados!$A$2:$ZZ$311, 12, MATCH($B$1, resultados!$A$1:$ZZ$1, 0))</f>
        <v/>
      </c>
      <c r="B18">
        <f>INDEX(resultados!$A$2:$ZZ$311, 12, MATCH($B$2, resultados!$A$1:$ZZ$1, 0))</f>
        <v/>
      </c>
      <c r="C18">
        <f>INDEX(resultados!$A$2:$ZZ$311, 12, MATCH($B$3, resultados!$A$1:$ZZ$1, 0))</f>
        <v/>
      </c>
    </row>
    <row r="19">
      <c r="A19">
        <f>INDEX(resultados!$A$2:$ZZ$311, 13, MATCH($B$1, resultados!$A$1:$ZZ$1, 0))</f>
        <v/>
      </c>
      <c r="B19">
        <f>INDEX(resultados!$A$2:$ZZ$311, 13, MATCH($B$2, resultados!$A$1:$ZZ$1, 0))</f>
        <v/>
      </c>
      <c r="C19">
        <f>INDEX(resultados!$A$2:$ZZ$311, 13, MATCH($B$3, resultados!$A$1:$ZZ$1, 0))</f>
        <v/>
      </c>
    </row>
    <row r="20">
      <c r="A20">
        <f>INDEX(resultados!$A$2:$ZZ$311, 14, MATCH($B$1, resultados!$A$1:$ZZ$1, 0))</f>
        <v/>
      </c>
      <c r="B20">
        <f>INDEX(resultados!$A$2:$ZZ$311, 14, MATCH($B$2, resultados!$A$1:$ZZ$1, 0))</f>
        <v/>
      </c>
      <c r="C20">
        <f>INDEX(resultados!$A$2:$ZZ$311, 14, MATCH($B$3, resultados!$A$1:$ZZ$1, 0))</f>
        <v/>
      </c>
    </row>
    <row r="21">
      <c r="A21">
        <f>INDEX(resultados!$A$2:$ZZ$311, 15, MATCH($B$1, resultados!$A$1:$ZZ$1, 0))</f>
        <v/>
      </c>
      <c r="B21">
        <f>INDEX(resultados!$A$2:$ZZ$311, 15, MATCH($B$2, resultados!$A$1:$ZZ$1, 0))</f>
        <v/>
      </c>
      <c r="C21">
        <f>INDEX(resultados!$A$2:$ZZ$311, 15, MATCH($B$3, resultados!$A$1:$ZZ$1, 0))</f>
        <v/>
      </c>
    </row>
    <row r="22">
      <c r="A22">
        <f>INDEX(resultados!$A$2:$ZZ$311, 16, MATCH($B$1, resultados!$A$1:$ZZ$1, 0))</f>
        <v/>
      </c>
      <c r="B22">
        <f>INDEX(resultados!$A$2:$ZZ$311, 16, MATCH($B$2, resultados!$A$1:$ZZ$1, 0))</f>
        <v/>
      </c>
      <c r="C22">
        <f>INDEX(resultados!$A$2:$ZZ$311, 16, MATCH($B$3, resultados!$A$1:$ZZ$1, 0))</f>
        <v/>
      </c>
    </row>
    <row r="23">
      <c r="A23">
        <f>INDEX(resultados!$A$2:$ZZ$311, 17, MATCH($B$1, resultados!$A$1:$ZZ$1, 0))</f>
        <v/>
      </c>
      <c r="B23">
        <f>INDEX(resultados!$A$2:$ZZ$311, 17, MATCH($B$2, resultados!$A$1:$ZZ$1, 0))</f>
        <v/>
      </c>
      <c r="C23">
        <f>INDEX(resultados!$A$2:$ZZ$311, 17, MATCH($B$3, resultados!$A$1:$ZZ$1, 0))</f>
        <v/>
      </c>
    </row>
    <row r="24">
      <c r="A24">
        <f>INDEX(resultados!$A$2:$ZZ$311, 18, MATCH($B$1, resultados!$A$1:$ZZ$1, 0))</f>
        <v/>
      </c>
      <c r="B24">
        <f>INDEX(resultados!$A$2:$ZZ$311, 18, MATCH($B$2, resultados!$A$1:$ZZ$1, 0))</f>
        <v/>
      </c>
      <c r="C24">
        <f>INDEX(resultados!$A$2:$ZZ$311, 18, MATCH($B$3, resultados!$A$1:$ZZ$1, 0))</f>
        <v/>
      </c>
    </row>
    <row r="25">
      <c r="A25">
        <f>INDEX(resultados!$A$2:$ZZ$311, 19, MATCH($B$1, resultados!$A$1:$ZZ$1, 0))</f>
        <v/>
      </c>
      <c r="B25">
        <f>INDEX(resultados!$A$2:$ZZ$311, 19, MATCH($B$2, resultados!$A$1:$ZZ$1, 0))</f>
        <v/>
      </c>
      <c r="C25">
        <f>INDEX(resultados!$A$2:$ZZ$311, 19, MATCH($B$3, resultados!$A$1:$ZZ$1, 0))</f>
        <v/>
      </c>
    </row>
    <row r="26">
      <c r="A26">
        <f>INDEX(resultados!$A$2:$ZZ$311, 20, MATCH($B$1, resultados!$A$1:$ZZ$1, 0))</f>
        <v/>
      </c>
      <c r="B26">
        <f>INDEX(resultados!$A$2:$ZZ$311, 20, MATCH($B$2, resultados!$A$1:$ZZ$1, 0))</f>
        <v/>
      </c>
      <c r="C26">
        <f>INDEX(resultados!$A$2:$ZZ$311, 20, MATCH($B$3, resultados!$A$1:$ZZ$1, 0))</f>
        <v/>
      </c>
    </row>
    <row r="27">
      <c r="A27">
        <f>INDEX(resultados!$A$2:$ZZ$311, 21, MATCH($B$1, resultados!$A$1:$ZZ$1, 0))</f>
        <v/>
      </c>
      <c r="B27">
        <f>INDEX(resultados!$A$2:$ZZ$311, 21, MATCH($B$2, resultados!$A$1:$ZZ$1, 0))</f>
        <v/>
      </c>
      <c r="C27">
        <f>INDEX(resultados!$A$2:$ZZ$311, 21, MATCH($B$3, resultados!$A$1:$ZZ$1, 0))</f>
        <v/>
      </c>
    </row>
    <row r="28">
      <c r="A28">
        <f>INDEX(resultados!$A$2:$ZZ$311, 22, MATCH($B$1, resultados!$A$1:$ZZ$1, 0))</f>
        <v/>
      </c>
      <c r="B28">
        <f>INDEX(resultados!$A$2:$ZZ$311, 22, MATCH($B$2, resultados!$A$1:$ZZ$1, 0))</f>
        <v/>
      </c>
      <c r="C28">
        <f>INDEX(resultados!$A$2:$ZZ$311, 22, MATCH($B$3, resultados!$A$1:$ZZ$1, 0))</f>
        <v/>
      </c>
    </row>
    <row r="29">
      <c r="A29">
        <f>INDEX(resultados!$A$2:$ZZ$311, 23, MATCH($B$1, resultados!$A$1:$ZZ$1, 0))</f>
        <v/>
      </c>
      <c r="B29">
        <f>INDEX(resultados!$A$2:$ZZ$311, 23, MATCH($B$2, resultados!$A$1:$ZZ$1, 0))</f>
        <v/>
      </c>
      <c r="C29">
        <f>INDEX(resultados!$A$2:$ZZ$311, 23, MATCH($B$3, resultados!$A$1:$ZZ$1, 0))</f>
        <v/>
      </c>
    </row>
    <row r="30">
      <c r="A30">
        <f>INDEX(resultados!$A$2:$ZZ$311, 24, MATCH($B$1, resultados!$A$1:$ZZ$1, 0))</f>
        <v/>
      </c>
      <c r="B30">
        <f>INDEX(resultados!$A$2:$ZZ$311, 24, MATCH($B$2, resultados!$A$1:$ZZ$1, 0))</f>
        <v/>
      </c>
      <c r="C30">
        <f>INDEX(resultados!$A$2:$ZZ$311, 24, MATCH($B$3, resultados!$A$1:$ZZ$1, 0))</f>
        <v/>
      </c>
    </row>
    <row r="31">
      <c r="A31">
        <f>INDEX(resultados!$A$2:$ZZ$311, 25, MATCH($B$1, resultados!$A$1:$ZZ$1, 0))</f>
        <v/>
      </c>
      <c r="B31">
        <f>INDEX(resultados!$A$2:$ZZ$311, 25, MATCH($B$2, resultados!$A$1:$ZZ$1, 0))</f>
        <v/>
      </c>
      <c r="C31">
        <f>INDEX(resultados!$A$2:$ZZ$311, 25, MATCH($B$3, resultados!$A$1:$ZZ$1, 0))</f>
        <v/>
      </c>
    </row>
    <row r="32">
      <c r="A32">
        <f>INDEX(resultados!$A$2:$ZZ$311, 26, MATCH($B$1, resultados!$A$1:$ZZ$1, 0))</f>
        <v/>
      </c>
      <c r="B32">
        <f>INDEX(resultados!$A$2:$ZZ$311, 26, MATCH($B$2, resultados!$A$1:$ZZ$1, 0))</f>
        <v/>
      </c>
      <c r="C32">
        <f>INDEX(resultados!$A$2:$ZZ$311, 26, MATCH($B$3, resultados!$A$1:$ZZ$1, 0))</f>
        <v/>
      </c>
    </row>
    <row r="33">
      <c r="A33">
        <f>INDEX(resultados!$A$2:$ZZ$311, 27, MATCH($B$1, resultados!$A$1:$ZZ$1, 0))</f>
        <v/>
      </c>
      <c r="B33">
        <f>INDEX(resultados!$A$2:$ZZ$311, 27, MATCH($B$2, resultados!$A$1:$ZZ$1, 0))</f>
        <v/>
      </c>
      <c r="C33">
        <f>INDEX(resultados!$A$2:$ZZ$311, 27, MATCH($B$3, resultados!$A$1:$ZZ$1, 0))</f>
        <v/>
      </c>
    </row>
    <row r="34">
      <c r="A34">
        <f>INDEX(resultados!$A$2:$ZZ$311, 28, MATCH($B$1, resultados!$A$1:$ZZ$1, 0))</f>
        <v/>
      </c>
      <c r="B34">
        <f>INDEX(resultados!$A$2:$ZZ$311, 28, MATCH($B$2, resultados!$A$1:$ZZ$1, 0))</f>
        <v/>
      </c>
      <c r="C34">
        <f>INDEX(resultados!$A$2:$ZZ$311, 28, MATCH($B$3, resultados!$A$1:$ZZ$1, 0))</f>
        <v/>
      </c>
    </row>
    <row r="35">
      <c r="A35">
        <f>INDEX(resultados!$A$2:$ZZ$311, 29, MATCH($B$1, resultados!$A$1:$ZZ$1, 0))</f>
        <v/>
      </c>
      <c r="B35">
        <f>INDEX(resultados!$A$2:$ZZ$311, 29, MATCH($B$2, resultados!$A$1:$ZZ$1, 0))</f>
        <v/>
      </c>
      <c r="C35">
        <f>INDEX(resultados!$A$2:$ZZ$311, 29, MATCH($B$3, resultados!$A$1:$ZZ$1, 0))</f>
        <v/>
      </c>
    </row>
    <row r="36">
      <c r="A36">
        <f>INDEX(resultados!$A$2:$ZZ$311, 30, MATCH($B$1, resultados!$A$1:$ZZ$1, 0))</f>
        <v/>
      </c>
      <c r="B36">
        <f>INDEX(resultados!$A$2:$ZZ$311, 30, MATCH($B$2, resultados!$A$1:$ZZ$1, 0))</f>
        <v/>
      </c>
      <c r="C36">
        <f>INDEX(resultados!$A$2:$ZZ$311, 30, MATCH($B$3, resultados!$A$1:$ZZ$1, 0))</f>
        <v/>
      </c>
    </row>
    <row r="37">
      <c r="A37">
        <f>INDEX(resultados!$A$2:$ZZ$311, 31, MATCH($B$1, resultados!$A$1:$ZZ$1, 0))</f>
        <v/>
      </c>
      <c r="B37">
        <f>INDEX(resultados!$A$2:$ZZ$311, 31, MATCH($B$2, resultados!$A$1:$ZZ$1, 0))</f>
        <v/>
      </c>
      <c r="C37">
        <f>INDEX(resultados!$A$2:$ZZ$311, 31, MATCH($B$3, resultados!$A$1:$ZZ$1, 0))</f>
        <v/>
      </c>
    </row>
    <row r="38">
      <c r="A38">
        <f>INDEX(resultados!$A$2:$ZZ$311, 32, MATCH($B$1, resultados!$A$1:$ZZ$1, 0))</f>
        <v/>
      </c>
      <c r="B38">
        <f>INDEX(resultados!$A$2:$ZZ$311, 32, MATCH($B$2, resultados!$A$1:$ZZ$1, 0))</f>
        <v/>
      </c>
      <c r="C38">
        <f>INDEX(resultados!$A$2:$ZZ$311, 32, MATCH($B$3, resultados!$A$1:$ZZ$1, 0))</f>
        <v/>
      </c>
    </row>
    <row r="39">
      <c r="A39">
        <f>INDEX(resultados!$A$2:$ZZ$311, 33, MATCH($B$1, resultados!$A$1:$ZZ$1, 0))</f>
        <v/>
      </c>
      <c r="B39">
        <f>INDEX(resultados!$A$2:$ZZ$311, 33, MATCH($B$2, resultados!$A$1:$ZZ$1, 0))</f>
        <v/>
      </c>
      <c r="C39">
        <f>INDEX(resultados!$A$2:$ZZ$311, 33, MATCH($B$3, resultados!$A$1:$ZZ$1, 0))</f>
        <v/>
      </c>
    </row>
    <row r="40">
      <c r="A40">
        <f>INDEX(resultados!$A$2:$ZZ$311, 34, MATCH($B$1, resultados!$A$1:$ZZ$1, 0))</f>
        <v/>
      </c>
      <c r="B40">
        <f>INDEX(resultados!$A$2:$ZZ$311, 34, MATCH($B$2, resultados!$A$1:$ZZ$1, 0))</f>
        <v/>
      </c>
      <c r="C40">
        <f>INDEX(resultados!$A$2:$ZZ$311, 34, MATCH($B$3, resultados!$A$1:$ZZ$1, 0))</f>
        <v/>
      </c>
    </row>
    <row r="41">
      <c r="A41">
        <f>INDEX(resultados!$A$2:$ZZ$311, 35, MATCH($B$1, resultados!$A$1:$ZZ$1, 0))</f>
        <v/>
      </c>
      <c r="B41">
        <f>INDEX(resultados!$A$2:$ZZ$311, 35, MATCH($B$2, resultados!$A$1:$ZZ$1, 0))</f>
        <v/>
      </c>
      <c r="C41">
        <f>INDEX(resultados!$A$2:$ZZ$311, 35, MATCH($B$3, resultados!$A$1:$ZZ$1, 0))</f>
        <v/>
      </c>
    </row>
    <row r="42">
      <c r="A42">
        <f>INDEX(resultados!$A$2:$ZZ$311, 36, MATCH($B$1, resultados!$A$1:$ZZ$1, 0))</f>
        <v/>
      </c>
      <c r="B42">
        <f>INDEX(resultados!$A$2:$ZZ$311, 36, MATCH($B$2, resultados!$A$1:$ZZ$1, 0))</f>
        <v/>
      </c>
      <c r="C42">
        <f>INDEX(resultados!$A$2:$ZZ$311, 36, MATCH($B$3, resultados!$A$1:$ZZ$1, 0))</f>
        <v/>
      </c>
    </row>
    <row r="43">
      <c r="A43">
        <f>INDEX(resultados!$A$2:$ZZ$311, 37, MATCH($B$1, resultados!$A$1:$ZZ$1, 0))</f>
        <v/>
      </c>
      <c r="B43">
        <f>INDEX(resultados!$A$2:$ZZ$311, 37, MATCH($B$2, resultados!$A$1:$ZZ$1, 0))</f>
        <v/>
      </c>
      <c r="C43">
        <f>INDEX(resultados!$A$2:$ZZ$311, 37, MATCH($B$3, resultados!$A$1:$ZZ$1, 0))</f>
        <v/>
      </c>
    </row>
    <row r="44">
      <c r="A44">
        <f>INDEX(resultados!$A$2:$ZZ$311, 38, MATCH($B$1, resultados!$A$1:$ZZ$1, 0))</f>
        <v/>
      </c>
      <c r="B44">
        <f>INDEX(resultados!$A$2:$ZZ$311, 38, MATCH($B$2, resultados!$A$1:$ZZ$1, 0))</f>
        <v/>
      </c>
      <c r="C44">
        <f>INDEX(resultados!$A$2:$ZZ$311, 38, MATCH($B$3, resultados!$A$1:$ZZ$1, 0))</f>
        <v/>
      </c>
    </row>
    <row r="45">
      <c r="A45">
        <f>INDEX(resultados!$A$2:$ZZ$311, 39, MATCH($B$1, resultados!$A$1:$ZZ$1, 0))</f>
        <v/>
      </c>
      <c r="B45">
        <f>INDEX(resultados!$A$2:$ZZ$311, 39, MATCH($B$2, resultados!$A$1:$ZZ$1, 0))</f>
        <v/>
      </c>
      <c r="C45">
        <f>INDEX(resultados!$A$2:$ZZ$311, 39, MATCH($B$3, resultados!$A$1:$ZZ$1, 0))</f>
        <v/>
      </c>
    </row>
    <row r="46">
      <c r="A46">
        <f>INDEX(resultados!$A$2:$ZZ$311, 40, MATCH($B$1, resultados!$A$1:$ZZ$1, 0))</f>
        <v/>
      </c>
      <c r="B46">
        <f>INDEX(resultados!$A$2:$ZZ$311, 40, MATCH($B$2, resultados!$A$1:$ZZ$1, 0))</f>
        <v/>
      </c>
      <c r="C46">
        <f>INDEX(resultados!$A$2:$ZZ$311, 40, MATCH($B$3, resultados!$A$1:$ZZ$1, 0))</f>
        <v/>
      </c>
    </row>
    <row r="47">
      <c r="A47">
        <f>INDEX(resultados!$A$2:$ZZ$311, 41, MATCH($B$1, resultados!$A$1:$ZZ$1, 0))</f>
        <v/>
      </c>
      <c r="B47">
        <f>INDEX(resultados!$A$2:$ZZ$311, 41, MATCH($B$2, resultados!$A$1:$ZZ$1, 0))</f>
        <v/>
      </c>
      <c r="C47">
        <f>INDEX(resultados!$A$2:$ZZ$311, 41, MATCH($B$3, resultados!$A$1:$ZZ$1, 0))</f>
        <v/>
      </c>
    </row>
    <row r="48">
      <c r="A48">
        <f>INDEX(resultados!$A$2:$ZZ$311, 42, MATCH($B$1, resultados!$A$1:$ZZ$1, 0))</f>
        <v/>
      </c>
      <c r="B48">
        <f>INDEX(resultados!$A$2:$ZZ$311, 42, MATCH($B$2, resultados!$A$1:$ZZ$1, 0))</f>
        <v/>
      </c>
      <c r="C48">
        <f>INDEX(resultados!$A$2:$ZZ$311, 42, MATCH($B$3, resultados!$A$1:$ZZ$1, 0))</f>
        <v/>
      </c>
    </row>
    <row r="49">
      <c r="A49">
        <f>INDEX(resultados!$A$2:$ZZ$311, 43, MATCH($B$1, resultados!$A$1:$ZZ$1, 0))</f>
        <v/>
      </c>
      <c r="B49">
        <f>INDEX(resultados!$A$2:$ZZ$311, 43, MATCH($B$2, resultados!$A$1:$ZZ$1, 0))</f>
        <v/>
      </c>
      <c r="C49">
        <f>INDEX(resultados!$A$2:$ZZ$311, 43, MATCH($B$3, resultados!$A$1:$ZZ$1, 0))</f>
        <v/>
      </c>
    </row>
    <row r="50">
      <c r="A50">
        <f>INDEX(resultados!$A$2:$ZZ$311, 44, MATCH($B$1, resultados!$A$1:$ZZ$1, 0))</f>
        <v/>
      </c>
      <c r="B50">
        <f>INDEX(resultados!$A$2:$ZZ$311, 44, MATCH($B$2, resultados!$A$1:$ZZ$1, 0))</f>
        <v/>
      </c>
      <c r="C50">
        <f>INDEX(resultados!$A$2:$ZZ$311, 44, MATCH($B$3, resultados!$A$1:$ZZ$1, 0))</f>
        <v/>
      </c>
    </row>
    <row r="51">
      <c r="A51">
        <f>INDEX(resultados!$A$2:$ZZ$311, 45, MATCH($B$1, resultados!$A$1:$ZZ$1, 0))</f>
        <v/>
      </c>
      <c r="B51">
        <f>INDEX(resultados!$A$2:$ZZ$311, 45, MATCH($B$2, resultados!$A$1:$ZZ$1, 0))</f>
        <v/>
      </c>
      <c r="C51">
        <f>INDEX(resultados!$A$2:$ZZ$311, 45, MATCH($B$3, resultados!$A$1:$ZZ$1, 0))</f>
        <v/>
      </c>
    </row>
    <row r="52">
      <c r="A52">
        <f>INDEX(resultados!$A$2:$ZZ$311, 46, MATCH($B$1, resultados!$A$1:$ZZ$1, 0))</f>
        <v/>
      </c>
      <c r="B52">
        <f>INDEX(resultados!$A$2:$ZZ$311, 46, MATCH($B$2, resultados!$A$1:$ZZ$1, 0))</f>
        <v/>
      </c>
      <c r="C52">
        <f>INDEX(resultados!$A$2:$ZZ$311, 46, MATCH($B$3, resultados!$A$1:$ZZ$1, 0))</f>
        <v/>
      </c>
    </row>
    <row r="53">
      <c r="A53">
        <f>INDEX(resultados!$A$2:$ZZ$311, 47, MATCH($B$1, resultados!$A$1:$ZZ$1, 0))</f>
        <v/>
      </c>
      <c r="B53">
        <f>INDEX(resultados!$A$2:$ZZ$311, 47, MATCH($B$2, resultados!$A$1:$ZZ$1, 0))</f>
        <v/>
      </c>
      <c r="C53">
        <f>INDEX(resultados!$A$2:$ZZ$311, 47, MATCH($B$3, resultados!$A$1:$ZZ$1, 0))</f>
        <v/>
      </c>
    </row>
    <row r="54">
      <c r="A54">
        <f>INDEX(resultados!$A$2:$ZZ$311, 48, MATCH($B$1, resultados!$A$1:$ZZ$1, 0))</f>
        <v/>
      </c>
      <c r="B54">
        <f>INDEX(resultados!$A$2:$ZZ$311, 48, MATCH($B$2, resultados!$A$1:$ZZ$1, 0))</f>
        <v/>
      </c>
      <c r="C54">
        <f>INDEX(resultados!$A$2:$ZZ$311, 48, MATCH($B$3, resultados!$A$1:$ZZ$1, 0))</f>
        <v/>
      </c>
    </row>
    <row r="55">
      <c r="A55">
        <f>INDEX(resultados!$A$2:$ZZ$311, 49, MATCH($B$1, resultados!$A$1:$ZZ$1, 0))</f>
        <v/>
      </c>
      <c r="B55">
        <f>INDEX(resultados!$A$2:$ZZ$311, 49, MATCH($B$2, resultados!$A$1:$ZZ$1, 0))</f>
        <v/>
      </c>
      <c r="C55">
        <f>INDEX(resultados!$A$2:$ZZ$311, 49, MATCH($B$3, resultados!$A$1:$ZZ$1, 0))</f>
        <v/>
      </c>
    </row>
    <row r="56">
      <c r="A56">
        <f>INDEX(resultados!$A$2:$ZZ$311, 50, MATCH($B$1, resultados!$A$1:$ZZ$1, 0))</f>
        <v/>
      </c>
      <c r="B56">
        <f>INDEX(resultados!$A$2:$ZZ$311, 50, MATCH($B$2, resultados!$A$1:$ZZ$1, 0))</f>
        <v/>
      </c>
      <c r="C56">
        <f>INDEX(resultados!$A$2:$ZZ$311, 50, MATCH($B$3, resultados!$A$1:$ZZ$1, 0))</f>
        <v/>
      </c>
    </row>
    <row r="57">
      <c r="A57">
        <f>INDEX(resultados!$A$2:$ZZ$311, 51, MATCH($B$1, resultados!$A$1:$ZZ$1, 0))</f>
        <v/>
      </c>
      <c r="B57">
        <f>INDEX(resultados!$A$2:$ZZ$311, 51, MATCH($B$2, resultados!$A$1:$ZZ$1, 0))</f>
        <v/>
      </c>
      <c r="C57">
        <f>INDEX(resultados!$A$2:$ZZ$311, 51, MATCH($B$3, resultados!$A$1:$ZZ$1, 0))</f>
        <v/>
      </c>
    </row>
    <row r="58">
      <c r="A58">
        <f>INDEX(resultados!$A$2:$ZZ$311, 52, MATCH($B$1, resultados!$A$1:$ZZ$1, 0))</f>
        <v/>
      </c>
      <c r="B58">
        <f>INDEX(resultados!$A$2:$ZZ$311, 52, MATCH($B$2, resultados!$A$1:$ZZ$1, 0))</f>
        <v/>
      </c>
      <c r="C58">
        <f>INDEX(resultados!$A$2:$ZZ$311, 52, MATCH($B$3, resultados!$A$1:$ZZ$1, 0))</f>
        <v/>
      </c>
    </row>
    <row r="59">
      <c r="A59">
        <f>INDEX(resultados!$A$2:$ZZ$311, 53, MATCH($B$1, resultados!$A$1:$ZZ$1, 0))</f>
        <v/>
      </c>
      <c r="B59">
        <f>INDEX(resultados!$A$2:$ZZ$311, 53, MATCH($B$2, resultados!$A$1:$ZZ$1, 0))</f>
        <v/>
      </c>
      <c r="C59">
        <f>INDEX(resultados!$A$2:$ZZ$311, 53, MATCH($B$3, resultados!$A$1:$ZZ$1, 0))</f>
        <v/>
      </c>
    </row>
    <row r="60">
      <c r="A60">
        <f>INDEX(resultados!$A$2:$ZZ$311, 54, MATCH($B$1, resultados!$A$1:$ZZ$1, 0))</f>
        <v/>
      </c>
      <c r="B60">
        <f>INDEX(resultados!$A$2:$ZZ$311, 54, MATCH($B$2, resultados!$A$1:$ZZ$1, 0))</f>
        <v/>
      </c>
      <c r="C60">
        <f>INDEX(resultados!$A$2:$ZZ$311, 54, MATCH($B$3, resultados!$A$1:$ZZ$1, 0))</f>
        <v/>
      </c>
    </row>
    <row r="61">
      <c r="A61">
        <f>INDEX(resultados!$A$2:$ZZ$311, 55, MATCH($B$1, resultados!$A$1:$ZZ$1, 0))</f>
        <v/>
      </c>
      <c r="B61">
        <f>INDEX(resultados!$A$2:$ZZ$311, 55, MATCH($B$2, resultados!$A$1:$ZZ$1, 0))</f>
        <v/>
      </c>
      <c r="C61">
        <f>INDEX(resultados!$A$2:$ZZ$311, 55, MATCH($B$3, resultados!$A$1:$ZZ$1, 0))</f>
        <v/>
      </c>
    </row>
    <row r="62">
      <c r="A62">
        <f>INDEX(resultados!$A$2:$ZZ$311, 56, MATCH($B$1, resultados!$A$1:$ZZ$1, 0))</f>
        <v/>
      </c>
      <c r="B62">
        <f>INDEX(resultados!$A$2:$ZZ$311, 56, MATCH($B$2, resultados!$A$1:$ZZ$1, 0))</f>
        <v/>
      </c>
      <c r="C62">
        <f>INDEX(resultados!$A$2:$ZZ$311, 56, MATCH($B$3, resultados!$A$1:$ZZ$1, 0))</f>
        <v/>
      </c>
    </row>
    <row r="63">
      <c r="A63">
        <f>INDEX(resultados!$A$2:$ZZ$311, 57, MATCH($B$1, resultados!$A$1:$ZZ$1, 0))</f>
        <v/>
      </c>
      <c r="B63">
        <f>INDEX(resultados!$A$2:$ZZ$311, 57, MATCH($B$2, resultados!$A$1:$ZZ$1, 0))</f>
        <v/>
      </c>
      <c r="C63">
        <f>INDEX(resultados!$A$2:$ZZ$311, 57, MATCH($B$3, resultados!$A$1:$ZZ$1, 0))</f>
        <v/>
      </c>
    </row>
    <row r="64">
      <c r="A64">
        <f>INDEX(resultados!$A$2:$ZZ$311, 58, MATCH($B$1, resultados!$A$1:$ZZ$1, 0))</f>
        <v/>
      </c>
      <c r="B64">
        <f>INDEX(resultados!$A$2:$ZZ$311, 58, MATCH($B$2, resultados!$A$1:$ZZ$1, 0))</f>
        <v/>
      </c>
      <c r="C64">
        <f>INDEX(resultados!$A$2:$ZZ$311, 58, MATCH($B$3, resultados!$A$1:$ZZ$1, 0))</f>
        <v/>
      </c>
    </row>
    <row r="65">
      <c r="A65">
        <f>INDEX(resultados!$A$2:$ZZ$311, 59, MATCH($B$1, resultados!$A$1:$ZZ$1, 0))</f>
        <v/>
      </c>
      <c r="B65">
        <f>INDEX(resultados!$A$2:$ZZ$311, 59, MATCH($B$2, resultados!$A$1:$ZZ$1, 0))</f>
        <v/>
      </c>
      <c r="C65">
        <f>INDEX(resultados!$A$2:$ZZ$311, 59, MATCH($B$3, resultados!$A$1:$ZZ$1, 0))</f>
        <v/>
      </c>
    </row>
    <row r="66">
      <c r="A66">
        <f>INDEX(resultados!$A$2:$ZZ$311, 60, MATCH($B$1, resultados!$A$1:$ZZ$1, 0))</f>
        <v/>
      </c>
      <c r="B66">
        <f>INDEX(resultados!$A$2:$ZZ$311, 60, MATCH($B$2, resultados!$A$1:$ZZ$1, 0))</f>
        <v/>
      </c>
      <c r="C66">
        <f>INDEX(resultados!$A$2:$ZZ$311, 60, MATCH($B$3, resultados!$A$1:$ZZ$1, 0))</f>
        <v/>
      </c>
    </row>
    <row r="67">
      <c r="A67">
        <f>INDEX(resultados!$A$2:$ZZ$311, 61, MATCH($B$1, resultados!$A$1:$ZZ$1, 0))</f>
        <v/>
      </c>
      <c r="B67">
        <f>INDEX(resultados!$A$2:$ZZ$311, 61, MATCH($B$2, resultados!$A$1:$ZZ$1, 0))</f>
        <v/>
      </c>
      <c r="C67">
        <f>INDEX(resultados!$A$2:$ZZ$311, 61, MATCH($B$3, resultados!$A$1:$ZZ$1, 0))</f>
        <v/>
      </c>
    </row>
    <row r="68">
      <c r="A68">
        <f>INDEX(resultados!$A$2:$ZZ$311, 62, MATCH($B$1, resultados!$A$1:$ZZ$1, 0))</f>
        <v/>
      </c>
      <c r="B68">
        <f>INDEX(resultados!$A$2:$ZZ$311, 62, MATCH($B$2, resultados!$A$1:$ZZ$1, 0))</f>
        <v/>
      </c>
      <c r="C68">
        <f>INDEX(resultados!$A$2:$ZZ$311, 62, MATCH($B$3, resultados!$A$1:$ZZ$1, 0))</f>
        <v/>
      </c>
    </row>
    <row r="69">
      <c r="A69">
        <f>INDEX(resultados!$A$2:$ZZ$311, 63, MATCH($B$1, resultados!$A$1:$ZZ$1, 0))</f>
        <v/>
      </c>
      <c r="B69">
        <f>INDEX(resultados!$A$2:$ZZ$311, 63, MATCH($B$2, resultados!$A$1:$ZZ$1, 0))</f>
        <v/>
      </c>
      <c r="C69">
        <f>INDEX(resultados!$A$2:$ZZ$311, 63, MATCH($B$3, resultados!$A$1:$ZZ$1, 0))</f>
        <v/>
      </c>
    </row>
    <row r="70">
      <c r="A70">
        <f>INDEX(resultados!$A$2:$ZZ$311, 64, MATCH($B$1, resultados!$A$1:$ZZ$1, 0))</f>
        <v/>
      </c>
      <c r="B70">
        <f>INDEX(resultados!$A$2:$ZZ$311, 64, MATCH($B$2, resultados!$A$1:$ZZ$1, 0))</f>
        <v/>
      </c>
      <c r="C70">
        <f>INDEX(resultados!$A$2:$ZZ$311, 64, MATCH($B$3, resultados!$A$1:$ZZ$1, 0))</f>
        <v/>
      </c>
    </row>
    <row r="71">
      <c r="A71">
        <f>INDEX(resultados!$A$2:$ZZ$311, 65, MATCH($B$1, resultados!$A$1:$ZZ$1, 0))</f>
        <v/>
      </c>
      <c r="B71">
        <f>INDEX(resultados!$A$2:$ZZ$311, 65, MATCH($B$2, resultados!$A$1:$ZZ$1, 0))</f>
        <v/>
      </c>
      <c r="C71">
        <f>INDEX(resultados!$A$2:$ZZ$311, 65, MATCH($B$3, resultados!$A$1:$ZZ$1, 0))</f>
        <v/>
      </c>
    </row>
    <row r="72">
      <c r="A72">
        <f>INDEX(resultados!$A$2:$ZZ$311, 66, MATCH($B$1, resultados!$A$1:$ZZ$1, 0))</f>
        <v/>
      </c>
      <c r="B72">
        <f>INDEX(resultados!$A$2:$ZZ$311, 66, MATCH($B$2, resultados!$A$1:$ZZ$1, 0))</f>
        <v/>
      </c>
      <c r="C72">
        <f>INDEX(resultados!$A$2:$ZZ$311, 66, MATCH($B$3, resultados!$A$1:$ZZ$1, 0))</f>
        <v/>
      </c>
    </row>
    <row r="73">
      <c r="A73">
        <f>INDEX(resultados!$A$2:$ZZ$311, 67, MATCH($B$1, resultados!$A$1:$ZZ$1, 0))</f>
        <v/>
      </c>
      <c r="B73">
        <f>INDEX(resultados!$A$2:$ZZ$311, 67, MATCH($B$2, resultados!$A$1:$ZZ$1, 0))</f>
        <v/>
      </c>
      <c r="C73">
        <f>INDEX(resultados!$A$2:$ZZ$311, 67, MATCH($B$3, resultados!$A$1:$ZZ$1, 0))</f>
        <v/>
      </c>
    </row>
    <row r="74">
      <c r="A74">
        <f>INDEX(resultados!$A$2:$ZZ$311, 68, MATCH($B$1, resultados!$A$1:$ZZ$1, 0))</f>
        <v/>
      </c>
      <c r="B74">
        <f>INDEX(resultados!$A$2:$ZZ$311, 68, MATCH($B$2, resultados!$A$1:$ZZ$1, 0))</f>
        <v/>
      </c>
      <c r="C74">
        <f>INDEX(resultados!$A$2:$ZZ$311, 68, MATCH($B$3, resultados!$A$1:$ZZ$1, 0))</f>
        <v/>
      </c>
    </row>
    <row r="75">
      <c r="A75">
        <f>INDEX(resultados!$A$2:$ZZ$311, 69, MATCH($B$1, resultados!$A$1:$ZZ$1, 0))</f>
        <v/>
      </c>
      <c r="B75">
        <f>INDEX(resultados!$A$2:$ZZ$311, 69, MATCH($B$2, resultados!$A$1:$ZZ$1, 0))</f>
        <v/>
      </c>
      <c r="C75">
        <f>INDEX(resultados!$A$2:$ZZ$311, 69, MATCH($B$3, resultados!$A$1:$ZZ$1, 0))</f>
        <v/>
      </c>
    </row>
    <row r="76">
      <c r="A76">
        <f>INDEX(resultados!$A$2:$ZZ$311, 70, MATCH($B$1, resultados!$A$1:$ZZ$1, 0))</f>
        <v/>
      </c>
      <c r="B76">
        <f>INDEX(resultados!$A$2:$ZZ$311, 70, MATCH($B$2, resultados!$A$1:$ZZ$1, 0))</f>
        <v/>
      </c>
      <c r="C76">
        <f>INDEX(resultados!$A$2:$ZZ$311, 70, MATCH($B$3, resultados!$A$1:$ZZ$1, 0))</f>
        <v/>
      </c>
    </row>
    <row r="77">
      <c r="A77">
        <f>INDEX(resultados!$A$2:$ZZ$311, 71, MATCH($B$1, resultados!$A$1:$ZZ$1, 0))</f>
        <v/>
      </c>
      <c r="B77">
        <f>INDEX(resultados!$A$2:$ZZ$311, 71, MATCH($B$2, resultados!$A$1:$ZZ$1, 0))</f>
        <v/>
      </c>
      <c r="C77">
        <f>INDEX(resultados!$A$2:$ZZ$311, 71, MATCH($B$3, resultados!$A$1:$ZZ$1, 0))</f>
        <v/>
      </c>
    </row>
    <row r="78">
      <c r="A78">
        <f>INDEX(resultados!$A$2:$ZZ$311, 72, MATCH($B$1, resultados!$A$1:$ZZ$1, 0))</f>
        <v/>
      </c>
      <c r="B78">
        <f>INDEX(resultados!$A$2:$ZZ$311, 72, MATCH($B$2, resultados!$A$1:$ZZ$1, 0))</f>
        <v/>
      </c>
      <c r="C78">
        <f>INDEX(resultados!$A$2:$ZZ$311, 72, MATCH($B$3, resultados!$A$1:$ZZ$1, 0))</f>
        <v/>
      </c>
    </row>
    <row r="79">
      <c r="A79">
        <f>INDEX(resultados!$A$2:$ZZ$311, 73, MATCH($B$1, resultados!$A$1:$ZZ$1, 0))</f>
        <v/>
      </c>
      <c r="B79">
        <f>INDEX(resultados!$A$2:$ZZ$311, 73, MATCH($B$2, resultados!$A$1:$ZZ$1, 0))</f>
        <v/>
      </c>
      <c r="C79">
        <f>INDEX(resultados!$A$2:$ZZ$311, 73, MATCH($B$3, resultados!$A$1:$ZZ$1, 0))</f>
        <v/>
      </c>
    </row>
    <row r="80">
      <c r="A80">
        <f>INDEX(resultados!$A$2:$ZZ$311, 74, MATCH($B$1, resultados!$A$1:$ZZ$1, 0))</f>
        <v/>
      </c>
      <c r="B80">
        <f>INDEX(resultados!$A$2:$ZZ$311, 74, MATCH($B$2, resultados!$A$1:$ZZ$1, 0))</f>
        <v/>
      </c>
      <c r="C80">
        <f>INDEX(resultados!$A$2:$ZZ$311, 74, MATCH($B$3, resultados!$A$1:$ZZ$1, 0))</f>
        <v/>
      </c>
    </row>
    <row r="81">
      <c r="A81">
        <f>INDEX(resultados!$A$2:$ZZ$311, 75, MATCH($B$1, resultados!$A$1:$ZZ$1, 0))</f>
        <v/>
      </c>
      <c r="B81">
        <f>INDEX(resultados!$A$2:$ZZ$311, 75, MATCH($B$2, resultados!$A$1:$ZZ$1, 0))</f>
        <v/>
      </c>
      <c r="C81">
        <f>INDEX(resultados!$A$2:$ZZ$311, 75, MATCH($B$3, resultados!$A$1:$ZZ$1, 0))</f>
        <v/>
      </c>
    </row>
    <row r="82">
      <c r="A82">
        <f>INDEX(resultados!$A$2:$ZZ$311, 76, MATCH($B$1, resultados!$A$1:$ZZ$1, 0))</f>
        <v/>
      </c>
      <c r="B82">
        <f>INDEX(resultados!$A$2:$ZZ$311, 76, MATCH($B$2, resultados!$A$1:$ZZ$1, 0))</f>
        <v/>
      </c>
      <c r="C82">
        <f>INDEX(resultados!$A$2:$ZZ$311, 76, MATCH($B$3, resultados!$A$1:$ZZ$1, 0))</f>
        <v/>
      </c>
    </row>
    <row r="83">
      <c r="A83">
        <f>INDEX(resultados!$A$2:$ZZ$311, 77, MATCH($B$1, resultados!$A$1:$ZZ$1, 0))</f>
        <v/>
      </c>
      <c r="B83">
        <f>INDEX(resultados!$A$2:$ZZ$311, 77, MATCH($B$2, resultados!$A$1:$ZZ$1, 0))</f>
        <v/>
      </c>
      <c r="C83">
        <f>INDEX(resultados!$A$2:$ZZ$311, 77, MATCH($B$3, resultados!$A$1:$ZZ$1, 0))</f>
        <v/>
      </c>
    </row>
    <row r="84">
      <c r="A84">
        <f>INDEX(resultados!$A$2:$ZZ$311, 78, MATCH($B$1, resultados!$A$1:$ZZ$1, 0))</f>
        <v/>
      </c>
      <c r="B84">
        <f>INDEX(resultados!$A$2:$ZZ$311, 78, MATCH($B$2, resultados!$A$1:$ZZ$1, 0))</f>
        <v/>
      </c>
      <c r="C84">
        <f>INDEX(resultados!$A$2:$ZZ$311, 78, MATCH($B$3, resultados!$A$1:$ZZ$1, 0))</f>
        <v/>
      </c>
    </row>
    <row r="85">
      <c r="A85">
        <f>INDEX(resultados!$A$2:$ZZ$311, 79, MATCH($B$1, resultados!$A$1:$ZZ$1, 0))</f>
        <v/>
      </c>
      <c r="B85">
        <f>INDEX(resultados!$A$2:$ZZ$311, 79, MATCH($B$2, resultados!$A$1:$ZZ$1, 0))</f>
        <v/>
      </c>
      <c r="C85">
        <f>INDEX(resultados!$A$2:$ZZ$311, 79, MATCH($B$3, resultados!$A$1:$ZZ$1, 0))</f>
        <v/>
      </c>
    </row>
    <row r="86">
      <c r="A86">
        <f>INDEX(resultados!$A$2:$ZZ$311, 80, MATCH($B$1, resultados!$A$1:$ZZ$1, 0))</f>
        <v/>
      </c>
      <c r="B86">
        <f>INDEX(resultados!$A$2:$ZZ$311, 80, MATCH($B$2, resultados!$A$1:$ZZ$1, 0))</f>
        <v/>
      </c>
      <c r="C86">
        <f>INDEX(resultados!$A$2:$ZZ$311, 80, MATCH($B$3, resultados!$A$1:$ZZ$1, 0))</f>
        <v/>
      </c>
    </row>
    <row r="87">
      <c r="A87">
        <f>INDEX(resultados!$A$2:$ZZ$311, 81, MATCH($B$1, resultados!$A$1:$ZZ$1, 0))</f>
        <v/>
      </c>
      <c r="B87">
        <f>INDEX(resultados!$A$2:$ZZ$311, 81, MATCH($B$2, resultados!$A$1:$ZZ$1, 0))</f>
        <v/>
      </c>
      <c r="C87">
        <f>INDEX(resultados!$A$2:$ZZ$311, 81, MATCH($B$3, resultados!$A$1:$ZZ$1, 0))</f>
        <v/>
      </c>
    </row>
    <row r="88">
      <c r="A88">
        <f>INDEX(resultados!$A$2:$ZZ$311, 82, MATCH($B$1, resultados!$A$1:$ZZ$1, 0))</f>
        <v/>
      </c>
      <c r="B88">
        <f>INDEX(resultados!$A$2:$ZZ$311, 82, MATCH($B$2, resultados!$A$1:$ZZ$1, 0))</f>
        <v/>
      </c>
      <c r="C88">
        <f>INDEX(resultados!$A$2:$ZZ$311, 82, MATCH($B$3, resultados!$A$1:$ZZ$1, 0))</f>
        <v/>
      </c>
    </row>
    <row r="89">
      <c r="A89">
        <f>INDEX(resultados!$A$2:$ZZ$311, 83, MATCH($B$1, resultados!$A$1:$ZZ$1, 0))</f>
        <v/>
      </c>
      <c r="B89">
        <f>INDEX(resultados!$A$2:$ZZ$311, 83, MATCH($B$2, resultados!$A$1:$ZZ$1, 0))</f>
        <v/>
      </c>
      <c r="C89">
        <f>INDEX(resultados!$A$2:$ZZ$311, 83, MATCH($B$3, resultados!$A$1:$ZZ$1, 0))</f>
        <v/>
      </c>
    </row>
    <row r="90">
      <c r="A90">
        <f>INDEX(resultados!$A$2:$ZZ$311, 84, MATCH($B$1, resultados!$A$1:$ZZ$1, 0))</f>
        <v/>
      </c>
      <c r="B90">
        <f>INDEX(resultados!$A$2:$ZZ$311, 84, MATCH($B$2, resultados!$A$1:$ZZ$1, 0))</f>
        <v/>
      </c>
      <c r="C90">
        <f>INDEX(resultados!$A$2:$ZZ$311, 84, MATCH($B$3, resultados!$A$1:$ZZ$1, 0))</f>
        <v/>
      </c>
    </row>
    <row r="91">
      <c r="A91">
        <f>INDEX(resultados!$A$2:$ZZ$311, 85, MATCH($B$1, resultados!$A$1:$ZZ$1, 0))</f>
        <v/>
      </c>
      <c r="B91">
        <f>INDEX(resultados!$A$2:$ZZ$311, 85, MATCH($B$2, resultados!$A$1:$ZZ$1, 0))</f>
        <v/>
      </c>
      <c r="C91">
        <f>INDEX(resultados!$A$2:$ZZ$311, 85, MATCH($B$3, resultados!$A$1:$ZZ$1, 0))</f>
        <v/>
      </c>
    </row>
    <row r="92">
      <c r="A92">
        <f>INDEX(resultados!$A$2:$ZZ$311, 86, MATCH($B$1, resultados!$A$1:$ZZ$1, 0))</f>
        <v/>
      </c>
      <c r="B92">
        <f>INDEX(resultados!$A$2:$ZZ$311, 86, MATCH($B$2, resultados!$A$1:$ZZ$1, 0))</f>
        <v/>
      </c>
      <c r="C92">
        <f>INDEX(resultados!$A$2:$ZZ$311, 86, MATCH($B$3, resultados!$A$1:$ZZ$1, 0))</f>
        <v/>
      </c>
    </row>
    <row r="93">
      <c r="A93">
        <f>INDEX(resultados!$A$2:$ZZ$311, 87, MATCH($B$1, resultados!$A$1:$ZZ$1, 0))</f>
        <v/>
      </c>
      <c r="B93">
        <f>INDEX(resultados!$A$2:$ZZ$311, 87, MATCH($B$2, resultados!$A$1:$ZZ$1, 0))</f>
        <v/>
      </c>
      <c r="C93">
        <f>INDEX(resultados!$A$2:$ZZ$311, 87, MATCH($B$3, resultados!$A$1:$ZZ$1, 0))</f>
        <v/>
      </c>
    </row>
    <row r="94">
      <c r="A94">
        <f>INDEX(resultados!$A$2:$ZZ$311, 88, MATCH($B$1, resultados!$A$1:$ZZ$1, 0))</f>
        <v/>
      </c>
      <c r="B94">
        <f>INDEX(resultados!$A$2:$ZZ$311, 88, MATCH($B$2, resultados!$A$1:$ZZ$1, 0))</f>
        <v/>
      </c>
      <c r="C94">
        <f>INDEX(resultados!$A$2:$ZZ$311, 88, MATCH($B$3, resultados!$A$1:$ZZ$1, 0))</f>
        <v/>
      </c>
    </row>
    <row r="95">
      <c r="A95">
        <f>INDEX(resultados!$A$2:$ZZ$311, 89, MATCH($B$1, resultados!$A$1:$ZZ$1, 0))</f>
        <v/>
      </c>
      <c r="B95">
        <f>INDEX(resultados!$A$2:$ZZ$311, 89, MATCH($B$2, resultados!$A$1:$ZZ$1, 0))</f>
        <v/>
      </c>
      <c r="C95">
        <f>INDEX(resultados!$A$2:$ZZ$311, 89, MATCH($B$3, resultados!$A$1:$ZZ$1, 0))</f>
        <v/>
      </c>
    </row>
    <row r="96">
      <c r="A96">
        <f>INDEX(resultados!$A$2:$ZZ$311, 90, MATCH($B$1, resultados!$A$1:$ZZ$1, 0))</f>
        <v/>
      </c>
      <c r="B96">
        <f>INDEX(resultados!$A$2:$ZZ$311, 90, MATCH($B$2, resultados!$A$1:$ZZ$1, 0))</f>
        <v/>
      </c>
      <c r="C96">
        <f>INDEX(resultados!$A$2:$ZZ$311, 90, MATCH($B$3, resultados!$A$1:$ZZ$1, 0))</f>
        <v/>
      </c>
    </row>
    <row r="97">
      <c r="A97">
        <f>INDEX(resultados!$A$2:$ZZ$311, 91, MATCH($B$1, resultados!$A$1:$ZZ$1, 0))</f>
        <v/>
      </c>
      <c r="B97">
        <f>INDEX(resultados!$A$2:$ZZ$311, 91, MATCH($B$2, resultados!$A$1:$ZZ$1, 0))</f>
        <v/>
      </c>
      <c r="C97">
        <f>INDEX(resultados!$A$2:$ZZ$311, 91, MATCH($B$3, resultados!$A$1:$ZZ$1, 0))</f>
        <v/>
      </c>
    </row>
    <row r="98">
      <c r="A98">
        <f>INDEX(resultados!$A$2:$ZZ$311, 92, MATCH($B$1, resultados!$A$1:$ZZ$1, 0))</f>
        <v/>
      </c>
      <c r="B98">
        <f>INDEX(resultados!$A$2:$ZZ$311, 92, MATCH($B$2, resultados!$A$1:$ZZ$1, 0))</f>
        <v/>
      </c>
      <c r="C98">
        <f>INDEX(resultados!$A$2:$ZZ$311, 92, MATCH($B$3, resultados!$A$1:$ZZ$1, 0))</f>
        <v/>
      </c>
    </row>
    <row r="99">
      <c r="A99">
        <f>INDEX(resultados!$A$2:$ZZ$311, 93, MATCH($B$1, resultados!$A$1:$ZZ$1, 0))</f>
        <v/>
      </c>
      <c r="B99">
        <f>INDEX(resultados!$A$2:$ZZ$311, 93, MATCH($B$2, resultados!$A$1:$ZZ$1, 0))</f>
        <v/>
      </c>
      <c r="C99">
        <f>INDEX(resultados!$A$2:$ZZ$311, 93, MATCH($B$3, resultados!$A$1:$ZZ$1, 0))</f>
        <v/>
      </c>
    </row>
    <row r="100">
      <c r="A100">
        <f>INDEX(resultados!$A$2:$ZZ$311, 94, MATCH($B$1, resultados!$A$1:$ZZ$1, 0))</f>
        <v/>
      </c>
      <c r="B100">
        <f>INDEX(resultados!$A$2:$ZZ$311, 94, MATCH($B$2, resultados!$A$1:$ZZ$1, 0))</f>
        <v/>
      </c>
      <c r="C100">
        <f>INDEX(resultados!$A$2:$ZZ$311, 94, MATCH($B$3, resultados!$A$1:$ZZ$1, 0))</f>
        <v/>
      </c>
    </row>
    <row r="101">
      <c r="A101">
        <f>INDEX(resultados!$A$2:$ZZ$311, 95, MATCH($B$1, resultados!$A$1:$ZZ$1, 0))</f>
        <v/>
      </c>
      <c r="B101">
        <f>INDEX(resultados!$A$2:$ZZ$311, 95, MATCH($B$2, resultados!$A$1:$ZZ$1, 0))</f>
        <v/>
      </c>
      <c r="C101">
        <f>INDEX(resultados!$A$2:$ZZ$311, 95, MATCH($B$3, resultados!$A$1:$ZZ$1, 0))</f>
        <v/>
      </c>
    </row>
    <row r="102">
      <c r="A102">
        <f>INDEX(resultados!$A$2:$ZZ$311, 96, MATCH($B$1, resultados!$A$1:$ZZ$1, 0))</f>
        <v/>
      </c>
      <c r="B102">
        <f>INDEX(resultados!$A$2:$ZZ$311, 96, MATCH($B$2, resultados!$A$1:$ZZ$1, 0))</f>
        <v/>
      </c>
      <c r="C102">
        <f>INDEX(resultados!$A$2:$ZZ$311, 96, MATCH($B$3, resultados!$A$1:$ZZ$1, 0))</f>
        <v/>
      </c>
    </row>
    <row r="103">
      <c r="A103">
        <f>INDEX(resultados!$A$2:$ZZ$311, 97, MATCH($B$1, resultados!$A$1:$ZZ$1, 0))</f>
        <v/>
      </c>
      <c r="B103">
        <f>INDEX(resultados!$A$2:$ZZ$311, 97, MATCH($B$2, resultados!$A$1:$ZZ$1, 0))</f>
        <v/>
      </c>
      <c r="C103">
        <f>INDEX(resultados!$A$2:$ZZ$311, 97, MATCH($B$3, resultados!$A$1:$ZZ$1, 0))</f>
        <v/>
      </c>
    </row>
    <row r="104">
      <c r="A104">
        <f>INDEX(resultados!$A$2:$ZZ$311, 98, MATCH($B$1, resultados!$A$1:$ZZ$1, 0))</f>
        <v/>
      </c>
      <c r="B104">
        <f>INDEX(resultados!$A$2:$ZZ$311, 98, MATCH($B$2, resultados!$A$1:$ZZ$1, 0))</f>
        <v/>
      </c>
      <c r="C104">
        <f>INDEX(resultados!$A$2:$ZZ$311, 98, MATCH($B$3, resultados!$A$1:$ZZ$1, 0))</f>
        <v/>
      </c>
    </row>
    <row r="105">
      <c r="A105">
        <f>INDEX(resultados!$A$2:$ZZ$311, 99, MATCH($B$1, resultados!$A$1:$ZZ$1, 0))</f>
        <v/>
      </c>
      <c r="B105">
        <f>INDEX(resultados!$A$2:$ZZ$311, 99, MATCH($B$2, resultados!$A$1:$ZZ$1, 0))</f>
        <v/>
      </c>
      <c r="C105">
        <f>INDEX(resultados!$A$2:$ZZ$311, 99, MATCH($B$3, resultados!$A$1:$ZZ$1, 0))</f>
        <v/>
      </c>
    </row>
    <row r="106">
      <c r="A106">
        <f>INDEX(resultados!$A$2:$ZZ$311, 100, MATCH($B$1, resultados!$A$1:$ZZ$1, 0))</f>
        <v/>
      </c>
      <c r="B106">
        <f>INDEX(resultados!$A$2:$ZZ$311, 100, MATCH($B$2, resultados!$A$1:$ZZ$1, 0))</f>
        <v/>
      </c>
      <c r="C106">
        <f>INDEX(resultados!$A$2:$ZZ$311, 100, MATCH($B$3, resultados!$A$1:$ZZ$1, 0))</f>
        <v/>
      </c>
    </row>
    <row r="107">
      <c r="A107">
        <f>INDEX(resultados!$A$2:$ZZ$311, 101, MATCH($B$1, resultados!$A$1:$ZZ$1, 0))</f>
        <v/>
      </c>
      <c r="B107">
        <f>INDEX(resultados!$A$2:$ZZ$311, 101, MATCH($B$2, resultados!$A$1:$ZZ$1, 0))</f>
        <v/>
      </c>
      <c r="C107">
        <f>INDEX(resultados!$A$2:$ZZ$311, 101, MATCH($B$3, resultados!$A$1:$ZZ$1, 0))</f>
        <v/>
      </c>
    </row>
    <row r="108">
      <c r="A108">
        <f>INDEX(resultados!$A$2:$ZZ$311, 102, MATCH($B$1, resultados!$A$1:$ZZ$1, 0))</f>
        <v/>
      </c>
      <c r="B108">
        <f>INDEX(resultados!$A$2:$ZZ$311, 102, MATCH($B$2, resultados!$A$1:$ZZ$1, 0))</f>
        <v/>
      </c>
      <c r="C108">
        <f>INDEX(resultados!$A$2:$ZZ$311, 102, MATCH($B$3, resultados!$A$1:$ZZ$1, 0))</f>
        <v/>
      </c>
    </row>
    <row r="109">
      <c r="A109">
        <f>INDEX(resultados!$A$2:$ZZ$311, 103, MATCH($B$1, resultados!$A$1:$ZZ$1, 0))</f>
        <v/>
      </c>
      <c r="B109">
        <f>INDEX(resultados!$A$2:$ZZ$311, 103, MATCH($B$2, resultados!$A$1:$ZZ$1, 0))</f>
        <v/>
      </c>
      <c r="C109">
        <f>INDEX(resultados!$A$2:$ZZ$311, 103, MATCH($B$3, resultados!$A$1:$ZZ$1, 0))</f>
        <v/>
      </c>
    </row>
    <row r="110">
      <c r="A110">
        <f>INDEX(resultados!$A$2:$ZZ$311, 104, MATCH($B$1, resultados!$A$1:$ZZ$1, 0))</f>
        <v/>
      </c>
      <c r="B110">
        <f>INDEX(resultados!$A$2:$ZZ$311, 104, MATCH($B$2, resultados!$A$1:$ZZ$1, 0))</f>
        <v/>
      </c>
      <c r="C110">
        <f>INDEX(resultados!$A$2:$ZZ$311, 104, MATCH($B$3, resultados!$A$1:$ZZ$1, 0))</f>
        <v/>
      </c>
    </row>
    <row r="111">
      <c r="A111">
        <f>INDEX(resultados!$A$2:$ZZ$311, 105, MATCH($B$1, resultados!$A$1:$ZZ$1, 0))</f>
        <v/>
      </c>
      <c r="B111">
        <f>INDEX(resultados!$A$2:$ZZ$311, 105, MATCH($B$2, resultados!$A$1:$ZZ$1, 0))</f>
        <v/>
      </c>
      <c r="C111">
        <f>INDEX(resultados!$A$2:$ZZ$311, 105, MATCH($B$3, resultados!$A$1:$ZZ$1, 0))</f>
        <v/>
      </c>
    </row>
    <row r="112">
      <c r="A112">
        <f>INDEX(resultados!$A$2:$ZZ$311, 106, MATCH($B$1, resultados!$A$1:$ZZ$1, 0))</f>
        <v/>
      </c>
      <c r="B112">
        <f>INDEX(resultados!$A$2:$ZZ$311, 106, MATCH($B$2, resultados!$A$1:$ZZ$1, 0))</f>
        <v/>
      </c>
      <c r="C112">
        <f>INDEX(resultados!$A$2:$ZZ$311, 106, MATCH($B$3, resultados!$A$1:$ZZ$1, 0))</f>
        <v/>
      </c>
    </row>
    <row r="113">
      <c r="A113">
        <f>INDEX(resultados!$A$2:$ZZ$311, 107, MATCH($B$1, resultados!$A$1:$ZZ$1, 0))</f>
        <v/>
      </c>
      <c r="B113">
        <f>INDEX(resultados!$A$2:$ZZ$311, 107, MATCH($B$2, resultados!$A$1:$ZZ$1, 0))</f>
        <v/>
      </c>
      <c r="C113">
        <f>INDEX(resultados!$A$2:$ZZ$311, 107, MATCH($B$3, resultados!$A$1:$ZZ$1, 0))</f>
        <v/>
      </c>
    </row>
    <row r="114">
      <c r="A114">
        <f>INDEX(resultados!$A$2:$ZZ$311, 108, MATCH($B$1, resultados!$A$1:$ZZ$1, 0))</f>
        <v/>
      </c>
      <c r="B114">
        <f>INDEX(resultados!$A$2:$ZZ$311, 108, MATCH($B$2, resultados!$A$1:$ZZ$1, 0))</f>
        <v/>
      </c>
      <c r="C114">
        <f>INDEX(resultados!$A$2:$ZZ$311, 108, MATCH($B$3, resultados!$A$1:$ZZ$1, 0))</f>
        <v/>
      </c>
    </row>
    <row r="115">
      <c r="A115">
        <f>INDEX(resultados!$A$2:$ZZ$311, 109, MATCH($B$1, resultados!$A$1:$ZZ$1, 0))</f>
        <v/>
      </c>
      <c r="B115">
        <f>INDEX(resultados!$A$2:$ZZ$311, 109, MATCH($B$2, resultados!$A$1:$ZZ$1, 0))</f>
        <v/>
      </c>
      <c r="C115">
        <f>INDEX(resultados!$A$2:$ZZ$311, 109, MATCH($B$3, resultados!$A$1:$ZZ$1, 0))</f>
        <v/>
      </c>
    </row>
    <row r="116">
      <c r="A116">
        <f>INDEX(resultados!$A$2:$ZZ$311, 110, MATCH($B$1, resultados!$A$1:$ZZ$1, 0))</f>
        <v/>
      </c>
      <c r="B116">
        <f>INDEX(resultados!$A$2:$ZZ$311, 110, MATCH($B$2, resultados!$A$1:$ZZ$1, 0))</f>
        <v/>
      </c>
      <c r="C116">
        <f>INDEX(resultados!$A$2:$ZZ$311, 110, MATCH($B$3, resultados!$A$1:$ZZ$1, 0))</f>
        <v/>
      </c>
    </row>
    <row r="117">
      <c r="A117">
        <f>INDEX(resultados!$A$2:$ZZ$311, 111, MATCH($B$1, resultados!$A$1:$ZZ$1, 0))</f>
        <v/>
      </c>
      <c r="B117">
        <f>INDEX(resultados!$A$2:$ZZ$311, 111, MATCH($B$2, resultados!$A$1:$ZZ$1, 0))</f>
        <v/>
      </c>
      <c r="C117">
        <f>INDEX(resultados!$A$2:$ZZ$311, 111, MATCH($B$3, resultados!$A$1:$ZZ$1, 0))</f>
        <v/>
      </c>
    </row>
    <row r="118">
      <c r="A118">
        <f>INDEX(resultados!$A$2:$ZZ$311, 112, MATCH($B$1, resultados!$A$1:$ZZ$1, 0))</f>
        <v/>
      </c>
      <c r="B118">
        <f>INDEX(resultados!$A$2:$ZZ$311, 112, MATCH($B$2, resultados!$A$1:$ZZ$1, 0))</f>
        <v/>
      </c>
      <c r="C118">
        <f>INDEX(resultados!$A$2:$ZZ$311, 112, MATCH($B$3, resultados!$A$1:$ZZ$1, 0))</f>
        <v/>
      </c>
    </row>
    <row r="119">
      <c r="A119">
        <f>INDEX(resultados!$A$2:$ZZ$311, 113, MATCH($B$1, resultados!$A$1:$ZZ$1, 0))</f>
        <v/>
      </c>
      <c r="B119">
        <f>INDEX(resultados!$A$2:$ZZ$311, 113, MATCH($B$2, resultados!$A$1:$ZZ$1, 0))</f>
        <v/>
      </c>
      <c r="C119">
        <f>INDEX(resultados!$A$2:$ZZ$311, 113, MATCH($B$3, resultados!$A$1:$ZZ$1, 0))</f>
        <v/>
      </c>
    </row>
    <row r="120">
      <c r="A120">
        <f>INDEX(resultados!$A$2:$ZZ$311, 114, MATCH($B$1, resultados!$A$1:$ZZ$1, 0))</f>
        <v/>
      </c>
      <c r="B120">
        <f>INDEX(resultados!$A$2:$ZZ$311, 114, MATCH($B$2, resultados!$A$1:$ZZ$1, 0))</f>
        <v/>
      </c>
      <c r="C120">
        <f>INDEX(resultados!$A$2:$ZZ$311, 114, MATCH($B$3, resultados!$A$1:$ZZ$1, 0))</f>
        <v/>
      </c>
    </row>
    <row r="121">
      <c r="A121">
        <f>INDEX(resultados!$A$2:$ZZ$311, 115, MATCH($B$1, resultados!$A$1:$ZZ$1, 0))</f>
        <v/>
      </c>
      <c r="B121">
        <f>INDEX(resultados!$A$2:$ZZ$311, 115, MATCH($B$2, resultados!$A$1:$ZZ$1, 0))</f>
        <v/>
      </c>
      <c r="C121">
        <f>INDEX(resultados!$A$2:$ZZ$311, 115, MATCH($B$3, resultados!$A$1:$ZZ$1, 0))</f>
        <v/>
      </c>
    </row>
    <row r="122">
      <c r="A122">
        <f>INDEX(resultados!$A$2:$ZZ$311, 116, MATCH($B$1, resultados!$A$1:$ZZ$1, 0))</f>
        <v/>
      </c>
      <c r="B122">
        <f>INDEX(resultados!$A$2:$ZZ$311, 116, MATCH($B$2, resultados!$A$1:$ZZ$1, 0))</f>
        <v/>
      </c>
      <c r="C122">
        <f>INDEX(resultados!$A$2:$ZZ$311, 116, MATCH($B$3, resultados!$A$1:$ZZ$1, 0))</f>
        <v/>
      </c>
    </row>
    <row r="123">
      <c r="A123">
        <f>INDEX(resultados!$A$2:$ZZ$311, 117, MATCH($B$1, resultados!$A$1:$ZZ$1, 0))</f>
        <v/>
      </c>
      <c r="B123">
        <f>INDEX(resultados!$A$2:$ZZ$311, 117, MATCH($B$2, resultados!$A$1:$ZZ$1, 0))</f>
        <v/>
      </c>
      <c r="C123">
        <f>INDEX(resultados!$A$2:$ZZ$311, 117, MATCH($B$3, resultados!$A$1:$ZZ$1, 0))</f>
        <v/>
      </c>
    </row>
    <row r="124">
      <c r="A124">
        <f>INDEX(resultados!$A$2:$ZZ$311, 118, MATCH($B$1, resultados!$A$1:$ZZ$1, 0))</f>
        <v/>
      </c>
      <c r="B124">
        <f>INDEX(resultados!$A$2:$ZZ$311, 118, MATCH($B$2, resultados!$A$1:$ZZ$1, 0))</f>
        <v/>
      </c>
      <c r="C124">
        <f>INDEX(resultados!$A$2:$ZZ$311, 118, MATCH($B$3, resultados!$A$1:$ZZ$1, 0))</f>
        <v/>
      </c>
    </row>
    <row r="125">
      <c r="A125">
        <f>INDEX(resultados!$A$2:$ZZ$311, 119, MATCH($B$1, resultados!$A$1:$ZZ$1, 0))</f>
        <v/>
      </c>
      <c r="B125">
        <f>INDEX(resultados!$A$2:$ZZ$311, 119, MATCH($B$2, resultados!$A$1:$ZZ$1, 0))</f>
        <v/>
      </c>
      <c r="C125">
        <f>INDEX(resultados!$A$2:$ZZ$311, 119, MATCH($B$3, resultados!$A$1:$ZZ$1, 0))</f>
        <v/>
      </c>
    </row>
    <row r="126">
      <c r="A126">
        <f>INDEX(resultados!$A$2:$ZZ$311, 120, MATCH($B$1, resultados!$A$1:$ZZ$1, 0))</f>
        <v/>
      </c>
      <c r="B126">
        <f>INDEX(resultados!$A$2:$ZZ$311, 120, MATCH($B$2, resultados!$A$1:$ZZ$1, 0))</f>
        <v/>
      </c>
      <c r="C126">
        <f>INDEX(resultados!$A$2:$ZZ$311, 120, MATCH($B$3, resultados!$A$1:$ZZ$1, 0))</f>
        <v/>
      </c>
    </row>
    <row r="127">
      <c r="A127">
        <f>INDEX(resultados!$A$2:$ZZ$311, 121, MATCH($B$1, resultados!$A$1:$ZZ$1, 0))</f>
        <v/>
      </c>
      <c r="B127">
        <f>INDEX(resultados!$A$2:$ZZ$311, 121, MATCH($B$2, resultados!$A$1:$ZZ$1, 0))</f>
        <v/>
      </c>
      <c r="C127">
        <f>INDEX(resultados!$A$2:$ZZ$311, 121, MATCH($B$3, resultados!$A$1:$ZZ$1, 0))</f>
        <v/>
      </c>
    </row>
    <row r="128">
      <c r="A128">
        <f>INDEX(resultados!$A$2:$ZZ$311, 122, MATCH($B$1, resultados!$A$1:$ZZ$1, 0))</f>
        <v/>
      </c>
      <c r="B128">
        <f>INDEX(resultados!$A$2:$ZZ$311, 122, MATCH($B$2, resultados!$A$1:$ZZ$1, 0))</f>
        <v/>
      </c>
      <c r="C128">
        <f>INDEX(resultados!$A$2:$ZZ$311, 122, MATCH($B$3, resultados!$A$1:$ZZ$1, 0))</f>
        <v/>
      </c>
    </row>
    <row r="129">
      <c r="A129">
        <f>INDEX(resultados!$A$2:$ZZ$311, 123, MATCH($B$1, resultados!$A$1:$ZZ$1, 0))</f>
        <v/>
      </c>
      <c r="B129">
        <f>INDEX(resultados!$A$2:$ZZ$311, 123, MATCH($B$2, resultados!$A$1:$ZZ$1, 0))</f>
        <v/>
      </c>
      <c r="C129">
        <f>INDEX(resultados!$A$2:$ZZ$311, 123, MATCH($B$3, resultados!$A$1:$ZZ$1, 0))</f>
        <v/>
      </c>
    </row>
    <row r="130">
      <c r="A130">
        <f>INDEX(resultados!$A$2:$ZZ$311, 124, MATCH($B$1, resultados!$A$1:$ZZ$1, 0))</f>
        <v/>
      </c>
      <c r="B130">
        <f>INDEX(resultados!$A$2:$ZZ$311, 124, MATCH($B$2, resultados!$A$1:$ZZ$1, 0))</f>
        <v/>
      </c>
      <c r="C130">
        <f>INDEX(resultados!$A$2:$ZZ$311, 124, MATCH($B$3, resultados!$A$1:$ZZ$1, 0))</f>
        <v/>
      </c>
    </row>
    <row r="131">
      <c r="A131">
        <f>INDEX(resultados!$A$2:$ZZ$311, 125, MATCH($B$1, resultados!$A$1:$ZZ$1, 0))</f>
        <v/>
      </c>
      <c r="B131">
        <f>INDEX(resultados!$A$2:$ZZ$311, 125, MATCH($B$2, resultados!$A$1:$ZZ$1, 0))</f>
        <v/>
      </c>
      <c r="C131">
        <f>INDEX(resultados!$A$2:$ZZ$311, 125, MATCH($B$3, resultados!$A$1:$ZZ$1, 0))</f>
        <v/>
      </c>
    </row>
    <row r="132">
      <c r="A132">
        <f>INDEX(resultados!$A$2:$ZZ$311, 126, MATCH($B$1, resultados!$A$1:$ZZ$1, 0))</f>
        <v/>
      </c>
      <c r="B132">
        <f>INDEX(resultados!$A$2:$ZZ$311, 126, MATCH($B$2, resultados!$A$1:$ZZ$1, 0))</f>
        <v/>
      </c>
      <c r="C132">
        <f>INDEX(resultados!$A$2:$ZZ$311, 126, MATCH($B$3, resultados!$A$1:$ZZ$1, 0))</f>
        <v/>
      </c>
    </row>
    <row r="133">
      <c r="A133">
        <f>INDEX(resultados!$A$2:$ZZ$311, 127, MATCH($B$1, resultados!$A$1:$ZZ$1, 0))</f>
        <v/>
      </c>
      <c r="B133">
        <f>INDEX(resultados!$A$2:$ZZ$311, 127, MATCH($B$2, resultados!$A$1:$ZZ$1, 0))</f>
        <v/>
      </c>
      <c r="C133">
        <f>INDEX(resultados!$A$2:$ZZ$311, 127, MATCH($B$3, resultados!$A$1:$ZZ$1, 0))</f>
        <v/>
      </c>
    </row>
    <row r="134">
      <c r="A134">
        <f>INDEX(resultados!$A$2:$ZZ$311, 128, MATCH($B$1, resultados!$A$1:$ZZ$1, 0))</f>
        <v/>
      </c>
      <c r="B134">
        <f>INDEX(resultados!$A$2:$ZZ$311, 128, MATCH($B$2, resultados!$A$1:$ZZ$1, 0))</f>
        <v/>
      </c>
      <c r="C134">
        <f>INDEX(resultados!$A$2:$ZZ$311, 128, MATCH($B$3, resultados!$A$1:$ZZ$1, 0))</f>
        <v/>
      </c>
    </row>
    <row r="135">
      <c r="A135">
        <f>INDEX(resultados!$A$2:$ZZ$311, 129, MATCH($B$1, resultados!$A$1:$ZZ$1, 0))</f>
        <v/>
      </c>
      <c r="B135">
        <f>INDEX(resultados!$A$2:$ZZ$311, 129, MATCH($B$2, resultados!$A$1:$ZZ$1, 0))</f>
        <v/>
      </c>
      <c r="C135">
        <f>INDEX(resultados!$A$2:$ZZ$311, 129, MATCH($B$3, resultados!$A$1:$ZZ$1, 0))</f>
        <v/>
      </c>
    </row>
    <row r="136">
      <c r="A136">
        <f>INDEX(resultados!$A$2:$ZZ$311, 130, MATCH($B$1, resultados!$A$1:$ZZ$1, 0))</f>
        <v/>
      </c>
      <c r="B136">
        <f>INDEX(resultados!$A$2:$ZZ$311, 130, MATCH($B$2, resultados!$A$1:$ZZ$1, 0))</f>
        <v/>
      </c>
      <c r="C136">
        <f>INDEX(resultados!$A$2:$ZZ$311, 130, MATCH($B$3, resultados!$A$1:$ZZ$1, 0))</f>
        <v/>
      </c>
    </row>
    <row r="137">
      <c r="A137">
        <f>INDEX(resultados!$A$2:$ZZ$311, 131, MATCH($B$1, resultados!$A$1:$ZZ$1, 0))</f>
        <v/>
      </c>
      <c r="B137">
        <f>INDEX(resultados!$A$2:$ZZ$311, 131, MATCH($B$2, resultados!$A$1:$ZZ$1, 0))</f>
        <v/>
      </c>
      <c r="C137">
        <f>INDEX(resultados!$A$2:$ZZ$311, 131, MATCH($B$3, resultados!$A$1:$ZZ$1, 0))</f>
        <v/>
      </c>
    </row>
    <row r="138">
      <c r="A138">
        <f>INDEX(resultados!$A$2:$ZZ$311, 132, MATCH($B$1, resultados!$A$1:$ZZ$1, 0))</f>
        <v/>
      </c>
      <c r="B138">
        <f>INDEX(resultados!$A$2:$ZZ$311, 132, MATCH($B$2, resultados!$A$1:$ZZ$1, 0))</f>
        <v/>
      </c>
      <c r="C138">
        <f>INDEX(resultados!$A$2:$ZZ$311, 132, MATCH($B$3, resultados!$A$1:$ZZ$1, 0))</f>
        <v/>
      </c>
    </row>
    <row r="139">
      <c r="A139">
        <f>INDEX(resultados!$A$2:$ZZ$311, 133, MATCH($B$1, resultados!$A$1:$ZZ$1, 0))</f>
        <v/>
      </c>
      <c r="B139">
        <f>INDEX(resultados!$A$2:$ZZ$311, 133, MATCH($B$2, resultados!$A$1:$ZZ$1, 0))</f>
        <v/>
      </c>
      <c r="C139">
        <f>INDEX(resultados!$A$2:$ZZ$311, 133, MATCH($B$3, resultados!$A$1:$ZZ$1, 0))</f>
        <v/>
      </c>
    </row>
    <row r="140">
      <c r="A140">
        <f>INDEX(resultados!$A$2:$ZZ$311, 134, MATCH($B$1, resultados!$A$1:$ZZ$1, 0))</f>
        <v/>
      </c>
      <c r="B140">
        <f>INDEX(resultados!$A$2:$ZZ$311, 134, MATCH($B$2, resultados!$A$1:$ZZ$1, 0))</f>
        <v/>
      </c>
      <c r="C140">
        <f>INDEX(resultados!$A$2:$ZZ$311, 134, MATCH($B$3, resultados!$A$1:$ZZ$1, 0))</f>
        <v/>
      </c>
    </row>
    <row r="141">
      <c r="A141">
        <f>INDEX(resultados!$A$2:$ZZ$311, 135, MATCH($B$1, resultados!$A$1:$ZZ$1, 0))</f>
        <v/>
      </c>
      <c r="B141">
        <f>INDEX(resultados!$A$2:$ZZ$311, 135, MATCH($B$2, resultados!$A$1:$ZZ$1, 0))</f>
        <v/>
      </c>
      <c r="C141">
        <f>INDEX(resultados!$A$2:$ZZ$311, 135, MATCH($B$3, resultados!$A$1:$ZZ$1, 0))</f>
        <v/>
      </c>
    </row>
    <row r="142">
      <c r="A142">
        <f>INDEX(resultados!$A$2:$ZZ$311, 136, MATCH($B$1, resultados!$A$1:$ZZ$1, 0))</f>
        <v/>
      </c>
      <c r="B142">
        <f>INDEX(resultados!$A$2:$ZZ$311, 136, MATCH($B$2, resultados!$A$1:$ZZ$1, 0))</f>
        <v/>
      </c>
      <c r="C142">
        <f>INDEX(resultados!$A$2:$ZZ$311, 136, MATCH($B$3, resultados!$A$1:$ZZ$1, 0))</f>
        <v/>
      </c>
    </row>
    <row r="143">
      <c r="A143">
        <f>INDEX(resultados!$A$2:$ZZ$311, 137, MATCH($B$1, resultados!$A$1:$ZZ$1, 0))</f>
        <v/>
      </c>
      <c r="B143">
        <f>INDEX(resultados!$A$2:$ZZ$311, 137, MATCH($B$2, resultados!$A$1:$ZZ$1, 0))</f>
        <v/>
      </c>
      <c r="C143">
        <f>INDEX(resultados!$A$2:$ZZ$311, 137, MATCH($B$3, resultados!$A$1:$ZZ$1, 0))</f>
        <v/>
      </c>
    </row>
    <row r="144">
      <c r="A144">
        <f>INDEX(resultados!$A$2:$ZZ$311, 138, MATCH($B$1, resultados!$A$1:$ZZ$1, 0))</f>
        <v/>
      </c>
      <c r="B144">
        <f>INDEX(resultados!$A$2:$ZZ$311, 138, MATCH($B$2, resultados!$A$1:$ZZ$1, 0))</f>
        <v/>
      </c>
      <c r="C144">
        <f>INDEX(resultados!$A$2:$ZZ$311, 138, MATCH($B$3, resultados!$A$1:$ZZ$1, 0))</f>
        <v/>
      </c>
    </row>
    <row r="145">
      <c r="A145">
        <f>INDEX(resultados!$A$2:$ZZ$311, 139, MATCH($B$1, resultados!$A$1:$ZZ$1, 0))</f>
        <v/>
      </c>
      <c r="B145">
        <f>INDEX(resultados!$A$2:$ZZ$311, 139, MATCH($B$2, resultados!$A$1:$ZZ$1, 0))</f>
        <v/>
      </c>
      <c r="C145">
        <f>INDEX(resultados!$A$2:$ZZ$311, 139, MATCH($B$3, resultados!$A$1:$ZZ$1, 0))</f>
        <v/>
      </c>
    </row>
    <row r="146">
      <c r="A146">
        <f>INDEX(resultados!$A$2:$ZZ$311, 140, MATCH($B$1, resultados!$A$1:$ZZ$1, 0))</f>
        <v/>
      </c>
      <c r="B146">
        <f>INDEX(resultados!$A$2:$ZZ$311, 140, MATCH($B$2, resultados!$A$1:$ZZ$1, 0))</f>
        <v/>
      </c>
      <c r="C146">
        <f>INDEX(resultados!$A$2:$ZZ$311, 140, MATCH($B$3, resultados!$A$1:$ZZ$1, 0))</f>
        <v/>
      </c>
    </row>
    <row r="147">
      <c r="A147">
        <f>INDEX(resultados!$A$2:$ZZ$311, 141, MATCH($B$1, resultados!$A$1:$ZZ$1, 0))</f>
        <v/>
      </c>
      <c r="B147">
        <f>INDEX(resultados!$A$2:$ZZ$311, 141, MATCH($B$2, resultados!$A$1:$ZZ$1, 0))</f>
        <v/>
      </c>
      <c r="C147">
        <f>INDEX(resultados!$A$2:$ZZ$311, 141, MATCH($B$3, resultados!$A$1:$ZZ$1, 0))</f>
        <v/>
      </c>
    </row>
    <row r="148">
      <c r="A148">
        <f>INDEX(resultados!$A$2:$ZZ$311, 142, MATCH($B$1, resultados!$A$1:$ZZ$1, 0))</f>
        <v/>
      </c>
      <c r="B148">
        <f>INDEX(resultados!$A$2:$ZZ$311, 142, MATCH($B$2, resultados!$A$1:$ZZ$1, 0))</f>
        <v/>
      </c>
      <c r="C148">
        <f>INDEX(resultados!$A$2:$ZZ$311, 142, MATCH($B$3, resultados!$A$1:$ZZ$1, 0))</f>
        <v/>
      </c>
    </row>
    <row r="149">
      <c r="A149">
        <f>INDEX(resultados!$A$2:$ZZ$311, 143, MATCH($B$1, resultados!$A$1:$ZZ$1, 0))</f>
        <v/>
      </c>
      <c r="B149">
        <f>INDEX(resultados!$A$2:$ZZ$311, 143, MATCH($B$2, resultados!$A$1:$ZZ$1, 0))</f>
        <v/>
      </c>
      <c r="C149">
        <f>INDEX(resultados!$A$2:$ZZ$311, 143, MATCH($B$3, resultados!$A$1:$ZZ$1, 0))</f>
        <v/>
      </c>
    </row>
    <row r="150">
      <c r="A150">
        <f>INDEX(resultados!$A$2:$ZZ$311, 144, MATCH($B$1, resultados!$A$1:$ZZ$1, 0))</f>
        <v/>
      </c>
      <c r="B150">
        <f>INDEX(resultados!$A$2:$ZZ$311, 144, MATCH($B$2, resultados!$A$1:$ZZ$1, 0))</f>
        <v/>
      </c>
      <c r="C150">
        <f>INDEX(resultados!$A$2:$ZZ$311, 144, MATCH($B$3, resultados!$A$1:$ZZ$1, 0))</f>
        <v/>
      </c>
    </row>
    <row r="151">
      <c r="A151">
        <f>INDEX(resultados!$A$2:$ZZ$311, 145, MATCH($B$1, resultados!$A$1:$ZZ$1, 0))</f>
        <v/>
      </c>
      <c r="B151">
        <f>INDEX(resultados!$A$2:$ZZ$311, 145, MATCH($B$2, resultados!$A$1:$ZZ$1, 0))</f>
        <v/>
      </c>
      <c r="C151">
        <f>INDEX(resultados!$A$2:$ZZ$311, 145, MATCH($B$3, resultados!$A$1:$ZZ$1, 0))</f>
        <v/>
      </c>
    </row>
    <row r="152">
      <c r="A152">
        <f>INDEX(resultados!$A$2:$ZZ$311, 146, MATCH($B$1, resultados!$A$1:$ZZ$1, 0))</f>
        <v/>
      </c>
      <c r="B152">
        <f>INDEX(resultados!$A$2:$ZZ$311, 146, MATCH($B$2, resultados!$A$1:$ZZ$1, 0))</f>
        <v/>
      </c>
      <c r="C152">
        <f>INDEX(resultados!$A$2:$ZZ$311, 146, MATCH($B$3, resultados!$A$1:$ZZ$1, 0))</f>
        <v/>
      </c>
    </row>
    <row r="153">
      <c r="A153">
        <f>INDEX(resultados!$A$2:$ZZ$311, 147, MATCH($B$1, resultados!$A$1:$ZZ$1, 0))</f>
        <v/>
      </c>
      <c r="B153">
        <f>INDEX(resultados!$A$2:$ZZ$311, 147, MATCH($B$2, resultados!$A$1:$ZZ$1, 0))</f>
        <v/>
      </c>
      <c r="C153">
        <f>INDEX(resultados!$A$2:$ZZ$311, 147, MATCH($B$3, resultados!$A$1:$ZZ$1, 0))</f>
        <v/>
      </c>
    </row>
    <row r="154">
      <c r="A154">
        <f>INDEX(resultados!$A$2:$ZZ$311, 148, MATCH($B$1, resultados!$A$1:$ZZ$1, 0))</f>
        <v/>
      </c>
      <c r="B154">
        <f>INDEX(resultados!$A$2:$ZZ$311, 148, MATCH($B$2, resultados!$A$1:$ZZ$1, 0))</f>
        <v/>
      </c>
      <c r="C154">
        <f>INDEX(resultados!$A$2:$ZZ$311, 148, MATCH($B$3, resultados!$A$1:$ZZ$1, 0))</f>
        <v/>
      </c>
    </row>
    <row r="155">
      <c r="A155">
        <f>INDEX(resultados!$A$2:$ZZ$311, 149, MATCH($B$1, resultados!$A$1:$ZZ$1, 0))</f>
        <v/>
      </c>
      <c r="B155">
        <f>INDEX(resultados!$A$2:$ZZ$311, 149, MATCH($B$2, resultados!$A$1:$ZZ$1, 0))</f>
        <v/>
      </c>
      <c r="C155">
        <f>INDEX(resultados!$A$2:$ZZ$311, 149, MATCH($B$3, resultados!$A$1:$ZZ$1, 0))</f>
        <v/>
      </c>
    </row>
    <row r="156">
      <c r="A156">
        <f>INDEX(resultados!$A$2:$ZZ$311, 150, MATCH($B$1, resultados!$A$1:$ZZ$1, 0))</f>
        <v/>
      </c>
      <c r="B156">
        <f>INDEX(resultados!$A$2:$ZZ$311, 150, MATCH($B$2, resultados!$A$1:$ZZ$1, 0))</f>
        <v/>
      </c>
      <c r="C156">
        <f>INDEX(resultados!$A$2:$ZZ$311, 150, MATCH($B$3, resultados!$A$1:$ZZ$1, 0))</f>
        <v/>
      </c>
    </row>
    <row r="157">
      <c r="A157">
        <f>INDEX(resultados!$A$2:$ZZ$311, 151, MATCH($B$1, resultados!$A$1:$ZZ$1, 0))</f>
        <v/>
      </c>
      <c r="B157">
        <f>INDEX(resultados!$A$2:$ZZ$311, 151, MATCH($B$2, resultados!$A$1:$ZZ$1, 0))</f>
        <v/>
      </c>
      <c r="C157">
        <f>INDEX(resultados!$A$2:$ZZ$311, 151, MATCH($B$3, resultados!$A$1:$ZZ$1, 0))</f>
        <v/>
      </c>
    </row>
    <row r="158">
      <c r="A158">
        <f>INDEX(resultados!$A$2:$ZZ$311, 152, MATCH($B$1, resultados!$A$1:$ZZ$1, 0))</f>
        <v/>
      </c>
      <c r="B158">
        <f>INDEX(resultados!$A$2:$ZZ$311, 152, MATCH($B$2, resultados!$A$1:$ZZ$1, 0))</f>
        <v/>
      </c>
      <c r="C158">
        <f>INDEX(resultados!$A$2:$ZZ$311, 152, MATCH($B$3, resultados!$A$1:$ZZ$1, 0))</f>
        <v/>
      </c>
    </row>
    <row r="159">
      <c r="A159">
        <f>INDEX(resultados!$A$2:$ZZ$311, 153, MATCH($B$1, resultados!$A$1:$ZZ$1, 0))</f>
        <v/>
      </c>
      <c r="B159">
        <f>INDEX(resultados!$A$2:$ZZ$311, 153, MATCH($B$2, resultados!$A$1:$ZZ$1, 0))</f>
        <v/>
      </c>
      <c r="C159">
        <f>INDEX(resultados!$A$2:$ZZ$311, 153, MATCH($B$3, resultados!$A$1:$ZZ$1, 0))</f>
        <v/>
      </c>
    </row>
    <row r="160">
      <c r="A160">
        <f>INDEX(resultados!$A$2:$ZZ$311, 154, MATCH($B$1, resultados!$A$1:$ZZ$1, 0))</f>
        <v/>
      </c>
      <c r="B160">
        <f>INDEX(resultados!$A$2:$ZZ$311, 154, MATCH($B$2, resultados!$A$1:$ZZ$1, 0))</f>
        <v/>
      </c>
      <c r="C160">
        <f>INDEX(resultados!$A$2:$ZZ$311, 154, MATCH($B$3, resultados!$A$1:$ZZ$1, 0))</f>
        <v/>
      </c>
    </row>
    <row r="161">
      <c r="A161">
        <f>INDEX(resultados!$A$2:$ZZ$311, 155, MATCH($B$1, resultados!$A$1:$ZZ$1, 0))</f>
        <v/>
      </c>
      <c r="B161">
        <f>INDEX(resultados!$A$2:$ZZ$311, 155, MATCH($B$2, resultados!$A$1:$ZZ$1, 0))</f>
        <v/>
      </c>
      <c r="C161">
        <f>INDEX(resultados!$A$2:$ZZ$311, 155, MATCH($B$3, resultados!$A$1:$ZZ$1, 0))</f>
        <v/>
      </c>
    </row>
    <row r="162">
      <c r="A162">
        <f>INDEX(resultados!$A$2:$ZZ$311, 156, MATCH($B$1, resultados!$A$1:$ZZ$1, 0))</f>
        <v/>
      </c>
      <c r="B162">
        <f>INDEX(resultados!$A$2:$ZZ$311, 156, MATCH($B$2, resultados!$A$1:$ZZ$1, 0))</f>
        <v/>
      </c>
      <c r="C162">
        <f>INDEX(resultados!$A$2:$ZZ$311, 156, MATCH($B$3, resultados!$A$1:$ZZ$1, 0))</f>
        <v/>
      </c>
    </row>
    <row r="163">
      <c r="A163">
        <f>INDEX(resultados!$A$2:$ZZ$311, 157, MATCH($B$1, resultados!$A$1:$ZZ$1, 0))</f>
        <v/>
      </c>
      <c r="B163">
        <f>INDEX(resultados!$A$2:$ZZ$311, 157, MATCH($B$2, resultados!$A$1:$ZZ$1, 0))</f>
        <v/>
      </c>
      <c r="C163">
        <f>INDEX(resultados!$A$2:$ZZ$311, 157, MATCH($B$3, resultados!$A$1:$ZZ$1, 0))</f>
        <v/>
      </c>
    </row>
    <row r="164">
      <c r="A164">
        <f>INDEX(resultados!$A$2:$ZZ$311, 158, MATCH($B$1, resultados!$A$1:$ZZ$1, 0))</f>
        <v/>
      </c>
      <c r="B164">
        <f>INDEX(resultados!$A$2:$ZZ$311, 158, MATCH($B$2, resultados!$A$1:$ZZ$1, 0))</f>
        <v/>
      </c>
      <c r="C164">
        <f>INDEX(resultados!$A$2:$ZZ$311, 158, MATCH($B$3, resultados!$A$1:$ZZ$1, 0))</f>
        <v/>
      </c>
    </row>
    <row r="165">
      <c r="A165">
        <f>INDEX(resultados!$A$2:$ZZ$311, 159, MATCH($B$1, resultados!$A$1:$ZZ$1, 0))</f>
        <v/>
      </c>
      <c r="B165">
        <f>INDEX(resultados!$A$2:$ZZ$311, 159, MATCH($B$2, resultados!$A$1:$ZZ$1, 0))</f>
        <v/>
      </c>
      <c r="C165">
        <f>INDEX(resultados!$A$2:$ZZ$311, 159, MATCH($B$3, resultados!$A$1:$ZZ$1, 0))</f>
        <v/>
      </c>
    </row>
    <row r="166">
      <c r="A166">
        <f>INDEX(resultados!$A$2:$ZZ$311, 160, MATCH($B$1, resultados!$A$1:$ZZ$1, 0))</f>
        <v/>
      </c>
      <c r="B166">
        <f>INDEX(resultados!$A$2:$ZZ$311, 160, MATCH($B$2, resultados!$A$1:$ZZ$1, 0))</f>
        <v/>
      </c>
      <c r="C166">
        <f>INDEX(resultados!$A$2:$ZZ$311, 160, MATCH($B$3, resultados!$A$1:$ZZ$1, 0))</f>
        <v/>
      </c>
    </row>
    <row r="167">
      <c r="A167">
        <f>INDEX(resultados!$A$2:$ZZ$311, 161, MATCH($B$1, resultados!$A$1:$ZZ$1, 0))</f>
        <v/>
      </c>
      <c r="B167">
        <f>INDEX(resultados!$A$2:$ZZ$311, 161, MATCH($B$2, resultados!$A$1:$ZZ$1, 0))</f>
        <v/>
      </c>
      <c r="C167">
        <f>INDEX(resultados!$A$2:$ZZ$311, 161, MATCH($B$3, resultados!$A$1:$ZZ$1, 0))</f>
        <v/>
      </c>
    </row>
    <row r="168">
      <c r="A168">
        <f>INDEX(resultados!$A$2:$ZZ$311, 162, MATCH($B$1, resultados!$A$1:$ZZ$1, 0))</f>
        <v/>
      </c>
      <c r="B168">
        <f>INDEX(resultados!$A$2:$ZZ$311, 162, MATCH($B$2, resultados!$A$1:$ZZ$1, 0))</f>
        <v/>
      </c>
      <c r="C168">
        <f>INDEX(resultados!$A$2:$ZZ$311, 162, MATCH($B$3, resultados!$A$1:$ZZ$1, 0))</f>
        <v/>
      </c>
    </row>
    <row r="169">
      <c r="A169">
        <f>INDEX(resultados!$A$2:$ZZ$311, 163, MATCH($B$1, resultados!$A$1:$ZZ$1, 0))</f>
        <v/>
      </c>
      <c r="B169">
        <f>INDEX(resultados!$A$2:$ZZ$311, 163, MATCH($B$2, resultados!$A$1:$ZZ$1, 0))</f>
        <v/>
      </c>
      <c r="C169">
        <f>INDEX(resultados!$A$2:$ZZ$311, 163, MATCH($B$3, resultados!$A$1:$ZZ$1, 0))</f>
        <v/>
      </c>
    </row>
    <row r="170">
      <c r="A170">
        <f>INDEX(resultados!$A$2:$ZZ$311, 164, MATCH($B$1, resultados!$A$1:$ZZ$1, 0))</f>
        <v/>
      </c>
      <c r="B170">
        <f>INDEX(resultados!$A$2:$ZZ$311, 164, MATCH($B$2, resultados!$A$1:$ZZ$1, 0))</f>
        <v/>
      </c>
      <c r="C170">
        <f>INDEX(resultados!$A$2:$ZZ$311, 164, MATCH($B$3, resultados!$A$1:$ZZ$1, 0))</f>
        <v/>
      </c>
    </row>
    <row r="171">
      <c r="A171">
        <f>INDEX(resultados!$A$2:$ZZ$311, 165, MATCH($B$1, resultados!$A$1:$ZZ$1, 0))</f>
        <v/>
      </c>
      <c r="B171">
        <f>INDEX(resultados!$A$2:$ZZ$311, 165, MATCH($B$2, resultados!$A$1:$ZZ$1, 0))</f>
        <v/>
      </c>
      <c r="C171">
        <f>INDEX(resultados!$A$2:$ZZ$311, 165, MATCH($B$3, resultados!$A$1:$ZZ$1, 0))</f>
        <v/>
      </c>
    </row>
    <row r="172">
      <c r="A172">
        <f>INDEX(resultados!$A$2:$ZZ$311, 166, MATCH($B$1, resultados!$A$1:$ZZ$1, 0))</f>
        <v/>
      </c>
      <c r="B172">
        <f>INDEX(resultados!$A$2:$ZZ$311, 166, MATCH($B$2, resultados!$A$1:$ZZ$1, 0))</f>
        <v/>
      </c>
      <c r="C172">
        <f>INDEX(resultados!$A$2:$ZZ$311, 166, MATCH($B$3, resultados!$A$1:$ZZ$1, 0))</f>
        <v/>
      </c>
    </row>
    <row r="173">
      <c r="A173">
        <f>INDEX(resultados!$A$2:$ZZ$311, 167, MATCH($B$1, resultados!$A$1:$ZZ$1, 0))</f>
        <v/>
      </c>
      <c r="B173">
        <f>INDEX(resultados!$A$2:$ZZ$311, 167, MATCH($B$2, resultados!$A$1:$ZZ$1, 0))</f>
        <v/>
      </c>
      <c r="C173">
        <f>INDEX(resultados!$A$2:$ZZ$311, 167, MATCH($B$3, resultados!$A$1:$ZZ$1, 0))</f>
        <v/>
      </c>
    </row>
    <row r="174">
      <c r="A174">
        <f>INDEX(resultados!$A$2:$ZZ$311, 168, MATCH($B$1, resultados!$A$1:$ZZ$1, 0))</f>
        <v/>
      </c>
      <c r="B174">
        <f>INDEX(resultados!$A$2:$ZZ$311, 168, MATCH($B$2, resultados!$A$1:$ZZ$1, 0))</f>
        <v/>
      </c>
      <c r="C174">
        <f>INDEX(resultados!$A$2:$ZZ$311, 168, MATCH($B$3, resultados!$A$1:$ZZ$1, 0))</f>
        <v/>
      </c>
    </row>
    <row r="175">
      <c r="A175">
        <f>INDEX(resultados!$A$2:$ZZ$311, 169, MATCH($B$1, resultados!$A$1:$ZZ$1, 0))</f>
        <v/>
      </c>
      <c r="B175">
        <f>INDEX(resultados!$A$2:$ZZ$311, 169, MATCH($B$2, resultados!$A$1:$ZZ$1, 0))</f>
        <v/>
      </c>
      <c r="C175">
        <f>INDEX(resultados!$A$2:$ZZ$311, 169, MATCH($B$3, resultados!$A$1:$ZZ$1, 0))</f>
        <v/>
      </c>
    </row>
    <row r="176">
      <c r="A176">
        <f>INDEX(resultados!$A$2:$ZZ$311, 170, MATCH($B$1, resultados!$A$1:$ZZ$1, 0))</f>
        <v/>
      </c>
      <c r="B176">
        <f>INDEX(resultados!$A$2:$ZZ$311, 170, MATCH($B$2, resultados!$A$1:$ZZ$1, 0))</f>
        <v/>
      </c>
      <c r="C176">
        <f>INDEX(resultados!$A$2:$ZZ$311, 170, MATCH($B$3, resultados!$A$1:$ZZ$1, 0))</f>
        <v/>
      </c>
    </row>
    <row r="177">
      <c r="A177">
        <f>INDEX(resultados!$A$2:$ZZ$311, 171, MATCH($B$1, resultados!$A$1:$ZZ$1, 0))</f>
        <v/>
      </c>
      <c r="B177">
        <f>INDEX(resultados!$A$2:$ZZ$311, 171, MATCH($B$2, resultados!$A$1:$ZZ$1, 0))</f>
        <v/>
      </c>
      <c r="C177">
        <f>INDEX(resultados!$A$2:$ZZ$311, 171, MATCH($B$3, resultados!$A$1:$ZZ$1, 0))</f>
        <v/>
      </c>
    </row>
    <row r="178">
      <c r="A178">
        <f>INDEX(resultados!$A$2:$ZZ$311, 172, MATCH($B$1, resultados!$A$1:$ZZ$1, 0))</f>
        <v/>
      </c>
      <c r="B178">
        <f>INDEX(resultados!$A$2:$ZZ$311, 172, MATCH($B$2, resultados!$A$1:$ZZ$1, 0))</f>
        <v/>
      </c>
      <c r="C178">
        <f>INDEX(resultados!$A$2:$ZZ$311, 172, MATCH($B$3, resultados!$A$1:$ZZ$1, 0))</f>
        <v/>
      </c>
    </row>
    <row r="179">
      <c r="A179">
        <f>INDEX(resultados!$A$2:$ZZ$311, 173, MATCH($B$1, resultados!$A$1:$ZZ$1, 0))</f>
        <v/>
      </c>
      <c r="B179">
        <f>INDEX(resultados!$A$2:$ZZ$311, 173, MATCH($B$2, resultados!$A$1:$ZZ$1, 0))</f>
        <v/>
      </c>
      <c r="C179">
        <f>INDEX(resultados!$A$2:$ZZ$311, 173, MATCH($B$3, resultados!$A$1:$ZZ$1, 0))</f>
        <v/>
      </c>
    </row>
    <row r="180">
      <c r="A180">
        <f>INDEX(resultados!$A$2:$ZZ$311, 174, MATCH($B$1, resultados!$A$1:$ZZ$1, 0))</f>
        <v/>
      </c>
      <c r="B180">
        <f>INDEX(resultados!$A$2:$ZZ$311, 174, MATCH($B$2, resultados!$A$1:$ZZ$1, 0))</f>
        <v/>
      </c>
      <c r="C180">
        <f>INDEX(resultados!$A$2:$ZZ$311, 174, MATCH($B$3, resultados!$A$1:$ZZ$1, 0))</f>
        <v/>
      </c>
    </row>
    <row r="181">
      <c r="A181">
        <f>INDEX(resultados!$A$2:$ZZ$311, 175, MATCH($B$1, resultados!$A$1:$ZZ$1, 0))</f>
        <v/>
      </c>
      <c r="B181">
        <f>INDEX(resultados!$A$2:$ZZ$311, 175, MATCH($B$2, resultados!$A$1:$ZZ$1, 0))</f>
        <v/>
      </c>
      <c r="C181">
        <f>INDEX(resultados!$A$2:$ZZ$311, 175, MATCH($B$3, resultados!$A$1:$ZZ$1, 0))</f>
        <v/>
      </c>
    </row>
    <row r="182">
      <c r="A182">
        <f>INDEX(resultados!$A$2:$ZZ$311, 176, MATCH($B$1, resultados!$A$1:$ZZ$1, 0))</f>
        <v/>
      </c>
      <c r="B182">
        <f>INDEX(resultados!$A$2:$ZZ$311, 176, MATCH($B$2, resultados!$A$1:$ZZ$1, 0))</f>
        <v/>
      </c>
      <c r="C182">
        <f>INDEX(resultados!$A$2:$ZZ$311, 176, MATCH($B$3, resultados!$A$1:$ZZ$1, 0))</f>
        <v/>
      </c>
    </row>
    <row r="183">
      <c r="A183">
        <f>INDEX(resultados!$A$2:$ZZ$311, 177, MATCH($B$1, resultados!$A$1:$ZZ$1, 0))</f>
        <v/>
      </c>
      <c r="B183">
        <f>INDEX(resultados!$A$2:$ZZ$311, 177, MATCH($B$2, resultados!$A$1:$ZZ$1, 0))</f>
        <v/>
      </c>
      <c r="C183">
        <f>INDEX(resultados!$A$2:$ZZ$311, 177, MATCH($B$3, resultados!$A$1:$ZZ$1, 0))</f>
        <v/>
      </c>
    </row>
    <row r="184">
      <c r="A184">
        <f>INDEX(resultados!$A$2:$ZZ$311, 178, MATCH($B$1, resultados!$A$1:$ZZ$1, 0))</f>
        <v/>
      </c>
      <c r="B184">
        <f>INDEX(resultados!$A$2:$ZZ$311, 178, MATCH($B$2, resultados!$A$1:$ZZ$1, 0))</f>
        <v/>
      </c>
      <c r="C184">
        <f>INDEX(resultados!$A$2:$ZZ$311, 178, MATCH($B$3, resultados!$A$1:$ZZ$1, 0))</f>
        <v/>
      </c>
    </row>
    <row r="185">
      <c r="A185">
        <f>INDEX(resultados!$A$2:$ZZ$311, 179, MATCH($B$1, resultados!$A$1:$ZZ$1, 0))</f>
        <v/>
      </c>
      <c r="B185">
        <f>INDEX(resultados!$A$2:$ZZ$311, 179, MATCH($B$2, resultados!$A$1:$ZZ$1, 0))</f>
        <v/>
      </c>
      <c r="C185">
        <f>INDEX(resultados!$A$2:$ZZ$311, 179, MATCH($B$3, resultados!$A$1:$ZZ$1, 0))</f>
        <v/>
      </c>
    </row>
    <row r="186">
      <c r="A186">
        <f>INDEX(resultados!$A$2:$ZZ$311, 180, MATCH($B$1, resultados!$A$1:$ZZ$1, 0))</f>
        <v/>
      </c>
      <c r="B186">
        <f>INDEX(resultados!$A$2:$ZZ$311, 180, MATCH($B$2, resultados!$A$1:$ZZ$1, 0))</f>
        <v/>
      </c>
      <c r="C186">
        <f>INDEX(resultados!$A$2:$ZZ$311, 180, MATCH($B$3, resultados!$A$1:$ZZ$1, 0))</f>
        <v/>
      </c>
    </row>
    <row r="187">
      <c r="A187">
        <f>INDEX(resultados!$A$2:$ZZ$311, 181, MATCH($B$1, resultados!$A$1:$ZZ$1, 0))</f>
        <v/>
      </c>
      <c r="B187">
        <f>INDEX(resultados!$A$2:$ZZ$311, 181, MATCH($B$2, resultados!$A$1:$ZZ$1, 0))</f>
        <v/>
      </c>
      <c r="C187">
        <f>INDEX(resultados!$A$2:$ZZ$311, 181, MATCH($B$3, resultados!$A$1:$ZZ$1, 0))</f>
        <v/>
      </c>
    </row>
    <row r="188">
      <c r="A188">
        <f>INDEX(resultados!$A$2:$ZZ$311, 182, MATCH($B$1, resultados!$A$1:$ZZ$1, 0))</f>
        <v/>
      </c>
      <c r="B188">
        <f>INDEX(resultados!$A$2:$ZZ$311, 182, MATCH($B$2, resultados!$A$1:$ZZ$1, 0))</f>
        <v/>
      </c>
      <c r="C188">
        <f>INDEX(resultados!$A$2:$ZZ$311, 182, MATCH($B$3, resultados!$A$1:$ZZ$1, 0))</f>
        <v/>
      </c>
    </row>
    <row r="189">
      <c r="A189">
        <f>INDEX(resultados!$A$2:$ZZ$311, 183, MATCH($B$1, resultados!$A$1:$ZZ$1, 0))</f>
        <v/>
      </c>
      <c r="B189">
        <f>INDEX(resultados!$A$2:$ZZ$311, 183, MATCH($B$2, resultados!$A$1:$ZZ$1, 0))</f>
        <v/>
      </c>
      <c r="C189">
        <f>INDEX(resultados!$A$2:$ZZ$311, 183, MATCH($B$3, resultados!$A$1:$ZZ$1, 0))</f>
        <v/>
      </c>
    </row>
    <row r="190">
      <c r="A190">
        <f>INDEX(resultados!$A$2:$ZZ$311, 184, MATCH($B$1, resultados!$A$1:$ZZ$1, 0))</f>
        <v/>
      </c>
      <c r="B190">
        <f>INDEX(resultados!$A$2:$ZZ$311, 184, MATCH($B$2, resultados!$A$1:$ZZ$1, 0))</f>
        <v/>
      </c>
      <c r="C190">
        <f>INDEX(resultados!$A$2:$ZZ$311, 184, MATCH($B$3, resultados!$A$1:$ZZ$1, 0))</f>
        <v/>
      </c>
    </row>
    <row r="191">
      <c r="A191">
        <f>INDEX(resultados!$A$2:$ZZ$311, 185, MATCH($B$1, resultados!$A$1:$ZZ$1, 0))</f>
        <v/>
      </c>
      <c r="B191">
        <f>INDEX(resultados!$A$2:$ZZ$311, 185, MATCH($B$2, resultados!$A$1:$ZZ$1, 0))</f>
        <v/>
      </c>
      <c r="C191">
        <f>INDEX(resultados!$A$2:$ZZ$311, 185, MATCH($B$3, resultados!$A$1:$ZZ$1, 0))</f>
        <v/>
      </c>
    </row>
    <row r="192">
      <c r="A192">
        <f>INDEX(resultados!$A$2:$ZZ$311, 186, MATCH($B$1, resultados!$A$1:$ZZ$1, 0))</f>
        <v/>
      </c>
      <c r="B192">
        <f>INDEX(resultados!$A$2:$ZZ$311, 186, MATCH($B$2, resultados!$A$1:$ZZ$1, 0))</f>
        <v/>
      </c>
      <c r="C192">
        <f>INDEX(resultados!$A$2:$ZZ$311, 186, MATCH($B$3, resultados!$A$1:$ZZ$1, 0))</f>
        <v/>
      </c>
    </row>
    <row r="193">
      <c r="A193">
        <f>INDEX(resultados!$A$2:$ZZ$311, 187, MATCH($B$1, resultados!$A$1:$ZZ$1, 0))</f>
        <v/>
      </c>
      <c r="B193">
        <f>INDEX(resultados!$A$2:$ZZ$311, 187, MATCH($B$2, resultados!$A$1:$ZZ$1, 0))</f>
        <v/>
      </c>
      <c r="C193">
        <f>INDEX(resultados!$A$2:$ZZ$311, 187, MATCH($B$3, resultados!$A$1:$ZZ$1, 0))</f>
        <v/>
      </c>
    </row>
    <row r="194">
      <c r="A194">
        <f>INDEX(resultados!$A$2:$ZZ$311, 188, MATCH($B$1, resultados!$A$1:$ZZ$1, 0))</f>
        <v/>
      </c>
      <c r="B194">
        <f>INDEX(resultados!$A$2:$ZZ$311, 188, MATCH($B$2, resultados!$A$1:$ZZ$1, 0))</f>
        <v/>
      </c>
      <c r="C194">
        <f>INDEX(resultados!$A$2:$ZZ$311, 188, MATCH($B$3, resultados!$A$1:$ZZ$1, 0))</f>
        <v/>
      </c>
    </row>
    <row r="195">
      <c r="A195">
        <f>INDEX(resultados!$A$2:$ZZ$311, 189, MATCH($B$1, resultados!$A$1:$ZZ$1, 0))</f>
        <v/>
      </c>
      <c r="B195">
        <f>INDEX(resultados!$A$2:$ZZ$311, 189, MATCH($B$2, resultados!$A$1:$ZZ$1, 0))</f>
        <v/>
      </c>
      <c r="C195">
        <f>INDEX(resultados!$A$2:$ZZ$311, 189, MATCH($B$3, resultados!$A$1:$ZZ$1, 0))</f>
        <v/>
      </c>
    </row>
    <row r="196">
      <c r="A196">
        <f>INDEX(resultados!$A$2:$ZZ$311, 190, MATCH($B$1, resultados!$A$1:$ZZ$1, 0))</f>
        <v/>
      </c>
      <c r="B196">
        <f>INDEX(resultados!$A$2:$ZZ$311, 190, MATCH($B$2, resultados!$A$1:$ZZ$1, 0))</f>
        <v/>
      </c>
      <c r="C196">
        <f>INDEX(resultados!$A$2:$ZZ$311, 190, MATCH($B$3, resultados!$A$1:$ZZ$1, 0))</f>
        <v/>
      </c>
    </row>
    <row r="197">
      <c r="A197">
        <f>INDEX(resultados!$A$2:$ZZ$311, 191, MATCH($B$1, resultados!$A$1:$ZZ$1, 0))</f>
        <v/>
      </c>
      <c r="B197">
        <f>INDEX(resultados!$A$2:$ZZ$311, 191, MATCH($B$2, resultados!$A$1:$ZZ$1, 0))</f>
        <v/>
      </c>
      <c r="C197">
        <f>INDEX(resultados!$A$2:$ZZ$311, 191, MATCH($B$3, resultados!$A$1:$ZZ$1, 0))</f>
        <v/>
      </c>
    </row>
    <row r="198">
      <c r="A198">
        <f>INDEX(resultados!$A$2:$ZZ$311, 192, MATCH($B$1, resultados!$A$1:$ZZ$1, 0))</f>
        <v/>
      </c>
      <c r="B198">
        <f>INDEX(resultados!$A$2:$ZZ$311, 192, MATCH($B$2, resultados!$A$1:$ZZ$1, 0))</f>
        <v/>
      </c>
      <c r="C198">
        <f>INDEX(resultados!$A$2:$ZZ$311, 192, MATCH($B$3, resultados!$A$1:$ZZ$1, 0))</f>
        <v/>
      </c>
    </row>
    <row r="199">
      <c r="A199">
        <f>INDEX(resultados!$A$2:$ZZ$311, 193, MATCH($B$1, resultados!$A$1:$ZZ$1, 0))</f>
        <v/>
      </c>
      <c r="B199">
        <f>INDEX(resultados!$A$2:$ZZ$311, 193, MATCH($B$2, resultados!$A$1:$ZZ$1, 0))</f>
        <v/>
      </c>
      <c r="C199">
        <f>INDEX(resultados!$A$2:$ZZ$311, 193, MATCH($B$3, resultados!$A$1:$ZZ$1, 0))</f>
        <v/>
      </c>
    </row>
    <row r="200">
      <c r="A200">
        <f>INDEX(resultados!$A$2:$ZZ$311, 194, MATCH($B$1, resultados!$A$1:$ZZ$1, 0))</f>
        <v/>
      </c>
      <c r="B200">
        <f>INDEX(resultados!$A$2:$ZZ$311, 194, MATCH($B$2, resultados!$A$1:$ZZ$1, 0))</f>
        <v/>
      </c>
      <c r="C200">
        <f>INDEX(resultados!$A$2:$ZZ$311, 194, MATCH($B$3, resultados!$A$1:$ZZ$1, 0))</f>
        <v/>
      </c>
    </row>
    <row r="201">
      <c r="A201">
        <f>INDEX(resultados!$A$2:$ZZ$311, 195, MATCH($B$1, resultados!$A$1:$ZZ$1, 0))</f>
        <v/>
      </c>
      <c r="B201">
        <f>INDEX(resultados!$A$2:$ZZ$311, 195, MATCH($B$2, resultados!$A$1:$ZZ$1, 0))</f>
        <v/>
      </c>
      <c r="C201">
        <f>INDEX(resultados!$A$2:$ZZ$311, 195, MATCH($B$3, resultados!$A$1:$ZZ$1, 0))</f>
        <v/>
      </c>
    </row>
    <row r="202">
      <c r="A202">
        <f>INDEX(resultados!$A$2:$ZZ$311, 196, MATCH($B$1, resultados!$A$1:$ZZ$1, 0))</f>
        <v/>
      </c>
      <c r="B202">
        <f>INDEX(resultados!$A$2:$ZZ$311, 196, MATCH($B$2, resultados!$A$1:$ZZ$1, 0))</f>
        <v/>
      </c>
      <c r="C202">
        <f>INDEX(resultados!$A$2:$ZZ$311, 196, MATCH($B$3, resultados!$A$1:$ZZ$1, 0))</f>
        <v/>
      </c>
    </row>
    <row r="203">
      <c r="A203">
        <f>INDEX(resultados!$A$2:$ZZ$311, 197, MATCH($B$1, resultados!$A$1:$ZZ$1, 0))</f>
        <v/>
      </c>
      <c r="B203">
        <f>INDEX(resultados!$A$2:$ZZ$311, 197, MATCH($B$2, resultados!$A$1:$ZZ$1, 0))</f>
        <v/>
      </c>
      <c r="C203">
        <f>INDEX(resultados!$A$2:$ZZ$311, 197, MATCH($B$3, resultados!$A$1:$ZZ$1, 0))</f>
        <v/>
      </c>
    </row>
    <row r="204">
      <c r="A204">
        <f>INDEX(resultados!$A$2:$ZZ$311, 198, MATCH($B$1, resultados!$A$1:$ZZ$1, 0))</f>
        <v/>
      </c>
      <c r="B204">
        <f>INDEX(resultados!$A$2:$ZZ$311, 198, MATCH($B$2, resultados!$A$1:$ZZ$1, 0))</f>
        <v/>
      </c>
      <c r="C204">
        <f>INDEX(resultados!$A$2:$ZZ$311, 198, MATCH($B$3, resultados!$A$1:$ZZ$1, 0))</f>
        <v/>
      </c>
    </row>
    <row r="205">
      <c r="A205">
        <f>INDEX(resultados!$A$2:$ZZ$311, 199, MATCH($B$1, resultados!$A$1:$ZZ$1, 0))</f>
        <v/>
      </c>
      <c r="B205">
        <f>INDEX(resultados!$A$2:$ZZ$311, 199, MATCH($B$2, resultados!$A$1:$ZZ$1, 0))</f>
        <v/>
      </c>
      <c r="C205">
        <f>INDEX(resultados!$A$2:$ZZ$311, 199, MATCH($B$3, resultados!$A$1:$ZZ$1, 0))</f>
        <v/>
      </c>
    </row>
    <row r="206">
      <c r="A206">
        <f>INDEX(resultados!$A$2:$ZZ$311, 200, MATCH($B$1, resultados!$A$1:$ZZ$1, 0))</f>
        <v/>
      </c>
      <c r="B206">
        <f>INDEX(resultados!$A$2:$ZZ$311, 200, MATCH($B$2, resultados!$A$1:$ZZ$1, 0))</f>
        <v/>
      </c>
      <c r="C206">
        <f>INDEX(resultados!$A$2:$ZZ$311, 200, MATCH($B$3, resultados!$A$1:$ZZ$1, 0))</f>
        <v/>
      </c>
    </row>
    <row r="207">
      <c r="A207">
        <f>INDEX(resultados!$A$2:$ZZ$311, 201, MATCH($B$1, resultados!$A$1:$ZZ$1, 0))</f>
        <v/>
      </c>
      <c r="B207">
        <f>INDEX(resultados!$A$2:$ZZ$311, 201, MATCH($B$2, resultados!$A$1:$ZZ$1, 0))</f>
        <v/>
      </c>
      <c r="C207">
        <f>INDEX(resultados!$A$2:$ZZ$311, 201, MATCH($B$3, resultados!$A$1:$ZZ$1, 0))</f>
        <v/>
      </c>
    </row>
    <row r="208">
      <c r="A208">
        <f>INDEX(resultados!$A$2:$ZZ$311, 202, MATCH($B$1, resultados!$A$1:$ZZ$1, 0))</f>
        <v/>
      </c>
      <c r="B208">
        <f>INDEX(resultados!$A$2:$ZZ$311, 202, MATCH($B$2, resultados!$A$1:$ZZ$1, 0))</f>
        <v/>
      </c>
      <c r="C208">
        <f>INDEX(resultados!$A$2:$ZZ$311, 202, MATCH($B$3, resultados!$A$1:$ZZ$1, 0))</f>
        <v/>
      </c>
    </row>
    <row r="209">
      <c r="A209">
        <f>INDEX(resultados!$A$2:$ZZ$311, 203, MATCH($B$1, resultados!$A$1:$ZZ$1, 0))</f>
        <v/>
      </c>
      <c r="B209">
        <f>INDEX(resultados!$A$2:$ZZ$311, 203, MATCH($B$2, resultados!$A$1:$ZZ$1, 0))</f>
        <v/>
      </c>
      <c r="C209">
        <f>INDEX(resultados!$A$2:$ZZ$311, 203, MATCH($B$3, resultados!$A$1:$ZZ$1, 0))</f>
        <v/>
      </c>
    </row>
    <row r="210">
      <c r="A210">
        <f>INDEX(resultados!$A$2:$ZZ$311, 204, MATCH($B$1, resultados!$A$1:$ZZ$1, 0))</f>
        <v/>
      </c>
      <c r="B210">
        <f>INDEX(resultados!$A$2:$ZZ$311, 204, MATCH($B$2, resultados!$A$1:$ZZ$1, 0))</f>
        <v/>
      </c>
      <c r="C210">
        <f>INDEX(resultados!$A$2:$ZZ$311, 204, MATCH($B$3, resultados!$A$1:$ZZ$1, 0))</f>
        <v/>
      </c>
    </row>
    <row r="211">
      <c r="A211">
        <f>INDEX(resultados!$A$2:$ZZ$311, 205, MATCH($B$1, resultados!$A$1:$ZZ$1, 0))</f>
        <v/>
      </c>
      <c r="B211">
        <f>INDEX(resultados!$A$2:$ZZ$311, 205, MATCH($B$2, resultados!$A$1:$ZZ$1, 0))</f>
        <v/>
      </c>
      <c r="C211">
        <f>INDEX(resultados!$A$2:$ZZ$311, 205, MATCH($B$3, resultados!$A$1:$ZZ$1, 0))</f>
        <v/>
      </c>
    </row>
    <row r="212">
      <c r="A212">
        <f>INDEX(resultados!$A$2:$ZZ$311, 206, MATCH($B$1, resultados!$A$1:$ZZ$1, 0))</f>
        <v/>
      </c>
      <c r="B212">
        <f>INDEX(resultados!$A$2:$ZZ$311, 206, MATCH($B$2, resultados!$A$1:$ZZ$1, 0))</f>
        <v/>
      </c>
      <c r="C212">
        <f>INDEX(resultados!$A$2:$ZZ$311, 206, MATCH($B$3, resultados!$A$1:$ZZ$1, 0))</f>
        <v/>
      </c>
    </row>
    <row r="213">
      <c r="A213">
        <f>INDEX(resultados!$A$2:$ZZ$311, 207, MATCH($B$1, resultados!$A$1:$ZZ$1, 0))</f>
        <v/>
      </c>
      <c r="B213">
        <f>INDEX(resultados!$A$2:$ZZ$311, 207, MATCH($B$2, resultados!$A$1:$ZZ$1, 0))</f>
        <v/>
      </c>
      <c r="C213">
        <f>INDEX(resultados!$A$2:$ZZ$311, 207, MATCH($B$3, resultados!$A$1:$ZZ$1, 0))</f>
        <v/>
      </c>
    </row>
    <row r="214">
      <c r="A214">
        <f>INDEX(resultados!$A$2:$ZZ$311, 208, MATCH($B$1, resultados!$A$1:$ZZ$1, 0))</f>
        <v/>
      </c>
      <c r="B214">
        <f>INDEX(resultados!$A$2:$ZZ$311, 208, MATCH($B$2, resultados!$A$1:$ZZ$1, 0))</f>
        <v/>
      </c>
      <c r="C214">
        <f>INDEX(resultados!$A$2:$ZZ$311, 208, MATCH($B$3, resultados!$A$1:$ZZ$1, 0))</f>
        <v/>
      </c>
    </row>
    <row r="215">
      <c r="A215">
        <f>INDEX(resultados!$A$2:$ZZ$311, 209, MATCH($B$1, resultados!$A$1:$ZZ$1, 0))</f>
        <v/>
      </c>
      <c r="B215">
        <f>INDEX(resultados!$A$2:$ZZ$311, 209, MATCH($B$2, resultados!$A$1:$ZZ$1, 0))</f>
        <v/>
      </c>
      <c r="C215">
        <f>INDEX(resultados!$A$2:$ZZ$311, 209, MATCH($B$3, resultados!$A$1:$ZZ$1, 0))</f>
        <v/>
      </c>
    </row>
    <row r="216">
      <c r="A216">
        <f>INDEX(resultados!$A$2:$ZZ$311, 210, MATCH($B$1, resultados!$A$1:$ZZ$1, 0))</f>
        <v/>
      </c>
      <c r="B216">
        <f>INDEX(resultados!$A$2:$ZZ$311, 210, MATCH($B$2, resultados!$A$1:$ZZ$1, 0))</f>
        <v/>
      </c>
      <c r="C216">
        <f>INDEX(resultados!$A$2:$ZZ$311, 210, MATCH($B$3, resultados!$A$1:$ZZ$1, 0))</f>
        <v/>
      </c>
    </row>
    <row r="217">
      <c r="A217">
        <f>INDEX(resultados!$A$2:$ZZ$311, 211, MATCH($B$1, resultados!$A$1:$ZZ$1, 0))</f>
        <v/>
      </c>
      <c r="B217">
        <f>INDEX(resultados!$A$2:$ZZ$311, 211, MATCH($B$2, resultados!$A$1:$ZZ$1, 0))</f>
        <v/>
      </c>
      <c r="C217">
        <f>INDEX(resultados!$A$2:$ZZ$311, 211, MATCH($B$3, resultados!$A$1:$ZZ$1, 0))</f>
        <v/>
      </c>
    </row>
    <row r="218">
      <c r="A218">
        <f>INDEX(resultados!$A$2:$ZZ$311, 212, MATCH($B$1, resultados!$A$1:$ZZ$1, 0))</f>
        <v/>
      </c>
      <c r="B218">
        <f>INDEX(resultados!$A$2:$ZZ$311, 212, MATCH($B$2, resultados!$A$1:$ZZ$1, 0))</f>
        <v/>
      </c>
      <c r="C218">
        <f>INDEX(resultados!$A$2:$ZZ$311, 212, MATCH($B$3, resultados!$A$1:$ZZ$1, 0))</f>
        <v/>
      </c>
    </row>
    <row r="219">
      <c r="A219">
        <f>INDEX(resultados!$A$2:$ZZ$311, 213, MATCH($B$1, resultados!$A$1:$ZZ$1, 0))</f>
        <v/>
      </c>
      <c r="B219">
        <f>INDEX(resultados!$A$2:$ZZ$311, 213, MATCH($B$2, resultados!$A$1:$ZZ$1, 0))</f>
        <v/>
      </c>
      <c r="C219">
        <f>INDEX(resultados!$A$2:$ZZ$311, 213, MATCH($B$3, resultados!$A$1:$ZZ$1, 0))</f>
        <v/>
      </c>
    </row>
    <row r="220">
      <c r="A220">
        <f>INDEX(resultados!$A$2:$ZZ$311, 214, MATCH($B$1, resultados!$A$1:$ZZ$1, 0))</f>
        <v/>
      </c>
      <c r="B220">
        <f>INDEX(resultados!$A$2:$ZZ$311, 214, MATCH($B$2, resultados!$A$1:$ZZ$1, 0))</f>
        <v/>
      </c>
      <c r="C220">
        <f>INDEX(resultados!$A$2:$ZZ$311, 214, MATCH($B$3, resultados!$A$1:$ZZ$1, 0))</f>
        <v/>
      </c>
    </row>
    <row r="221">
      <c r="A221">
        <f>INDEX(resultados!$A$2:$ZZ$311, 215, MATCH($B$1, resultados!$A$1:$ZZ$1, 0))</f>
        <v/>
      </c>
      <c r="B221">
        <f>INDEX(resultados!$A$2:$ZZ$311, 215, MATCH($B$2, resultados!$A$1:$ZZ$1, 0))</f>
        <v/>
      </c>
      <c r="C221">
        <f>INDEX(resultados!$A$2:$ZZ$311, 215, MATCH($B$3, resultados!$A$1:$ZZ$1, 0))</f>
        <v/>
      </c>
    </row>
    <row r="222">
      <c r="A222">
        <f>INDEX(resultados!$A$2:$ZZ$311, 216, MATCH($B$1, resultados!$A$1:$ZZ$1, 0))</f>
        <v/>
      </c>
      <c r="B222">
        <f>INDEX(resultados!$A$2:$ZZ$311, 216, MATCH($B$2, resultados!$A$1:$ZZ$1, 0))</f>
        <v/>
      </c>
      <c r="C222">
        <f>INDEX(resultados!$A$2:$ZZ$311, 216, MATCH($B$3, resultados!$A$1:$ZZ$1, 0))</f>
        <v/>
      </c>
    </row>
    <row r="223">
      <c r="A223">
        <f>INDEX(resultados!$A$2:$ZZ$311, 217, MATCH($B$1, resultados!$A$1:$ZZ$1, 0))</f>
        <v/>
      </c>
      <c r="B223">
        <f>INDEX(resultados!$A$2:$ZZ$311, 217, MATCH($B$2, resultados!$A$1:$ZZ$1, 0))</f>
        <v/>
      </c>
      <c r="C223">
        <f>INDEX(resultados!$A$2:$ZZ$311, 217, MATCH($B$3, resultados!$A$1:$ZZ$1, 0))</f>
        <v/>
      </c>
    </row>
    <row r="224">
      <c r="A224">
        <f>INDEX(resultados!$A$2:$ZZ$311, 218, MATCH($B$1, resultados!$A$1:$ZZ$1, 0))</f>
        <v/>
      </c>
      <c r="B224">
        <f>INDEX(resultados!$A$2:$ZZ$311, 218, MATCH($B$2, resultados!$A$1:$ZZ$1, 0))</f>
        <v/>
      </c>
      <c r="C224">
        <f>INDEX(resultados!$A$2:$ZZ$311, 218, MATCH($B$3, resultados!$A$1:$ZZ$1, 0))</f>
        <v/>
      </c>
    </row>
    <row r="225">
      <c r="A225">
        <f>INDEX(resultados!$A$2:$ZZ$311, 219, MATCH($B$1, resultados!$A$1:$ZZ$1, 0))</f>
        <v/>
      </c>
      <c r="B225">
        <f>INDEX(resultados!$A$2:$ZZ$311, 219, MATCH($B$2, resultados!$A$1:$ZZ$1, 0))</f>
        <v/>
      </c>
      <c r="C225">
        <f>INDEX(resultados!$A$2:$ZZ$311, 219, MATCH($B$3, resultados!$A$1:$ZZ$1, 0))</f>
        <v/>
      </c>
    </row>
    <row r="226">
      <c r="A226">
        <f>INDEX(resultados!$A$2:$ZZ$311, 220, MATCH($B$1, resultados!$A$1:$ZZ$1, 0))</f>
        <v/>
      </c>
      <c r="B226">
        <f>INDEX(resultados!$A$2:$ZZ$311, 220, MATCH($B$2, resultados!$A$1:$ZZ$1, 0))</f>
        <v/>
      </c>
      <c r="C226">
        <f>INDEX(resultados!$A$2:$ZZ$311, 220, MATCH($B$3, resultados!$A$1:$ZZ$1, 0))</f>
        <v/>
      </c>
    </row>
    <row r="227">
      <c r="A227">
        <f>INDEX(resultados!$A$2:$ZZ$311, 221, MATCH($B$1, resultados!$A$1:$ZZ$1, 0))</f>
        <v/>
      </c>
      <c r="B227">
        <f>INDEX(resultados!$A$2:$ZZ$311, 221, MATCH($B$2, resultados!$A$1:$ZZ$1, 0))</f>
        <v/>
      </c>
      <c r="C227">
        <f>INDEX(resultados!$A$2:$ZZ$311, 221, MATCH($B$3, resultados!$A$1:$ZZ$1, 0))</f>
        <v/>
      </c>
    </row>
    <row r="228">
      <c r="A228">
        <f>INDEX(resultados!$A$2:$ZZ$311, 222, MATCH($B$1, resultados!$A$1:$ZZ$1, 0))</f>
        <v/>
      </c>
      <c r="B228">
        <f>INDEX(resultados!$A$2:$ZZ$311, 222, MATCH($B$2, resultados!$A$1:$ZZ$1, 0))</f>
        <v/>
      </c>
      <c r="C228">
        <f>INDEX(resultados!$A$2:$ZZ$311, 222, MATCH($B$3, resultados!$A$1:$ZZ$1, 0))</f>
        <v/>
      </c>
    </row>
    <row r="229">
      <c r="A229">
        <f>INDEX(resultados!$A$2:$ZZ$311, 223, MATCH($B$1, resultados!$A$1:$ZZ$1, 0))</f>
        <v/>
      </c>
      <c r="B229">
        <f>INDEX(resultados!$A$2:$ZZ$311, 223, MATCH($B$2, resultados!$A$1:$ZZ$1, 0))</f>
        <v/>
      </c>
      <c r="C229">
        <f>INDEX(resultados!$A$2:$ZZ$311, 223, MATCH($B$3, resultados!$A$1:$ZZ$1, 0))</f>
        <v/>
      </c>
    </row>
    <row r="230">
      <c r="A230">
        <f>INDEX(resultados!$A$2:$ZZ$311, 224, MATCH($B$1, resultados!$A$1:$ZZ$1, 0))</f>
        <v/>
      </c>
      <c r="B230">
        <f>INDEX(resultados!$A$2:$ZZ$311, 224, MATCH($B$2, resultados!$A$1:$ZZ$1, 0))</f>
        <v/>
      </c>
      <c r="C230">
        <f>INDEX(resultados!$A$2:$ZZ$311, 224, MATCH($B$3, resultados!$A$1:$ZZ$1, 0))</f>
        <v/>
      </c>
    </row>
    <row r="231">
      <c r="A231">
        <f>INDEX(resultados!$A$2:$ZZ$311, 225, MATCH($B$1, resultados!$A$1:$ZZ$1, 0))</f>
        <v/>
      </c>
      <c r="B231">
        <f>INDEX(resultados!$A$2:$ZZ$311, 225, MATCH($B$2, resultados!$A$1:$ZZ$1, 0))</f>
        <v/>
      </c>
      <c r="C231">
        <f>INDEX(resultados!$A$2:$ZZ$311, 225, MATCH($B$3, resultados!$A$1:$ZZ$1, 0))</f>
        <v/>
      </c>
    </row>
    <row r="232">
      <c r="A232">
        <f>INDEX(resultados!$A$2:$ZZ$311, 226, MATCH($B$1, resultados!$A$1:$ZZ$1, 0))</f>
        <v/>
      </c>
      <c r="B232">
        <f>INDEX(resultados!$A$2:$ZZ$311, 226, MATCH($B$2, resultados!$A$1:$ZZ$1, 0))</f>
        <v/>
      </c>
      <c r="C232">
        <f>INDEX(resultados!$A$2:$ZZ$311, 226, MATCH($B$3, resultados!$A$1:$ZZ$1, 0))</f>
        <v/>
      </c>
    </row>
    <row r="233">
      <c r="A233">
        <f>INDEX(resultados!$A$2:$ZZ$311, 227, MATCH($B$1, resultados!$A$1:$ZZ$1, 0))</f>
        <v/>
      </c>
      <c r="B233">
        <f>INDEX(resultados!$A$2:$ZZ$311, 227, MATCH($B$2, resultados!$A$1:$ZZ$1, 0))</f>
        <v/>
      </c>
      <c r="C233">
        <f>INDEX(resultados!$A$2:$ZZ$311, 227, MATCH($B$3, resultados!$A$1:$ZZ$1, 0))</f>
        <v/>
      </c>
    </row>
    <row r="234">
      <c r="A234">
        <f>INDEX(resultados!$A$2:$ZZ$311, 228, MATCH($B$1, resultados!$A$1:$ZZ$1, 0))</f>
        <v/>
      </c>
      <c r="B234">
        <f>INDEX(resultados!$A$2:$ZZ$311, 228, MATCH($B$2, resultados!$A$1:$ZZ$1, 0))</f>
        <v/>
      </c>
      <c r="C234">
        <f>INDEX(resultados!$A$2:$ZZ$311, 228, MATCH($B$3, resultados!$A$1:$ZZ$1, 0))</f>
        <v/>
      </c>
    </row>
    <row r="235">
      <c r="A235">
        <f>INDEX(resultados!$A$2:$ZZ$311, 229, MATCH($B$1, resultados!$A$1:$ZZ$1, 0))</f>
        <v/>
      </c>
      <c r="B235">
        <f>INDEX(resultados!$A$2:$ZZ$311, 229, MATCH($B$2, resultados!$A$1:$ZZ$1, 0))</f>
        <v/>
      </c>
      <c r="C235">
        <f>INDEX(resultados!$A$2:$ZZ$311, 229, MATCH($B$3, resultados!$A$1:$ZZ$1, 0))</f>
        <v/>
      </c>
    </row>
    <row r="236">
      <c r="A236">
        <f>INDEX(resultados!$A$2:$ZZ$311, 230, MATCH($B$1, resultados!$A$1:$ZZ$1, 0))</f>
        <v/>
      </c>
      <c r="B236">
        <f>INDEX(resultados!$A$2:$ZZ$311, 230, MATCH($B$2, resultados!$A$1:$ZZ$1, 0))</f>
        <v/>
      </c>
      <c r="C236">
        <f>INDEX(resultados!$A$2:$ZZ$311, 230, MATCH($B$3, resultados!$A$1:$ZZ$1, 0))</f>
        <v/>
      </c>
    </row>
    <row r="237">
      <c r="A237">
        <f>INDEX(resultados!$A$2:$ZZ$311, 231, MATCH($B$1, resultados!$A$1:$ZZ$1, 0))</f>
        <v/>
      </c>
      <c r="B237">
        <f>INDEX(resultados!$A$2:$ZZ$311, 231, MATCH($B$2, resultados!$A$1:$ZZ$1, 0))</f>
        <v/>
      </c>
      <c r="C237">
        <f>INDEX(resultados!$A$2:$ZZ$311, 231, MATCH($B$3, resultados!$A$1:$ZZ$1, 0))</f>
        <v/>
      </c>
    </row>
    <row r="238">
      <c r="A238">
        <f>INDEX(resultados!$A$2:$ZZ$311, 232, MATCH($B$1, resultados!$A$1:$ZZ$1, 0))</f>
        <v/>
      </c>
      <c r="B238">
        <f>INDEX(resultados!$A$2:$ZZ$311, 232, MATCH($B$2, resultados!$A$1:$ZZ$1, 0))</f>
        <v/>
      </c>
      <c r="C238">
        <f>INDEX(resultados!$A$2:$ZZ$311, 232, MATCH($B$3, resultados!$A$1:$ZZ$1, 0))</f>
        <v/>
      </c>
    </row>
    <row r="239">
      <c r="A239">
        <f>INDEX(resultados!$A$2:$ZZ$311, 233, MATCH($B$1, resultados!$A$1:$ZZ$1, 0))</f>
        <v/>
      </c>
      <c r="B239">
        <f>INDEX(resultados!$A$2:$ZZ$311, 233, MATCH($B$2, resultados!$A$1:$ZZ$1, 0))</f>
        <v/>
      </c>
      <c r="C239">
        <f>INDEX(resultados!$A$2:$ZZ$311, 233, MATCH($B$3, resultados!$A$1:$ZZ$1, 0))</f>
        <v/>
      </c>
    </row>
    <row r="240">
      <c r="A240">
        <f>INDEX(resultados!$A$2:$ZZ$311, 234, MATCH($B$1, resultados!$A$1:$ZZ$1, 0))</f>
        <v/>
      </c>
      <c r="B240">
        <f>INDEX(resultados!$A$2:$ZZ$311, 234, MATCH($B$2, resultados!$A$1:$ZZ$1, 0))</f>
        <v/>
      </c>
      <c r="C240">
        <f>INDEX(resultados!$A$2:$ZZ$311, 234, MATCH($B$3, resultados!$A$1:$ZZ$1, 0))</f>
        <v/>
      </c>
    </row>
    <row r="241">
      <c r="A241">
        <f>INDEX(resultados!$A$2:$ZZ$311, 235, MATCH($B$1, resultados!$A$1:$ZZ$1, 0))</f>
        <v/>
      </c>
      <c r="B241">
        <f>INDEX(resultados!$A$2:$ZZ$311, 235, MATCH($B$2, resultados!$A$1:$ZZ$1, 0))</f>
        <v/>
      </c>
      <c r="C241">
        <f>INDEX(resultados!$A$2:$ZZ$311, 235, MATCH($B$3, resultados!$A$1:$ZZ$1, 0))</f>
        <v/>
      </c>
    </row>
    <row r="242">
      <c r="A242">
        <f>INDEX(resultados!$A$2:$ZZ$311, 236, MATCH($B$1, resultados!$A$1:$ZZ$1, 0))</f>
        <v/>
      </c>
      <c r="B242">
        <f>INDEX(resultados!$A$2:$ZZ$311, 236, MATCH($B$2, resultados!$A$1:$ZZ$1, 0))</f>
        <v/>
      </c>
      <c r="C242">
        <f>INDEX(resultados!$A$2:$ZZ$311, 236, MATCH($B$3, resultados!$A$1:$ZZ$1, 0))</f>
        <v/>
      </c>
    </row>
    <row r="243">
      <c r="A243">
        <f>INDEX(resultados!$A$2:$ZZ$311, 237, MATCH($B$1, resultados!$A$1:$ZZ$1, 0))</f>
        <v/>
      </c>
      <c r="B243">
        <f>INDEX(resultados!$A$2:$ZZ$311, 237, MATCH($B$2, resultados!$A$1:$ZZ$1, 0))</f>
        <v/>
      </c>
      <c r="C243">
        <f>INDEX(resultados!$A$2:$ZZ$311, 237, MATCH($B$3, resultados!$A$1:$ZZ$1, 0))</f>
        <v/>
      </c>
    </row>
    <row r="244">
      <c r="A244">
        <f>INDEX(resultados!$A$2:$ZZ$311, 238, MATCH($B$1, resultados!$A$1:$ZZ$1, 0))</f>
        <v/>
      </c>
      <c r="B244">
        <f>INDEX(resultados!$A$2:$ZZ$311, 238, MATCH($B$2, resultados!$A$1:$ZZ$1, 0))</f>
        <v/>
      </c>
      <c r="C244">
        <f>INDEX(resultados!$A$2:$ZZ$311, 238, MATCH($B$3, resultados!$A$1:$ZZ$1, 0))</f>
        <v/>
      </c>
    </row>
    <row r="245">
      <c r="A245">
        <f>INDEX(resultados!$A$2:$ZZ$311, 239, MATCH($B$1, resultados!$A$1:$ZZ$1, 0))</f>
        <v/>
      </c>
      <c r="B245">
        <f>INDEX(resultados!$A$2:$ZZ$311, 239, MATCH($B$2, resultados!$A$1:$ZZ$1, 0))</f>
        <v/>
      </c>
      <c r="C245">
        <f>INDEX(resultados!$A$2:$ZZ$311, 239, MATCH($B$3, resultados!$A$1:$ZZ$1, 0))</f>
        <v/>
      </c>
    </row>
    <row r="246">
      <c r="A246">
        <f>INDEX(resultados!$A$2:$ZZ$311, 240, MATCH($B$1, resultados!$A$1:$ZZ$1, 0))</f>
        <v/>
      </c>
      <c r="B246">
        <f>INDEX(resultados!$A$2:$ZZ$311, 240, MATCH($B$2, resultados!$A$1:$ZZ$1, 0))</f>
        <v/>
      </c>
      <c r="C246">
        <f>INDEX(resultados!$A$2:$ZZ$311, 240, MATCH($B$3, resultados!$A$1:$ZZ$1, 0))</f>
        <v/>
      </c>
    </row>
    <row r="247">
      <c r="A247">
        <f>INDEX(resultados!$A$2:$ZZ$311, 241, MATCH($B$1, resultados!$A$1:$ZZ$1, 0))</f>
        <v/>
      </c>
      <c r="B247">
        <f>INDEX(resultados!$A$2:$ZZ$311, 241, MATCH($B$2, resultados!$A$1:$ZZ$1, 0))</f>
        <v/>
      </c>
      <c r="C247">
        <f>INDEX(resultados!$A$2:$ZZ$311, 241, MATCH($B$3, resultados!$A$1:$ZZ$1, 0))</f>
        <v/>
      </c>
    </row>
    <row r="248">
      <c r="A248">
        <f>INDEX(resultados!$A$2:$ZZ$311, 242, MATCH($B$1, resultados!$A$1:$ZZ$1, 0))</f>
        <v/>
      </c>
      <c r="B248">
        <f>INDEX(resultados!$A$2:$ZZ$311, 242, MATCH($B$2, resultados!$A$1:$ZZ$1, 0))</f>
        <v/>
      </c>
      <c r="C248">
        <f>INDEX(resultados!$A$2:$ZZ$311, 242, MATCH($B$3, resultados!$A$1:$ZZ$1, 0))</f>
        <v/>
      </c>
    </row>
    <row r="249">
      <c r="A249">
        <f>INDEX(resultados!$A$2:$ZZ$311, 243, MATCH($B$1, resultados!$A$1:$ZZ$1, 0))</f>
        <v/>
      </c>
      <c r="B249">
        <f>INDEX(resultados!$A$2:$ZZ$311, 243, MATCH($B$2, resultados!$A$1:$ZZ$1, 0))</f>
        <v/>
      </c>
      <c r="C249">
        <f>INDEX(resultados!$A$2:$ZZ$311, 243, MATCH($B$3, resultados!$A$1:$ZZ$1, 0))</f>
        <v/>
      </c>
    </row>
    <row r="250">
      <c r="A250">
        <f>INDEX(resultados!$A$2:$ZZ$311, 244, MATCH($B$1, resultados!$A$1:$ZZ$1, 0))</f>
        <v/>
      </c>
      <c r="B250">
        <f>INDEX(resultados!$A$2:$ZZ$311, 244, MATCH($B$2, resultados!$A$1:$ZZ$1, 0))</f>
        <v/>
      </c>
      <c r="C250">
        <f>INDEX(resultados!$A$2:$ZZ$311, 244, MATCH($B$3, resultados!$A$1:$ZZ$1, 0))</f>
        <v/>
      </c>
    </row>
    <row r="251">
      <c r="A251">
        <f>INDEX(resultados!$A$2:$ZZ$311, 245, MATCH($B$1, resultados!$A$1:$ZZ$1, 0))</f>
        <v/>
      </c>
      <c r="B251">
        <f>INDEX(resultados!$A$2:$ZZ$311, 245, MATCH($B$2, resultados!$A$1:$ZZ$1, 0))</f>
        <v/>
      </c>
      <c r="C251">
        <f>INDEX(resultados!$A$2:$ZZ$311, 245, MATCH($B$3, resultados!$A$1:$ZZ$1, 0))</f>
        <v/>
      </c>
    </row>
    <row r="252">
      <c r="A252">
        <f>INDEX(resultados!$A$2:$ZZ$311, 246, MATCH($B$1, resultados!$A$1:$ZZ$1, 0))</f>
        <v/>
      </c>
      <c r="B252">
        <f>INDEX(resultados!$A$2:$ZZ$311, 246, MATCH($B$2, resultados!$A$1:$ZZ$1, 0))</f>
        <v/>
      </c>
      <c r="C252">
        <f>INDEX(resultados!$A$2:$ZZ$311, 246, MATCH($B$3, resultados!$A$1:$ZZ$1, 0))</f>
        <v/>
      </c>
    </row>
    <row r="253">
      <c r="A253">
        <f>INDEX(resultados!$A$2:$ZZ$311, 247, MATCH($B$1, resultados!$A$1:$ZZ$1, 0))</f>
        <v/>
      </c>
      <c r="B253">
        <f>INDEX(resultados!$A$2:$ZZ$311, 247, MATCH($B$2, resultados!$A$1:$ZZ$1, 0))</f>
        <v/>
      </c>
      <c r="C253">
        <f>INDEX(resultados!$A$2:$ZZ$311, 247, MATCH($B$3, resultados!$A$1:$ZZ$1, 0))</f>
        <v/>
      </c>
    </row>
    <row r="254">
      <c r="A254">
        <f>INDEX(resultados!$A$2:$ZZ$311, 248, MATCH($B$1, resultados!$A$1:$ZZ$1, 0))</f>
        <v/>
      </c>
      <c r="B254">
        <f>INDEX(resultados!$A$2:$ZZ$311, 248, MATCH($B$2, resultados!$A$1:$ZZ$1, 0))</f>
        <v/>
      </c>
      <c r="C254">
        <f>INDEX(resultados!$A$2:$ZZ$311, 248, MATCH($B$3, resultados!$A$1:$ZZ$1, 0))</f>
        <v/>
      </c>
    </row>
    <row r="255">
      <c r="A255">
        <f>INDEX(resultados!$A$2:$ZZ$311, 249, MATCH($B$1, resultados!$A$1:$ZZ$1, 0))</f>
        <v/>
      </c>
      <c r="B255">
        <f>INDEX(resultados!$A$2:$ZZ$311, 249, MATCH($B$2, resultados!$A$1:$ZZ$1, 0))</f>
        <v/>
      </c>
      <c r="C255">
        <f>INDEX(resultados!$A$2:$ZZ$311, 249, MATCH($B$3, resultados!$A$1:$ZZ$1, 0))</f>
        <v/>
      </c>
    </row>
    <row r="256">
      <c r="A256">
        <f>INDEX(resultados!$A$2:$ZZ$311, 250, MATCH($B$1, resultados!$A$1:$ZZ$1, 0))</f>
        <v/>
      </c>
      <c r="B256">
        <f>INDEX(resultados!$A$2:$ZZ$311, 250, MATCH($B$2, resultados!$A$1:$ZZ$1, 0))</f>
        <v/>
      </c>
      <c r="C256">
        <f>INDEX(resultados!$A$2:$ZZ$311, 250, MATCH($B$3, resultados!$A$1:$ZZ$1, 0))</f>
        <v/>
      </c>
    </row>
    <row r="257">
      <c r="A257">
        <f>INDEX(resultados!$A$2:$ZZ$311, 251, MATCH($B$1, resultados!$A$1:$ZZ$1, 0))</f>
        <v/>
      </c>
      <c r="B257">
        <f>INDEX(resultados!$A$2:$ZZ$311, 251, MATCH($B$2, resultados!$A$1:$ZZ$1, 0))</f>
        <v/>
      </c>
      <c r="C257">
        <f>INDEX(resultados!$A$2:$ZZ$311, 251, MATCH($B$3, resultados!$A$1:$ZZ$1, 0))</f>
        <v/>
      </c>
    </row>
    <row r="258">
      <c r="A258">
        <f>INDEX(resultados!$A$2:$ZZ$311, 252, MATCH($B$1, resultados!$A$1:$ZZ$1, 0))</f>
        <v/>
      </c>
      <c r="B258">
        <f>INDEX(resultados!$A$2:$ZZ$311, 252, MATCH($B$2, resultados!$A$1:$ZZ$1, 0))</f>
        <v/>
      </c>
      <c r="C258">
        <f>INDEX(resultados!$A$2:$ZZ$311, 252, MATCH($B$3, resultados!$A$1:$ZZ$1, 0))</f>
        <v/>
      </c>
    </row>
    <row r="259">
      <c r="A259">
        <f>INDEX(resultados!$A$2:$ZZ$311, 253, MATCH($B$1, resultados!$A$1:$ZZ$1, 0))</f>
        <v/>
      </c>
      <c r="B259">
        <f>INDEX(resultados!$A$2:$ZZ$311, 253, MATCH($B$2, resultados!$A$1:$ZZ$1, 0))</f>
        <v/>
      </c>
      <c r="C259">
        <f>INDEX(resultados!$A$2:$ZZ$311, 253, MATCH($B$3, resultados!$A$1:$ZZ$1, 0))</f>
        <v/>
      </c>
    </row>
    <row r="260">
      <c r="A260">
        <f>INDEX(resultados!$A$2:$ZZ$311, 254, MATCH($B$1, resultados!$A$1:$ZZ$1, 0))</f>
        <v/>
      </c>
      <c r="B260">
        <f>INDEX(resultados!$A$2:$ZZ$311, 254, MATCH($B$2, resultados!$A$1:$ZZ$1, 0))</f>
        <v/>
      </c>
      <c r="C260">
        <f>INDEX(resultados!$A$2:$ZZ$311, 254, MATCH($B$3, resultados!$A$1:$ZZ$1, 0))</f>
        <v/>
      </c>
    </row>
    <row r="261">
      <c r="A261">
        <f>INDEX(resultados!$A$2:$ZZ$311, 255, MATCH($B$1, resultados!$A$1:$ZZ$1, 0))</f>
        <v/>
      </c>
      <c r="B261">
        <f>INDEX(resultados!$A$2:$ZZ$311, 255, MATCH($B$2, resultados!$A$1:$ZZ$1, 0))</f>
        <v/>
      </c>
      <c r="C261">
        <f>INDEX(resultados!$A$2:$ZZ$311, 255, MATCH($B$3, resultados!$A$1:$ZZ$1, 0))</f>
        <v/>
      </c>
    </row>
    <row r="262">
      <c r="A262">
        <f>INDEX(resultados!$A$2:$ZZ$311, 256, MATCH($B$1, resultados!$A$1:$ZZ$1, 0))</f>
        <v/>
      </c>
      <c r="B262">
        <f>INDEX(resultados!$A$2:$ZZ$311, 256, MATCH($B$2, resultados!$A$1:$ZZ$1, 0))</f>
        <v/>
      </c>
      <c r="C262">
        <f>INDEX(resultados!$A$2:$ZZ$311, 256, MATCH($B$3, resultados!$A$1:$ZZ$1, 0))</f>
        <v/>
      </c>
    </row>
    <row r="263">
      <c r="A263">
        <f>INDEX(resultados!$A$2:$ZZ$311, 257, MATCH($B$1, resultados!$A$1:$ZZ$1, 0))</f>
        <v/>
      </c>
      <c r="B263">
        <f>INDEX(resultados!$A$2:$ZZ$311, 257, MATCH($B$2, resultados!$A$1:$ZZ$1, 0))</f>
        <v/>
      </c>
      <c r="C263">
        <f>INDEX(resultados!$A$2:$ZZ$311, 257, MATCH($B$3, resultados!$A$1:$ZZ$1, 0))</f>
        <v/>
      </c>
    </row>
    <row r="264">
      <c r="A264">
        <f>INDEX(resultados!$A$2:$ZZ$311, 258, MATCH($B$1, resultados!$A$1:$ZZ$1, 0))</f>
        <v/>
      </c>
      <c r="B264">
        <f>INDEX(resultados!$A$2:$ZZ$311, 258, MATCH($B$2, resultados!$A$1:$ZZ$1, 0))</f>
        <v/>
      </c>
      <c r="C264">
        <f>INDEX(resultados!$A$2:$ZZ$311, 258, MATCH($B$3, resultados!$A$1:$ZZ$1, 0))</f>
        <v/>
      </c>
    </row>
    <row r="265">
      <c r="A265">
        <f>INDEX(resultados!$A$2:$ZZ$311, 259, MATCH($B$1, resultados!$A$1:$ZZ$1, 0))</f>
        <v/>
      </c>
      <c r="B265">
        <f>INDEX(resultados!$A$2:$ZZ$311, 259, MATCH($B$2, resultados!$A$1:$ZZ$1, 0))</f>
        <v/>
      </c>
      <c r="C265">
        <f>INDEX(resultados!$A$2:$ZZ$311, 259, MATCH($B$3, resultados!$A$1:$ZZ$1, 0))</f>
        <v/>
      </c>
    </row>
    <row r="266">
      <c r="A266">
        <f>INDEX(resultados!$A$2:$ZZ$311, 260, MATCH($B$1, resultados!$A$1:$ZZ$1, 0))</f>
        <v/>
      </c>
      <c r="B266">
        <f>INDEX(resultados!$A$2:$ZZ$311, 260, MATCH($B$2, resultados!$A$1:$ZZ$1, 0))</f>
        <v/>
      </c>
      <c r="C266">
        <f>INDEX(resultados!$A$2:$ZZ$311, 260, MATCH($B$3, resultados!$A$1:$ZZ$1, 0))</f>
        <v/>
      </c>
    </row>
    <row r="267">
      <c r="A267">
        <f>INDEX(resultados!$A$2:$ZZ$311, 261, MATCH($B$1, resultados!$A$1:$ZZ$1, 0))</f>
        <v/>
      </c>
      <c r="B267">
        <f>INDEX(resultados!$A$2:$ZZ$311, 261, MATCH($B$2, resultados!$A$1:$ZZ$1, 0))</f>
        <v/>
      </c>
      <c r="C267">
        <f>INDEX(resultados!$A$2:$ZZ$311, 261, MATCH($B$3, resultados!$A$1:$ZZ$1, 0))</f>
        <v/>
      </c>
    </row>
    <row r="268">
      <c r="A268">
        <f>INDEX(resultados!$A$2:$ZZ$311, 262, MATCH($B$1, resultados!$A$1:$ZZ$1, 0))</f>
        <v/>
      </c>
      <c r="B268">
        <f>INDEX(resultados!$A$2:$ZZ$311, 262, MATCH($B$2, resultados!$A$1:$ZZ$1, 0))</f>
        <v/>
      </c>
      <c r="C268">
        <f>INDEX(resultados!$A$2:$ZZ$311, 262, MATCH($B$3, resultados!$A$1:$ZZ$1, 0))</f>
        <v/>
      </c>
    </row>
    <row r="269">
      <c r="A269">
        <f>INDEX(resultados!$A$2:$ZZ$311, 263, MATCH($B$1, resultados!$A$1:$ZZ$1, 0))</f>
        <v/>
      </c>
      <c r="B269">
        <f>INDEX(resultados!$A$2:$ZZ$311, 263, MATCH($B$2, resultados!$A$1:$ZZ$1, 0))</f>
        <v/>
      </c>
      <c r="C269">
        <f>INDEX(resultados!$A$2:$ZZ$311, 263, MATCH($B$3, resultados!$A$1:$ZZ$1, 0))</f>
        <v/>
      </c>
    </row>
    <row r="270">
      <c r="A270">
        <f>INDEX(resultados!$A$2:$ZZ$311, 264, MATCH($B$1, resultados!$A$1:$ZZ$1, 0))</f>
        <v/>
      </c>
      <c r="B270">
        <f>INDEX(resultados!$A$2:$ZZ$311, 264, MATCH($B$2, resultados!$A$1:$ZZ$1, 0))</f>
        <v/>
      </c>
      <c r="C270">
        <f>INDEX(resultados!$A$2:$ZZ$311, 264, MATCH($B$3, resultados!$A$1:$ZZ$1, 0))</f>
        <v/>
      </c>
    </row>
    <row r="271">
      <c r="A271">
        <f>INDEX(resultados!$A$2:$ZZ$311, 265, MATCH($B$1, resultados!$A$1:$ZZ$1, 0))</f>
        <v/>
      </c>
      <c r="B271">
        <f>INDEX(resultados!$A$2:$ZZ$311, 265, MATCH($B$2, resultados!$A$1:$ZZ$1, 0))</f>
        <v/>
      </c>
      <c r="C271">
        <f>INDEX(resultados!$A$2:$ZZ$311, 265, MATCH($B$3, resultados!$A$1:$ZZ$1, 0))</f>
        <v/>
      </c>
    </row>
    <row r="272">
      <c r="A272">
        <f>INDEX(resultados!$A$2:$ZZ$311, 266, MATCH($B$1, resultados!$A$1:$ZZ$1, 0))</f>
        <v/>
      </c>
      <c r="B272">
        <f>INDEX(resultados!$A$2:$ZZ$311, 266, MATCH($B$2, resultados!$A$1:$ZZ$1, 0))</f>
        <v/>
      </c>
      <c r="C272">
        <f>INDEX(resultados!$A$2:$ZZ$311, 266, MATCH($B$3, resultados!$A$1:$ZZ$1, 0))</f>
        <v/>
      </c>
    </row>
    <row r="273">
      <c r="A273">
        <f>INDEX(resultados!$A$2:$ZZ$311, 267, MATCH($B$1, resultados!$A$1:$ZZ$1, 0))</f>
        <v/>
      </c>
      <c r="B273">
        <f>INDEX(resultados!$A$2:$ZZ$311, 267, MATCH($B$2, resultados!$A$1:$ZZ$1, 0))</f>
        <v/>
      </c>
      <c r="C273">
        <f>INDEX(resultados!$A$2:$ZZ$311, 267, MATCH($B$3, resultados!$A$1:$ZZ$1, 0))</f>
        <v/>
      </c>
    </row>
    <row r="274">
      <c r="A274">
        <f>INDEX(resultados!$A$2:$ZZ$311, 268, MATCH($B$1, resultados!$A$1:$ZZ$1, 0))</f>
        <v/>
      </c>
      <c r="B274">
        <f>INDEX(resultados!$A$2:$ZZ$311, 268, MATCH($B$2, resultados!$A$1:$ZZ$1, 0))</f>
        <v/>
      </c>
      <c r="C274">
        <f>INDEX(resultados!$A$2:$ZZ$311, 268, MATCH($B$3, resultados!$A$1:$ZZ$1, 0))</f>
        <v/>
      </c>
    </row>
    <row r="275">
      <c r="A275">
        <f>INDEX(resultados!$A$2:$ZZ$311, 269, MATCH($B$1, resultados!$A$1:$ZZ$1, 0))</f>
        <v/>
      </c>
      <c r="B275">
        <f>INDEX(resultados!$A$2:$ZZ$311, 269, MATCH($B$2, resultados!$A$1:$ZZ$1, 0))</f>
        <v/>
      </c>
      <c r="C275">
        <f>INDEX(resultados!$A$2:$ZZ$311, 269, MATCH($B$3, resultados!$A$1:$ZZ$1, 0))</f>
        <v/>
      </c>
    </row>
    <row r="276">
      <c r="A276">
        <f>INDEX(resultados!$A$2:$ZZ$311, 270, MATCH($B$1, resultados!$A$1:$ZZ$1, 0))</f>
        <v/>
      </c>
      <c r="B276">
        <f>INDEX(resultados!$A$2:$ZZ$311, 270, MATCH($B$2, resultados!$A$1:$ZZ$1, 0))</f>
        <v/>
      </c>
      <c r="C276">
        <f>INDEX(resultados!$A$2:$ZZ$311, 270, MATCH($B$3, resultados!$A$1:$ZZ$1, 0))</f>
        <v/>
      </c>
    </row>
    <row r="277">
      <c r="A277">
        <f>INDEX(resultados!$A$2:$ZZ$311, 271, MATCH($B$1, resultados!$A$1:$ZZ$1, 0))</f>
        <v/>
      </c>
      <c r="B277">
        <f>INDEX(resultados!$A$2:$ZZ$311, 271, MATCH($B$2, resultados!$A$1:$ZZ$1, 0))</f>
        <v/>
      </c>
      <c r="C277">
        <f>INDEX(resultados!$A$2:$ZZ$311, 271, MATCH($B$3, resultados!$A$1:$ZZ$1, 0))</f>
        <v/>
      </c>
    </row>
    <row r="278">
      <c r="A278">
        <f>INDEX(resultados!$A$2:$ZZ$311, 272, MATCH($B$1, resultados!$A$1:$ZZ$1, 0))</f>
        <v/>
      </c>
      <c r="B278">
        <f>INDEX(resultados!$A$2:$ZZ$311, 272, MATCH($B$2, resultados!$A$1:$ZZ$1, 0))</f>
        <v/>
      </c>
      <c r="C278">
        <f>INDEX(resultados!$A$2:$ZZ$311, 272, MATCH($B$3, resultados!$A$1:$ZZ$1, 0))</f>
        <v/>
      </c>
    </row>
    <row r="279">
      <c r="A279">
        <f>INDEX(resultados!$A$2:$ZZ$311, 273, MATCH($B$1, resultados!$A$1:$ZZ$1, 0))</f>
        <v/>
      </c>
      <c r="B279">
        <f>INDEX(resultados!$A$2:$ZZ$311, 273, MATCH($B$2, resultados!$A$1:$ZZ$1, 0))</f>
        <v/>
      </c>
      <c r="C279">
        <f>INDEX(resultados!$A$2:$ZZ$311, 273, MATCH($B$3, resultados!$A$1:$ZZ$1, 0))</f>
        <v/>
      </c>
    </row>
    <row r="280">
      <c r="A280">
        <f>INDEX(resultados!$A$2:$ZZ$311, 274, MATCH($B$1, resultados!$A$1:$ZZ$1, 0))</f>
        <v/>
      </c>
      <c r="B280">
        <f>INDEX(resultados!$A$2:$ZZ$311, 274, MATCH($B$2, resultados!$A$1:$ZZ$1, 0))</f>
        <v/>
      </c>
      <c r="C280">
        <f>INDEX(resultados!$A$2:$ZZ$311, 274, MATCH($B$3, resultados!$A$1:$ZZ$1, 0))</f>
        <v/>
      </c>
    </row>
    <row r="281">
      <c r="A281">
        <f>INDEX(resultados!$A$2:$ZZ$311, 275, MATCH($B$1, resultados!$A$1:$ZZ$1, 0))</f>
        <v/>
      </c>
      <c r="B281">
        <f>INDEX(resultados!$A$2:$ZZ$311, 275, MATCH($B$2, resultados!$A$1:$ZZ$1, 0))</f>
        <v/>
      </c>
      <c r="C281">
        <f>INDEX(resultados!$A$2:$ZZ$311, 275, MATCH($B$3, resultados!$A$1:$ZZ$1, 0))</f>
        <v/>
      </c>
    </row>
    <row r="282">
      <c r="A282">
        <f>INDEX(resultados!$A$2:$ZZ$311, 276, MATCH($B$1, resultados!$A$1:$ZZ$1, 0))</f>
        <v/>
      </c>
      <c r="B282">
        <f>INDEX(resultados!$A$2:$ZZ$311, 276, MATCH($B$2, resultados!$A$1:$ZZ$1, 0))</f>
        <v/>
      </c>
      <c r="C282">
        <f>INDEX(resultados!$A$2:$ZZ$311, 276, MATCH($B$3, resultados!$A$1:$ZZ$1, 0))</f>
        <v/>
      </c>
    </row>
    <row r="283">
      <c r="A283">
        <f>INDEX(resultados!$A$2:$ZZ$311, 277, MATCH($B$1, resultados!$A$1:$ZZ$1, 0))</f>
        <v/>
      </c>
      <c r="B283">
        <f>INDEX(resultados!$A$2:$ZZ$311, 277, MATCH($B$2, resultados!$A$1:$ZZ$1, 0))</f>
        <v/>
      </c>
      <c r="C283">
        <f>INDEX(resultados!$A$2:$ZZ$311, 277, MATCH($B$3, resultados!$A$1:$ZZ$1, 0))</f>
        <v/>
      </c>
    </row>
    <row r="284">
      <c r="A284">
        <f>INDEX(resultados!$A$2:$ZZ$311, 278, MATCH($B$1, resultados!$A$1:$ZZ$1, 0))</f>
        <v/>
      </c>
      <c r="B284">
        <f>INDEX(resultados!$A$2:$ZZ$311, 278, MATCH($B$2, resultados!$A$1:$ZZ$1, 0))</f>
        <v/>
      </c>
      <c r="C284">
        <f>INDEX(resultados!$A$2:$ZZ$311, 278, MATCH($B$3, resultados!$A$1:$ZZ$1, 0))</f>
        <v/>
      </c>
    </row>
    <row r="285">
      <c r="A285">
        <f>INDEX(resultados!$A$2:$ZZ$311, 279, MATCH($B$1, resultados!$A$1:$ZZ$1, 0))</f>
        <v/>
      </c>
      <c r="B285">
        <f>INDEX(resultados!$A$2:$ZZ$311, 279, MATCH($B$2, resultados!$A$1:$ZZ$1, 0))</f>
        <v/>
      </c>
      <c r="C285">
        <f>INDEX(resultados!$A$2:$ZZ$311, 279, MATCH($B$3, resultados!$A$1:$ZZ$1, 0))</f>
        <v/>
      </c>
    </row>
    <row r="286">
      <c r="A286">
        <f>INDEX(resultados!$A$2:$ZZ$311, 280, MATCH($B$1, resultados!$A$1:$ZZ$1, 0))</f>
        <v/>
      </c>
      <c r="B286">
        <f>INDEX(resultados!$A$2:$ZZ$311, 280, MATCH($B$2, resultados!$A$1:$ZZ$1, 0))</f>
        <v/>
      </c>
      <c r="C286">
        <f>INDEX(resultados!$A$2:$ZZ$311, 280, MATCH($B$3, resultados!$A$1:$ZZ$1, 0))</f>
        <v/>
      </c>
    </row>
    <row r="287">
      <c r="A287">
        <f>INDEX(resultados!$A$2:$ZZ$311, 281, MATCH($B$1, resultados!$A$1:$ZZ$1, 0))</f>
        <v/>
      </c>
      <c r="B287">
        <f>INDEX(resultados!$A$2:$ZZ$311, 281, MATCH($B$2, resultados!$A$1:$ZZ$1, 0))</f>
        <v/>
      </c>
      <c r="C287">
        <f>INDEX(resultados!$A$2:$ZZ$311, 281, MATCH($B$3, resultados!$A$1:$ZZ$1, 0))</f>
        <v/>
      </c>
    </row>
    <row r="288">
      <c r="A288">
        <f>INDEX(resultados!$A$2:$ZZ$311, 282, MATCH($B$1, resultados!$A$1:$ZZ$1, 0))</f>
        <v/>
      </c>
      <c r="B288">
        <f>INDEX(resultados!$A$2:$ZZ$311, 282, MATCH($B$2, resultados!$A$1:$ZZ$1, 0))</f>
        <v/>
      </c>
      <c r="C288">
        <f>INDEX(resultados!$A$2:$ZZ$311, 282, MATCH($B$3, resultados!$A$1:$ZZ$1, 0))</f>
        <v/>
      </c>
    </row>
    <row r="289">
      <c r="A289">
        <f>INDEX(resultados!$A$2:$ZZ$311, 283, MATCH($B$1, resultados!$A$1:$ZZ$1, 0))</f>
        <v/>
      </c>
      <c r="B289">
        <f>INDEX(resultados!$A$2:$ZZ$311, 283, MATCH($B$2, resultados!$A$1:$ZZ$1, 0))</f>
        <v/>
      </c>
      <c r="C289">
        <f>INDEX(resultados!$A$2:$ZZ$311, 283, MATCH($B$3, resultados!$A$1:$ZZ$1, 0))</f>
        <v/>
      </c>
    </row>
    <row r="290">
      <c r="A290">
        <f>INDEX(resultados!$A$2:$ZZ$311, 284, MATCH($B$1, resultados!$A$1:$ZZ$1, 0))</f>
        <v/>
      </c>
      <c r="B290">
        <f>INDEX(resultados!$A$2:$ZZ$311, 284, MATCH($B$2, resultados!$A$1:$ZZ$1, 0))</f>
        <v/>
      </c>
      <c r="C290">
        <f>INDEX(resultados!$A$2:$ZZ$311, 284, MATCH($B$3, resultados!$A$1:$ZZ$1, 0))</f>
        <v/>
      </c>
    </row>
    <row r="291">
      <c r="A291">
        <f>INDEX(resultados!$A$2:$ZZ$311, 285, MATCH($B$1, resultados!$A$1:$ZZ$1, 0))</f>
        <v/>
      </c>
      <c r="B291">
        <f>INDEX(resultados!$A$2:$ZZ$311, 285, MATCH($B$2, resultados!$A$1:$ZZ$1, 0))</f>
        <v/>
      </c>
      <c r="C291">
        <f>INDEX(resultados!$A$2:$ZZ$311, 285, MATCH($B$3, resultados!$A$1:$ZZ$1, 0))</f>
        <v/>
      </c>
    </row>
    <row r="292">
      <c r="A292">
        <f>INDEX(resultados!$A$2:$ZZ$311, 286, MATCH($B$1, resultados!$A$1:$ZZ$1, 0))</f>
        <v/>
      </c>
      <c r="B292">
        <f>INDEX(resultados!$A$2:$ZZ$311, 286, MATCH($B$2, resultados!$A$1:$ZZ$1, 0))</f>
        <v/>
      </c>
      <c r="C292">
        <f>INDEX(resultados!$A$2:$ZZ$311, 286, MATCH($B$3, resultados!$A$1:$ZZ$1, 0))</f>
        <v/>
      </c>
    </row>
    <row r="293">
      <c r="A293">
        <f>INDEX(resultados!$A$2:$ZZ$311, 287, MATCH($B$1, resultados!$A$1:$ZZ$1, 0))</f>
        <v/>
      </c>
      <c r="B293">
        <f>INDEX(resultados!$A$2:$ZZ$311, 287, MATCH($B$2, resultados!$A$1:$ZZ$1, 0))</f>
        <v/>
      </c>
      <c r="C293">
        <f>INDEX(resultados!$A$2:$ZZ$311, 287, MATCH($B$3, resultados!$A$1:$ZZ$1, 0))</f>
        <v/>
      </c>
    </row>
    <row r="294">
      <c r="A294">
        <f>INDEX(resultados!$A$2:$ZZ$311, 288, MATCH($B$1, resultados!$A$1:$ZZ$1, 0))</f>
        <v/>
      </c>
      <c r="B294">
        <f>INDEX(resultados!$A$2:$ZZ$311, 288, MATCH($B$2, resultados!$A$1:$ZZ$1, 0))</f>
        <v/>
      </c>
      <c r="C294">
        <f>INDEX(resultados!$A$2:$ZZ$311, 288, MATCH($B$3, resultados!$A$1:$ZZ$1, 0))</f>
        <v/>
      </c>
    </row>
    <row r="295">
      <c r="A295">
        <f>INDEX(resultados!$A$2:$ZZ$311, 289, MATCH($B$1, resultados!$A$1:$ZZ$1, 0))</f>
        <v/>
      </c>
      <c r="B295">
        <f>INDEX(resultados!$A$2:$ZZ$311, 289, MATCH($B$2, resultados!$A$1:$ZZ$1, 0))</f>
        <v/>
      </c>
      <c r="C295">
        <f>INDEX(resultados!$A$2:$ZZ$311, 289, MATCH($B$3, resultados!$A$1:$ZZ$1, 0))</f>
        <v/>
      </c>
    </row>
    <row r="296">
      <c r="A296">
        <f>INDEX(resultados!$A$2:$ZZ$311, 290, MATCH($B$1, resultados!$A$1:$ZZ$1, 0))</f>
        <v/>
      </c>
      <c r="B296">
        <f>INDEX(resultados!$A$2:$ZZ$311, 290, MATCH($B$2, resultados!$A$1:$ZZ$1, 0))</f>
        <v/>
      </c>
      <c r="C296">
        <f>INDEX(resultados!$A$2:$ZZ$311, 290, MATCH($B$3, resultados!$A$1:$ZZ$1, 0))</f>
        <v/>
      </c>
    </row>
    <row r="297">
      <c r="A297">
        <f>INDEX(resultados!$A$2:$ZZ$311, 291, MATCH($B$1, resultados!$A$1:$ZZ$1, 0))</f>
        <v/>
      </c>
      <c r="B297">
        <f>INDEX(resultados!$A$2:$ZZ$311, 291, MATCH($B$2, resultados!$A$1:$ZZ$1, 0))</f>
        <v/>
      </c>
      <c r="C297">
        <f>INDEX(resultados!$A$2:$ZZ$311, 291, MATCH($B$3, resultados!$A$1:$ZZ$1, 0))</f>
        <v/>
      </c>
    </row>
    <row r="298">
      <c r="A298">
        <f>INDEX(resultados!$A$2:$ZZ$311, 292, MATCH($B$1, resultados!$A$1:$ZZ$1, 0))</f>
        <v/>
      </c>
      <c r="B298">
        <f>INDEX(resultados!$A$2:$ZZ$311, 292, MATCH($B$2, resultados!$A$1:$ZZ$1, 0))</f>
        <v/>
      </c>
      <c r="C298">
        <f>INDEX(resultados!$A$2:$ZZ$311, 292, MATCH($B$3, resultados!$A$1:$ZZ$1, 0))</f>
        <v/>
      </c>
    </row>
    <row r="299">
      <c r="A299">
        <f>INDEX(resultados!$A$2:$ZZ$311, 293, MATCH($B$1, resultados!$A$1:$ZZ$1, 0))</f>
        <v/>
      </c>
      <c r="B299">
        <f>INDEX(resultados!$A$2:$ZZ$311, 293, MATCH($B$2, resultados!$A$1:$ZZ$1, 0))</f>
        <v/>
      </c>
      <c r="C299">
        <f>INDEX(resultados!$A$2:$ZZ$311, 293, MATCH($B$3, resultados!$A$1:$ZZ$1, 0))</f>
        <v/>
      </c>
    </row>
    <row r="300">
      <c r="A300">
        <f>INDEX(resultados!$A$2:$ZZ$311, 294, MATCH($B$1, resultados!$A$1:$ZZ$1, 0))</f>
        <v/>
      </c>
      <c r="B300">
        <f>INDEX(resultados!$A$2:$ZZ$311, 294, MATCH($B$2, resultados!$A$1:$ZZ$1, 0))</f>
        <v/>
      </c>
      <c r="C300">
        <f>INDEX(resultados!$A$2:$ZZ$311, 294, MATCH($B$3, resultados!$A$1:$ZZ$1, 0))</f>
        <v/>
      </c>
    </row>
    <row r="301">
      <c r="A301">
        <f>INDEX(resultados!$A$2:$ZZ$311, 295, MATCH($B$1, resultados!$A$1:$ZZ$1, 0))</f>
        <v/>
      </c>
      <c r="B301">
        <f>INDEX(resultados!$A$2:$ZZ$311, 295, MATCH($B$2, resultados!$A$1:$ZZ$1, 0))</f>
        <v/>
      </c>
      <c r="C301">
        <f>INDEX(resultados!$A$2:$ZZ$311, 295, MATCH($B$3, resultados!$A$1:$ZZ$1, 0))</f>
        <v/>
      </c>
    </row>
    <row r="302">
      <c r="A302">
        <f>INDEX(resultados!$A$2:$ZZ$311, 296, MATCH($B$1, resultados!$A$1:$ZZ$1, 0))</f>
        <v/>
      </c>
      <c r="B302">
        <f>INDEX(resultados!$A$2:$ZZ$311, 296, MATCH($B$2, resultados!$A$1:$ZZ$1, 0))</f>
        <v/>
      </c>
      <c r="C302">
        <f>INDEX(resultados!$A$2:$ZZ$311, 296, MATCH($B$3, resultados!$A$1:$ZZ$1, 0))</f>
        <v/>
      </c>
    </row>
    <row r="303">
      <c r="A303">
        <f>INDEX(resultados!$A$2:$ZZ$311, 297, MATCH($B$1, resultados!$A$1:$ZZ$1, 0))</f>
        <v/>
      </c>
      <c r="B303">
        <f>INDEX(resultados!$A$2:$ZZ$311, 297, MATCH($B$2, resultados!$A$1:$ZZ$1, 0))</f>
        <v/>
      </c>
      <c r="C303">
        <f>INDEX(resultados!$A$2:$ZZ$311, 297, MATCH($B$3, resultados!$A$1:$ZZ$1, 0))</f>
        <v/>
      </c>
    </row>
    <row r="304">
      <c r="A304">
        <f>INDEX(resultados!$A$2:$ZZ$311, 298, MATCH($B$1, resultados!$A$1:$ZZ$1, 0))</f>
        <v/>
      </c>
      <c r="B304">
        <f>INDEX(resultados!$A$2:$ZZ$311, 298, MATCH($B$2, resultados!$A$1:$ZZ$1, 0))</f>
        <v/>
      </c>
      <c r="C304">
        <f>INDEX(resultados!$A$2:$ZZ$311, 298, MATCH($B$3, resultados!$A$1:$ZZ$1, 0))</f>
        <v/>
      </c>
    </row>
    <row r="305">
      <c r="A305">
        <f>INDEX(resultados!$A$2:$ZZ$311, 299, MATCH($B$1, resultados!$A$1:$ZZ$1, 0))</f>
        <v/>
      </c>
      <c r="B305">
        <f>INDEX(resultados!$A$2:$ZZ$311, 299, MATCH($B$2, resultados!$A$1:$ZZ$1, 0))</f>
        <v/>
      </c>
      <c r="C305">
        <f>INDEX(resultados!$A$2:$ZZ$311, 299, MATCH($B$3, resultados!$A$1:$ZZ$1, 0))</f>
        <v/>
      </c>
    </row>
    <row r="306">
      <c r="A306">
        <f>INDEX(resultados!$A$2:$ZZ$311, 300, MATCH($B$1, resultados!$A$1:$ZZ$1, 0))</f>
        <v/>
      </c>
      <c r="B306">
        <f>INDEX(resultados!$A$2:$ZZ$311, 300, MATCH($B$2, resultados!$A$1:$ZZ$1, 0))</f>
        <v/>
      </c>
      <c r="C306">
        <f>INDEX(resultados!$A$2:$ZZ$311, 300, MATCH($B$3, resultados!$A$1:$ZZ$1, 0))</f>
        <v/>
      </c>
    </row>
    <row r="307">
      <c r="A307">
        <f>INDEX(resultados!$A$2:$ZZ$311, 301, MATCH($B$1, resultados!$A$1:$ZZ$1, 0))</f>
        <v/>
      </c>
      <c r="B307">
        <f>INDEX(resultados!$A$2:$ZZ$311, 301, MATCH($B$2, resultados!$A$1:$ZZ$1, 0))</f>
        <v/>
      </c>
      <c r="C307">
        <f>INDEX(resultados!$A$2:$ZZ$311, 301, MATCH($B$3, resultados!$A$1:$ZZ$1, 0))</f>
        <v/>
      </c>
    </row>
    <row r="308">
      <c r="A308">
        <f>INDEX(resultados!$A$2:$ZZ$311, 302, MATCH($B$1, resultados!$A$1:$ZZ$1, 0))</f>
        <v/>
      </c>
      <c r="B308">
        <f>INDEX(resultados!$A$2:$ZZ$311, 302, MATCH($B$2, resultados!$A$1:$ZZ$1, 0))</f>
        <v/>
      </c>
      <c r="C308">
        <f>INDEX(resultados!$A$2:$ZZ$311, 302, MATCH($B$3, resultados!$A$1:$ZZ$1, 0))</f>
        <v/>
      </c>
    </row>
    <row r="309">
      <c r="A309">
        <f>INDEX(resultados!$A$2:$ZZ$311, 303, MATCH($B$1, resultados!$A$1:$ZZ$1, 0))</f>
        <v/>
      </c>
      <c r="B309">
        <f>INDEX(resultados!$A$2:$ZZ$311, 303, MATCH($B$2, resultados!$A$1:$ZZ$1, 0))</f>
        <v/>
      </c>
      <c r="C309">
        <f>INDEX(resultados!$A$2:$ZZ$311, 303, MATCH($B$3, resultados!$A$1:$ZZ$1, 0))</f>
        <v/>
      </c>
    </row>
    <row r="310">
      <c r="A310">
        <f>INDEX(resultados!$A$2:$ZZ$311, 304, MATCH($B$1, resultados!$A$1:$ZZ$1, 0))</f>
        <v/>
      </c>
      <c r="B310">
        <f>INDEX(resultados!$A$2:$ZZ$311, 304, MATCH($B$2, resultados!$A$1:$ZZ$1, 0))</f>
        <v/>
      </c>
      <c r="C310">
        <f>INDEX(resultados!$A$2:$ZZ$311, 304, MATCH($B$3, resultados!$A$1:$ZZ$1, 0))</f>
        <v/>
      </c>
    </row>
    <row r="311">
      <c r="A311">
        <f>INDEX(resultados!$A$2:$ZZ$311, 305, MATCH($B$1, resultados!$A$1:$ZZ$1, 0))</f>
        <v/>
      </c>
      <c r="B311">
        <f>INDEX(resultados!$A$2:$ZZ$311, 305, MATCH($B$2, resultados!$A$1:$ZZ$1, 0))</f>
        <v/>
      </c>
      <c r="C311">
        <f>INDEX(resultados!$A$2:$ZZ$311, 305, MATCH($B$3, resultados!$A$1:$ZZ$1, 0))</f>
        <v/>
      </c>
    </row>
    <row r="312">
      <c r="A312">
        <f>INDEX(resultados!$A$2:$ZZ$311, 306, MATCH($B$1, resultados!$A$1:$ZZ$1, 0))</f>
        <v/>
      </c>
      <c r="B312">
        <f>INDEX(resultados!$A$2:$ZZ$311, 306, MATCH($B$2, resultados!$A$1:$ZZ$1, 0))</f>
        <v/>
      </c>
      <c r="C312">
        <f>INDEX(resultados!$A$2:$ZZ$311, 306, MATCH($B$3, resultados!$A$1:$ZZ$1, 0))</f>
        <v/>
      </c>
    </row>
    <row r="313">
      <c r="A313">
        <f>INDEX(resultados!$A$2:$ZZ$311, 307, MATCH($B$1, resultados!$A$1:$ZZ$1, 0))</f>
        <v/>
      </c>
      <c r="B313">
        <f>INDEX(resultados!$A$2:$ZZ$311, 307, MATCH($B$2, resultados!$A$1:$ZZ$1, 0))</f>
        <v/>
      </c>
      <c r="C313">
        <f>INDEX(resultados!$A$2:$ZZ$311, 307, MATCH($B$3, resultados!$A$1:$ZZ$1, 0))</f>
        <v/>
      </c>
    </row>
    <row r="314">
      <c r="A314">
        <f>INDEX(resultados!$A$2:$ZZ$311, 308, MATCH($B$1, resultados!$A$1:$ZZ$1, 0))</f>
        <v/>
      </c>
      <c r="B314">
        <f>INDEX(resultados!$A$2:$ZZ$311, 308, MATCH($B$2, resultados!$A$1:$ZZ$1, 0))</f>
        <v/>
      </c>
      <c r="C314">
        <f>INDEX(resultados!$A$2:$ZZ$311, 308, MATCH($B$3, resultados!$A$1:$ZZ$1, 0))</f>
        <v/>
      </c>
    </row>
    <row r="315">
      <c r="A315">
        <f>INDEX(resultados!$A$2:$ZZ$311, 309, MATCH($B$1, resultados!$A$1:$ZZ$1, 0))</f>
        <v/>
      </c>
      <c r="B315">
        <f>INDEX(resultados!$A$2:$ZZ$311, 309, MATCH($B$2, resultados!$A$1:$ZZ$1, 0))</f>
        <v/>
      </c>
      <c r="C315">
        <f>INDEX(resultados!$A$2:$ZZ$311, 309, MATCH($B$3, resultados!$A$1:$ZZ$1, 0))</f>
        <v/>
      </c>
    </row>
    <row r="316">
      <c r="A316">
        <f>INDEX(resultados!$A$2:$ZZ$311, 310, MATCH($B$1, resultados!$A$1:$ZZ$1, 0))</f>
        <v/>
      </c>
      <c r="B316">
        <f>INDEX(resultados!$A$2:$ZZ$311, 310, MATCH($B$2, resultados!$A$1:$ZZ$1, 0))</f>
        <v/>
      </c>
      <c r="C316">
        <f>INDEX(resultados!$A$2:$ZZ$311, 310,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2.3225</v>
      </c>
      <c r="E2" t="n">
        <v>43.06</v>
      </c>
      <c r="F2" t="n">
        <v>26.23</v>
      </c>
      <c r="G2" t="n">
        <v>5.28</v>
      </c>
      <c r="H2" t="n">
        <v>0.07000000000000001</v>
      </c>
      <c r="I2" t="n">
        <v>298</v>
      </c>
      <c r="J2" t="n">
        <v>242.64</v>
      </c>
      <c r="K2" t="n">
        <v>58.47</v>
      </c>
      <c r="L2" t="n">
        <v>1</v>
      </c>
      <c r="M2" t="n">
        <v>296</v>
      </c>
      <c r="N2" t="n">
        <v>58.17</v>
      </c>
      <c r="O2" t="n">
        <v>30160.1</v>
      </c>
      <c r="P2" t="n">
        <v>409.3</v>
      </c>
      <c r="Q2" t="n">
        <v>3666.3</v>
      </c>
      <c r="R2" t="n">
        <v>353.71</v>
      </c>
      <c r="S2" t="n">
        <v>60.59</v>
      </c>
      <c r="T2" t="n">
        <v>145367.96</v>
      </c>
      <c r="U2" t="n">
        <v>0.17</v>
      </c>
      <c r="V2" t="n">
        <v>0.66</v>
      </c>
      <c r="W2" t="n">
        <v>0.64</v>
      </c>
      <c r="X2" t="n">
        <v>8.94</v>
      </c>
      <c r="Y2" t="n">
        <v>1</v>
      </c>
      <c r="Z2" t="n">
        <v>10</v>
      </c>
      <c r="AA2" t="n">
        <v>643.1020782644405</v>
      </c>
      <c r="AB2" t="n">
        <v>879.9206351427301</v>
      </c>
      <c r="AC2" t="n">
        <v>795.9422447010749</v>
      </c>
      <c r="AD2" t="n">
        <v>643102.0782644405</v>
      </c>
      <c r="AE2" t="n">
        <v>879920.6351427301</v>
      </c>
      <c r="AF2" t="n">
        <v>1.688855932101308e-06</v>
      </c>
      <c r="AG2" t="n">
        <v>25</v>
      </c>
      <c r="AH2" t="n">
        <v>795942.2447010749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2.7673</v>
      </c>
      <c r="E3" t="n">
        <v>36.14</v>
      </c>
      <c r="F3" t="n">
        <v>23.46</v>
      </c>
      <c r="G3" t="n">
        <v>6.7</v>
      </c>
      <c r="H3" t="n">
        <v>0.09</v>
      </c>
      <c r="I3" t="n">
        <v>210</v>
      </c>
      <c r="J3" t="n">
        <v>243.08</v>
      </c>
      <c r="K3" t="n">
        <v>58.47</v>
      </c>
      <c r="L3" t="n">
        <v>1.25</v>
      </c>
      <c r="M3" t="n">
        <v>208</v>
      </c>
      <c r="N3" t="n">
        <v>58.36</v>
      </c>
      <c r="O3" t="n">
        <v>30214.33</v>
      </c>
      <c r="P3" t="n">
        <v>361.81</v>
      </c>
      <c r="Q3" t="n">
        <v>3666.09</v>
      </c>
      <c r="R3" t="n">
        <v>262.83</v>
      </c>
      <c r="S3" t="n">
        <v>60.59</v>
      </c>
      <c r="T3" t="n">
        <v>100370.79</v>
      </c>
      <c r="U3" t="n">
        <v>0.23</v>
      </c>
      <c r="V3" t="n">
        <v>0.73</v>
      </c>
      <c r="W3" t="n">
        <v>0.5</v>
      </c>
      <c r="X3" t="n">
        <v>6.18</v>
      </c>
      <c r="Y3" t="n">
        <v>1</v>
      </c>
      <c r="Z3" t="n">
        <v>10</v>
      </c>
      <c r="AA3" t="n">
        <v>494.8295434633248</v>
      </c>
      <c r="AB3" t="n">
        <v>677.0476117052715</v>
      </c>
      <c r="AC3" t="n">
        <v>612.4311378864109</v>
      </c>
      <c r="AD3" t="n">
        <v>494829.5434633248</v>
      </c>
      <c r="AE3" t="n">
        <v>677047.6117052715</v>
      </c>
      <c r="AF3" t="n">
        <v>2.012301838925275e-06</v>
      </c>
      <c r="AG3" t="n">
        <v>21</v>
      </c>
      <c r="AH3" t="n">
        <v>612431.1378864108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3.0777</v>
      </c>
      <c r="E4" t="n">
        <v>32.49</v>
      </c>
      <c r="F4" t="n">
        <v>22.04</v>
      </c>
      <c r="G4" t="n">
        <v>8.109999999999999</v>
      </c>
      <c r="H4" t="n">
        <v>0.11</v>
      </c>
      <c r="I4" t="n">
        <v>163</v>
      </c>
      <c r="J4" t="n">
        <v>243.52</v>
      </c>
      <c r="K4" t="n">
        <v>58.47</v>
      </c>
      <c r="L4" t="n">
        <v>1.5</v>
      </c>
      <c r="M4" t="n">
        <v>161</v>
      </c>
      <c r="N4" t="n">
        <v>58.55</v>
      </c>
      <c r="O4" t="n">
        <v>30268.64</v>
      </c>
      <c r="P4" t="n">
        <v>335.89</v>
      </c>
      <c r="Q4" t="n">
        <v>3665.83</v>
      </c>
      <c r="R4" t="n">
        <v>216.52</v>
      </c>
      <c r="S4" t="n">
        <v>60.59</v>
      </c>
      <c r="T4" t="n">
        <v>77450.37</v>
      </c>
      <c r="U4" t="n">
        <v>0.28</v>
      </c>
      <c r="V4" t="n">
        <v>0.78</v>
      </c>
      <c r="W4" t="n">
        <v>0.41</v>
      </c>
      <c r="X4" t="n">
        <v>4.76</v>
      </c>
      <c r="Y4" t="n">
        <v>1</v>
      </c>
      <c r="Z4" t="n">
        <v>10</v>
      </c>
      <c r="AA4" t="n">
        <v>423.7849676705064</v>
      </c>
      <c r="AB4" t="n">
        <v>579.8412888400587</v>
      </c>
      <c r="AC4" t="n">
        <v>524.502050045523</v>
      </c>
      <c r="AD4" t="n">
        <v>423784.9676705064</v>
      </c>
      <c r="AE4" t="n">
        <v>579841.2888400587</v>
      </c>
      <c r="AF4" t="n">
        <v>2.238015889011064e-06</v>
      </c>
      <c r="AG4" t="n">
        <v>19</v>
      </c>
      <c r="AH4" t="n">
        <v>524502.050045523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3.3237</v>
      </c>
      <c r="E5" t="n">
        <v>30.09</v>
      </c>
      <c r="F5" t="n">
        <v>21.1</v>
      </c>
      <c r="G5" t="n">
        <v>9.59</v>
      </c>
      <c r="H5" t="n">
        <v>0.13</v>
      </c>
      <c r="I5" t="n">
        <v>132</v>
      </c>
      <c r="J5" t="n">
        <v>243.96</v>
      </c>
      <c r="K5" t="n">
        <v>58.47</v>
      </c>
      <c r="L5" t="n">
        <v>1.75</v>
      </c>
      <c r="M5" t="n">
        <v>130</v>
      </c>
      <c r="N5" t="n">
        <v>58.74</v>
      </c>
      <c r="O5" t="n">
        <v>30323.01</v>
      </c>
      <c r="P5" t="n">
        <v>317.58</v>
      </c>
      <c r="Q5" t="n">
        <v>3665.39</v>
      </c>
      <c r="R5" t="n">
        <v>185.22</v>
      </c>
      <c r="S5" t="n">
        <v>60.59</v>
      </c>
      <c r="T5" t="n">
        <v>61954.55</v>
      </c>
      <c r="U5" t="n">
        <v>0.33</v>
      </c>
      <c r="V5" t="n">
        <v>0.82</v>
      </c>
      <c r="W5" t="n">
        <v>0.38</v>
      </c>
      <c r="X5" t="n">
        <v>3.82</v>
      </c>
      <c r="Y5" t="n">
        <v>1</v>
      </c>
      <c r="Z5" t="n">
        <v>10</v>
      </c>
      <c r="AA5" t="n">
        <v>380.9519398258485</v>
      </c>
      <c r="AB5" t="n">
        <v>521.2352504831748</v>
      </c>
      <c r="AC5" t="n">
        <v>471.4892897353285</v>
      </c>
      <c r="AD5" t="n">
        <v>380951.9398258484</v>
      </c>
      <c r="AE5" t="n">
        <v>521235.2504831748</v>
      </c>
      <c r="AF5" t="n">
        <v>2.416900091076477e-06</v>
      </c>
      <c r="AG5" t="n">
        <v>18</v>
      </c>
      <c r="AH5" t="n">
        <v>471489.2897353285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3.5149</v>
      </c>
      <c r="E6" t="n">
        <v>28.45</v>
      </c>
      <c r="F6" t="n">
        <v>20.45</v>
      </c>
      <c r="G6" t="n">
        <v>11.05</v>
      </c>
      <c r="H6" t="n">
        <v>0.15</v>
      </c>
      <c r="I6" t="n">
        <v>111</v>
      </c>
      <c r="J6" t="n">
        <v>244.41</v>
      </c>
      <c r="K6" t="n">
        <v>58.47</v>
      </c>
      <c r="L6" t="n">
        <v>2</v>
      </c>
      <c r="M6" t="n">
        <v>109</v>
      </c>
      <c r="N6" t="n">
        <v>58.93</v>
      </c>
      <c r="O6" t="n">
        <v>30377.45</v>
      </c>
      <c r="P6" t="n">
        <v>304.08</v>
      </c>
      <c r="Q6" t="n">
        <v>3665.42</v>
      </c>
      <c r="R6" t="n">
        <v>164.16</v>
      </c>
      <c r="S6" t="n">
        <v>60.59</v>
      </c>
      <c r="T6" t="n">
        <v>51530.67</v>
      </c>
      <c r="U6" t="n">
        <v>0.37</v>
      </c>
      <c r="V6" t="n">
        <v>0.84</v>
      </c>
      <c r="W6" t="n">
        <v>0.34</v>
      </c>
      <c r="X6" t="n">
        <v>3.17</v>
      </c>
      <c r="Y6" t="n">
        <v>1</v>
      </c>
      <c r="Z6" t="n">
        <v>10</v>
      </c>
      <c r="AA6" t="n">
        <v>350.1805050992259</v>
      </c>
      <c r="AB6" t="n">
        <v>479.1324159503201</v>
      </c>
      <c r="AC6" t="n">
        <v>433.4046906385901</v>
      </c>
      <c r="AD6" t="n">
        <v>350180.5050992259</v>
      </c>
      <c r="AE6" t="n">
        <v>479132.4159503201</v>
      </c>
      <c r="AF6" t="n">
        <v>2.555935292031383e-06</v>
      </c>
      <c r="AG6" t="n">
        <v>17</v>
      </c>
      <c r="AH6" t="n">
        <v>433404.6906385901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3.6751</v>
      </c>
      <c r="E7" t="n">
        <v>27.21</v>
      </c>
      <c r="F7" t="n">
        <v>19.97</v>
      </c>
      <c r="G7" t="n">
        <v>12.61</v>
      </c>
      <c r="H7" t="n">
        <v>0.16</v>
      </c>
      <c r="I7" t="n">
        <v>95</v>
      </c>
      <c r="J7" t="n">
        <v>244.85</v>
      </c>
      <c r="K7" t="n">
        <v>58.47</v>
      </c>
      <c r="L7" t="n">
        <v>2.25</v>
      </c>
      <c r="M7" t="n">
        <v>93</v>
      </c>
      <c r="N7" t="n">
        <v>59.12</v>
      </c>
      <c r="O7" t="n">
        <v>30431.96</v>
      </c>
      <c r="P7" t="n">
        <v>293</v>
      </c>
      <c r="Q7" t="n">
        <v>3665.29</v>
      </c>
      <c r="R7" t="n">
        <v>148.2</v>
      </c>
      <c r="S7" t="n">
        <v>60.59</v>
      </c>
      <c r="T7" t="n">
        <v>43631.97</v>
      </c>
      <c r="U7" t="n">
        <v>0.41</v>
      </c>
      <c r="V7" t="n">
        <v>0.86</v>
      </c>
      <c r="W7" t="n">
        <v>0.32</v>
      </c>
      <c r="X7" t="n">
        <v>2.69</v>
      </c>
      <c r="Y7" t="n">
        <v>1</v>
      </c>
      <c r="Z7" t="n">
        <v>10</v>
      </c>
      <c r="AA7" t="n">
        <v>325.4053995634914</v>
      </c>
      <c r="AB7" t="n">
        <v>445.234023555812</v>
      </c>
      <c r="AC7" t="n">
        <v>402.7415132375213</v>
      </c>
      <c r="AD7" t="n">
        <v>325405.3995634913</v>
      </c>
      <c r="AE7" t="n">
        <v>445234.023555812</v>
      </c>
      <c r="AF7" t="n">
        <v>2.672428174839835e-06</v>
      </c>
      <c r="AG7" t="n">
        <v>16</v>
      </c>
      <c r="AH7" t="n">
        <v>402741.5132375213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3.8028</v>
      </c>
      <c r="E8" t="n">
        <v>26.3</v>
      </c>
      <c r="F8" t="n">
        <v>19.62</v>
      </c>
      <c r="G8" t="n">
        <v>14.18</v>
      </c>
      <c r="H8" t="n">
        <v>0.18</v>
      </c>
      <c r="I8" t="n">
        <v>83</v>
      </c>
      <c r="J8" t="n">
        <v>245.29</v>
      </c>
      <c r="K8" t="n">
        <v>58.47</v>
      </c>
      <c r="L8" t="n">
        <v>2.5</v>
      </c>
      <c r="M8" t="n">
        <v>81</v>
      </c>
      <c r="N8" t="n">
        <v>59.32</v>
      </c>
      <c r="O8" t="n">
        <v>30486.54</v>
      </c>
      <c r="P8" t="n">
        <v>284.27</v>
      </c>
      <c r="Q8" t="n">
        <v>3665.21</v>
      </c>
      <c r="R8" t="n">
        <v>137.04</v>
      </c>
      <c r="S8" t="n">
        <v>60.59</v>
      </c>
      <c r="T8" t="n">
        <v>38112.4</v>
      </c>
      <c r="U8" t="n">
        <v>0.44</v>
      </c>
      <c r="V8" t="n">
        <v>0.88</v>
      </c>
      <c r="W8" t="n">
        <v>0.29</v>
      </c>
      <c r="X8" t="n">
        <v>2.34</v>
      </c>
      <c r="Y8" t="n">
        <v>1</v>
      </c>
      <c r="Z8" t="n">
        <v>10</v>
      </c>
      <c r="AA8" t="n">
        <v>312.3467310953336</v>
      </c>
      <c r="AB8" t="n">
        <v>427.3665772498854</v>
      </c>
      <c r="AC8" t="n">
        <v>386.5793109299139</v>
      </c>
      <c r="AD8" t="n">
        <v>312346.7310953336</v>
      </c>
      <c r="AE8" t="n">
        <v>427366.5772498854</v>
      </c>
      <c r="AF8" t="n">
        <v>2.765287982172166e-06</v>
      </c>
      <c r="AG8" t="n">
        <v>16</v>
      </c>
      <c r="AH8" t="n">
        <v>386579.3109299139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3.9185</v>
      </c>
      <c r="E9" t="n">
        <v>25.52</v>
      </c>
      <c r="F9" t="n">
        <v>19.32</v>
      </c>
      <c r="G9" t="n">
        <v>15.88</v>
      </c>
      <c r="H9" t="n">
        <v>0.2</v>
      </c>
      <c r="I9" t="n">
        <v>73</v>
      </c>
      <c r="J9" t="n">
        <v>245.73</v>
      </c>
      <c r="K9" t="n">
        <v>58.47</v>
      </c>
      <c r="L9" t="n">
        <v>2.75</v>
      </c>
      <c r="M9" t="n">
        <v>71</v>
      </c>
      <c r="N9" t="n">
        <v>59.51</v>
      </c>
      <c r="O9" t="n">
        <v>30541.19</v>
      </c>
      <c r="P9" t="n">
        <v>275.8</v>
      </c>
      <c r="Q9" t="n">
        <v>3665.17</v>
      </c>
      <c r="R9" t="n">
        <v>127.27</v>
      </c>
      <c r="S9" t="n">
        <v>60.59</v>
      </c>
      <c r="T9" t="n">
        <v>33276.5</v>
      </c>
      <c r="U9" t="n">
        <v>0.48</v>
      </c>
      <c r="V9" t="n">
        <v>0.89</v>
      </c>
      <c r="W9" t="n">
        <v>0.27</v>
      </c>
      <c r="X9" t="n">
        <v>2.04</v>
      </c>
      <c r="Y9" t="n">
        <v>1</v>
      </c>
      <c r="Z9" t="n">
        <v>10</v>
      </c>
      <c r="AA9" t="n">
        <v>294.0014374770536</v>
      </c>
      <c r="AB9" t="n">
        <v>402.2657371841204</v>
      </c>
      <c r="AC9" t="n">
        <v>363.8740598107752</v>
      </c>
      <c r="AD9" t="n">
        <v>294001.4374770536</v>
      </c>
      <c r="AE9" t="n">
        <v>402265.7371841204</v>
      </c>
      <c r="AF9" t="n">
        <v>2.849421730867158e-06</v>
      </c>
      <c r="AG9" t="n">
        <v>15</v>
      </c>
      <c r="AH9" t="n">
        <v>363874.0598107752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4.0036</v>
      </c>
      <c r="E10" t="n">
        <v>24.98</v>
      </c>
      <c r="F10" t="n">
        <v>19.1</v>
      </c>
      <c r="G10" t="n">
        <v>17.37</v>
      </c>
      <c r="H10" t="n">
        <v>0.22</v>
      </c>
      <c r="I10" t="n">
        <v>66</v>
      </c>
      <c r="J10" t="n">
        <v>246.18</v>
      </c>
      <c r="K10" t="n">
        <v>58.47</v>
      </c>
      <c r="L10" t="n">
        <v>3</v>
      </c>
      <c r="M10" t="n">
        <v>64</v>
      </c>
      <c r="N10" t="n">
        <v>59.7</v>
      </c>
      <c r="O10" t="n">
        <v>30595.91</v>
      </c>
      <c r="P10" t="n">
        <v>268.88</v>
      </c>
      <c r="Q10" t="n">
        <v>3665.27</v>
      </c>
      <c r="R10" t="n">
        <v>120.01</v>
      </c>
      <c r="S10" t="n">
        <v>60.59</v>
      </c>
      <c r="T10" t="n">
        <v>29680.5</v>
      </c>
      <c r="U10" t="n">
        <v>0.5</v>
      </c>
      <c r="V10" t="n">
        <v>0.9</v>
      </c>
      <c r="W10" t="n">
        <v>0.27</v>
      </c>
      <c r="X10" t="n">
        <v>1.82</v>
      </c>
      <c r="Y10" t="n">
        <v>1</v>
      </c>
      <c r="Z10" t="n">
        <v>10</v>
      </c>
      <c r="AA10" t="n">
        <v>285.6024932322867</v>
      </c>
      <c r="AB10" t="n">
        <v>390.7739311331614</v>
      </c>
      <c r="AC10" t="n">
        <v>353.4790156004687</v>
      </c>
      <c r="AD10" t="n">
        <v>285602.4932322868</v>
      </c>
      <c r="AE10" t="n">
        <v>390773.9311331614</v>
      </c>
      <c r="AF10" t="n">
        <v>2.911304030036942e-06</v>
      </c>
      <c r="AG10" t="n">
        <v>15</v>
      </c>
      <c r="AH10" t="n">
        <v>353479.0156004687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4.0958</v>
      </c>
      <c r="E11" t="n">
        <v>24.42</v>
      </c>
      <c r="F11" t="n">
        <v>18.87</v>
      </c>
      <c r="G11" t="n">
        <v>19.19</v>
      </c>
      <c r="H11" t="n">
        <v>0.23</v>
      </c>
      <c r="I11" t="n">
        <v>59</v>
      </c>
      <c r="J11" t="n">
        <v>246.62</v>
      </c>
      <c r="K11" t="n">
        <v>58.47</v>
      </c>
      <c r="L11" t="n">
        <v>3.25</v>
      </c>
      <c r="M11" t="n">
        <v>57</v>
      </c>
      <c r="N11" t="n">
        <v>59.9</v>
      </c>
      <c r="O11" t="n">
        <v>30650.7</v>
      </c>
      <c r="P11" t="n">
        <v>261.48</v>
      </c>
      <c r="Q11" t="n">
        <v>3665.21</v>
      </c>
      <c r="R11" t="n">
        <v>112.28</v>
      </c>
      <c r="S11" t="n">
        <v>60.59</v>
      </c>
      <c r="T11" t="n">
        <v>25849.98</v>
      </c>
      <c r="U11" t="n">
        <v>0.54</v>
      </c>
      <c r="V11" t="n">
        <v>0.91</v>
      </c>
      <c r="W11" t="n">
        <v>0.26</v>
      </c>
      <c r="X11" t="n">
        <v>1.59</v>
      </c>
      <c r="Y11" t="n">
        <v>1</v>
      </c>
      <c r="Z11" t="n">
        <v>10</v>
      </c>
      <c r="AA11" t="n">
        <v>276.9618682706712</v>
      </c>
      <c r="AB11" t="n">
        <v>378.9514468632093</v>
      </c>
      <c r="AC11" t="n">
        <v>342.7848526362799</v>
      </c>
      <c r="AD11" t="n">
        <v>276961.8682706712</v>
      </c>
      <c r="AE11" t="n">
        <v>378951.4468632093</v>
      </c>
      <c r="AF11" t="n">
        <v>2.978349247233816e-06</v>
      </c>
      <c r="AG11" t="n">
        <v>15</v>
      </c>
      <c r="AH11" t="n">
        <v>342784.8526362799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4.2045</v>
      </c>
      <c r="E12" t="n">
        <v>23.78</v>
      </c>
      <c r="F12" t="n">
        <v>18.52</v>
      </c>
      <c r="G12" t="n">
        <v>20.97</v>
      </c>
      <c r="H12" t="n">
        <v>0.25</v>
      </c>
      <c r="I12" t="n">
        <v>53</v>
      </c>
      <c r="J12" t="n">
        <v>247.07</v>
      </c>
      <c r="K12" t="n">
        <v>58.47</v>
      </c>
      <c r="L12" t="n">
        <v>3.5</v>
      </c>
      <c r="M12" t="n">
        <v>51</v>
      </c>
      <c r="N12" t="n">
        <v>60.09</v>
      </c>
      <c r="O12" t="n">
        <v>30705.56</v>
      </c>
      <c r="P12" t="n">
        <v>251.93</v>
      </c>
      <c r="Q12" t="n">
        <v>3665.2</v>
      </c>
      <c r="R12" t="n">
        <v>100.97</v>
      </c>
      <c r="S12" t="n">
        <v>60.59</v>
      </c>
      <c r="T12" t="n">
        <v>20223.66</v>
      </c>
      <c r="U12" t="n">
        <v>0.6</v>
      </c>
      <c r="V12" t="n">
        <v>0.93</v>
      </c>
      <c r="W12" t="n">
        <v>0.23</v>
      </c>
      <c r="X12" t="n">
        <v>1.25</v>
      </c>
      <c r="Y12" t="n">
        <v>1</v>
      </c>
      <c r="Z12" t="n">
        <v>10</v>
      </c>
      <c r="AA12" t="n">
        <v>259.797072056251</v>
      </c>
      <c r="AB12" t="n">
        <v>355.4658154252751</v>
      </c>
      <c r="AC12" t="n">
        <v>321.5406569004915</v>
      </c>
      <c r="AD12" t="n">
        <v>259797.072056251</v>
      </c>
      <c r="AE12" t="n">
        <v>355465.8154252751</v>
      </c>
      <c r="AF12" t="n">
        <v>3.057392795057029e-06</v>
      </c>
      <c r="AG12" t="n">
        <v>14</v>
      </c>
      <c r="AH12" t="n">
        <v>321540.6569004914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4.1606</v>
      </c>
      <c r="E13" t="n">
        <v>24.04</v>
      </c>
      <c r="F13" t="n">
        <v>18.92</v>
      </c>
      <c r="G13" t="n">
        <v>22.7</v>
      </c>
      <c r="H13" t="n">
        <v>0.27</v>
      </c>
      <c r="I13" t="n">
        <v>50</v>
      </c>
      <c r="J13" t="n">
        <v>247.51</v>
      </c>
      <c r="K13" t="n">
        <v>58.47</v>
      </c>
      <c r="L13" t="n">
        <v>3.75</v>
      </c>
      <c r="M13" t="n">
        <v>48</v>
      </c>
      <c r="N13" t="n">
        <v>60.29</v>
      </c>
      <c r="O13" t="n">
        <v>30760.49</v>
      </c>
      <c r="P13" t="n">
        <v>254.66</v>
      </c>
      <c r="Q13" t="n">
        <v>3664.99</v>
      </c>
      <c r="R13" t="n">
        <v>115.39</v>
      </c>
      <c r="S13" t="n">
        <v>60.59</v>
      </c>
      <c r="T13" t="n">
        <v>27450.81</v>
      </c>
      <c r="U13" t="n">
        <v>0.53</v>
      </c>
      <c r="V13" t="n">
        <v>0.91</v>
      </c>
      <c r="W13" t="n">
        <v>0.23</v>
      </c>
      <c r="X13" t="n">
        <v>1.64</v>
      </c>
      <c r="Y13" t="n">
        <v>1</v>
      </c>
      <c r="Z13" t="n">
        <v>10</v>
      </c>
      <c r="AA13" t="n">
        <v>263.4488334239126</v>
      </c>
      <c r="AB13" t="n">
        <v>360.4623164328511</v>
      </c>
      <c r="AC13" t="n">
        <v>326.0602988645376</v>
      </c>
      <c r="AD13" t="n">
        <v>263448.8334239126</v>
      </c>
      <c r="AE13" t="n">
        <v>360462.3164328511</v>
      </c>
      <c r="AF13" t="n">
        <v>3.025469963875437e-06</v>
      </c>
      <c r="AG13" t="n">
        <v>14</v>
      </c>
      <c r="AH13" t="n">
        <v>326060.2988645376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4.2604</v>
      </c>
      <c r="E14" t="n">
        <v>23.47</v>
      </c>
      <c r="F14" t="n">
        <v>18.59</v>
      </c>
      <c r="G14" t="n">
        <v>24.79</v>
      </c>
      <c r="H14" t="n">
        <v>0.29</v>
      </c>
      <c r="I14" t="n">
        <v>45</v>
      </c>
      <c r="J14" t="n">
        <v>247.96</v>
      </c>
      <c r="K14" t="n">
        <v>58.47</v>
      </c>
      <c r="L14" t="n">
        <v>4</v>
      </c>
      <c r="M14" t="n">
        <v>43</v>
      </c>
      <c r="N14" t="n">
        <v>60.48</v>
      </c>
      <c r="O14" t="n">
        <v>30815.5</v>
      </c>
      <c r="P14" t="n">
        <v>245.24</v>
      </c>
      <c r="Q14" t="n">
        <v>3665.02</v>
      </c>
      <c r="R14" t="n">
        <v>103.53</v>
      </c>
      <c r="S14" t="n">
        <v>60.59</v>
      </c>
      <c r="T14" t="n">
        <v>21543.13</v>
      </c>
      <c r="U14" t="n">
        <v>0.59</v>
      </c>
      <c r="V14" t="n">
        <v>0.93</v>
      </c>
      <c r="W14" t="n">
        <v>0.24</v>
      </c>
      <c r="X14" t="n">
        <v>1.31</v>
      </c>
      <c r="Y14" t="n">
        <v>1</v>
      </c>
      <c r="Z14" t="n">
        <v>10</v>
      </c>
      <c r="AA14" t="n">
        <v>253.942265647745</v>
      </c>
      <c r="AB14" t="n">
        <v>347.4550110011639</v>
      </c>
      <c r="AC14" t="n">
        <v>314.2943924074872</v>
      </c>
      <c r="AD14" t="n">
        <v>253942.265647745</v>
      </c>
      <c r="AE14" t="n">
        <v>347455.0110011639</v>
      </c>
      <c r="AF14" t="n">
        <v>3.098041684875958e-06</v>
      </c>
      <c r="AG14" t="n">
        <v>14</v>
      </c>
      <c r="AH14" t="n">
        <v>314294.3924074873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4.304</v>
      </c>
      <c r="E15" t="n">
        <v>23.23</v>
      </c>
      <c r="F15" t="n">
        <v>18.49</v>
      </c>
      <c r="G15" t="n">
        <v>26.42</v>
      </c>
      <c r="H15" t="n">
        <v>0.3</v>
      </c>
      <c r="I15" t="n">
        <v>42</v>
      </c>
      <c r="J15" t="n">
        <v>248.4</v>
      </c>
      <c r="K15" t="n">
        <v>58.47</v>
      </c>
      <c r="L15" t="n">
        <v>4.25</v>
      </c>
      <c r="M15" t="n">
        <v>40</v>
      </c>
      <c r="N15" t="n">
        <v>60.68</v>
      </c>
      <c r="O15" t="n">
        <v>30870.57</v>
      </c>
      <c r="P15" t="n">
        <v>239.33</v>
      </c>
      <c r="Q15" t="n">
        <v>3664.88</v>
      </c>
      <c r="R15" t="n">
        <v>100.36</v>
      </c>
      <c r="S15" t="n">
        <v>60.59</v>
      </c>
      <c r="T15" t="n">
        <v>19974.23</v>
      </c>
      <c r="U15" t="n">
        <v>0.6</v>
      </c>
      <c r="V15" t="n">
        <v>0.93</v>
      </c>
      <c r="W15" t="n">
        <v>0.23</v>
      </c>
      <c r="X15" t="n">
        <v>1.22</v>
      </c>
      <c r="Y15" t="n">
        <v>1</v>
      </c>
      <c r="Z15" t="n">
        <v>10</v>
      </c>
      <c r="AA15" t="n">
        <v>248.9575015748305</v>
      </c>
      <c r="AB15" t="n">
        <v>340.6346368843355</v>
      </c>
      <c r="AC15" t="n">
        <v>308.1249452239115</v>
      </c>
      <c r="AD15" t="n">
        <v>248957.5015748305</v>
      </c>
      <c r="AE15" t="n">
        <v>340634.6368843355</v>
      </c>
      <c r="AF15" t="n">
        <v>3.129746364591617e-06</v>
      </c>
      <c r="AG15" t="n">
        <v>14</v>
      </c>
      <c r="AH15" t="n">
        <v>308124.9452239115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4.3675</v>
      </c>
      <c r="E16" t="n">
        <v>22.9</v>
      </c>
      <c r="F16" t="n">
        <v>18.34</v>
      </c>
      <c r="G16" t="n">
        <v>28.97</v>
      </c>
      <c r="H16" t="n">
        <v>0.32</v>
      </c>
      <c r="I16" t="n">
        <v>38</v>
      </c>
      <c r="J16" t="n">
        <v>248.85</v>
      </c>
      <c r="K16" t="n">
        <v>58.47</v>
      </c>
      <c r="L16" t="n">
        <v>4.5</v>
      </c>
      <c r="M16" t="n">
        <v>36</v>
      </c>
      <c r="N16" t="n">
        <v>60.88</v>
      </c>
      <c r="O16" t="n">
        <v>30925.72</v>
      </c>
      <c r="P16" t="n">
        <v>232.21</v>
      </c>
      <c r="Q16" t="n">
        <v>3664.98</v>
      </c>
      <c r="R16" t="n">
        <v>95.45</v>
      </c>
      <c r="S16" t="n">
        <v>60.59</v>
      </c>
      <c r="T16" t="n">
        <v>17537.87</v>
      </c>
      <c r="U16" t="n">
        <v>0.63</v>
      </c>
      <c r="V16" t="n">
        <v>0.9399999999999999</v>
      </c>
      <c r="W16" t="n">
        <v>0.23</v>
      </c>
      <c r="X16" t="n">
        <v>1.07</v>
      </c>
      <c r="Y16" t="n">
        <v>1</v>
      </c>
      <c r="Z16" t="n">
        <v>10</v>
      </c>
      <c r="AA16" t="n">
        <v>242.6955893321854</v>
      </c>
      <c r="AB16" t="n">
        <v>332.0668122978818</v>
      </c>
      <c r="AC16" t="n">
        <v>300.374821790969</v>
      </c>
      <c r="AD16" t="n">
        <v>242695.5893321854</v>
      </c>
      <c r="AE16" t="n">
        <v>332066.8122978818</v>
      </c>
      <c r="AF16" t="n">
        <v>3.175921758214193e-06</v>
      </c>
      <c r="AG16" t="n">
        <v>14</v>
      </c>
      <c r="AH16" t="n">
        <v>300374.8217909689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4.4128</v>
      </c>
      <c r="E17" t="n">
        <v>22.66</v>
      </c>
      <c r="F17" t="n">
        <v>18.25</v>
      </c>
      <c r="G17" t="n">
        <v>31.29</v>
      </c>
      <c r="H17" t="n">
        <v>0.34</v>
      </c>
      <c r="I17" t="n">
        <v>35</v>
      </c>
      <c r="J17" t="n">
        <v>249.3</v>
      </c>
      <c r="K17" t="n">
        <v>58.47</v>
      </c>
      <c r="L17" t="n">
        <v>4.75</v>
      </c>
      <c r="M17" t="n">
        <v>33</v>
      </c>
      <c r="N17" t="n">
        <v>61.07</v>
      </c>
      <c r="O17" t="n">
        <v>30980.93</v>
      </c>
      <c r="P17" t="n">
        <v>225.49</v>
      </c>
      <c r="Q17" t="n">
        <v>3665.01</v>
      </c>
      <c r="R17" t="n">
        <v>92.36</v>
      </c>
      <c r="S17" t="n">
        <v>60.59</v>
      </c>
      <c r="T17" t="n">
        <v>16011.04</v>
      </c>
      <c r="U17" t="n">
        <v>0.66</v>
      </c>
      <c r="V17" t="n">
        <v>0.9399999999999999</v>
      </c>
      <c r="W17" t="n">
        <v>0.22</v>
      </c>
      <c r="X17" t="n">
        <v>0.97</v>
      </c>
      <c r="Y17" t="n">
        <v>1</v>
      </c>
      <c r="Z17" t="n">
        <v>10</v>
      </c>
      <c r="AA17" t="n">
        <v>237.4537840873067</v>
      </c>
      <c r="AB17" t="n">
        <v>324.8947431097159</v>
      </c>
      <c r="AC17" t="n">
        <v>293.8872448200569</v>
      </c>
      <c r="AD17" t="n">
        <v>237453.7840873067</v>
      </c>
      <c r="AE17" t="n">
        <v>324894.7431097159</v>
      </c>
      <c r="AF17" t="n">
        <v>3.208862629570141e-06</v>
      </c>
      <c r="AG17" t="n">
        <v>14</v>
      </c>
      <c r="AH17" t="n">
        <v>293887.2448200569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4.4432</v>
      </c>
      <c r="E18" t="n">
        <v>22.51</v>
      </c>
      <c r="F18" t="n">
        <v>18.19</v>
      </c>
      <c r="G18" t="n">
        <v>33.07</v>
      </c>
      <c r="H18" t="n">
        <v>0.36</v>
      </c>
      <c r="I18" t="n">
        <v>33</v>
      </c>
      <c r="J18" t="n">
        <v>249.75</v>
      </c>
      <c r="K18" t="n">
        <v>58.47</v>
      </c>
      <c r="L18" t="n">
        <v>5</v>
      </c>
      <c r="M18" t="n">
        <v>26</v>
      </c>
      <c r="N18" t="n">
        <v>61.27</v>
      </c>
      <c r="O18" t="n">
        <v>31036.22</v>
      </c>
      <c r="P18" t="n">
        <v>221.06</v>
      </c>
      <c r="Q18" t="n">
        <v>3665.02</v>
      </c>
      <c r="R18" t="n">
        <v>90.2</v>
      </c>
      <c r="S18" t="n">
        <v>60.59</v>
      </c>
      <c r="T18" t="n">
        <v>14940.35</v>
      </c>
      <c r="U18" t="n">
        <v>0.67</v>
      </c>
      <c r="V18" t="n">
        <v>0.95</v>
      </c>
      <c r="W18" t="n">
        <v>0.22</v>
      </c>
      <c r="X18" t="n">
        <v>0.91</v>
      </c>
      <c r="Y18" t="n">
        <v>1</v>
      </c>
      <c r="Z18" t="n">
        <v>10</v>
      </c>
      <c r="AA18" t="n">
        <v>234.0397397611128</v>
      </c>
      <c r="AB18" t="n">
        <v>320.2234970456141</v>
      </c>
      <c r="AC18" t="n">
        <v>289.6618159241766</v>
      </c>
      <c r="AD18" t="n">
        <v>234039.7397611128</v>
      </c>
      <c r="AE18" t="n">
        <v>320223.4970456141</v>
      </c>
      <c r="AF18" t="n">
        <v>3.230968644784728e-06</v>
      </c>
      <c r="AG18" t="n">
        <v>14</v>
      </c>
      <c r="AH18" t="n">
        <v>289661.8159241766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4.4671</v>
      </c>
      <c r="E19" t="n">
        <v>22.39</v>
      </c>
      <c r="F19" t="n">
        <v>18.17</v>
      </c>
      <c r="G19" t="n">
        <v>35.16</v>
      </c>
      <c r="H19" t="n">
        <v>0.37</v>
      </c>
      <c r="I19" t="n">
        <v>31</v>
      </c>
      <c r="J19" t="n">
        <v>250.2</v>
      </c>
      <c r="K19" t="n">
        <v>58.47</v>
      </c>
      <c r="L19" t="n">
        <v>5.25</v>
      </c>
      <c r="M19" t="n">
        <v>12</v>
      </c>
      <c r="N19" t="n">
        <v>61.47</v>
      </c>
      <c r="O19" t="n">
        <v>31091.59</v>
      </c>
      <c r="P19" t="n">
        <v>216.55</v>
      </c>
      <c r="Q19" t="n">
        <v>3665.12</v>
      </c>
      <c r="R19" t="n">
        <v>88.86</v>
      </c>
      <c r="S19" t="n">
        <v>60.59</v>
      </c>
      <c r="T19" t="n">
        <v>14280.8</v>
      </c>
      <c r="U19" t="n">
        <v>0.68</v>
      </c>
      <c r="V19" t="n">
        <v>0.95</v>
      </c>
      <c r="W19" t="n">
        <v>0.24</v>
      </c>
      <c r="X19" t="n">
        <v>0.89</v>
      </c>
      <c r="Y19" t="n">
        <v>1</v>
      </c>
      <c r="Z19" t="n">
        <v>10</v>
      </c>
      <c r="AA19" t="n">
        <v>223.9357785030016</v>
      </c>
      <c r="AB19" t="n">
        <v>306.3988114969624</v>
      </c>
      <c r="AC19" t="n">
        <v>277.1565389612157</v>
      </c>
      <c r="AD19" t="n">
        <v>223935.7785030016</v>
      </c>
      <c r="AE19" t="n">
        <v>306398.8114969624</v>
      </c>
      <c r="AF19" t="n">
        <v>3.248348044904093e-06</v>
      </c>
      <c r="AG19" t="n">
        <v>13</v>
      </c>
      <c r="AH19" t="n">
        <v>277156.5389612157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4.4631</v>
      </c>
      <c r="E20" t="n">
        <v>22.41</v>
      </c>
      <c r="F20" t="n">
        <v>18.19</v>
      </c>
      <c r="G20" t="n">
        <v>35.2</v>
      </c>
      <c r="H20" t="n">
        <v>0.39</v>
      </c>
      <c r="I20" t="n">
        <v>31</v>
      </c>
      <c r="J20" t="n">
        <v>250.64</v>
      </c>
      <c r="K20" t="n">
        <v>58.47</v>
      </c>
      <c r="L20" t="n">
        <v>5.5</v>
      </c>
      <c r="M20" t="n">
        <v>3</v>
      </c>
      <c r="N20" t="n">
        <v>61.67</v>
      </c>
      <c r="O20" t="n">
        <v>31147.02</v>
      </c>
      <c r="P20" t="n">
        <v>216.88</v>
      </c>
      <c r="Q20" t="n">
        <v>3665.14</v>
      </c>
      <c r="R20" t="n">
        <v>89.13</v>
      </c>
      <c r="S20" t="n">
        <v>60.59</v>
      </c>
      <c r="T20" t="n">
        <v>14414.5</v>
      </c>
      <c r="U20" t="n">
        <v>0.68</v>
      </c>
      <c r="V20" t="n">
        <v>0.95</v>
      </c>
      <c r="W20" t="n">
        <v>0.25</v>
      </c>
      <c r="X20" t="n">
        <v>0.91</v>
      </c>
      <c r="Y20" t="n">
        <v>1</v>
      </c>
      <c r="Z20" t="n">
        <v>10</v>
      </c>
      <c r="AA20" t="n">
        <v>224.2502151600472</v>
      </c>
      <c r="AB20" t="n">
        <v>306.8290376030981</v>
      </c>
      <c r="AC20" t="n">
        <v>277.5457048916082</v>
      </c>
      <c r="AD20" t="n">
        <v>224250.2151600472</v>
      </c>
      <c r="AE20" t="n">
        <v>306829.0376030981</v>
      </c>
      <c r="AF20" t="n">
        <v>3.245439358691646e-06</v>
      </c>
      <c r="AG20" t="n">
        <v>13</v>
      </c>
      <c r="AH20" t="n">
        <v>277545.7048916082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4.4628</v>
      </c>
      <c r="E21" t="n">
        <v>22.41</v>
      </c>
      <c r="F21" t="n">
        <v>18.19</v>
      </c>
      <c r="G21" t="n">
        <v>35.2</v>
      </c>
      <c r="H21" t="n">
        <v>0.41</v>
      </c>
      <c r="I21" t="n">
        <v>31</v>
      </c>
      <c r="J21" t="n">
        <v>251.09</v>
      </c>
      <c r="K21" t="n">
        <v>58.47</v>
      </c>
      <c r="L21" t="n">
        <v>5.75</v>
      </c>
      <c r="M21" t="n">
        <v>0</v>
      </c>
      <c r="N21" t="n">
        <v>61.87</v>
      </c>
      <c r="O21" t="n">
        <v>31202.53</v>
      </c>
      <c r="P21" t="n">
        <v>216.87</v>
      </c>
      <c r="Q21" t="n">
        <v>3665.07</v>
      </c>
      <c r="R21" t="n">
        <v>89</v>
      </c>
      <c r="S21" t="n">
        <v>60.59</v>
      </c>
      <c r="T21" t="n">
        <v>14347.81</v>
      </c>
      <c r="U21" t="n">
        <v>0.68</v>
      </c>
      <c r="V21" t="n">
        <v>0.95</v>
      </c>
      <c r="W21" t="n">
        <v>0.25</v>
      </c>
      <c r="X21" t="n">
        <v>0.91</v>
      </c>
      <c r="Y21" t="n">
        <v>1</v>
      </c>
      <c r="Z21" t="n">
        <v>10</v>
      </c>
      <c r="AA21" t="n">
        <v>224.2537252979362</v>
      </c>
      <c r="AB21" t="n">
        <v>306.8338403286143</v>
      </c>
      <c r="AC21" t="n">
        <v>277.5500492517417</v>
      </c>
      <c r="AD21" t="n">
        <v>224253.7252979362</v>
      </c>
      <c r="AE21" t="n">
        <v>306833.8403286143</v>
      </c>
      <c r="AF21" t="n">
        <v>3.245221207225712e-06</v>
      </c>
      <c r="AG21" t="n">
        <v>13</v>
      </c>
      <c r="AH21" t="n">
        <v>277550.0492517417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4.0395</v>
      </c>
      <c r="E2" t="n">
        <v>24.76</v>
      </c>
      <c r="F2" t="n">
        <v>20.98</v>
      </c>
      <c r="G2" t="n">
        <v>10.15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119.54</v>
      </c>
      <c r="Q2" t="n">
        <v>3666.06</v>
      </c>
      <c r="R2" t="n">
        <v>175.79</v>
      </c>
      <c r="S2" t="n">
        <v>60.59</v>
      </c>
      <c r="T2" t="n">
        <v>57282.07</v>
      </c>
      <c r="U2" t="n">
        <v>0.34</v>
      </c>
      <c r="V2" t="n">
        <v>0.82</v>
      </c>
      <c r="W2" t="n">
        <v>0.53</v>
      </c>
      <c r="X2" t="n">
        <v>3.7</v>
      </c>
      <c r="Y2" t="n">
        <v>1</v>
      </c>
      <c r="Z2" t="n">
        <v>10</v>
      </c>
      <c r="AA2" t="n">
        <v>183.1354796423367</v>
      </c>
      <c r="AB2" t="n">
        <v>250.5740426136794</v>
      </c>
      <c r="AC2" t="n">
        <v>226.6596076695803</v>
      </c>
      <c r="AD2" t="n">
        <v>183135.4796423368</v>
      </c>
      <c r="AE2" t="n">
        <v>250574.0426136794</v>
      </c>
      <c r="AF2" t="n">
        <v>3.146217843431242e-06</v>
      </c>
      <c r="AG2" t="n">
        <v>15</v>
      </c>
      <c r="AH2" t="n">
        <v>226659.6076695803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3.4453</v>
      </c>
      <c r="E2" t="n">
        <v>29.02</v>
      </c>
      <c r="F2" t="n">
        <v>24.6</v>
      </c>
      <c r="G2" t="n">
        <v>6.03</v>
      </c>
      <c r="H2" t="n">
        <v>0.43</v>
      </c>
      <c r="I2" t="n">
        <v>245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96.66</v>
      </c>
      <c r="Q2" t="n">
        <v>3667.06</v>
      </c>
      <c r="R2" t="n">
        <v>288.51</v>
      </c>
      <c r="S2" t="n">
        <v>60.59</v>
      </c>
      <c r="T2" t="n">
        <v>113034.35</v>
      </c>
      <c r="U2" t="n">
        <v>0.21</v>
      </c>
      <c r="V2" t="n">
        <v>0.7</v>
      </c>
      <c r="W2" t="n">
        <v>0.88</v>
      </c>
      <c r="X2" t="n">
        <v>7.32</v>
      </c>
      <c r="Y2" t="n">
        <v>1</v>
      </c>
      <c r="Z2" t="n">
        <v>10</v>
      </c>
      <c r="AA2" t="n">
        <v>191.4133443931689</v>
      </c>
      <c r="AB2" t="n">
        <v>261.9001823593809</v>
      </c>
      <c r="AC2" t="n">
        <v>236.9047965342926</v>
      </c>
      <c r="AD2" t="n">
        <v>191413.3443931689</v>
      </c>
      <c r="AE2" t="n">
        <v>261900.1823593809</v>
      </c>
      <c r="AF2" t="n">
        <v>2.744557357592208e-06</v>
      </c>
      <c r="AG2" t="n">
        <v>17</v>
      </c>
      <c r="AH2" t="n">
        <v>236904.7965342926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3.4192</v>
      </c>
      <c r="E2" t="n">
        <v>29.25</v>
      </c>
      <c r="F2" t="n">
        <v>22.16</v>
      </c>
      <c r="G2" t="n">
        <v>7.92</v>
      </c>
      <c r="H2" t="n">
        <v>0.12</v>
      </c>
      <c r="I2" t="n">
        <v>168</v>
      </c>
      <c r="J2" t="n">
        <v>141.81</v>
      </c>
      <c r="K2" t="n">
        <v>47.83</v>
      </c>
      <c r="L2" t="n">
        <v>1</v>
      </c>
      <c r="M2" t="n">
        <v>166</v>
      </c>
      <c r="N2" t="n">
        <v>22.98</v>
      </c>
      <c r="O2" t="n">
        <v>17723.39</v>
      </c>
      <c r="P2" t="n">
        <v>231.49</v>
      </c>
      <c r="Q2" t="n">
        <v>3665.94</v>
      </c>
      <c r="R2" t="n">
        <v>220.14</v>
      </c>
      <c r="S2" t="n">
        <v>60.59</v>
      </c>
      <c r="T2" t="n">
        <v>79234.44</v>
      </c>
      <c r="U2" t="n">
        <v>0.28</v>
      </c>
      <c r="V2" t="n">
        <v>0.78</v>
      </c>
      <c r="W2" t="n">
        <v>0.43</v>
      </c>
      <c r="X2" t="n">
        <v>4.88</v>
      </c>
      <c r="Y2" t="n">
        <v>1</v>
      </c>
      <c r="Z2" t="n">
        <v>10</v>
      </c>
      <c r="AA2" t="n">
        <v>299.5870616001433</v>
      </c>
      <c r="AB2" t="n">
        <v>409.9082345296765</v>
      </c>
      <c r="AC2" t="n">
        <v>370.7871679359839</v>
      </c>
      <c r="AD2" t="n">
        <v>299587.0616001433</v>
      </c>
      <c r="AE2" t="n">
        <v>409908.2345296765</v>
      </c>
      <c r="AF2" t="n">
        <v>2.567541752936461e-06</v>
      </c>
      <c r="AG2" t="n">
        <v>17</v>
      </c>
      <c r="AH2" t="n">
        <v>370787.1679359839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3.7662</v>
      </c>
      <c r="E3" t="n">
        <v>26.55</v>
      </c>
      <c r="F3" t="n">
        <v>20.8</v>
      </c>
      <c r="G3" t="n">
        <v>10.23</v>
      </c>
      <c r="H3" t="n">
        <v>0.16</v>
      </c>
      <c r="I3" t="n">
        <v>122</v>
      </c>
      <c r="J3" t="n">
        <v>142.15</v>
      </c>
      <c r="K3" t="n">
        <v>47.83</v>
      </c>
      <c r="L3" t="n">
        <v>1.25</v>
      </c>
      <c r="M3" t="n">
        <v>120</v>
      </c>
      <c r="N3" t="n">
        <v>23.07</v>
      </c>
      <c r="O3" t="n">
        <v>17765.46</v>
      </c>
      <c r="P3" t="n">
        <v>209.97</v>
      </c>
      <c r="Q3" t="n">
        <v>3665.29</v>
      </c>
      <c r="R3" t="n">
        <v>175.49</v>
      </c>
      <c r="S3" t="n">
        <v>60.59</v>
      </c>
      <c r="T3" t="n">
        <v>57141.88</v>
      </c>
      <c r="U3" t="n">
        <v>0.35</v>
      </c>
      <c r="V3" t="n">
        <v>0.83</v>
      </c>
      <c r="W3" t="n">
        <v>0.36</v>
      </c>
      <c r="X3" t="n">
        <v>3.52</v>
      </c>
      <c r="Y3" t="n">
        <v>1</v>
      </c>
      <c r="Z3" t="n">
        <v>10</v>
      </c>
      <c r="AA3" t="n">
        <v>261.0603455390407</v>
      </c>
      <c r="AB3" t="n">
        <v>357.1942819361207</v>
      </c>
      <c r="AC3" t="n">
        <v>323.10416099346</v>
      </c>
      <c r="AD3" t="n">
        <v>261060.3455390407</v>
      </c>
      <c r="AE3" t="n">
        <v>357194.2819361207</v>
      </c>
      <c r="AF3" t="n">
        <v>2.828110596019332e-06</v>
      </c>
      <c r="AG3" t="n">
        <v>16</v>
      </c>
      <c r="AH3" t="n">
        <v>323104.16099346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4.0196</v>
      </c>
      <c r="E4" t="n">
        <v>24.88</v>
      </c>
      <c r="F4" t="n">
        <v>19.93</v>
      </c>
      <c r="G4" t="n">
        <v>12.72</v>
      </c>
      <c r="H4" t="n">
        <v>0.19</v>
      </c>
      <c r="I4" t="n">
        <v>94</v>
      </c>
      <c r="J4" t="n">
        <v>142.49</v>
      </c>
      <c r="K4" t="n">
        <v>47.83</v>
      </c>
      <c r="L4" t="n">
        <v>1.5</v>
      </c>
      <c r="M4" t="n">
        <v>92</v>
      </c>
      <c r="N4" t="n">
        <v>23.16</v>
      </c>
      <c r="O4" t="n">
        <v>17807.56</v>
      </c>
      <c r="P4" t="n">
        <v>193.34</v>
      </c>
      <c r="Q4" t="n">
        <v>3665.14</v>
      </c>
      <c r="R4" t="n">
        <v>147.29</v>
      </c>
      <c r="S4" t="n">
        <v>60.59</v>
      </c>
      <c r="T4" t="n">
        <v>43178.8</v>
      </c>
      <c r="U4" t="n">
        <v>0.41</v>
      </c>
      <c r="V4" t="n">
        <v>0.86</v>
      </c>
      <c r="W4" t="n">
        <v>0.31</v>
      </c>
      <c r="X4" t="n">
        <v>2.66</v>
      </c>
      <c r="Y4" t="n">
        <v>1</v>
      </c>
      <c r="Z4" t="n">
        <v>10</v>
      </c>
      <c r="AA4" t="n">
        <v>234.1037839642258</v>
      </c>
      <c r="AB4" t="n">
        <v>320.311125149744</v>
      </c>
      <c r="AC4" t="n">
        <v>289.7410809250352</v>
      </c>
      <c r="AD4" t="n">
        <v>234103.7839642258</v>
      </c>
      <c r="AE4" t="n">
        <v>320311.125149744</v>
      </c>
      <c r="AF4" t="n">
        <v>3.018393434166881e-06</v>
      </c>
      <c r="AG4" t="n">
        <v>15</v>
      </c>
      <c r="AH4" t="n">
        <v>289741.0809250352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4.2054</v>
      </c>
      <c r="E5" t="n">
        <v>23.78</v>
      </c>
      <c r="F5" t="n">
        <v>19.38</v>
      </c>
      <c r="G5" t="n">
        <v>15.51</v>
      </c>
      <c r="H5" t="n">
        <v>0.22</v>
      </c>
      <c r="I5" t="n">
        <v>75</v>
      </c>
      <c r="J5" t="n">
        <v>142.83</v>
      </c>
      <c r="K5" t="n">
        <v>47.83</v>
      </c>
      <c r="L5" t="n">
        <v>1.75</v>
      </c>
      <c r="M5" t="n">
        <v>73</v>
      </c>
      <c r="N5" t="n">
        <v>23.25</v>
      </c>
      <c r="O5" t="n">
        <v>17849.7</v>
      </c>
      <c r="P5" t="n">
        <v>179.85</v>
      </c>
      <c r="Q5" t="n">
        <v>3665.82</v>
      </c>
      <c r="R5" t="n">
        <v>129.23</v>
      </c>
      <c r="S5" t="n">
        <v>60.59</v>
      </c>
      <c r="T5" t="n">
        <v>34244.21</v>
      </c>
      <c r="U5" t="n">
        <v>0.47</v>
      </c>
      <c r="V5" t="n">
        <v>0.89</v>
      </c>
      <c r="W5" t="n">
        <v>0.28</v>
      </c>
      <c r="X5" t="n">
        <v>2.1</v>
      </c>
      <c r="Y5" t="n">
        <v>1</v>
      </c>
      <c r="Z5" t="n">
        <v>10</v>
      </c>
      <c r="AA5" t="n">
        <v>213.394339150575</v>
      </c>
      <c r="AB5" t="n">
        <v>291.9755491194974</v>
      </c>
      <c r="AC5" t="n">
        <v>264.1098125018755</v>
      </c>
      <c r="AD5" t="n">
        <v>213394.339150575</v>
      </c>
      <c r="AE5" t="n">
        <v>291975.5491194974</v>
      </c>
      <c r="AF5" t="n">
        <v>3.15791415763892e-06</v>
      </c>
      <c r="AG5" t="n">
        <v>14</v>
      </c>
      <c r="AH5" t="n">
        <v>264109.8125018755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4.3605</v>
      </c>
      <c r="E6" t="n">
        <v>22.93</v>
      </c>
      <c r="F6" t="n">
        <v>18.94</v>
      </c>
      <c r="G6" t="n">
        <v>18.63</v>
      </c>
      <c r="H6" t="n">
        <v>0.25</v>
      </c>
      <c r="I6" t="n">
        <v>61</v>
      </c>
      <c r="J6" t="n">
        <v>143.17</v>
      </c>
      <c r="K6" t="n">
        <v>47.83</v>
      </c>
      <c r="L6" t="n">
        <v>2</v>
      </c>
      <c r="M6" t="n">
        <v>55</v>
      </c>
      <c r="N6" t="n">
        <v>23.34</v>
      </c>
      <c r="O6" t="n">
        <v>17891.86</v>
      </c>
      <c r="P6" t="n">
        <v>166.93</v>
      </c>
      <c r="Q6" t="n">
        <v>3665.34</v>
      </c>
      <c r="R6" t="n">
        <v>114.39</v>
      </c>
      <c r="S6" t="n">
        <v>60.59</v>
      </c>
      <c r="T6" t="n">
        <v>26893.73</v>
      </c>
      <c r="U6" t="n">
        <v>0.53</v>
      </c>
      <c r="V6" t="n">
        <v>0.91</v>
      </c>
      <c r="W6" t="n">
        <v>0.27</v>
      </c>
      <c r="X6" t="n">
        <v>1.66</v>
      </c>
      <c r="Y6" t="n">
        <v>1</v>
      </c>
      <c r="Z6" t="n">
        <v>10</v>
      </c>
      <c r="AA6" t="n">
        <v>201.7616460956801</v>
      </c>
      <c r="AB6" t="n">
        <v>276.0591852836001</v>
      </c>
      <c r="AC6" t="n">
        <v>249.7124840917143</v>
      </c>
      <c r="AD6" t="n">
        <v>201761.6460956801</v>
      </c>
      <c r="AE6" t="n">
        <v>276059.1852836001</v>
      </c>
      <c r="AF6" t="n">
        <v>3.274381672227258e-06</v>
      </c>
      <c r="AG6" t="n">
        <v>14</v>
      </c>
      <c r="AH6" t="n">
        <v>249712.4840917143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4.4186</v>
      </c>
      <c r="E7" t="n">
        <v>22.63</v>
      </c>
      <c r="F7" t="n">
        <v>18.84</v>
      </c>
      <c r="G7" t="n">
        <v>20.94</v>
      </c>
      <c r="H7" t="n">
        <v>0.28</v>
      </c>
      <c r="I7" t="n">
        <v>54</v>
      </c>
      <c r="J7" t="n">
        <v>143.51</v>
      </c>
      <c r="K7" t="n">
        <v>47.83</v>
      </c>
      <c r="L7" t="n">
        <v>2.25</v>
      </c>
      <c r="M7" t="n">
        <v>14</v>
      </c>
      <c r="N7" t="n">
        <v>23.44</v>
      </c>
      <c r="O7" t="n">
        <v>17934.06</v>
      </c>
      <c r="P7" t="n">
        <v>160.11</v>
      </c>
      <c r="Q7" t="n">
        <v>3665.3</v>
      </c>
      <c r="R7" t="n">
        <v>109.92</v>
      </c>
      <c r="S7" t="n">
        <v>60.59</v>
      </c>
      <c r="T7" t="n">
        <v>24696.83</v>
      </c>
      <c r="U7" t="n">
        <v>0.55</v>
      </c>
      <c r="V7" t="n">
        <v>0.91</v>
      </c>
      <c r="W7" t="n">
        <v>0.3</v>
      </c>
      <c r="X7" t="n">
        <v>1.56</v>
      </c>
      <c r="Y7" t="n">
        <v>1</v>
      </c>
      <c r="Z7" t="n">
        <v>10</v>
      </c>
      <c r="AA7" t="n">
        <v>196.5740117464117</v>
      </c>
      <c r="AB7" t="n">
        <v>268.9612351046595</v>
      </c>
      <c r="AC7" t="n">
        <v>243.2919523158139</v>
      </c>
      <c r="AD7" t="n">
        <v>196574.0117464117</v>
      </c>
      <c r="AE7" t="n">
        <v>268961.2351046595</v>
      </c>
      <c r="AF7" t="n">
        <v>3.318010057769375e-06</v>
      </c>
      <c r="AG7" t="n">
        <v>14</v>
      </c>
      <c r="AH7" t="n">
        <v>243291.9523158139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4.4057</v>
      </c>
      <c r="E8" t="n">
        <v>22.7</v>
      </c>
      <c r="F8" t="n">
        <v>18.91</v>
      </c>
      <c r="G8" t="n">
        <v>21.01</v>
      </c>
      <c r="H8" t="n">
        <v>0.31</v>
      </c>
      <c r="I8" t="n">
        <v>54</v>
      </c>
      <c r="J8" t="n">
        <v>143.86</v>
      </c>
      <c r="K8" t="n">
        <v>47.83</v>
      </c>
      <c r="L8" t="n">
        <v>2.5</v>
      </c>
      <c r="M8" t="n">
        <v>0</v>
      </c>
      <c r="N8" t="n">
        <v>23.53</v>
      </c>
      <c r="O8" t="n">
        <v>17976.29</v>
      </c>
      <c r="P8" t="n">
        <v>160.54</v>
      </c>
      <c r="Q8" t="n">
        <v>3665.42</v>
      </c>
      <c r="R8" t="n">
        <v>111.63</v>
      </c>
      <c r="S8" t="n">
        <v>60.59</v>
      </c>
      <c r="T8" t="n">
        <v>25551.17</v>
      </c>
      <c r="U8" t="n">
        <v>0.54</v>
      </c>
      <c r="V8" t="n">
        <v>0.91</v>
      </c>
      <c r="W8" t="n">
        <v>0.32</v>
      </c>
      <c r="X8" t="n">
        <v>1.63</v>
      </c>
      <c r="Y8" t="n">
        <v>1</v>
      </c>
      <c r="Z8" t="n">
        <v>10</v>
      </c>
      <c r="AA8" t="n">
        <v>197.1510230124443</v>
      </c>
      <c r="AB8" t="n">
        <v>269.7507273747854</v>
      </c>
      <c r="AC8" t="n">
        <v>244.0060965517386</v>
      </c>
      <c r="AD8" t="n">
        <v>197151.0230124443</v>
      </c>
      <c r="AE8" t="n">
        <v>269750.7273747854</v>
      </c>
      <c r="AF8" t="n">
        <v>3.308323204525084e-06</v>
      </c>
      <c r="AG8" t="n">
        <v>14</v>
      </c>
      <c r="AH8" t="n">
        <v>244006.0965517386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2.9784</v>
      </c>
      <c r="E2" t="n">
        <v>33.58</v>
      </c>
      <c r="F2" t="n">
        <v>23.58</v>
      </c>
      <c r="G2" t="n">
        <v>6.64</v>
      </c>
      <c r="H2" t="n">
        <v>0.1</v>
      </c>
      <c r="I2" t="n">
        <v>213</v>
      </c>
      <c r="J2" t="n">
        <v>176.73</v>
      </c>
      <c r="K2" t="n">
        <v>52.44</v>
      </c>
      <c r="L2" t="n">
        <v>1</v>
      </c>
      <c r="M2" t="n">
        <v>211</v>
      </c>
      <c r="N2" t="n">
        <v>33.29</v>
      </c>
      <c r="O2" t="n">
        <v>22031.19</v>
      </c>
      <c r="P2" t="n">
        <v>293.26</v>
      </c>
      <c r="Q2" t="n">
        <v>3665.91</v>
      </c>
      <c r="R2" t="n">
        <v>266.64</v>
      </c>
      <c r="S2" t="n">
        <v>60.59</v>
      </c>
      <c r="T2" t="n">
        <v>102262.23</v>
      </c>
      <c r="U2" t="n">
        <v>0.23</v>
      </c>
      <c r="V2" t="n">
        <v>0.73</v>
      </c>
      <c r="W2" t="n">
        <v>0.51</v>
      </c>
      <c r="X2" t="n">
        <v>6.3</v>
      </c>
      <c r="Y2" t="n">
        <v>1</v>
      </c>
      <c r="Z2" t="n">
        <v>10</v>
      </c>
      <c r="AA2" t="n">
        <v>402.2737930307597</v>
      </c>
      <c r="AB2" t="n">
        <v>550.4087506919099</v>
      </c>
      <c r="AC2" t="n">
        <v>497.8785120294065</v>
      </c>
      <c r="AD2" t="n">
        <v>402273.7930307597</v>
      </c>
      <c r="AE2" t="n">
        <v>550408.7506919098</v>
      </c>
      <c r="AF2" t="n">
        <v>2.20734939886852e-06</v>
      </c>
      <c r="AG2" t="n">
        <v>20</v>
      </c>
      <c r="AH2" t="n">
        <v>497878.5120294065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3.3728</v>
      </c>
      <c r="E3" t="n">
        <v>29.65</v>
      </c>
      <c r="F3" t="n">
        <v>21.75</v>
      </c>
      <c r="G3" t="n">
        <v>8.470000000000001</v>
      </c>
      <c r="H3" t="n">
        <v>0.13</v>
      </c>
      <c r="I3" t="n">
        <v>154</v>
      </c>
      <c r="J3" t="n">
        <v>177.1</v>
      </c>
      <c r="K3" t="n">
        <v>52.44</v>
      </c>
      <c r="L3" t="n">
        <v>1.25</v>
      </c>
      <c r="M3" t="n">
        <v>152</v>
      </c>
      <c r="N3" t="n">
        <v>33.41</v>
      </c>
      <c r="O3" t="n">
        <v>22076.81</v>
      </c>
      <c r="P3" t="n">
        <v>264.7</v>
      </c>
      <c r="Q3" t="n">
        <v>3665.61</v>
      </c>
      <c r="R3" t="n">
        <v>206.93</v>
      </c>
      <c r="S3" t="n">
        <v>60.59</v>
      </c>
      <c r="T3" t="n">
        <v>72701.21000000001</v>
      </c>
      <c r="U3" t="n">
        <v>0.29</v>
      </c>
      <c r="V3" t="n">
        <v>0.79</v>
      </c>
      <c r="W3" t="n">
        <v>0.4</v>
      </c>
      <c r="X3" t="n">
        <v>4.47</v>
      </c>
      <c r="Y3" t="n">
        <v>1</v>
      </c>
      <c r="Z3" t="n">
        <v>10</v>
      </c>
      <c r="AA3" t="n">
        <v>335.4531838788893</v>
      </c>
      <c r="AB3" t="n">
        <v>458.9818453330984</v>
      </c>
      <c r="AC3" t="n">
        <v>415.1772621995725</v>
      </c>
      <c r="AD3" t="n">
        <v>335453.1838788892</v>
      </c>
      <c r="AE3" t="n">
        <v>458981.8453330984</v>
      </c>
      <c r="AF3" t="n">
        <v>2.499646807851109e-06</v>
      </c>
      <c r="AG3" t="n">
        <v>18</v>
      </c>
      <c r="AH3" t="n">
        <v>415177.2621995725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3.6572</v>
      </c>
      <c r="E4" t="n">
        <v>27.34</v>
      </c>
      <c r="F4" t="n">
        <v>20.69</v>
      </c>
      <c r="G4" t="n">
        <v>10.43</v>
      </c>
      <c r="H4" t="n">
        <v>0.15</v>
      </c>
      <c r="I4" t="n">
        <v>119</v>
      </c>
      <c r="J4" t="n">
        <v>177.47</v>
      </c>
      <c r="K4" t="n">
        <v>52.44</v>
      </c>
      <c r="L4" t="n">
        <v>1.5</v>
      </c>
      <c r="M4" t="n">
        <v>117</v>
      </c>
      <c r="N4" t="n">
        <v>33.53</v>
      </c>
      <c r="O4" t="n">
        <v>22122.46</v>
      </c>
      <c r="P4" t="n">
        <v>246.16</v>
      </c>
      <c r="Q4" t="n">
        <v>3665.81</v>
      </c>
      <c r="R4" t="n">
        <v>172.24</v>
      </c>
      <c r="S4" t="n">
        <v>60.59</v>
      </c>
      <c r="T4" t="n">
        <v>55529.16</v>
      </c>
      <c r="U4" t="n">
        <v>0.35</v>
      </c>
      <c r="V4" t="n">
        <v>0.83</v>
      </c>
      <c r="W4" t="n">
        <v>0.35</v>
      </c>
      <c r="X4" t="n">
        <v>3.41</v>
      </c>
      <c r="Y4" t="n">
        <v>1</v>
      </c>
      <c r="Z4" t="n">
        <v>10</v>
      </c>
      <c r="AA4" t="n">
        <v>292.1655920271991</v>
      </c>
      <c r="AB4" t="n">
        <v>399.7538524478445</v>
      </c>
      <c r="AC4" t="n">
        <v>361.601905828277</v>
      </c>
      <c r="AD4" t="n">
        <v>292165.5920271991</v>
      </c>
      <c r="AE4" t="n">
        <v>399753.8524478445</v>
      </c>
      <c r="AF4" t="n">
        <v>2.710421105809143e-06</v>
      </c>
      <c r="AG4" t="n">
        <v>16</v>
      </c>
      <c r="AH4" t="n">
        <v>361601.905828277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3.8554</v>
      </c>
      <c r="E5" t="n">
        <v>25.94</v>
      </c>
      <c r="F5" t="n">
        <v>20.07</v>
      </c>
      <c r="G5" t="n">
        <v>12.41</v>
      </c>
      <c r="H5" t="n">
        <v>0.17</v>
      </c>
      <c r="I5" t="n">
        <v>97</v>
      </c>
      <c r="J5" t="n">
        <v>177.84</v>
      </c>
      <c r="K5" t="n">
        <v>52.44</v>
      </c>
      <c r="L5" t="n">
        <v>1.75</v>
      </c>
      <c r="M5" t="n">
        <v>95</v>
      </c>
      <c r="N5" t="n">
        <v>33.65</v>
      </c>
      <c r="O5" t="n">
        <v>22168.15</v>
      </c>
      <c r="P5" t="n">
        <v>233.07</v>
      </c>
      <c r="Q5" t="n">
        <v>3666.02</v>
      </c>
      <c r="R5" t="n">
        <v>151.63</v>
      </c>
      <c r="S5" t="n">
        <v>60.59</v>
      </c>
      <c r="T5" t="n">
        <v>45336.14</v>
      </c>
      <c r="U5" t="n">
        <v>0.4</v>
      </c>
      <c r="V5" t="n">
        <v>0.86</v>
      </c>
      <c r="W5" t="n">
        <v>0.32</v>
      </c>
      <c r="X5" t="n">
        <v>2.79</v>
      </c>
      <c r="Y5" t="n">
        <v>1</v>
      </c>
      <c r="Z5" t="n">
        <v>10</v>
      </c>
      <c r="AA5" t="n">
        <v>274.0989703916511</v>
      </c>
      <c r="AB5" t="n">
        <v>375.0343036829935</v>
      </c>
      <c r="AC5" t="n">
        <v>339.2415561034389</v>
      </c>
      <c r="AD5" t="n">
        <v>274098.9703916511</v>
      </c>
      <c r="AE5" t="n">
        <v>375034.3036829935</v>
      </c>
      <c r="AF5" t="n">
        <v>2.85731092949157e-06</v>
      </c>
      <c r="AG5" t="n">
        <v>16</v>
      </c>
      <c r="AH5" t="n">
        <v>339241.5561034389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4.0245</v>
      </c>
      <c r="E6" t="n">
        <v>24.85</v>
      </c>
      <c r="F6" t="n">
        <v>19.55</v>
      </c>
      <c r="G6" t="n">
        <v>14.48</v>
      </c>
      <c r="H6" t="n">
        <v>0.2</v>
      </c>
      <c r="I6" t="n">
        <v>81</v>
      </c>
      <c r="J6" t="n">
        <v>178.21</v>
      </c>
      <c r="K6" t="n">
        <v>52.44</v>
      </c>
      <c r="L6" t="n">
        <v>2</v>
      </c>
      <c r="M6" t="n">
        <v>79</v>
      </c>
      <c r="N6" t="n">
        <v>33.77</v>
      </c>
      <c r="O6" t="n">
        <v>22213.89</v>
      </c>
      <c r="P6" t="n">
        <v>220.8</v>
      </c>
      <c r="Q6" t="n">
        <v>3665.78</v>
      </c>
      <c r="R6" t="n">
        <v>134.56</v>
      </c>
      <c r="S6" t="n">
        <v>60.59</v>
      </c>
      <c r="T6" t="n">
        <v>36878.88</v>
      </c>
      <c r="U6" t="n">
        <v>0.45</v>
      </c>
      <c r="V6" t="n">
        <v>0.88</v>
      </c>
      <c r="W6" t="n">
        <v>0.29</v>
      </c>
      <c r="X6" t="n">
        <v>2.27</v>
      </c>
      <c r="Y6" t="n">
        <v>1</v>
      </c>
      <c r="Z6" t="n">
        <v>10</v>
      </c>
      <c r="AA6" t="n">
        <v>252.6056585148055</v>
      </c>
      <c r="AB6" t="n">
        <v>345.6262061549319</v>
      </c>
      <c r="AC6" t="n">
        <v>312.6401261290353</v>
      </c>
      <c r="AD6" t="n">
        <v>252605.6585148055</v>
      </c>
      <c r="AE6" t="n">
        <v>345626.2061549319</v>
      </c>
      <c r="AF6" t="n">
        <v>2.982634184712045e-06</v>
      </c>
      <c r="AG6" t="n">
        <v>15</v>
      </c>
      <c r="AH6" t="n">
        <v>312640.1261290353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4.1674</v>
      </c>
      <c r="E7" t="n">
        <v>24</v>
      </c>
      <c r="F7" t="n">
        <v>19.16</v>
      </c>
      <c r="G7" t="n">
        <v>16.9</v>
      </c>
      <c r="H7" t="n">
        <v>0.22</v>
      </c>
      <c r="I7" t="n">
        <v>68</v>
      </c>
      <c r="J7" t="n">
        <v>178.59</v>
      </c>
      <c r="K7" t="n">
        <v>52.44</v>
      </c>
      <c r="L7" t="n">
        <v>2.25</v>
      </c>
      <c r="M7" t="n">
        <v>66</v>
      </c>
      <c r="N7" t="n">
        <v>33.89</v>
      </c>
      <c r="O7" t="n">
        <v>22259.66</v>
      </c>
      <c r="P7" t="n">
        <v>210.27</v>
      </c>
      <c r="Q7" t="n">
        <v>3665.08</v>
      </c>
      <c r="R7" t="n">
        <v>121.79</v>
      </c>
      <c r="S7" t="n">
        <v>60.59</v>
      </c>
      <c r="T7" t="n">
        <v>30559.14</v>
      </c>
      <c r="U7" t="n">
        <v>0.5</v>
      </c>
      <c r="V7" t="n">
        <v>0.9</v>
      </c>
      <c r="W7" t="n">
        <v>0.28</v>
      </c>
      <c r="X7" t="n">
        <v>1.88</v>
      </c>
      <c r="Y7" t="n">
        <v>1</v>
      </c>
      <c r="Z7" t="n">
        <v>10</v>
      </c>
      <c r="AA7" t="n">
        <v>234.2572311756586</v>
      </c>
      <c r="AB7" t="n">
        <v>320.5210783940395</v>
      </c>
      <c r="AC7" t="n">
        <v>289.9309965263665</v>
      </c>
      <c r="AD7" t="n">
        <v>234257.2311756586</v>
      </c>
      <c r="AE7" t="n">
        <v>320521.0783940395</v>
      </c>
      <c r="AF7" t="n">
        <v>3.088540117124855e-06</v>
      </c>
      <c r="AG7" t="n">
        <v>14</v>
      </c>
      <c r="AH7" t="n">
        <v>289930.9965263664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4.2798</v>
      </c>
      <c r="E8" t="n">
        <v>23.37</v>
      </c>
      <c r="F8" t="n">
        <v>18.85</v>
      </c>
      <c r="G8" t="n">
        <v>19.17</v>
      </c>
      <c r="H8" t="n">
        <v>0.25</v>
      </c>
      <c r="I8" t="n">
        <v>59</v>
      </c>
      <c r="J8" t="n">
        <v>178.96</v>
      </c>
      <c r="K8" t="n">
        <v>52.44</v>
      </c>
      <c r="L8" t="n">
        <v>2.5</v>
      </c>
      <c r="M8" t="n">
        <v>57</v>
      </c>
      <c r="N8" t="n">
        <v>34.02</v>
      </c>
      <c r="O8" t="n">
        <v>22305.48</v>
      </c>
      <c r="P8" t="n">
        <v>200.62</v>
      </c>
      <c r="Q8" t="n">
        <v>3665.52</v>
      </c>
      <c r="R8" t="n">
        <v>111.26</v>
      </c>
      <c r="S8" t="n">
        <v>60.59</v>
      </c>
      <c r="T8" t="n">
        <v>25340.5</v>
      </c>
      <c r="U8" t="n">
        <v>0.54</v>
      </c>
      <c r="V8" t="n">
        <v>0.91</v>
      </c>
      <c r="W8" t="n">
        <v>0.26</v>
      </c>
      <c r="X8" t="n">
        <v>1.57</v>
      </c>
      <c r="Y8" t="n">
        <v>1</v>
      </c>
      <c r="Z8" t="n">
        <v>10</v>
      </c>
      <c r="AA8" t="n">
        <v>224.9632552242025</v>
      </c>
      <c r="AB8" t="n">
        <v>307.8046504759824</v>
      </c>
      <c r="AC8" t="n">
        <v>278.428206641186</v>
      </c>
      <c r="AD8" t="n">
        <v>224963.2552242025</v>
      </c>
      <c r="AE8" t="n">
        <v>307804.6504759825</v>
      </c>
      <c r="AF8" t="n">
        <v>3.171841914208129e-06</v>
      </c>
      <c r="AG8" t="n">
        <v>14</v>
      </c>
      <c r="AH8" t="n">
        <v>278428.206641186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4.3581</v>
      </c>
      <c r="E9" t="n">
        <v>22.95</v>
      </c>
      <c r="F9" t="n">
        <v>18.71</v>
      </c>
      <c r="G9" t="n">
        <v>22.01</v>
      </c>
      <c r="H9" t="n">
        <v>0.27</v>
      </c>
      <c r="I9" t="n">
        <v>51</v>
      </c>
      <c r="J9" t="n">
        <v>179.33</v>
      </c>
      <c r="K9" t="n">
        <v>52.44</v>
      </c>
      <c r="L9" t="n">
        <v>2.75</v>
      </c>
      <c r="M9" t="n">
        <v>49</v>
      </c>
      <c r="N9" t="n">
        <v>34.14</v>
      </c>
      <c r="O9" t="n">
        <v>22351.34</v>
      </c>
      <c r="P9" t="n">
        <v>191.83</v>
      </c>
      <c r="Q9" t="n">
        <v>3665.15</v>
      </c>
      <c r="R9" t="n">
        <v>108.43</v>
      </c>
      <c r="S9" t="n">
        <v>60.59</v>
      </c>
      <c r="T9" t="n">
        <v>23966.48</v>
      </c>
      <c r="U9" t="n">
        <v>0.5600000000000001</v>
      </c>
      <c r="V9" t="n">
        <v>0.92</v>
      </c>
      <c r="W9" t="n">
        <v>0.21</v>
      </c>
      <c r="X9" t="n">
        <v>1.43</v>
      </c>
      <c r="Y9" t="n">
        <v>1</v>
      </c>
      <c r="Z9" t="n">
        <v>10</v>
      </c>
      <c r="AA9" t="n">
        <v>217.6820386351514</v>
      </c>
      <c r="AB9" t="n">
        <v>297.8421687142428</v>
      </c>
      <c r="AC9" t="n">
        <v>269.4165301563526</v>
      </c>
      <c r="AD9" t="n">
        <v>217682.0386351514</v>
      </c>
      <c r="AE9" t="n">
        <v>297842.1687142428</v>
      </c>
      <c r="AF9" t="n">
        <v>3.22987154687379e-06</v>
      </c>
      <c r="AG9" t="n">
        <v>14</v>
      </c>
      <c r="AH9" t="n">
        <v>269416.5301563526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4.4204</v>
      </c>
      <c r="E10" t="n">
        <v>22.62</v>
      </c>
      <c r="F10" t="n">
        <v>18.6</v>
      </c>
      <c r="G10" t="n">
        <v>24.8</v>
      </c>
      <c r="H10" t="n">
        <v>0.3</v>
      </c>
      <c r="I10" t="n">
        <v>45</v>
      </c>
      <c r="J10" t="n">
        <v>179.7</v>
      </c>
      <c r="K10" t="n">
        <v>52.44</v>
      </c>
      <c r="L10" t="n">
        <v>3</v>
      </c>
      <c r="M10" t="n">
        <v>39</v>
      </c>
      <c r="N10" t="n">
        <v>34.26</v>
      </c>
      <c r="O10" t="n">
        <v>22397.24</v>
      </c>
      <c r="P10" t="n">
        <v>183.88</v>
      </c>
      <c r="Q10" t="n">
        <v>3665.22</v>
      </c>
      <c r="R10" t="n">
        <v>103.78</v>
      </c>
      <c r="S10" t="n">
        <v>60.59</v>
      </c>
      <c r="T10" t="n">
        <v>21669.88</v>
      </c>
      <c r="U10" t="n">
        <v>0.58</v>
      </c>
      <c r="V10" t="n">
        <v>0.93</v>
      </c>
      <c r="W10" t="n">
        <v>0.24</v>
      </c>
      <c r="X10" t="n">
        <v>1.32</v>
      </c>
      <c r="Y10" t="n">
        <v>1</v>
      </c>
      <c r="Z10" t="n">
        <v>10</v>
      </c>
      <c r="AA10" t="n">
        <v>211.5508147069264</v>
      </c>
      <c r="AB10" t="n">
        <v>289.4531576451402</v>
      </c>
      <c r="AC10" t="n">
        <v>261.8281545296314</v>
      </c>
      <c r="AD10" t="n">
        <v>211550.8147069264</v>
      </c>
      <c r="AE10" t="n">
        <v>289453.1576451401</v>
      </c>
      <c r="AF10" t="n">
        <v>3.276043272481334e-06</v>
      </c>
      <c r="AG10" t="n">
        <v>14</v>
      </c>
      <c r="AH10" t="n">
        <v>261828.1545296314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4.4498</v>
      </c>
      <c r="E11" t="n">
        <v>22.47</v>
      </c>
      <c r="F11" t="n">
        <v>18.52</v>
      </c>
      <c r="G11" t="n">
        <v>25.85</v>
      </c>
      <c r="H11" t="n">
        <v>0.32</v>
      </c>
      <c r="I11" t="n">
        <v>43</v>
      </c>
      <c r="J11" t="n">
        <v>180.07</v>
      </c>
      <c r="K11" t="n">
        <v>52.44</v>
      </c>
      <c r="L11" t="n">
        <v>3.25</v>
      </c>
      <c r="M11" t="n">
        <v>11</v>
      </c>
      <c r="N11" t="n">
        <v>34.38</v>
      </c>
      <c r="O11" t="n">
        <v>22443.18</v>
      </c>
      <c r="P11" t="n">
        <v>180.3</v>
      </c>
      <c r="Q11" t="n">
        <v>3665.27</v>
      </c>
      <c r="R11" t="n">
        <v>100</v>
      </c>
      <c r="S11" t="n">
        <v>60.59</v>
      </c>
      <c r="T11" t="n">
        <v>19789.58</v>
      </c>
      <c r="U11" t="n">
        <v>0.61</v>
      </c>
      <c r="V11" t="n">
        <v>0.93</v>
      </c>
      <c r="W11" t="n">
        <v>0.27</v>
      </c>
      <c r="X11" t="n">
        <v>1.25</v>
      </c>
      <c r="Y11" t="n">
        <v>1</v>
      </c>
      <c r="Z11" t="n">
        <v>10</v>
      </c>
      <c r="AA11" t="n">
        <v>208.7896067760051</v>
      </c>
      <c r="AB11" t="n">
        <v>285.6751511381589</v>
      </c>
      <c r="AC11" t="n">
        <v>258.4107156612098</v>
      </c>
      <c r="AD11" t="n">
        <v>208789.6067760051</v>
      </c>
      <c r="AE11" t="n">
        <v>285675.1511381589</v>
      </c>
      <c r="AF11" t="n">
        <v>3.297832176700624e-06</v>
      </c>
      <c r="AG11" t="n">
        <v>14</v>
      </c>
      <c r="AH11" t="n">
        <v>258410.7156612099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4.4628</v>
      </c>
      <c r="E12" t="n">
        <v>22.41</v>
      </c>
      <c r="F12" t="n">
        <v>18.49</v>
      </c>
      <c r="G12" t="n">
        <v>26.42</v>
      </c>
      <c r="H12" t="n">
        <v>0.34</v>
      </c>
      <c r="I12" t="n">
        <v>42</v>
      </c>
      <c r="J12" t="n">
        <v>180.45</v>
      </c>
      <c r="K12" t="n">
        <v>52.44</v>
      </c>
      <c r="L12" t="n">
        <v>3.5</v>
      </c>
      <c r="M12" t="n">
        <v>0</v>
      </c>
      <c r="N12" t="n">
        <v>34.51</v>
      </c>
      <c r="O12" t="n">
        <v>22489.16</v>
      </c>
      <c r="P12" t="n">
        <v>179.07</v>
      </c>
      <c r="Q12" t="n">
        <v>3665.06</v>
      </c>
      <c r="R12" t="n">
        <v>98.45</v>
      </c>
      <c r="S12" t="n">
        <v>60.59</v>
      </c>
      <c r="T12" t="n">
        <v>19020.82</v>
      </c>
      <c r="U12" t="n">
        <v>0.62</v>
      </c>
      <c r="V12" t="n">
        <v>0.93</v>
      </c>
      <c r="W12" t="n">
        <v>0.28</v>
      </c>
      <c r="X12" t="n">
        <v>1.22</v>
      </c>
      <c r="Y12" t="n">
        <v>1</v>
      </c>
      <c r="Z12" t="n">
        <v>10</v>
      </c>
      <c r="AA12" t="n">
        <v>200.9443809234733</v>
      </c>
      <c r="AB12" t="n">
        <v>274.9409670197927</v>
      </c>
      <c r="AC12" t="n">
        <v>248.700987009575</v>
      </c>
      <c r="AD12" t="n">
        <v>200944.3809234733</v>
      </c>
      <c r="AE12" t="n">
        <v>274940.9670197926</v>
      </c>
      <c r="AF12" t="n">
        <v>3.307466726185344e-06</v>
      </c>
      <c r="AG12" t="n">
        <v>13</v>
      </c>
      <c r="AH12" t="n">
        <v>248700.987009575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2.5941</v>
      </c>
      <c r="E2" t="n">
        <v>38.55</v>
      </c>
      <c r="F2" t="n">
        <v>25</v>
      </c>
      <c r="G2" t="n">
        <v>5.79</v>
      </c>
      <c r="H2" t="n">
        <v>0.08</v>
      </c>
      <c r="I2" t="n">
        <v>259</v>
      </c>
      <c r="J2" t="n">
        <v>213.37</v>
      </c>
      <c r="K2" t="n">
        <v>56.13</v>
      </c>
      <c r="L2" t="n">
        <v>1</v>
      </c>
      <c r="M2" t="n">
        <v>257</v>
      </c>
      <c r="N2" t="n">
        <v>46.25</v>
      </c>
      <c r="O2" t="n">
        <v>26550.29</v>
      </c>
      <c r="P2" t="n">
        <v>356.65</v>
      </c>
      <c r="Q2" t="n">
        <v>3665.68</v>
      </c>
      <c r="R2" t="n">
        <v>313.54</v>
      </c>
      <c r="S2" t="n">
        <v>60.59</v>
      </c>
      <c r="T2" t="n">
        <v>125482</v>
      </c>
      <c r="U2" t="n">
        <v>0.19</v>
      </c>
      <c r="V2" t="n">
        <v>0.6899999999999999</v>
      </c>
      <c r="W2" t="n">
        <v>0.57</v>
      </c>
      <c r="X2" t="n">
        <v>7.72</v>
      </c>
      <c r="Y2" t="n">
        <v>1</v>
      </c>
      <c r="Z2" t="n">
        <v>10</v>
      </c>
      <c r="AA2" t="n">
        <v>526.68643530563</v>
      </c>
      <c r="AB2" t="n">
        <v>720.6356165507913</v>
      </c>
      <c r="AC2" t="n">
        <v>651.8591647256234</v>
      </c>
      <c r="AD2" t="n">
        <v>526686.43530563</v>
      </c>
      <c r="AE2" t="n">
        <v>720635.6165507913</v>
      </c>
      <c r="AF2" t="n">
        <v>1.90084247056351e-06</v>
      </c>
      <c r="AG2" t="n">
        <v>23</v>
      </c>
      <c r="AH2" t="n">
        <v>651859.1647256233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3.0125</v>
      </c>
      <c r="E3" t="n">
        <v>33.2</v>
      </c>
      <c r="F3" t="n">
        <v>22.73</v>
      </c>
      <c r="G3" t="n">
        <v>7.33</v>
      </c>
      <c r="H3" t="n">
        <v>0.1</v>
      </c>
      <c r="I3" t="n">
        <v>186</v>
      </c>
      <c r="J3" t="n">
        <v>213.78</v>
      </c>
      <c r="K3" t="n">
        <v>56.13</v>
      </c>
      <c r="L3" t="n">
        <v>1.25</v>
      </c>
      <c r="M3" t="n">
        <v>184</v>
      </c>
      <c r="N3" t="n">
        <v>46.4</v>
      </c>
      <c r="O3" t="n">
        <v>26600.32</v>
      </c>
      <c r="P3" t="n">
        <v>319.5</v>
      </c>
      <c r="Q3" t="n">
        <v>3666.25</v>
      </c>
      <c r="R3" t="n">
        <v>238.68</v>
      </c>
      <c r="S3" t="n">
        <v>60.59</v>
      </c>
      <c r="T3" t="n">
        <v>88416.12</v>
      </c>
      <c r="U3" t="n">
        <v>0.25</v>
      </c>
      <c r="V3" t="n">
        <v>0.76</v>
      </c>
      <c r="W3" t="n">
        <v>0.46</v>
      </c>
      <c r="X3" t="n">
        <v>5.45</v>
      </c>
      <c r="Y3" t="n">
        <v>1</v>
      </c>
      <c r="Z3" t="n">
        <v>10</v>
      </c>
      <c r="AA3" t="n">
        <v>422.5630585349321</v>
      </c>
      <c r="AB3" t="n">
        <v>578.1694188539393</v>
      </c>
      <c r="AC3" t="n">
        <v>522.9897409843945</v>
      </c>
      <c r="AD3" t="n">
        <v>422563.0585349321</v>
      </c>
      <c r="AE3" t="n">
        <v>578169.4188539393</v>
      </c>
      <c r="AF3" t="n">
        <v>2.207427602086494e-06</v>
      </c>
      <c r="AG3" t="n">
        <v>20</v>
      </c>
      <c r="AH3" t="n">
        <v>522989.7409843945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3.3173</v>
      </c>
      <c r="E4" t="n">
        <v>30.14</v>
      </c>
      <c r="F4" t="n">
        <v>21.45</v>
      </c>
      <c r="G4" t="n">
        <v>8.94</v>
      </c>
      <c r="H4" t="n">
        <v>0.12</v>
      </c>
      <c r="I4" t="n">
        <v>144</v>
      </c>
      <c r="J4" t="n">
        <v>214.19</v>
      </c>
      <c r="K4" t="n">
        <v>56.13</v>
      </c>
      <c r="L4" t="n">
        <v>1.5</v>
      </c>
      <c r="M4" t="n">
        <v>142</v>
      </c>
      <c r="N4" t="n">
        <v>46.56</v>
      </c>
      <c r="O4" t="n">
        <v>26650.41</v>
      </c>
      <c r="P4" t="n">
        <v>296.86</v>
      </c>
      <c r="Q4" t="n">
        <v>3666.16</v>
      </c>
      <c r="R4" t="n">
        <v>196.61</v>
      </c>
      <c r="S4" t="n">
        <v>60.59</v>
      </c>
      <c r="T4" t="n">
        <v>67589.83</v>
      </c>
      <c r="U4" t="n">
        <v>0.31</v>
      </c>
      <c r="V4" t="n">
        <v>0.8</v>
      </c>
      <c r="W4" t="n">
        <v>0.4</v>
      </c>
      <c r="X4" t="n">
        <v>4.17</v>
      </c>
      <c r="Y4" t="n">
        <v>1</v>
      </c>
      <c r="Z4" t="n">
        <v>10</v>
      </c>
      <c r="AA4" t="n">
        <v>364.8707221154245</v>
      </c>
      <c r="AB4" t="n">
        <v>499.232218958518</v>
      </c>
      <c r="AC4" t="n">
        <v>451.5861966579363</v>
      </c>
      <c r="AD4" t="n">
        <v>364870.7221154245</v>
      </c>
      <c r="AE4" t="n">
        <v>499232.218958518</v>
      </c>
      <c r="AF4" t="n">
        <v>2.430771646274365e-06</v>
      </c>
      <c r="AG4" t="n">
        <v>18</v>
      </c>
      <c r="AH4" t="n">
        <v>451586.1966579363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3.5468</v>
      </c>
      <c r="E5" t="n">
        <v>28.19</v>
      </c>
      <c r="F5" t="n">
        <v>20.64</v>
      </c>
      <c r="G5" t="n">
        <v>10.59</v>
      </c>
      <c r="H5" t="n">
        <v>0.14</v>
      </c>
      <c r="I5" t="n">
        <v>117</v>
      </c>
      <c r="J5" t="n">
        <v>214.59</v>
      </c>
      <c r="K5" t="n">
        <v>56.13</v>
      </c>
      <c r="L5" t="n">
        <v>1.75</v>
      </c>
      <c r="M5" t="n">
        <v>115</v>
      </c>
      <c r="N5" t="n">
        <v>46.72</v>
      </c>
      <c r="O5" t="n">
        <v>26700.55</v>
      </c>
      <c r="P5" t="n">
        <v>281.24</v>
      </c>
      <c r="Q5" t="n">
        <v>3665.55</v>
      </c>
      <c r="R5" t="n">
        <v>170.36</v>
      </c>
      <c r="S5" t="n">
        <v>60.59</v>
      </c>
      <c r="T5" t="n">
        <v>54600.05</v>
      </c>
      <c r="U5" t="n">
        <v>0.36</v>
      </c>
      <c r="V5" t="n">
        <v>0.83</v>
      </c>
      <c r="W5" t="n">
        <v>0.35</v>
      </c>
      <c r="X5" t="n">
        <v>3.36</v>
      </c>
      <c r="Y5" t="n">
        <v>1</v>
      </c>
      <c r="Z5" t="n">
        <v>10</v>
      </c>
      <c r="AA5" t="n">
        <v>331.023500170277</v>
      </c>
      <c r="AB5" t="n">
        <v>452.9209566591222</v>
      </c>
      <c r="AC5" t="n">
        <v>409.69481623413</v>
      </c>
      <c r="AD5" t="n">
        <v>331023.500170277</v>
      </c>
      <c r="AE5" t="n">
        <v>452920.9566591223</v>
      </c>
      <c r="AF5" t="n">
        <v>2.598939159860705e-06</v>
      </c>
      <c r="AG5" t="n">
        <v>17</v>
      </c>
      <c r="AH5" t="n">
        <v>409694.81623413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3.7228</v>
      </c>
      <c r="E6" t="n">
        <v>26.86</v>
      </c>
      <c r="F6" t="n">
        <v>20.11</v>
      </c>
      <c r="G6" t="n">
        <v>12.31</v>
      </c>
      <c r="H6" t="n">
        <v>0.17</v>
      </c>
      <c r="I6" t="n">
        <v>98</v>
      </c>
      <c r="J6" t="n">
        <v>215</v>
      </c>
      <c r="K6" t="n">
        <v>56.13</v>
      </c>
      <c r="L6" t="n">
        <v>2</v>
      </c>
      <c r="M6" t="n">
        <v>96</v>
      </c>
      <c r="N6" t="n">
        <v>46.87</v>
      </c>
      <c r="O6" t="n">
        <v>26750.75</v>
      </c>
      <c r="P6" t="n">
        <v>269.47</v>
      </c>
      <c r="Q6" t="n">
        <v>3665.51</v>
      </c>
      <c r="R6" t="n">
        <v>152.93</v>
      </c>
      <c r="S6" t="n">
        <v>60.59</v>
      </c>
      <c r="T6" t="n">
        <v>45980.43</v>
      </c>
      <c r="U6" t="n">
        <v>0.4</v>
      </c>
      <c r="V6" t="n">
        <v>0.86</v>
      </c>
      <c r="W6" t="n">
        <v>0.32</v>
      </c>
      <c r="X6" t="n">
        <v>2.83</v>
      </c>
      <c r="Y6" t="n">
        <v>1</v>
      </c>
      <c r="Z6" t="n">
        <v>10</v>
      </c>
      <c r="AA6" t="n">
        <v>305.9372200245778</v>
      </c>
      <c r="AB6" t="n">
        <v>418.5968014352055</v>
      </c>
      <c r="AC6" t="n">
        <v>378.6465102105294</v>
      </c>
      <c r="AD6" t="n">
        <v>305937.2200245777</v>
      </c>
      <c r="AE6" t="n">
        <v>418596.8014352055</v>
      </c>
      <c r="AF6" t="n">
        <v>2.72790422474609e-06</v>
      </c>
      <c r="AG6" t="n">
        <v>16</v>
      </c>
      <c r="AH6" t="n">
        <v>378646.5102105294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3.8737</v>
      </c>
      <c r="E7" t="n">
        <v>25.82</v>
      </c>
      <c r="F7" t="n">
        <v>19.66</v>
      </c>
      <c r="G7" t="n">
        <v>14.04</v>
      </c>
      <c r="H7" t="n">
        <v>0.19</v>
      </c>
      <c r="I7" t="n">
        <v>84</v>
      </c>
      <c r="J7" t="n">
        <v>215.41</v>
      </c>
      <c r="K7" t="n">
        <v>56.13</v>
      </c>
      <c r="L7" t="n">
        <v>2.25</v>
      </c>
      <c r="M7" t="n">
        <v>82</v>
      </c>
      <c r="N7" t="n">
        <v>47.03</v>
      </c>
      <c r="O7" t="n">
        <v>26801</v>
      </c>
      <c r="P7" t="n">
        <v>258.74</v>
      </c>
      <c r="Q7" t="n">
        <v>3665.54</v>
      </c>
      <c r="R7" t="n">
        <v>138.03</v>
      </c>
      <c r="S7" t="n">
        <v>60.59</v>
      </c>
      <c r="T7" t="n">
        <v>38598.67</v>
      </c>
      <c r="U7" t="n">
        <v>0.44</v>
      </c>
      <c r="V7" t="n">
        <v>0.88</v>
      </c>
      <c r="W7" t="n">
        <v>0.3</v>
      </c>
      <c r="X7" t="n">
        <v>2.38</v>
      </c>
      <c r="Y7" t="n">
        <v>1</v>
      </c>
      <c r="Z7" t="n">
        <v>10</v>
      </c>
      <c r="AA7" t="n">
        <v>284.3693097261569</v>
      </c>
      <c r="AB7" t="n">
        <v>389.0866350558579</v>
      </c>
      <c r="AC7" t="n">
        <v>351.9527526926481</v>
      </c>
      <c r="AD7" t="n">
        <v>284369.3097261569</v>
      </c>
      <c r="AE7" t="n">
        <v>389086.6350558579</v>
      </c>
      <c r="AF7" t="n">
        <v>2.838477112764299e-06</v>
      </c>
      <c r="AG7" t="n">
        <v>15</v>
      </c>
      <c r="AH7" t="n">
        <v>351952.7526926481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3.9978</v>
      </c>
      <c r="E8" t="n">
        <v>25.01</v>
      </c>
      <c r="F8" t="n">
        <v>19.32</v>
      </c>
      <c r="G8" t="n">
        <v>15.88</v>
      </c>
      <c r="H8" t="n">
        <v>0.21</v>
      </c>
      <c r="I8" t="n">
        <v>73</v>
      </c>
      <c r="J8" t="n">
        <v>215.82</v>
      </c>
      <c r="K8" t="n">
        <v>56.13</v>
      </c>
      <c r="L8" t="n">
        <v>2.5</v>
      </c>
      <c r="M8" t="n">
        <v>71</v>
      </c>
      <c r="N8" t="n">
        <v>47.19</v>
      </c>
      <c r="O8" t="n">
        <v>26851.31</v>
      </c>
      <c r="P8" t="n">
        <v>249.95</v>
      </c>
      <c r="Q8" t="n">
        <v>3665.1</v>
      </c>
      <c r="R8" t="n">
        <v>127.04</v>
      </c>
      <c r="S8" t="n">
        <v>60.59</v>
      </c>
      <c r="T8" t="n">
        <v>33158.99</v>
      </c>
      <c r="U8" t="n">
        <v>0.48</v>
      </c>
      <c r="V8" t="n">
        <v>0.89</v>
      </c>
      <c r="W8" t="n">
        <v>0.28</v>
      </c>
      <c r="X8" t="n">
        <v>2.04</v>
      </c>
      <c r="Y8" t="n">
        <v>1</v>
      </c>
      <c r="Z8" t="n">
        <v>10</v>
      </c>
      <c r="AA8" t="n">
        <v>273.1712246117752</v>
      </c>
      <c r="AB8" t="n">
        <v>373.7649209777122</v>
      </c>
      <c r="AC8" t="n">
        <v>338.0933215019598</v>
      </c>
      <c r="AD8" t="n">
        <v>273171.2246117753</v>
      </c>
      <c r="AE8" t="n">
        <v>373764.9209777121</v>
      </c>
      <c r="AF8" t="n">
        <v>2.929412138629504e-06</v>
      </c>
      <c r="AG8" t="n">
        <v>15</v>
      </c>
      <c r="AH8" t="n">
        <v>338093.3215019598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4.1055</v>
      </c>
      <c r="E9" t="n">
        <v>24.36</v>
      </c>
      <c r="F9" t="n">
        <v>19.04</v>
      </c>
      <c r="G9" t="n">
        <v>17.85</v>
      </c>
      <c r="H9" t="n">
        <v>0.23</v>
      </c>
      <c r="I9" t="n">
        <v>64</v>
      </c>
      <c r="J9" t="n">
        <v>216.22</v>
      </c>
      <c r="K9" t="n">
        <v>56.13</v>
      </c>
      <c r="L9" t="n">
        <v>2.75</v>
      </c>
      <c r="M9" t="n">
        <v>62</v>
      </c>
      <c r="N9" t="n">
        <v>47.35</v>
      </c>
      <c r="O9" t="n">
        <v>26901.66</v>
      </c>
      <c r="P9" t="n">
        <v>241.27</v>
      </c>
      <c r="Q9" t="n">
        <v>3665.14</v>
      </c>
      <c r="R9" t="n">
        <v>117.82</v>
      </c>
      <c r="S9" t="n">
        <v>60.59</v>
      </c>
      <c r="T9" t="n">
        <v>28595.09</v>
      </c>
      <c r="U9" t="n">
        <v>0.51</v>
      </c>
      <c r="V9" t="n">
        <v>0.9</v>
      </c>
      <c r="W9" t="n">
        <v>0.27</v>
      </c>
      <c r="X9" t="n">
        <v>1.76</v>
      </c>
      <c r="Y9" t="n">
        <v>1</v>
      </c>
      <c r="Z9" t="n">
        <v>10</v>
      </c>
      <c r="AA9" t="n">
        <v>263.3952452238045</v>
      </c>
      <c r="AB9" t="n">
        <v>360.3889946933187</v>
      </c>
      <c r="AC9" t="n">
        <v>325.9939748489184</v>
      </c>
      <c r="AD9" t="n">
        <v>263395.2452238045</v>
      </c>
      <c r="AE9" t="n">
        <v>360388.9946933187</v>
      </c>
      <c r="AF9" t="n">
        <v>3.008329965266755e-06</v>
      </c>
      <c r="AG9" t="n">
        <v>15</v>
      </c>
      <c r="AH9" t="n">
        <v>325993.9748489184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4.2079</v>
      </c>
      <c r="E10" t="n">
        <v>23.76</v>
      </c>
      <c r="F10" t="n">
        <v>18.75</v>
      </c>
      <c r="G10" t="n">
        <v>19.73</v>
      </c>
      <c r="H10" t="n">
        <v>0.25</v>
      </c>
      <c r="I10" t="n">
        <v>57</v>
      </c>
      <c r="J10" t="n">
        <v>216.63</v>
      </c>
      <c r="K10" t="n">
        <v>56.13</v>
      </c>
      <c r="L10" t="n">
        <v>3</v>
      </c>
      <c r="M10" t="n">
        <v>55</v>
      </c>
      <c r="N10" t="n">
        <v>47.51</v>
      </c>
      <c r="O10" t="n">
        <v>26952.08</v>
      </c>
      <c r="P10" t="n">
        <v>232.39</v>
      </c>
      <c r="Q10" t="n">
        <v>3664.98</v>
      </c>
      <c r="R10" t="n">
        <v>107.84</v>
      </c>
      <c r="S10" t="n">
        <v>60.59</v>
      </c>
      <c r="T10" t="n">
        <v>23640.81</v>
      </c>
      <c r="U10" t="n">
        <v>0.5600000000000001</v>
      </c>
      <c r="V10" t="n">
        <v>0.92</v>
      </c>
      <c r="W10" t="n">
        <v>0.26</v>
      </c>
      <c r="X10" t="n">
        <v>1.47</v>
      </c>
      <c r="Y10" t="n">
        <v>1</v>
      </c>
      <c r="Z10" t="n">
        <v>10</v>
      </c>
      <c r="AA10" t="n">
        <v>247.3002653072957</v>
      </c>
      <c r="AB10" t="n">
        <v>338.3671331109914</v>
      </c>
      <c r="AC10" t="n">
        <v>306.0738488282332</v>
      </c>
      <c r="AD10" t="n">
        <v>247300.2653072957</v>
      </c>
      <c r="AE10" t="n">
        <v>338367.1331109914</v>
      </c>
      <c r="AF10" t="n">
        <v>3.083364184836434e-06</v>
      </c>
      <c r="AG10" t="n">
        <v>14</v>
      </c>
      <c r="AH10" t="n">
        <v>306073.8488282332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4.2619</v>
      </c>
      <c r="E11" t="n">
        <v>23.46</v>
      </c>
      <c r="F11" t="n">
        <v>18.7</v>
      </c>
      <c r="G11" t="n">
        <v>22</v>
      </c>
      <c r="H11" t="n">
        <v>0.27</v>
      </c>
      <c r="I11" t="n">
        <v>51</v>
      </c>
      <c r="J11" t="n">
        <v>217.04</v>
      </c>
      <c r="K11" t="n">
        <v>56.13</v>
      </c>
      <c r="L11" t="n">
        <v>3.25</v>
      </c>
      <c r="M11" t="n">
        <v>49</v>
      </c>
      <c r="N11" t="n">
        <v>47.66</v>
      </c>
      <c r="O11" t="n">
        <v>27002.55</v>
      </c>
      <c r="P11" t="n">
        <v>226.67</v>
      </c>
      <c r="Q11" t="n">
        <v>3664.96</v>
      </c>
      <c r="R11" t="n">
        <v>107.91</v>
      </c>
      <c r="S11" t="n">
        <v>60.59</v>
      </c>
      <c r="T11" t="n">
        <v>23704.93</v>
      </c>
      <c r="U11" t="n">
        <v>0.5600000000000001</v>
      </c>
      <c r="V11" t="n">
        <v>0.92</v>
      </c>
      <c r="W11" t="n">
        <v>0.22</v>
      </c>
      <c r="X11" t="n">
        <v>1.42</v>
      </c>
      <c r="Y11" t="n">
        <v>1</v>
      </c>
      <c r="Z11" t="n">
        <v>10</v>
      </c>
      <c r="AA11" t="n">
        <v>242.1184668358619</v>
      </c>
      <c r="AB11" t="n">
        <v>331.2771678375648</v>
      </c>
      <c r="AC11" t="n">
        <v>299.6605398896714</v>
      </c>
      <c r="AD11" t="n">
        <v>242118.4668358619</v>
      </c>
      <c r="AE11" t="n">
        <v>331277.1678375648</v>
      </c>
      <c r="AF11" t="n">
        <v>3.122933011562631e-06</v>
      </c>
      <c r="AG11" t="n">
        <v>14</v>
      </c>
      <c r="AH11" t="n">
        <v>299660.5398896714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4.2935</v>
      </c>
      <c r="E12" t="n">
        <v>23.29</v>
      </c>
      <c r="F12" t="n">
        <v>18.69</v>
      </c>
      <c r="G12" t="n">
        <v>23.86</v>
      </c>
      <c r="H12" t="n">
        <v>0.29</v>
      </c>
      <c r="I12" t="n">
        <v>47</v>
      </c>
      <c r="J12" t="n">
        <v>217.45</v>
      </c>
      <c r="K12" t="n">
        <v>56.13</v>
      </c>
      <c r="L12" t="n">
        <v>3.5</v>
      </c>
      <c r="M12" t="n">
        <v>45</v>
      </c>
      <c r="N12" t="n">
        <v>47.82</v>
      </c>
      <c r="O12" t="n">
        <v>27053.07</v>
      </c>
      <c r="P12" t="n">
        <v>222.41</v>
      </c>
      <c r="Q12" t="n">
        <v>3664.97</v>
      </c>
      <c r="R12" t="n">
        <v>107.18</v>
      </c>
      <c r="S12" t="n">
        <v>60.59</v>
      </c>
      <c r="T12" t="n">
        <v>23362.37</v>
      </c>
      <c r="U12" t="n">
        <v>0.57</v>
      </c>
      <c r="V12" t="n">
        <v>0.92</v>
      </c>
      <c r="W12" t="n">
        <v>0.24</v>
      </c>
      <c r="X12" t="n">
        <v>1.42</v>
      </c>
      <c r="Y12" t="n">
        <v>1</v>
      </c>
      <c r="Z12" t="n">
        <v>10</v>
      </c>
      <c r="AA12" t="n">
        <v>238.6484381558608</v>
      </c>
      <c r="AB12" t="n">
        <v>326.5293215107286</v>
      </c>
      <c r="AC12" t="n">
        <v>295.3658213526228</v>
      </c>
      <c r="AD12" t="n">
        <v>238648.4381558608</v>
      </c>
      <c r="AE12" t="n">
        <v>326529.3215107286</v>
      </c>
      <c r="AF12" t="n">
        <v>3.146088102757961e-06</v>
      </c>
      <c r="AG12" t="n">
        <v>14</v>
      </c>
      <c r="AH12" t="n">
        <v>295365.8213526228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4.3758</v>
      </c>
      <c r="E13" t="n">
        <v>22.85</v>
      </c>
      <c r="F13" t="n">
        <v>18.47</v>
      </c>
      <c r="G13" t="n">
        <v>26.38</v>
      </c>
      <c r="H13" t="n">
        <v>0.31</v>
      </c>
      <c r="I13" t="n">
        <v>42</v>
      </c>
      <c r="J13" t="n">
        <v>217.86</v>
      </c>
      <c r="K13" t="n">
        <v>56.13</v>
      </c>
      <c r="L13" t="n">
        <v>3.75</v>
      </c>
      <c r="M13" t="n">
        <v>40</v>
      </c>
      <c r="N13" t="n">
        <v>47.98</v>
      </c>
      <c r="O13" t="n">
        <v>27103.65</v>
      </c>
      <c r="P13" t="n">
        <v>213.3</v>
      </c>
      <c r="Q13" t="n">
        <v>3665.02</v>
      </c>
      <c r="R13" t="n">
        <v>99.47</v>
      </c>
      <c r="S13" t="n">
        <v>60.59</v>
      </c>
      <c r="T13" t="n">
        <v>19531.12</v>
      </c>
      <c r="U13" t="n">
        <v>0.61</v>
      </c>
      <c r="V13" t="n">
        <v>0.93</v>
      </c>
      <c r="W13" t="n">
        <v>0.23</v>
      </c>
      <c r="X13" t="n">
        <v>1.19</v>
      </c>
      <c r="Y13" t="n">
        <v>1</v>
      </c>
      <c r="Z13" t="n">
        <v>10</v>
      </c>
      <c r="AA13" t="n">
        <v>230.7852355353145</v>
      </c>
      <c r="AB13" t="n">
        <v>315.7705407852858</v>
      </c>
      <c r="AC13" t="n">
        <v>285.6338435595692</v>
      </c>
      <c r="AD13" t="n">
        <v>230785.2355353145</v>
      </c>
      <c r="AE13" t="n">
        <v>315770.5407852858</v>
      </c>
      <c r="AF13" t="n">
        <v>3.206393925712889e-06</v>
      </c>
      <c r="AG13" t="n">
        <v>14</v>
      </c>
      <c r="AH13" t="n">
        <v>285633.8435595692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4.4329</v>
      </c>
      <c r="E14" t="n">
        <v>22.56</v>
      </c>
      <c r="F14" t="n">
        <v>18.34</v>
      </c>
      <c r="G14" t="n">
        <v>28.96</v>
      </c>
      <c r="H14" t="n">
        <v>0.33</v>
      </c>
      <c r="I14" t="n">
        <v>38</v>
      </c>
      <c r="J14" t="n">
        <v>218.27</v>
      </c>
      <c r="K14" t="n">
        <v>56.13</v>
      </c>
      <c r="L14" t="n">
        <v>4</v>
      </c>
      <c r="M14" t="n">
        <v>35</v>
      </c>
      <c r="N14" t="n">
        <v>48.15</v>
      </c>
      <c r="O14" t="n">
        <v>27154.29</v>
      </c>
      <c r="P14" t="n">
        <v>205.83</v>
      </c>
      <c r="Q14" t="n">
        <v>3665.07</v>
      </c>
      <c r="R14" t="n">
        <v>95.27</v>
      </c>
      <c r="S14" t="n">
        <v>60.59</v>
      </c>
      <c r="T14" t="n">
        <v>17447.51</v>
      </c>
      <c r="U14" t="n">
        <v>0.64</v>
      </c>
      <c r="V14" t="n">
        <v>0.9399999999999999</v>
      </c>
      <c r="W14" t="n">
        <v>0.23</v>
      </c>
      <c r="X14" t="n">
        <v>1.06</v>
      </c>
      <c r="Y14" t="n">
        <v>1</v>
      </c>
      <c r="Z14" t="n">
        <v>10</v>
      </c>
      <c r="AA14" t="n">
        <v>224.8923360770826</v>
      </c>
      <c r="AB14" t="n">
        <v>307.7076157701612</v>
      </c>
      <c r="AC14" t="n">
        <v>278.3404327914992</v>
      </c>
      <c r="AD14" t="n">
        <v>224892.3360770826</v>
      </c>
      <c r="AE14" t="n">
        <v>307707.6157701612</v>
      </c>
      <c r="AF14" t="n">
        <v>3.248234296195591e-06</v>
      </c>
      <c r="AG14" t="n">
        <v>14</v>
      </c>
      <c r="AH14" t="n">
        <v>278340.4327914992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4.4545</v>
      </c>
      <c r="E15" t="n">
        <v>22.45</v>
      </c>
      <c r="F15" t="n">
        <v>18.32</v>
      </c>
      <c r="G15" t="n">
        <v>30.53</v>
      </c>
      <c r="H15" t="n">
        <v>0.35</v>
      </c>
      <c r="I15" t="n">
        <v>36</v>
      </c>
      <c r="J15" t="n">
        <v>218.68</v>
      </c>
      <c r="K15" t="n">
        <v>56.13</v>
      </c>
      <c r="L15" t="n">
        <v>4.25</v>
      </c>
      <c r="M15" t="n">
        <v>15</v>
      </c>
      <c r="N15" t="n">
        <v>48.31</v>
      </c>
      <c r="O15" t="n">
        <v>27204.98</v>
      </c>
      <c r="P15" t="n">
        <v>200.8</v>
      </c>
      <c r="Q15" t="n">
        <v>3665.14</v>
      </c>
      <c r="R15" t="n">
        <v>93.59</v>
      </c>
      <c r="S15" t="n">
        <v>60.59</v>
      </c>
      <c r="T15" t="n">
        <v>16621.91</v>
      </c>
      <c r="U15" t="n">
        <v>0.65</v>
      </c>
      <c r="V15" t="n">
        <v>0.9399999999999999</v>
      </c>
      <c r="W15" t="n">
        <v>0.25</v>
      </c>
      <c r="X15" t="n">
        <v>1.04</v>
      </c>
      <c r="Y15" t="n">
        <v>1</v>
      </c>
      <c r="Z15" t="n">
        <v>10</v>
      </c>
      <c r="AA15" t="n">
        <v>214.6455322976496</v>
      </c>
      <c r="AB15" t="n">
        <v>293.6874867820697</v>
      </c>
      <c r="AC15" t="n">
        <v>265.6583652366521</v>
      </c>
      <c r="AD15" t="n">
        <v>214645.5322976496</v>
      </c>
      <c r="AE15" t="n">
        <v>293687.4867820697</v>
      </c>
      <c r="AF15" t="n">
        <v>3.26406182688607e-06</v>
      </c>
      <c r="AG15" t="n">
        <v>13</v>
      </c>
      <c r="AH15" t="n">
        <v>265658.3652366521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4.4644</v>
      </c>
      <c r="E16" t="n">
        <v>22.4</v>
      </c>
      <c r="F16" t="n">
        <v>18.31</v>
      </c>
      <c r="G16" t="n">
        <v>31.39</v>
      </c>
      <c r="H16" t="n">
        <v>0.36</v>
      </c>
      <c r="I16" t="n">
        <v>35</v>
      </c>
      <c r="J16" t="n">
        <v>219.09</v>
      </c>
      <c r="K16" t="n">
        <v>56.13</v>
      </c>
      <c r="L16" t="n">
        <v>4.5</v>
      </c>
      <c r="M16" t="n">
        <v>2</v>
      </c>
      <c r="N16" t="n">
        <v>48.47</v>
      </c>
      <c r="O16" t="n">
        <v>27255.72</v>
      </c>
      <c r="P16" t="n">
        <v>199.64</v>
      </c>
      <c r="Q16" t="n">
        <v>3665.13</v>
      </c>
      <c r="R16" t="n">
        <v>92.84</v>
      </c>
      <c r="S16" t="n">
        <v>60.59</v>
      </c>
      <c r="T16" t="n">
        <v>16250.87</v>
      </c>
      <c r="U16" t="n">
        <v>0.65</v>
      </c>
      <c r="V16" t="n">
        <v>0.9399999999999999</v>
      </c>
      <c r="W16" t="n">
        <v>0.26</v>
      </c>
      <c r="X16" t="n">
        <v>1.03</v>
      </c>
      <c r="Y16" t="n">
        <v>1</v>
      </c>
      <c r="Z16" t="n">
        <v>10</v>
      </c>
      <c r="AA16" t="n">
        <v>213.7347932570741</v>
      </c>
      <c r="AB16" t="n">
        <v>292.4413734477842</v>
      </c>
      <c r="AC16" t="n">
        <v>264.5311792100593</v>
      </c>
      <c r="AD16" t="n">
        <v>213734.7932570741</v>
      </c>
      <c r="AE16" t="n">
        <v>292441.3734477842</v>
      </c>
      <c r="AF16" t="n">
        <v>3.271316111785873e-06</v>
      </c>
      <c r="AG16" t="n">
        <v>13</v>
      </c>
      <c r="AH16" t="n">
        <v>264531.1792100593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4.4662</v>
      </c>
      <c r="E17" t="n">
        <v>22.39</v>
      </c>
      <c r="F17" t="n">
        <v>18.3</v>
      </c>
      <c r="G17" t="n">
        <v>31.37</v>
      </c>
      <c r="H17" t="n">
        <v>0.38</v>
      </c>
      <c r="I17" t="n">
        <v>35</v>
      </c>
      <c r="J17" t="n">
        <v>219.51</v>
      </c>
      <c r="K17" t="n">
        <v>56.13</v>
      </c>
      <c r="L17" t="n">
        <v>4.75</v>
      </c>
      <c r="M17" t="n">
        <v>0</v>
      </c>
      <c r="N17" t="n">
        <v>48.63</v>
      </c>
      <c r="O17" t="n">
        <v>27306.53</v>
      </c>
      <c r="P17" t="n">
        <v>199.86</v>
      </c>
      <c r="Q17" t="n">
        <v>3665.2</v>
      </c>
      <c r="R17" t="n">
        <v>92.56</v>
      </c>
      <c r="S17" t="n">
        <v>60.59</v>
      </c>
      <c r="T17" t="n">
        <v>16112.1</v>
      </c>
      <c r="U17" t="n">
        <v>0.65</v>
      </c>
      <c r="V17" t="n">
        <v>0.9399999999999999</v>
      </c>
      <c r="W17" t="n">
        <v>0.26</v>
      </c>
      <c r="X17" t="n">
        <v>1.02</v>
      </c>
      <c r="Y17" t="n">
        <v>1</v>
      </c>
      <c r="Z17" t="n">
        <v>10</v>
      </c>
      <c r="AA17" t="n">
        <v>213.7964605139769</v>
      </c>
      <c r="AB17" t="n">
        <v>292.525749309246</v>
      </c>
      <c r="AC17" t="n">
        <v>264.6075023577255</v>
      </c>
      <c r="AD17" t="n">
        <v>213796.4605139769</v>
      </c>
      <c r="AE17" t="n">
        <v>292525.749309246</v>
      </c>
      <c r="AF17" t="n">
        <v>3.272635072676746e-06</v>
      </c>
      <c r="AG17" t="n">
        <v>13</v>
      </c>
      <c r="AH17" t="n">
        <v>264607.5023577255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2024-09-24T16:14:59Z</dcterms:created>
  <dcterms:modified xmlns:dcterms="http://purl.org/dc/terms/" xmlns:xsi="http://www.w3.org/2001/XMLSchema-instance" xsi:type="dcterms:W3CDTF">2024-09-24T16:14:59Z</dcterms:modified>
</cp:coreProperties>
</file>