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xVal>
          <yVal>
            <numRef>
              <f>gráficos!$B$7:$B$197</f>
              <numCache>
                <formatCode>General</formatCode>
                <ptCount val="1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  <c r="AA2" t="n">
        <v>483.518226023</v>
      </c>
      <c r="AB2" t="n">
        <v>661.5709681633126</v>
      </c>
      <c r="AC2" t="n">
        <v>598.4315634824909</v>
      </c>
      <c r="AD2" t="n">
        <v>483518.226023</v>
      </c>
      <c r="AE2" t="n">
        <v>661570.9681633126</v>
      </c>
      <c r="AF2" t="n">
        <v>2.583542261348894e-06</v>
      </c>
      <c r="AG2" t="n">
        <v>17</v>
      </c>
      <c r="AH2" t="n">
        <v>598431.563482491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  <c r="AA3" t="n">
        <v>248.344566145196</v>
      </c>
      <c r="AB3" t="n">
        <v>339.7959915887072</v>
      </c>
      <c r="AC3" t="n">
        <v>307.3663390582517</v>
      </c>
      <c r="AD3" t="n">
        <v>248344.5661451959</v>
      </c>
      <c r="AE3" t="n">
        <v>339795.9915887072</v>
      </c>
      <c r="AF3" t="n">
        <v>4.001451660005444e-06</v>
      </c>
      <c r="AG3" t="n">
        <v>11</v>
      </c>
      <c r="AH3" t="n">
        <v>307366.3390582517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  <c r="AA4" t="n">
        <v>208.8184841726359</v>
      </c>
      <c r="AB4" t="n">
        <v>285.71466246621</v>
      </c>
      <c r="AC4" t="n">
        <v>258.4464560835663</v>
      </c>
      <c r="AD4" t="n">
        <v>208818.4841726359</v>
      </c>
      <c r="AE4" t="n">
        <v>285714.66246621</v>
      </c>
      <c r="AF4" t="n">
        <v>4.53049887119933e-06</v>
      </c>
      <c r="AG4" t="n">
        <v>10</v>
      </c>
      <c r="AH4" t="n">
        <v>258446.4560835662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  <c r="AA5" t="n">
        <v>188.5521324018831</v>
      </c>
      <c r="AB5" t="n">
        <v>257.9853458851414</v>
      </c>
      <c r="AC5" t="n">
        <v>233.3635865586458</v>
      </c>
      <c r="AD5" t="n">
        <v>188552.1324018831</v>
      </c>
      <c r="AE5" t="n">
        <v>257985.3458851414</v>
      </c>
      <c r="AF5" t="n">
        <v>4.805304775899693e-06</v>
      </c>
      <c r="AG5" t="n">
        <v>9</v>
      </c>
      <c r="AH5" t="n">
        <v>233363.5865586458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  <c r="AA6" t="n">
        <v>180.4955549473843</v>
      </c>
      <c r="AB6" t="n">
        <v>246.9619811807895</v>
      </c>
      <c r="AC6" t="n">
        <v>223.3922763102842</v>
      </c>
      <c r="AD6" t="n">
        <v>180495.5549473843</v>
      </c>
      <c r="AE6" t="n">
        <v>246961.9811807894</v>
      </c>
      <c r="AF6" t="n">
        <v>4.978990490691249e-06</v>
      </c>
      <c r="AG6" t="n">
        <v>9</v>
      </c>
      <c r="AH6" t="n">
        <v>223392.2763102842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  <c r="AA7" t="n">
        <v>175.2069763235767</v>
      </c>
      <c r="AB7" t="n">
        <v>239.7259145920772</v>
      </c>
      <c r="AC7" t="n">
        <v>216.846809760913</v>
      </c>
      <c r="AD7" t="n">
        <v>175206.9763235767</v>
      </c>
      <c r="AE7" t="n">
        <v>239725.9145920772</v>
      </c>
      <c r="AF7" t="n">
        <v>5.096876722450223e-06</v>
      </c>
      <c r="AG7" t="n">
        <v>9</v>
      </c>
      <c r="AH7" t="n">
        <v>216846.809760913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  <c r="AA8" t="n">
        <v>170.7151550226951</v>
      </c>
      <c r="AB8" t="n">
        <v>233.5800065230441</v>
      </c>
      <c r="AC8" t="n">
        <v>211.2874585321504</v>
      </c>
      <c r="AD8" t="n">
        <v>170715.1550226951</v>
      </c>
      <c r="AE8" t="n">
        <v>233580.0065230441</v>
      </c>
      <c r="AF8" t="n">
        <v>5.193936386598445e-06</v>
      </c>
      <c r="AG8" t="n">
        <v>9</v>
      </c>
      <c r="AH8" t="n">
        <v>211287.4585321504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  <c r="AA9" t="n">
        <v>167.7702463722784</v>
      </c>
      <c r="AB9" t="n">
        <v>229.5506525873457</v>
      </c>
      <c r="AC9" t="n">
        <v>207.64266048084</v>
      </c>
      <c r="AD9" t="n">
        <v>167770.2463722784</v>
      </c>
      <c r="AE9" t="n">
        <v>229550.6525873457</v>
      </c>
      <c r="AF9" t="n">
        <v>5.254844273007248e-06</v>
      </c>
      <c r="AG9" t="n">
        <v>9</v>
      </c>
      <c r="AH9" t="n">
        <v>207642.66048084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  <c r="AA10" t="n">
        <v>165.4123096298258</v>
      </c>
      <c r="AB10" t="n">
        <v>226.3244195114963</v>
      </c>
      <c r="AC10" t="n">
        <v>204.7243345617021</v>
      </c>
      <c r="AD10" t="n">
        <v>165412.3096298258</v>
      </c>
      <c r="AE10" t="n">
        <v>226324.4195114963</v>
      </c>
      <c r="AF10" t="n">
        <v>5.304225505644063e-06</v>
      </c>
      <c r="AG10" t="n">
        <v>9</v>
      </c>
      <c r="AH10" t="n">
        <v>204724.334561702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  <c r="AA11" t="n">
        <v>156.7449872714168</v>
      </c>
      <c r="AB11" t="n">
        <v>214.4654066854512</v>
      </c>
      <c r="AC11" t="n">
        <v>193.9971292755419</v>
      </c>
      <c r="AD11" t="n">
        <v>156744.9872714168</v>
      </c>
      <c r="AE11" t="n">
        <v>214465.4066854512</v>
      </c>
      <c r="AF11" t="n">
        <v>5.336447742324849e-06</v>
      </c>
      <c r="AG11" t="n">
        <v>8</v>
      </c>
      <c r="AH11" t="n">
        <v>193997.1292755419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  <c r="AA12" t="n">
        <v>154.5275798430006</v>
      </c>
      <c r="AB12" t="n">
        <v>211.4314520167821</v>
      </c>
      <c r="AC12" t="n">
        <v>191.2527309822675</v>
      </c>
      <c r="AD12" t="n">
        <v>154527.5798430006</v>
      </c>
      <c r="AE12" t="n">
        <v>211431.4520167821</v>
      </c>
      <c r="AF12" t="n">
        <v>5.370503764832997e-06</v>
      </c>
      <c r="AG12" t="n">
        <v>8</v>
      </c>
      <c r="AH12" t="n">
        <v>191252.7309822675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  <c r="AA13" t="n">
        <v>152.6128829889376</v>
      </c>
      <c r="AB13" t="n">
        <v>208.8116793105908</v>
      </c>
      <c r="AC13" t="n">
        <v>188.8829857062802</v>
      </c>
      <c r="AD13" t="n">
        <v>152612.8829889376</v>
      </c>
      <c r="AE13" t="n">
        <v>208811.6793105908</v>
      </c>
      <c r="AF13" t="n">
        <v>5.402987970917692e-06</v>
      </c>
      <c r="AG13" t="n">
        <v>8</v>
      </c>
      <c r="AH13" t="n">
        <v>188882.9857062802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  <c r="AA14" t="n">
        <v>150.9881469971621</v>
      </c>
      <c r="AB14" t="n">
        <v>206.5886438483516</v>
      </c>
      <c r="AC14" t="n">
        <v>186.8721136285065</v>
      </c>
      <c r="AD14" t="n">
        <v>150988.1469971621</v>
      </c>
      <c r="AE14" t="n">
        <v>206588.6438483516</v>
      </c>
      <c r="AF14" t="n">
        <v>5.420670905681537e-06</v>
      </c>
      <c r="AG14" t="n">
        <v>8</v>
      </c>
      <c r="AH14" t="n">
        <v>186872.1136285065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  <c r="AA15" t="n">
        <v>148.7605188388852</v>
      </c>
      <c r="AB15" t="n">
        <v>203.5407047261802</v>
      </c>
      <c r="AC15" t="n">
        <v>184.1150655383447</v>
      </c>
      <c r="AD15" t="n">
        <v>148760.5188388852</v>
      </c>
      <c r="AE15" t="n">
        <v>203540.7047261802</v>
      </c>
      <c r="AF15" t="n">
        <v>5.456691698719001e-06</v>
      </c>
      <c r="AG15" t="n">
        <v>8</v>
      </c>
      <c r="AH15" t="n">
        <v>184115.0655383447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  <c r="AA16" t="n">
        <v>147.1641651727278</v>
      </c>
      <c r="AB16" t="n">
        <v>201.3565032139914</v>
      </c>
      <c r="AC16" t="n">
        <v>182.1393211529325</v>
      </c>
      <c r="AD16" t="n">
        <v>147164.1651727278</v>
      </c>
      <c r="AE16" t="n">
        <v>201356.5032139914</v>
      </c>
      <c r="AF16" t="n">
        <v>5.474374633482849e-06</v>
      </c>
      <c r="AG16" t="n">
        <v>8</v>
      </c>
      <c r="AH16" t="n">
        <v>182139.3211529325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  <c r="AA17" t="n">
        <v>145.722126557054</v>
      </c>
      <c r="AB17" t="n">
        <v>199.3834423617737</v>
      </c>
      <c r="AC17" t="n">
        <v>180.3545664592416</v>
      </c>
      <c r="AD17" t="n">
        <v>145722.126557054</v>
      </c>
      <c r="AE17" t="n">
        <v>199383.4423617737</v>
      </c>
      <c r="AF17" t="n">
        <v>5.491664614140831e-06</v>
      </c>
      <c r="AG17" t="n">
        <v>8</v>
      </c>
      <c r="AH17" t="n">
        <v>180354.5664592416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  <c r="AA18" t="n">
        <v>145.0255137357166</v>
      </c>
      <c r="AB18" t="n">
        <v>198.4303059672317</v>
      </c>
      <c r="AC18" t="n">
        <v>179.492396064459</v>
      </c>
      <c r="AD18" t="n">
        <v>145025.5137357166</v>
      </c>
      <c r="AE18" t="n">
        <v>198430.3059672317</v>
      </c>
      <c r="AF18" t="n">
        <v>5.487866057784154e-06</v>
      </c>
      <c r="AG18" t="n">
        <v>8</v>
      </c>
      <c r="AH18" t="n">
        <v>179492.396064459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  <c r="AA19" t="n">
        <v>143.2014303723337</v>
      </c>
      <c r="AB19" t="n">
        <v>195.934514636574</v>
      </c>
      <c r="AC19" t="n">
        <v>177.2347995555332</v>
      </c>
      <c r="AD19" t="n">
        <v>143201.4303723337</v>
      </c>
      <c r="AE19" t="n">
        <v>195934.514636574</v>
      </c>
      <c r="AF19" t="n">
        <v>5.507775732481225e-06</v>
      </c>
      <c r="AG19" t="n">
        <v>8</v>
      </c>
      <c r="AH19" t="n">
        <v>177234.7995555332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  <c r="AA20" t="n">
        <v>142.0717683929105</v>
      </c>
      <c r="AB20" t="n">
        <v>194.3888612791587</v>
      </c>
      <c r="AC20" t="n">
        <v>175.8366611852111</v>
      </c>
      <c r="AD20" t="n">
        <v>142071.7683929105</v>
      </c>
      <c r="AE20" t="n">
        <v>194388.8612791587</v>
      </c>
      <c r="AF20" t="n">
        <v>5.523755866119664e-06</v>
      </c>
      <c r="AG20" t="n">
        <v>8</v>
      </c>
      <c r="AH20" t="n">
        <v>175836.6611852111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  <c r="AA21" t="n">
        <v>140.7647418585699</v>
      </c>
      <c r="AB21" t="n">
        <v>192.6005299129337</v>
      </c>
      <c r="AC21" t="n">
        <v>174.2190056546392</v>
      </c>
      <c r="AD21" t="n">
        <v>140764.7418585699</v>
      </c>
      <c r="AE21" t="n">
        <v>192600.5299129337</v>
      </c>
      <c r="AF21" t="n">
        <v>5.5233629120138e-06</v>
      </c>
      <c r="AG21" t="n">
        <v>8</v>
      </c>
      <c r="AH21" t="n">
        <v>174219.0056546392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  <c r="AA22" t="n">
        <v>140.9933100528364</v>
      </c>
      <c r="AB22" t="n">
        <v>192.913267000046</v>
      </c>
      <c r="AC22" t="n">
        <v>174.5018955530869</v>
      </c>
      <c r="AD22" t="n">
        <v>140993.3100528364</v>
      </c>
      <c r="AE22" t="n">
        <v>192913.267000046</v>
      </c>
      <c r="AF22" t="n">
        <v>5.519695340359077e-06</v>
      </c>
      <c r="AG22" t="n">
        <v>8</v>
      </c>
      <c r="AH22" t="n">
        <v>174501.8955530869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  <c r="AA23" t="n">
        <v>141.3266629805976</v>
      </c>
      <c r="AB23" t="n">
        <v>193.369375182302</v>
      </c>
      <c r="AC23" t="n">
        <v>174.9144734105803</v>
      </c>
      <c r="AD23" t="n">
        <v>141326.6629805976</v>
      </c>
      <c r="AE23" t="n">
        <v>193369.375182302</v>
      </c>
      <c r="AF23" t="n">
        <v>5.521529126186437e-06</v>
      </c>
      <c r="AG23" t="n">
        <v>8</v>
      </c>
      <c r="AH23" t="n">
        <v>174914.4734105803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2.3262</v>
      </c>
      <c r="E2" t="n">
        <v>42.99</v>
      </c>
      <c r="F2" t="n">
        <v>31.58</v>
      </c>
      <c r="G2" t="n">
        <v>6.72</v>
      </c>
      <c r="H2" t="n">
        <v>0.11</v>
      </c>
      <c r="I2" t="n">
        <v>282</v>
      </c>
      <c r="J2" t="n">
        <v>159.12</v>
      </c>
      <c r="K2" t="n">
        <v>50.28</v>
      </c>
      <c r="L2" t="n">
        <v>1</v>
      </c>
      <c r="M2" t="n">
        <v>280</v>
      </c>
      <c r="N2" t="n">
        <v>27.84</v>
      </c>
      <c r="O2" t="n">
        <v>19859.16</v>
      </c>
      <c r="P2" t="n">
        <v>385.83</v>
      </c>
      <c r="Q2" t="n">
        <v>821.4</v>
      </c>
      <c r="R2" t="n">
        <v>442.44</v>
      </c>
      <c r="S2" t="n">
        <v>57.29</v>
      </c>
      <c r="T2" t="n">
        <v>184282.24</v>
      </c>
      <c r="U2" t="n">
        <v>0.13</v>
      </c>
      <c r="V2" t="n">
        <v>0.5</v>
      </c>
      <c r="W2" t="n">
        <v>3.06</v>
      </c>
      <c r="X2" t="n">
        <v>11.1</v>
      </c>
      <c r="Y2" t="n">
        <v>1</v>
      </c>
      <c r="Z2" t="n">
        <v>10</v>
      </c>
      <c r="AA2" t="n">
        <v>346.3035155417803</v>
      </c>
      <c r="AB2" t="n">
        <v>473.8277477971152</v>
      </c>
      <c r="AC2" t="n">
        <v>428.6062925687785</v>
      </c>
      <c r="AD2" t="n">
        <v>346303.5155417803</v>
      </c>
      <c r="AE2" t="n">
        <v>473827.7477971152</v>
      </c>
      <c r="AF2" t="n">
        <v>3.084246155656371e-06</v>
      </c>
      <c r="AG2" t="n">
        <v>14</v>
      </c>
      <c r="AH2" t="n">
        <v>428606.2925687785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3.2953</v>
      </c>
      <c r="E3" t="n">
        <v>30.35</v>
      </c>
      <c r="F3" t="n">
        <v>24.54</v>
      </c>
      <c r="G3" t="n">
        <v>13.63</v>
      </c>
      <c r="H3" t="n">
        <v>0.22</v>
      </c>
      <c r="I3" t="n">
        <v>108</v>
      </c>
      <c r="J3" t="n">
        <v>160.54</v>
      </c>
      <c r="K3" t="n">
        <v>50.28</v>
      </c>
      <c r="L3" t="n">
        <v>2</v>
      </c>
      <c r="M3" t="n">
        <v>106</v>
      </c>
      <c r="N3" t="n">
        <v>28.26</v>
      </c>
      <c r="O3" t="n">
        <v>20034.4</v>
      </c>
      <c r="P3" t="n">
        <v>295.77</v>
      </c>
      <c r="Q3" t="n">
        <v>821.28</v>
      </c>
      <c r="R3" t="n">
        <v>207.24</v>
      </c>
      <c r="S3" t="n">
        <v>57.29</v>
      </c>
      <c r="T3" t="n">
        <v>67550.00999999999</v>
      </c>
      <c r="U3" t="n">
        <v>0.28</v>
      </c>
      <c r="V3" t="n">
        <v>0.65</v>
      </c>
      <c r="W3" t="n">
        <v>2.76</v>
      </c>
      <c r="X3" t="n">
        <v>4.07</v>
      </c>
      <c r="Y3" t="n">
        <v>1</v>
      </c>
      <c r="Z3" t="n">
        <v>10</v>
      </c>
      <c r="AA3" t="n">
        <v>204.736346648238</v>
      </c>
      <c r="AB3" t="n">
        <v>280.1293018141342</v>
      </c>
      <c r="AC3" t="n">
        <v>253.3941544130199</v>
      </c>
      <c r="AD3" t="n">
        <v>204736.346648238</v>
      </c>
      <c r="AE3" t="n">
        <v>280129.3018141342</v>
      </c>
      <c r="AF3" t="n">
        <v>4.369149839538492e-06</v>
      </c>
      <c r="AG3" t="n">
        <v>10</v>
      </c>
      <c r="AH3" t="n">
        <v>253394.1544130199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3.6442</v>
      </c>
      <c r="E4" t="n">
        <v>27.44</v>
      </c>
      <c r="F4" t="n">
        <v>22.96</v>
      </c>
      <c r="G4" t="n">
        <v>20.56</v>
      </c>
      <c r="H4" t="n">
        <v>0.33</v>
      </c>
      <c r="I4" t="n">
        <v>67</v>
      </c>
      <c r="J4" t="n">
        <v>161.97</v>
      </c>
      <c r="K4" t="n">
        <v>50.28</v>
      </c>
      <c r="L4" t="n">
        <v>3</v>
      </c>
      <c r="M4" t="n">
        <v>65</v>
      </c>
      <c r="N4" t="n">
        <v>28.69</v>
      </c>
      <c r="O4" t="n">
        <v>20210.21</v>
      </c>
      <c r="P4" t="n">
        <v>272.85</v>
      </c>
      <c r="Q4" t="n">
        <v>821.35</v>
      </c>
      <c r="R4" t="n">
        <v>154.48</v>
      </c>
      <c r="S4" t="n">
        <v>57.29</v>
      </c>
      <c r="T4" t="n">
        <v>41376.53</v>
      </c>
      <c r="U4" t="n">
        <v>0.37</v>
      </c>
      <c r="V4" t="n">
        <v>0.6899999999999999</v>
      </c>
      <c r="W4" t="n">
        <v>2.68</v>
      </c>
      <c r="X4" t="n">
        <v>2.48</v>
      </c>
      <c r="Y4" t="n">
        <v>1</v>
      </c>
      <c r="Z4" t="n">
        <v>10</v>
      </c>
      <c r="AA4" t="n">
        <v>175.663198487422</v>
      </c>
      <c r="AB4" t="n">
        <v>240.3501378837514</v>
      </c>
      <c r="AC4" t="n">
        <v>217.411458057733</v>
      </c>
      <c r="AD4" t="n">
        <v>175663.198487422</v>
      </c>
      <c r="AE4" t="n">
        <v>240350.1378837514</v>
      </c>
      <c r="AF4" t="n">
        <v>4.831746986692007e-06</v>
      </c>
      <c r="AG4" t="n">
        <v>9</v>
      </c>
      <c r="AH4" t="n">
        <v>217411.458057733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3.8311</v>
      </c>
      <c r="E5" t="n">
        <v>26.1</v>
      </c>
      <c r="F5" t="n">
        <v>22.23</v>
      </c>
      <c r="G5" t="n">
        <v>27.79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260.57</v>
      </c>
      <c r="Q5" t="n">
        <v>821.23</v>
      </c>
      <c r="R5" t="n">
        <v>130.31</v>
      </c>
      <c r="S5" t="n">
        <v>57.29</v>
      </c>
      <c r="T5" t="n">
        <v>29387.33</v>
      </c>
      <c r="U5" t="n">
        <v>0.44</v>
      </c>
      <c r="V5" t="n">
        <v>0.72</v>
      </c>
      <c r="W5" t="n">
        <v>2.65</v>
      </c>
      <c r="X5" t="n">
        <v>1.76</v>
      </c>
      <c r="Y5" t="n">
        <v>1</v>
      </c>
      <c r="Z5" t="n">
        <v>10</v>
      </c>
      <c r="AA5" t="n">
        <v>165.4544162395241</v>
      </c>
      <c r="AB5" t="n">
        <v>226.3820316324978</v>
      </c>
      <c r="AC5" t="n">
        <v>204.7764482627343</v>
      </c>
      <c r="AD5" t="n">
        <v>165454.4162395241</v>
      </c>
      <c r="AE5" t="n">
        <v>226382.0316324978</v>
      </c>
      <c r="AF5" t="n">
        <v>5.079552681168912e-06</v>
      </c>
      <c r="AG5" t="n">
        <v>9</v>
      </c>
      <c r="AH5" t="n">
        <v>204776.4482627343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3.9372</v>
      </c>
      <c r="E6" t="n">
        <v>25.4</v>
      </c>
      <c r="F6" t="n">
        <v>21.85</v>
      </c>
      <c r="G6" t="n">
        <v>34.5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252.03</v>
      </c>
      <c r="Q6" t="n">
        <v>821.23</v>
      </c>
      <c r="R6" t="n">
        <v>117.73</v>
      </c>
      <c r="S6" t="n">
        <v>57.29</v>
      </c>
      <c r="T6" t="n">
        <v>23144.43</v>
      </c>
      <c r="U6" t="n">
        <v>0.49</v>
      </c>
      <c r="V6" t="n">
        <v>0.73</v>
      </c>
      <c r="W6" t="n">
        <v>2.63</v>
      </c>
      <c r="X6" t="n">
        <v>1.38</v>
      </c>
      <c r="Y6" t="n">
        <v>1</v>
      </c>
      <c r="Z6" t="n">
        <v>10</v>
      </c>
      <c r="AA6" t="n">
        <v>159.5636507938617</v>
      </c>
      <c r="AB6" t="n">
        <v>218.3220264675168</v>
      </c>
      <c r="AC6" t="n">
        <v>197.4856786784082</v>
      </c>
      <c r="AD6" t="n">
        <v>159563.6507938617</v>
      </c>
      <c r="AE6" t="n">
        <v>218322.0264675168</v>
      </c>
      <c r="AF6" t="n">
        <v>5.220227823940445e-06</v>
      </c>
      <c r="AG6" t="n">
        <v>9</v>
      </c>
      <c r="AH6" t="n">
        <v>197485.6786784082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4.016</v>
      </c>
      <c r="E7" t="n">
        <v>24.9</v>
      </c>
      <c r="F7" t="n">
        <v>21.58</v>
      </c>
      <c r="G7" t="n">
        <v>41.76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244.42</v>
      </c>
      <c r="Q7" t="n">
        <v>821.22</v>
      </c>
      <c r="R7" t="n">
        <v>108.42</v>
      </c>
      <c r="S7" t="n">
        <v>57.29</v>
      </c>
      <c r="T7" t="n">
        <v>18523.43</v>
      </c>
      <c r="U7" t="n">
        <v>0.53</v>
      </c>
      <c r="V7" t="n">
        <v>0.74</v>
      </c>
      <c r="W7" t="n">
        <v>2.63</v>
      </c>
      <c r="X7" t="n">
        <v>1.1</v>
      </c>
      <c r="Y7" t="n">
        <v>1</v>
      </c>
      <c r="Z7" t="n">
        <v>10</v>
      </c>
      <c r="AA7" t="n">
        <v>154.9660601591129</v>
      </c>
      <c r="AB7" t="n">
        <v>212.031400129673</v>
      </c>
      <c r="AC7" t="n">
        <v>191.7954208892967</v>
      </c>
      <c r="AD7" t="n">
        <v>154966.0601591129</v>
      </c>
      <c r="AE7" t="n">
        <v>212031.400129673</v>
      </c>
      <c r="AF7" t="n">
        <v>5.324706629316475e-06</v>
      </c>
      <c r="AG7" t="n">
        <v>9</v>
      </c>
      <c r="AH7" t="n">
        <v>191795.4208892967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4.0696</v>
      </c>
      <c r="E8" t="n">
        <v>24.57</v>
      </c>
      <c r="F8" t="n">
        <v>21.41</v>
      </c>
      <c r="G8" t="n">
        <v>49.41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238.99</v>
      </c>
      <c r="Q8" t="n">
        <v>821.23</v>
      </c>
      <c r="R8" t="n">
        <v>103.23</v>
      </c>
      <c r="S8" t="n">
        <v>57.29</v>
      </c>
      <c r="T8" t="n">
        <v>15956.62</v>
      </c>
      <c r="U8" t="n">
        <v>0.55</v>
      </c>
      <c r="V8" t="n">
        <v>0.74</v>
      </c>
      <c r="W8" t="n">
        <v>2.61</v>
      </c>
      <c r="X8" t="n">
        <v>0.9399999999999999</v>
      </c>
      <c r="Y8" t="n">
        <v>1</v>
      </c>
      <c r="Z8" t="n">
        <v>10</v>
      </c>
      <c r="AA8" t="n">
        <v>145.0593108009732</v>
      </c>
      <c r="AB8" t="n">
        <v>198.4765486029371</v>
      </c>
      <c r="AC8" t="n">
        <v>179.5342253679146</v>
      </c>
      <c r="AD8" t="n">
        <v>145059.3108009732</v>
      </c>
      <c r="AE8" t="n">
        <v>198476.5486029371</v>
      </c>
      <c r="AF8" t="n">
        <v>5.395773430942811e-06</v>
      </c>
      <c r="AG8" t="n">
        <v>8</v>
      </c>
      <c r="AH8" t="n">
        <v>179534.2253679146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4.1172</v>
      </c>
      <c r="E9" t="n">
        <v>24.29</v>
      </c>
      <c r="F9" t="n">
        <v>21.26</v>
      </c>
      <c r="G9" t="n">
        <v>57.97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233.03</v>
      </c>
      <c r="Q9" t="n">
        <v>821.2</v>
      </c>
      <c r="R9" t="n">
        <v>97.84</v>
      </c>
      <c r="S9" t="n">
        <v>57.29</v>
      </c>
      <c r="T9" t="n">
        <v>13283.15</v>
      </c>
      <c r="U9" t="n">
        <v>0.59</v>
      </c>
      <c r="V9" t="n">
        <v>0.75</v>
      </c>
      <c r="W9" t="n">
        <v>2.61</v>
      </c>
      <c r="X9" t="n">
        <v>0.78</v>
      </c>
      <c r="Y9" t="n">
        <v>1</v>
      </c>
      <c r="Z9" t="n">
        <v>10</v>
      </c>
      <c r="AA9" t="n">
        <v>141.9945850696677</v>
      </c>
      <c r="AB9" t="n">
        <v>194.2832556512101</v>
      </c>
      <c r="AC9" t="n">
        <v>175.7411344101755</v>
      </c>
      <c r="AD9" t="n">
        <v>141994.5850696677</v>
      </c>
      <c r="AE9" t="n">
        <v>194283.2556512101</v>
      </c>
      <c r="AF9" t="n">
        <v>5.458884993581124e-06</v>
      </c>
      <c r="AG9" t="n">
        <v>8</v>
      </c>
      <c r="AH9" t="n">
        <v>175741.1344101755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4.14</v>
      </c>
      <c r="E10" t="n">
        <v>24.15</v>
      </c>
      <c r="F10" t="n">
        <v>21.19</v>
      </c>
      <c r="G10" t="n">
        <v>63.56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228.25</v>
      </c>
      <c r="Q10" t="n">
        <v>821.22</v>
      </c>
      <c r="R10" t="n">
        <v>95.42</v>
      </c>
      <c r="S10" t="n">
        <v>57.29</v>
      </c>
      <c r="T10" t="n">
        <v>12079.57</v>
      </c>
      <c r="U10" t="n">
        <v>0.6</v>
      </c>
      <c r="V10" t="n">
        <v>0.75</v>
      </c>
      <c r="W10" t="n">
        <v>2.61</v>
      </c>
      <c r="X10" t="n">
        <v>0.71</v>
      </c>
      <c r="Y10" t="n">
        <v>1</v>
      </c>
      <c r="Z10" t="n">
        <v>10</v>
      </c>
      <c r="AA10" t="n">
        <v>139.919693993362</v>
      </c>
      <c r="AB10" t="n">
        <v>191.4442981428762</v>
      </c>
      <c r="AC10" t="n">
        <v>173.1731230219342</v>
      </c>
      <c r="AD10" t="n">
        <v>139919.693993362</v>
      </c>
      <c r="AE10" t="n">
        <v>191444.2981428762</v>
      </c>
      <c r="AF10" t="n">
        <v>5.489114901735609e-06</v>
      </c>
      <c r="AG10" t="n">
        <v>8</v>
      </c>
      <c r="AH10" t="n">
        <v>173173.1230219342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4.1749</v>
      </c>
      <c r="E11" t="n">
        <v>23.95</v>
      </c>
      <c r="F11" t="n">
        <v>21.08</v>
      </c>
      <c r="G11" t="n">
        <v>74.40000000000001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222.52</v>
      </c>
      <c r="Q11" t="n">
        <v>821.1900000000001</v>
      </c>
      <c r="R11" t="n">
        <v>92.05</v>
      </c>
      <c r="S11" t="n">
        <v>57.29</v>
      </c>
      <c r="T11" t="n">
        <v>10411.49</v>
      </c>
      <c r="U11" t="n">
        <v>0.62</v>
      </c>
      <c r="V11" t="n">
        <v>0.75</v>
      </c>
      <c r="W11" t="n">
        <v>2.6</v>
      </c>
      <c r="X11" t="n">
        <v>0.61</v>
      </c>
      <c r="Y11" t="n">
        <v>1</v>
      </c>
      <c r="Z11" t="n">
        <v>10</v>
      </c>
      <c r="AA11" t="n">
        <v>137.3034260886142</v>
      </c>
      <c r="AB11" t="n">
        <v>187.8646049740082</v>
      </c>
      <c r="AC11" t="n">
        <v>169.9350707449709</v>
      </c>
      <c r="AD11" t="n">
        <v>137303.4260886142</v>
      </c>
      <c r="AE11" t="n">
        <v>187864.6049740082</v>
      </c>
      <c r="AF11" t="n">
        <v>5.535387875182608e-06</v>
      </c>
      <c r="AG11" t="n">
        <v>8</v>
      </c>
      <c r="AH11" t="n">
        <v>169935.0707449709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4.187</v>
      </c>
      <c r="E12" t="n">
        <v>23.88</v>
      </c>
      <c r="F12" t="n">
        <v>21.04</v>
      </c>
      <c r="G12" t="n">
        <v>78.91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217.2</v>
      </c>
      <c r="Q12" t="n">
        <v>821.1900000000001</v>
      </c>
      <c r="R12" t="n">
        <v>90.90000000000001</v>
      </c>
      <c r="S12" t="n">
        <v>57.29</v>
      </c>
      <c r="T12" t="n">
        <v>9840.280000000001</v>
      </c>
      <c r="U12" t="n">
        <v>0.63</v>
      </c>
      <c r="V12" t="n">
        <v>0.76</v>
      </c>
      <c r="W12" t="n">
        <v>2.6</v>
      </c>
      <c r="X12" t="n">
        <v>0.57</v>
      </c>
      <c r="Y12" t="n">
        <v>1</v>
      </c>
      <c r="Z12" t="n">
        <v>10</v>
      </c>
      <c r="AA12" t="n">
        <v>135.3226288044202</v>
      </c>
      <c r="AB12" t="n">
        <v>185.1543907431665</v>
      </c>
      <c r="AC12" t="n">
        <v>167.4835155565103</v>
      </c>
      <c r="AD12" t="n">
        <v>135322.6288044202</v>
      </c>
      <c r="AE12" t="n">
        <v>185154.3907431666</v>
      </c>
      <c r="AF12" t="n">
        <v>5.551430940475121e-06</v>
      </c>
      <c r="AG12" t="n">
        <v>8</v>
      </c>
      <c r="AH12" t="n">
        <v>167483.5155565103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4.2146</v>
      </c>
      <c r="E13" t="n">
        <v>23.73</v>
      </c>
      <c r="F13" t="n">
        <v>20.95</v>
      </c>
      <c r="G13" t="n">
        <v>89.79000000000001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211.12</v>
      </c>
      <c r="Q13" t="n">
        <v>821.2</v>
      </c>
      <c r="R13" t="n">
        <v>87.64</v>
      </c>
      <c r="S13" t="n">
        <v>57.29</v>
      </c>
      <c r="T13" t="n">
        <v>8220.959999999999</v>
      </c>
      <c r="U13" t="n">
        <v>0.65</v>
      </c>
      <c r="V13" t="n">
        <v>0.76</v>
      </c>
      <c r="W13" t="n">
        <v>2.6</v>
      </c>
      <c r="X13" t="n">
        <v>0.48</v>
      </c>
      <c r="Y13" t="n">
        <v>1</v>
      </c>
      <c r="Z13" t="n">
        <v>10</v>
      </c>
      <c r="AA13" t="n">
        <v>132.8020632669448</v>
      </c>
      <c r="AB13" t="n">
        <v>181.705641775291</v>
      </c>
      <c r="AC13" t="n">
        <v>164.3639103497781</v>
      </c>
      <c r="AD13" t="n">
        <v>132802.0632669448</v>
      </c>
      <c r="AE13" t="n">
        <v>181705.641775291</v>
      </c>
      <c r="AF13" t="n">
        <v>5.588025039820025e-06</v>
      </c>
      <c r="AG13" t="n">
        <v>8</v>
      </c>
      <c r="AH13" t="n">
        <v>164363.9103497781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4.2225</v>
      </c>
      <c r="E14" t="n">
        <v>23.68</v>
      </c>
      <c r="F14" t="n">
        <v>20.94</v>
      </c>
      <c r="G14" t="n">
        <v>96.64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206.84</v>
      </c>
      <c r="Q14" t="n">
        <v>821.22</v>
      </c>
      <c r="R14" t="n">
        <v>87.29000000000001</v>
      </c>
      <c r="S14" t="n">
        <v>57.29</v>
      </c>
      <c r="T14" t="n">
        <v>8049.91</v>
      </c>
      <c r="U14" t="n">
        <v>0.66</v>
      </c>
      <c r="V14" t="n">
        <v>0.76</v>
      </c>
      <c r="W14" t="n">
        <v>2.6</v>
      </c>
      <c r="X14" t="n">
        <v>0.47</v>
      </c>
      <c r="Y14" t="n">
        <v>1</v>
      </c>
      <c r="Z14" t="n">
        <v>10</v>
      </c>
      <c r="AA14" t="n">
        <v>131.2749540527606</v>
      </c>
      <c r="AB14" t="n">
        <v>179.6161835771414</v>
      </c>
      <c r="AC14" t="n">
        <v>162.4738671094863</v>
      </c>
      <c r="AD14" t="n">
        <v>131274.9540527606</v>
      </c>
      <c r="AE14" t="n">
        <v>179616.1835771414</v>
      </c>
      <c r="AF14" t="n">
        <v>5.598499437820922e-06</v>
      </c>
      <c r="AG14" t="n">
        <v>8</v>
      </c>
      <c r="AH14" t="n">
        <v>162473.8671094863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4.237</v>
      </c>
      <c r="E15" t="n">
        <v>23.6</v>
      </c>
      <c r="F15" t="n">
        <v>20.89</v>
      </c>
      <c r="G15" t="n">
        <v>104.45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204.43</v>
      </c>
      <c r="Q15" t="n">
        <v>821.27</v>
      </c>
      <c r="R15" t="n">
        <v>85.54000000000001</v>
      </c>
      <c r="S15" t="n">
        <v>57.29</v>
      </c>
      <c r="T15" t="n">
        <v>7179.05</v>
      </c>
      <c r="U15" t="n">
        <v>0.67</v>
      </c>
      <c r="V15" t="n">
        <v>0.76</v>
      </c>
      <c r="W15" t="n">
        <v>2.6</v>
      </c>
      <c r="X15" t="n">
        <v>0.42</v>
      </c>
      <c r="Y15" t="n">
        <v>1</v>
      </c>
      <c r="Z15" t="n">
        <v>10</v>
      </c>
      <c r="AA15" t="n">
        <v>130.2222706201709</v>
      </c>
      <c r="AB15" t="n">
        <v>178.1758556635575</v>
      </c>
      <c r="AC15" t="n">
        <v>161.1710020704614</v>
      </c>
      <c r="AD15" t="n">
        <v>130222.2706201708</v>
      </c>
      <c r="AE15" t="n">
        <v>178175.8556635575</v>
      </c>
      <c r="AF15" t="n">
        <v>5.617724598708642e-06</v>
      </c>
      <c r="AG15" t="n">
        <v>8</v>
      </c>
      <c r="AH15" t="n">
        <v>161171.0020704614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4.237</v>
      </c>
      <c r="E16" t="n">
        <v>23.6</v>
      </c>
      <c r="F16" t="n">
        <v>20.89</v>
      </c>
      <c r="G16" t="n">
        <v>104.45</v>
      </c>
      <c r="H16" t="n">
        <v>1.48</v>
      </c>
      <c r="I16" t="n">
        <v>12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203.14</v>
      </c>
      <c r="Q16" t="n">
        <v>821.1900000000001</v>
      </c>
      <c r="R16" t="n">
        <v>85.34999999999999</v>
      </c>
      <c r="S16" t="n">
        <v>57.29</v>
      </c>
      <c r="T16" t="n">
        <v>7085.52</v>
      </c>
      <c r="U16" t="n">
        <v>0.67</v>
      </c>
      <c r="V16" t="n">
        <v>0.76</v>
      </c>
      <c r="W16" t="n">
        <v>2.6</v>
      </c>
      <c r="X16" t="n">
        <v>0.42</v>
      </c>
      <c r="Y16" t="n">
        <v>1</v>
      </c>
      <c r="Z16" t="n">
        <v>10</v>
      </c>
      <c r="AA16" t="n">
        <v>129.8080549869766</v>
      </c>
      <c r="AB16" t="n">
        <v>177.6091075603174</v>
      </c>
      <c r="AC16" t="n">
        <v>160.6583436107584</v>
      </c>
      <c r="AD16" t="n">
        <v>129808.0549869766</v>
      </c>
      <c r="AE16" t="n">
        <v>177609.1075603174</v>
      </c>
      <c r="AF16" t="n">
        <v>5.617724598708642e-06</v>
      </c>
      <c r="AG16" t="n">
        <v>8</v>
      </c>
      <c r="AH16" t="n">
        <v>160658.3436107584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4.2364</v>
      </c>
      <c r="E17" t="n">
        <v>23.6</v>
      </c>
      <c r="F17" t="n">
        <v>20.89</v>
      </c>
      <c r="G17" t="n">
        <v>104.47</v>
      </c>
      <c r="H17" t="n">
        <v>1.57</v>
      </c>
      <c r="I17" t="n">
        <v>12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204.82</v>
      </c>
      <c r="Q17" t="n">
        <v>821.1900000000001</v>
      </c>
      <c r="R17" t="n">
        <v>85.33</v>
      </c>
      <c r="S17" t="n">
        <v>57.29</v>
      </c>
      <c r="T17" t="n">
        <v>7076.11</v>
      </c>
      <c r="U17" t="n">
        <v>0.67</v>
      </c>
      <c r="V17" t="n">
        <v>0.76</v>
      </c>
      <c r="W17" t="n">
        <v>2.61</v>
      </c>
      <c r="X17" t="n">
        <v>0.42</v>
      </c>
      <c r="Y17" t="n">
        <v>1</v>
      </c>
      <c r="Z17" t="n">
        <v>10</v>
      </c>
      <c r="AA17" t="n">
        <v>130.3580453009136</v>
      </c>
      <c r="AB17" t="n">
        <v>178.3616285717058</v>
      </c>
      <c r="AC17" t="n">
        <v>161.3390450729901</v>
      </c>
      <c r="AD17" t="n">
        <v>130358.0453009136</v>
      </c>
      <c r="AE17" t="n">
        <v>178361.6285717058</v>
      </c>
      <c r="AF17" t="n">
        <v>5.616929074809839e-06</v>
      </c>
      <c r="AG17" t="n">
        <v>8</v>
      </c>
      <c r="AH17" t="n">
        <v>161339.0450729901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25.98</v>
      </c>
      <c r="G2" t="n">
        <v>10.82</v>
      </c>
      <c r="H2" t="n">
        <v>0.22</v>
      </c>
      <c r="I2" t="n">
        <v>144</v>
      </c>
      <c r="J2" t="n">
        <v>80.84</v>
      </c>
      <c r="K2" t="n">
        <v>35.1</v>
      </c>
      <c r="L2" t="n">
        <v>1</v>
      </c>
      <c r="M2" t="n">
        <v>142</v>
      </c>
      <c r="N2" t="n">
        <v>9.74</v>
      </c>
      <c r="O2" t="n">
        <v>10204.21</v>
      </c>
      <c r="P2" t="n">
        <v>197.76</v>
      </c>
      <c r="Q2" t="n">
        <v>821.36</v>
      </c>
      <c r="R2" t="n">
        <v>255.72</v>
      </c>
      <c r="S2" t="n">
        <v>57.29</v>
      </c>
      <c r="T2" t="n">
        <v>91610.08</v>
      </c>
      <c r="U2" t="n">
        <v>0.22</v>
      </c>
      <c r="V2" t="n">
        <v>0.61</v>
      </c>
      <c r="W2" t="n">
        <v>2.8</v>
      </c>
      <c r="X2" t="n">
        <v>5.5</v>
      </c>
      <c r="Y2" t="n">
        <v>1</v>
      </c>
      <c r="Z2" t="n">
        <v>10</v>
      </c>
      <c r="AA2" t="n">
        <v>159.4320385069598</v>
      </c>
      <c r="AB2" t="n">
        <v>218.1419487302534</v>
      </c>
      <c r="AC2" t="n">
        <v>197.3227873076484</v>
      </c>
      <c r="AD2" t="n">
        <v>159432.0385069598</v>
      </c>
      <c r="AE2" t="n">
        <v>218141.9487302534</v>
      </c>
      <c r="AF2" t="n">
        <v>4.535555084464618e-06</v>
      </c>
      <c r="AG2" t="n">
        <v>10</v>
      </c>
      <c r="AH2" t="n">
        <v>197322.7873076485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3.904</v>
      </c>
      <c r="E3" t="n">
        <v>25.61</v>
      </c>
      <c r="F3" t="n">
        <v>22.69</v>
      </c>
      <c r="G3" t="n">
        <v>22.69</v>
      </c>
      <c r="H3" t="n">
        <v>0.43</v>
      </c>
      <c r="I3" t="n">
        <v>60</v>
      </c>
      <c r="J3" t="n">
        <v>82.04000000000001</v>
      </c>
      <c r="K3" t="n">
        <v>35.1</v>
      </c>
      <c r="L3" t="n">
        <v>2</v>
      </c>
      <c r="M3" t="n">
        <v>58</v>
      </c>
      <c r="N3" t="n">
        <v>9.94</v>
      </c>
      <c r="O3" t="n">
        <v>10352.53</v>
      </c>
      <c r="P3" t="n">
        <v>163.46</v>
      </c>
      <c r="Q3" t="n">
        <v>821.25</v>
      </c>
      <c r="R3" t="n">
        <v>145.39</v>
      </c>
      <c r="S3" t="n">
        <v>57.29</v>
      </c>
      <c r="T3" t="n">
        <v>36864.76</v>
      </c>
      <c r="U3" t="n">
        <v>0.39</v>
      </c>
      <c r="V3" t="n">
        <v>0.7</v>
      </c>
      <c r="W3" t="n">
        <v>2.68</v>
      </c>
      <c r="X3" t="n">
        <v>2.21</v>
      </c>
      <c r="Y3" t="n">
        <v>1</v>
      </c>
      <c r="Z3" t="n">
        <v>10</v>
      </c>
      <c r="AA3" t="n">
        <v>125.4814440743548</v>
      </c>
      <c r="AB3" t="n">
        <v>171.6892476330692</v>
      </c>
      <c r="AC3" t="n">
        <v>155.3034668063893</v>
      </c>
      <c r="AD3" t="n">
        <v>125481.4440743548</v>
      </c>
      <c r="AE3" t="n">
        <v>171689.2476330692</v>
      </c>
      <c r="AF3" t="n">
        <v>5.374167491122335e-06</v>
      </c>
      <c r="AG3" t="n">
        <v>9</v>
      </c>
      <c r="AH3" t="n">
        <v>155303.4668063893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4.1053</v>
      </c>
      <c r="E4" t="n">
        <v>24.36</v>
      </c>
      <c r="F4" t="n">
        <v>21.83</v>
      </c>
      <c r="G4" t="n">
        <v>35.4</v>
      </c>
      <c r="H4" t="n">
        <v>0.63</v>
      </c>
      <c r="I4" t="n">
        <v>37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148.18</v>
      </c>
      <c r="Q4" t="n">
        <v>821.25</v>
      </c>
      <c r="R4" t="n">
        <v>116.96</v>
      </c>
      <c r="S4" t="n">
        <v>57.29</v>
      </c>
      <c r="T4" t="n">
        <v>22765.87</v>
      </c>
      <c r="U4" t="n">
        <v>0.49</v>
      </c>
      <c r="V4" t="n">
        <v>0.73</v>
      </c>
      <c r="W4" t="n">
        <v>2.64</v>
      </c>
      <c r="X4" t="n">
        <v>1.36</v>
      </c>
      <c r="Y4" t="n">
        <v>1</v>
      </c>
      <c r="Z4" t="n">
        <v>10</v>
      </c>
      <c r="AA4" t="n">
        <v>110.3651525372633</v>
      </c>
      <c r="AB4" t="n">
        <v>151.0064706683146</v>
      </c>
      <c r="AC4" t="n">
        <v>136.5946250466845</v>
      </c>
      <c r="AD4" t="n">
        <v>110365.1525372633</v>
      </c>
      <c r="AE4" t="n">
        <v>151006.4706683146</v>
      </c>
      <c r="AF4" t="n">
        <v>5.65127300238333e-06</v>
      </c>
      <c r="AG4" t="n">
        <v>8</v>
      </c>
      <c r="AH4" t="n">
        <v>136594.6250466846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4.2108</v>
      </c>
      <c r="E5" t="n">
        <v>23.75</v>
      </c>
      <c r="F5" t="n">
        <v>21.41</v>
      </c>
      <c r="G5" t="n">
        <v>49.41</v>
      </c>
      <c r="H5" t="n">
        <v>0.83</v>
      </c>
      <c r="I5" t="n">
        <v>26</v>
      </c>
      <c r="J5" t="n">
        <v>84.45999999999999</v>
      </c>
      <c r="K5" t="n">
        <v>35.1</v>
      </c>
      <c r="L5" t="n">
        <v>4</v>
      </c>
      <c r="M5" t="n">
        <v>13</v>
      </c>
      <c r="N5" t="n">
        <v>10.36</v>
      </c>
      <c r="O5" t="n">
        <v>10650.22</v>
      </c>
      <c r="P5" t="n">
        <v>135.57</v>
      </c>
      <c r="Q5" t="n">
        <v>821.36</v>
      </c>
      <c r="R5" t="n">
        <v>102.68</v>
      </c>
      <c r="S5" t="n">
        <v>57.29</v>
      </c>
      <c r="T5" t="n">
        <v>15678.9</v>
      </c>
      <c r="U5" t="n">
        <v>0.5600000000000001</v>
      </c>
      <c r="V5" t="n">
        <v>0.74</v>
      </c>
      <c r="W5" t="n">
        <v>2.62</v>
      </c>
      <c r="X5" t="n">
        <v>0.93</v>
      </c>
      <c r="Y5" t="n">
        <v>1</v>
      </c>
      <c r="Z5" t="n">
        <v>10</v>
      </c>
      <c r="AA5" t="n">
        <v>104.7660695185122</v>
      </c>
      <c r="AB5" t="n">
        <v>143.3455582679539</v>
      </c>
      <c r="AC5" t="n">
        <v>129.6648593736537</v>
      </c>
      <c r="AD5" t="n">
        <v>104766.0695185122</v>
      </c>
      <c r="AE5" t="n">
        <v>143345.5582679539</v>
      </c>
      <c r="AF5" t="n">
        <v>5.796502169984101e-06</v>
      </c>
      <c r="AG5" t="n">
        <v>8</v>
      </c>
      <c r="AH5" t="n">
        <v>129664.8593736537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4.2156</v>
      </c>
      <c r="E6" t="n">
        <v>23.72</v>
      </c>
      <c r="F6" t="n">
        <v>21.4</v>
      </c>
      <c r="G6" t="n">
        <v>51.36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135.83</v>
      </c>
      <c r="Q6" t="n">
        <v>821.1900000000001</v>
      </c>
      <c r="R6" t="n">
        <v>101.81</v>
      </c>
      <c r="S6" t="n">
        <v>57.29</v>
      </c>
      <c r="T6" t="n">
        <v>15253.05</v>
      </c>
      <c r="U6" t="n">
        <v>0.5600000000000001</v>
      </c>
      <c r="V6" t="n">
        <v>0.74</v>
      </c>
      <c r="W6" t="n">
        <v>2.64</v>
      </c>
      <c r="X6" t="n">
        <v>0.93</v>
      </c>
      <c r="Y6" t="n">
        <v>1</v>
      </c>
      <c r="Z6" t="n">
        <v>10</v>
      </c>
      <c r="AA6" t="n">
        <v>104.7897872713031</v>
      </c>
      <c r="AB6" t="n">
        <v>143.3780099436757</v>
      </c>
      <c r="AC6" t="n">
        <v>129.6942139069908</v>
      </c>
      <c r="AD6" t="n">
        <v>104789.7872713031</v>
      </c>
      <c r="AE6" t="n">
        <v>143378.0099436757</v>
      </c>
      <c r="AF6" t="n">
        <v>5.803109752964989e-06</v>
      </c>
      <c r="AG6" t="n">
        <v>8</v>
      </c>
      <c r="AH6" t="n">
        <v>129694.2139069908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2.9426</v>
      </c>
      <c r="E2" t="n">
        <v>33.98</v>
      </c>
      <c r="F2" t="n">
        <v>27.75</v>
      </c>
      <c r="G2" t="n">
        <v>8.81</v>
      </c>
      <c r="H2" t="n">
        <v>0.16</v>
      </c>
      <c r="I2" t="n">
        <v>189</v>
      </c>
      <c r="J2" t="n">
        <v>107.41</v>
      </c>
      <c r="K2" t="n">
        <v>41.65</v>
      </c>
      <c r="L2" t="n">
        <v>1</v>
      </c>
      <c r="M2" t="n">
        <v>187</v>
      </c>
      <c r="N2" t="n">
        <v>14.77</v>
      </c>
      <c r="O2" t="n">
        <v>13481.73</v>
      </c>
      <c r="P2" t="n">
        <v>259.56</v>
      </c>
      <c r="Q2" t="n">
        <v>821.34</v>
      </c>
      <c r="R2" t="n">
        <v>314.41</v>
      </c>
      <c r="S2" t="n">
        <v>57.29</v>
      </c>
      <c r="T2" t="n">
        <v>120733.12</v>
      </c>
      <c r="U2" t="n">
        <v>0.18</v>
      </c>
      <c r="V2" t="n">
        <v>0.57</v>
      </c>
      <c r="W2" t="n">
        <v>2.9</v>
      </c>
      <c r="X2" t="n">
        <v>7.27</v>
      </c>
      <c r="Y2" t="n">
        <v>1</v>
      </c>
      <c r="Z2" t="n">
        <v>10</v>
      </c>
      <c r="AA2" t="n">
        <v>215.6336847083872</v>
      </c>
      <c r="AB2" t="n">
        <v>295.0395205046478</v>
      </c>
      <c r="AC2" t="n">
        <v>266.8813627583391</v>
      </c>
      <c r="AD2" t="n">
        <v>215633.6847083872</v>
      </c>
      <c r="AE2" t="n">
        <v>295039.5205046479</v>
      </c>
      <c r="AF2" t="n">
        <v>3.991050548335555e-06</v>
      </c>
      <c r="AG2" t="n">
        <v>12</v>
      </c>
      <c r="AH2" t="n">
        <v>266881.3627583391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3.6829</v>
      </c>
      <c r="E3" t="n">
        <v>27.15</v>
      </c>
      <c r="F3" t="n">
        <v>23.38</v>
      </c>
      <c r="G3" t="n">
        <v>17.99</v>
      </c>
      <c r="H3" t="n">
        <v>0.32</v>
      </c>
      <c r="I3" t="n">
        <v>78</v>
      </c>
      <c r="J3" t="n">
        <v>108.68</v>
      </c>
      <c r="K3" t="n">
        <v>41.65</v>
      </c>
      <c r="L3" t="n">
        <v>2</v>
      </c>
      <c r="M3" t="n">
        <v>76</v>
      </c>
      <c r="N3" t="n">
        <v>15.03</v>
      </c>
      <c r="O3" t="n">
        <v>13638.32</v>
      </c>
      <c r="P3" t="n">
        <v>212.41</v>
      </c>
      <c r="Q3" t="n">
        <v>821.24</v>
      </c>
      <c r="R3" t="n">
        <v>168.72</v>
      </c>
      <c r="S3" t="n">
        <v>57.29</v>
      </c>
      <c r="T3" t="n">
        <v>48443.15</v>
      </c>
      <c r="U3" t="n">
        <v>0.34</v>
      </c>
      <c r="V3" t="n">
        <v>0.68</v>
      </c>
      <c r="W3" t="n">
        <v>2.71</v>
      </c>
      <c r="X3" t="n">
        <v>2.91</v>
      </c>
      <c r="Y3" t="n">
        <v>1</v>
      </c>
      <c r="Z3" t="n">
        <v>10</v>
      </c>
      <c r="AA3" t="n">
        <v>149.4946587858595</v>
      </c>
      <c r="AB3" t="n">
        <v>204.5451873895986</v>
      </c>
      <c r="AC3" t="n">
        <v>185.023681786167</v>
      </c>
      <c r="AD3" t="n">
        <v>149494.6587858595</v>
      </c>
      <c r="AE3" t="n">
        <v>204545.1873895986</v>
      </c>
      <c r="AF3" t="n">
        <v>4.995119983845923e-06</v>
      </c>
      <c r="AG3" t="n">
        <v>9</v>
      </c>
      <c r="AH3" t="n">
        <v>185023.681786167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3.9459</v>
      </c>
      <c r="E4" t="n">
        <v>25.34</v>
      </c>
      <c r="F4" t="n">
        <v>22.24</v>
      </c>
      <c r="G4" t="n">
        <v>27.8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195.95</v>
      </c>
      <c r="Q4" t="n">
        <v>821.2</v>
      </c>
      <c r="R4" t="n">
        <v>130.49</v>
      </c>
      <c r="S4" t="n">
        <v>57.29</v>
      </c>
      <c r="T4" t="n">
        <v>29477.77</v>
      </c>
      <c r="U4" t="n">
        <v>0.44</v>
      </c>
      <c r="V4" t="n">
        <v>0.72</v>
      </c>
      <c r="W4" t="n">
        <v>2.66</v>
      </c>
      <c r="X4" t="n">
        <v>1.77</v>
      </c>
      <c r="Y4" t="n">
        <v>1</v>
      </c>
      <c r="Z4" t="n">
        <v>10</v>
      </c>
      <c r="AA4" t="n">
        <v>137.5502536171317</v>
      </c>
      <c r="AB4" t="n">
        <v>188.2023252877876</v>
      </c>
      <c r="AC4" t="n">
        <v>170.2405595059967</v>
      </c>
      <c r="AD4" t="n">
        <v>137550.2536171316</v>
      </c>
      <c r="AE4" t="n">
        <v>188202.3252877876</v>
      </c>
      <c r="AF4" t="n">
        <v>5.35182707764469e-06</v>
      </c>
      <c r="AG4" t="n">
        <v>9</v>
      </c>
      <c r="AH4" t="n">
        <v>170240.5595059967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4.0721</v>
      </c>
      <c r="E5" t="n">
        <v>24.56</v>
      </c>
      <c r="F5" t="n">
        <v>21.74</v>
      </c>
      <c r="G5" t="n">
        <v>37.27</v>
      </c>
      <c r="H5" t="n">
        <v>0.63</v>
      </c>
      <c r="I5" t="n">
        <v>35</v>
      </c>
      <c r="J5" t="n">
        <v>111.23</v>
      </c>
      <c r="K5" t="n">
        <v>41.65</v>
      </c>
      <c r="L5" t="n">
        <v>4</v>
      </c>
      <c r="M5" t="n">
        <v>33</v>
      </c>
      <c r="N5" t="n">
        <v>15.58</v>
      </c>
      <c r="O5" t="n">
        <v>13952.52</v>
      </c>
      <c r="P5" t="n">
        <v>184.69</v>
      </c>
      <c r="Q5" t="n">
        <v>821.24</v>
      </c>
      <c r="R5" t="n">
        <v>114.23</v>
      </c>
      <c r="S5" t="n">
        <v>57.29</v>
      </c>
      <c r="T5" t="n">
        <v>21412.21</v>
      </c>
      <c r="U5" t="n">
        <v>0.5</v>
      </c>
      <c r="V5" t="n">
        <v>0.73</v>
      </c>
      <c r="W5" t="n">
        <v>2.63</v>
      </c>
      <c r="X5" t="n">
        <v>1.27</v>
      </c>
      <c r="Y5" t="n">
        <v>1</v>
      </c>
      <c r="Z5" t="n">
        <v>10</v>
      </c>
      <c r="AA5" t="n">
        <v>124.5602830507136</v>
      </c>
      <c r="AB5" t="n">
        <v>170.4288744817677</v>
      </c>
      <c r="AC5" t="n">
        <v>154.1633818997028</v>
      </c>
      <c r="AD5" t="n">
        <v>124560.2830507136</v>
      </c>
      <c r="AE5" t="n">
        <v>170428.8744817677</v>
      </c>
      <c r="AF5" t="n">
        <v>5.522992230638623e-06</v>
      </c>
      <c r="AG5" t="n">
        <v>8</v>
      </c>
      <c r="AH5" t="n">
        <v>154163.3818997028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4.1649</v>
      </c>
      <c r="E6" t="n">
        <v>24.01</v>
      </c>
      <c r="F6" t="n">
        <v>21.4</v>
      </c>
      <c r="G6" t="n">
        <v>49.38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173.76</v>
      </c>
      <c r="Q6" t="n">
        <v>821.23</v>
      </c>
      <c r="R6" t="n">
        <v>102.59</v>
      </c>
      <c r="S6" t="n">
        <v>57.29</v>
      </c>
      <c r="T6" t="n">
        <v>15636.19</v>
      </c>
      <c r="U6" t="n">
        <v>0.5600000000000001</v>
      </c>
      <c r="V6" t="n">
        <v>0.74</v>
      </c>
      <c r="W6" t="n">
        <v>2.61</v>
      </c>
      <c r="X6" t="n">
        <v>0.92</v>
      </c>
      <c r="Y6" t="n">
        <v>1</v>
      </c>
      <c r="Z6" t="n">
        <v>10</v>
      </c>
      <c r="AA6" t="n">
        <v>119.3222474944743</v>
      </c>
      <c r="AB6" t="n">
        <v>163.2619631479051</v>
      </c>
      <c r="AC6" t="n">
        <v>147.6804705247186</v>
      </c>
      <c r="AD6" t="n">
        <v>119322.2474944743</v>
      </c>
      <c r="AE6" t="n">
        <v>163261.9631479051</v>
      </c>
      <c r="AF6" t="n">
        <v>5.648856939020851e-06</v>
      </c>
      <c r="AG6" t="n">
        <v>8</v>
      </c>
      <c r="AH6" t="n">
        <v>147680.4705247186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21.22</v>
      </c>
      <c r="G7" t="n">
        <v>60.63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165.44</v>
      </c>
      <c r="Q7" t="n">
        <v>821.2</v>
      </c>
      <c r="R7" t="n">
        <v>96.62</v>
      </c>
      <c r="S7" t="n">
        <v>57.29</v>
      </c>
      <c r="T7" t="n">
        <v>12674.59</v>
      </c>
      <c r="U7" t="n">
        <v>0.59</v>
      </c>
      <c r="V7" t="n">
        <v>0.75</v>
      </c>
      <c r="W7" t="n">
        <v>2.61</v>
      </c>
      <c r="X7" t="n">
        <v>0.75</v>
      </c>
      <c r="Y7" t="n">
        <v>1</v>
      </c>
      <c r="Z7" t="n">
        <v>10</v>
      </c>
      <c r="AA7" t="n">
        <v>115.8077494440457</v>
      </c>
      <c r="AB7" t="n">
        <v>158.4532718666</v>
      </c>
      <c r="AC7" t="n">
        <v>143.330713990259</v>
      </c>
      <c r="AD7" t="n">
        <v>115807.7494440457</v>
      </c>
      <c r="AE7" t="n">
        <v>158453.2718666</v>
      </c>
      <c r="AF7" t="n">
        <v>5.717078866085785e-06</v>
      </c>
      <c r="AG7" t="n">
        <v>8</v>
      </c>
      <c r="AH7" t="n">
        <v>143330.713990259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4.2456</v>
      </c>
      <c r="E8" t="n">
        <v>23.55</v>
      </c>
      <c r="F8" t="n">
        <v>21.12</v>
      </c>
      <c r="G8" t="n">
        <v>70.39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159.49</v>
      </c>
      <c r="Q8" t="n">
        <v>821.1900000000001</v>
      </c>
      <c r="R8" t="n">
        <v>92.83</v>
      </c>
      <c r="S8" t="n">
        <v>57.29</v>
      </c>
      <c r="T8" t="n">
        <v>10797.42</v>
      </c>
      <c r="U8" t="n">
        <v>0.62</v>
      </c>
      <c r="V8" t="n">
        <v>0.75</v>
      </c>
      <c r="W8" t="n">
        <v>2.62</v>
      </c>
      <c r="X8" t="n">
        <v>0.65</v>
      </c>
      <c r="Y8" t="n">
        <v>1</v>
      </c>
      <c r="Z8" t="n">
        <v>10</v>
      </c>
      <c r="AA8" t="n">
        <v>113.4317472373953</v>
      </c>
      <c r="AB8" t="n">
        <v>155.2023208256431</v>
      </c>
      <c r="AC8" t="n">
        <v>140.3900291539115</v>
      </c>
      <c r="AD8" t="n">
        <v>113431.7472373953</v>
      </c>
      <c r="AE8" t="n">
        <v>155202.3208256431</v>
      </c>
      <c r="AF8" t="n">
        <v>5.758310408486858e-06</v>
      </c>
      <c r="AG8" t="n">
        <v>8</v>
      </c>
      <c r="AH8" t="n">
        <v>140390.0291539115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4.2459</v>
      </c>
      <c r="E9" t="n">
        <v>23.55</v>
      </c>
      <c r="F9" t="n">
        <v>21.12</v>
      </c>
      <c r="G9" t="n">
        <v>70.39</v>
      </c>
      <c r="H9" t="n">
        <v>1.21</v>
      </c>
      <c r="I9" t="n">
        <v>18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160.37</v>
      </c>
      <c r="Q9" t="n">
        <v>821.21</v>
      </c>
      <c r="R9" t="n">
        <v>92.56999999999999</v>
      </c>
      <c r="S9" t="n">
        <v>57.29</v>
      </c>
      <c r="T9" t="n">
        <v>10664.84</v>
      </c>
      <c r="U9" t="n">
        <v>0.62</v>
      </c>
      <c r="V9" t="n">
        <v>0.75</v>
      </c>
      <c r="W9" t="n">
        <v>2.62</v>
      </c>
      <c r="X9" t="n">
        <v>0.64</v>
      </c>
      <c r="Y9" t="n">
        <v>1</v>
      </c>
      <c r="Z9" t="n">
        <v>10</v>
      </c>
      <c r="AA9" t="n">
        <v>113.7095964544367</v>
      </c>
      <c r="AB9" t="n">
        <v>155.5824863822413</v>
      </c>
      <c r="AC9" t="n">
        <v>140.7339122433539</v>
      </c>
      <c r="AD9" t="n">
        <v>113709.5964544367</v>
      </c>
      <c r="AE9" t="n">
        <v>155582.4863822413</v>
      </c>
      <c r="AF9" t="n">
        <v>5.758717298707922e-06</v>
      </c>
      <c r="AG9" t="n">
        <v>8</v>
      </c>
      <c r="AH9" t="n">
        <v>140733.9122433539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3.5694</v>
      </c>
      <c r="E2" t="n">
        <v>28.02</v>
      </c>
      <c r="F2" t="n">
        <v>24.68</v>
      </c>
      <c r="G2" t="n">
        <v>13.34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151.92</v>
      </c>
      <c r="Q2" t="n">
        <v>821.41</v>
      </c>
      <c r="R2" t="n">
        <v>212.19</v>
      </c>
      <c r="S2" t="n">
        <v>57.29</v>
      </c>
      <c r="T2" t="n">
        <v>70009.48</v>
      </c>
      <c r="U2" t="n">
        <v>0.27</v>
      </c>
      <c r="V2" t="n">
        <v>0.65</v>
      </c>
      <c r="W2" t="n">
        <v>2.75</v>
      </c>
      <c r="X2" t="n">
        <v>4.2</v>
      </c>
      <c r="Y2" t="n">
        <v>1</v>
      </c>
      <c r="Z2" t="n">
        <v>10</v>
      </c>
      <c r="AA2" t="n">
        <v>132.8023713228088</v>
      </c>
      <c r="AB2" t="n">
        <v>181.7060632709146</v>
      </c>
      <c r="AC2" t="n">
        <v>164.364291618451</v>
      </c>
      <c r="AD2" t="n">
        <v>132802.3713228088</v>
      </c>
      <c r="AE2" t="n">
        <v>181706.0632709146</v>
      </c>
      <c r="AF2" t="n">
        <v>4.974568795243914e-06</v>
      </c>
      <c r="AG2" t="n">
        <v>10</v>
      </c>
      <c r="AH2" t="n">
        <v>164364.291618451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4.0684</v>
      </c>
      <c r="E3" t="n">
        <v>24.58</v>
      </c>
      <c r="F3" t="n">
        <v>22.14</v>
      </c>
      <c r="G3" t="n">
        <v>28.88</v>
      </c>
      <c r="H3" t="n">
        <v>0.55</v>
      </c>
      <c r="I3" t="n">
        <v>46</v>
      </c>
      <c r="J3" t="n">
        <v>62.92</v>
      </c>
      <c r="K3" t="n">
        <v>28.92</v>
      </c>
      <c r="L3" t="n">
        <v>2</v>
      </c>
      <c r="M3" t="n">
        <v>44</v>
      </c>
      <c r="N3" t="n">
        <v>7</v>
      </c>
      <c r="O3" t="n">
        <v>7994.37</v>
      </c>
      <c r="P3" t="n">
        <v>123.43</v>
      </c>
      <c r="Q3" t="n">
        <v>821.24</v>
      </c>
      <c r="R3" t="n">
        <v>127.51</v>
      </c>
      <c r="S3" t="n">
        <v>57.29</v>
      </c>
      <c r="T3" t="n">
        <v>27997.94</v>
      </c>
      <c r="U3" t="n">
        <v>0.45</v>
      </c>
      <c r="V3" t="n">
        <v>0.72</v>
      </c>
      <c r="W3" t="n">
        <v>2.65</v>
      </c>
      <c r="X3" t="n">
        <v>1.67</v>
      </c>
      <c r="Y3" t="n">
        <v>1</v>
      </c>
      <c r="Z3" t="n">
        <v>10</v>
      </c>
      <c r="AA3" t="n">
        <v>107.9675716182973</v>
      </c>
      <c r="AB3" t="n">
        <v>147.725994681182</v>
      </c>
      <c r="AC3" t="n">
        <v>133.6272330835858</v>
      </c>
      <c r="AD3" t="n">
        <v>107967.5716182973</v>
      </c>
      <c r="AE3" t="n">
        <v>147725.994681182</v>
      </c>
      <c r="AF3" t="n">
        <v>5.670010558236775e-06</v>
      </c>
      <c r="AG3" t="n">
        <v>9</v>
      </c>
      <c r="AH3" t="n">
        <v>133627.2330835858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4.1703</v>
      </c>
      <c r="E4" t="n">
        <v>23.98</v>
      </c>
      <c r="F4" t="n">
        <v>21.71</v>
      </c>
      <c r="G4" t="n">
        <v>38.31</v>
      </c>
      <c r="H4" t="n">
        <v>0.8100000000000001</v>
      </c>
      <c r="I4" t="n">
        <v>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115.45</v>
      </c>
      <c r="Q4" t="n">
        <v>821.3200000000001</v>
      </c>
      <c r="R4" t="n">
        <v>111.71</v>
      </c>
      <c r="S4" t="n">
        <v>57.29</v>
      </c>
      <c r="T4" t="n">
        <v>20153.63</v>
      </c>
      <c r="U4" t="n">
        <v>0.51</v>
      </c>
      <c r="V4" t="n">
        <v>0.73</v>
      </c>
      <c r="W4" t="n">
        <v>2.67</v>
      </c>
      <c r="X4" t="n">
        <v>1.24</v>
      </c>
      <c r="Y4" t="n">
        <v>1</v>
      </c>
      <c r="Z4" t="n">
        <v>10</v>
      </c>
      <c r="AA4" t="n">
        <v>97.51470506672003</v>
      </c>
      <c r="AB4" t="n">
        <v>133.4239215173951</v>
      </c>
      <c r="AC4" t="n">
        <v>120.6901297094604</v>
      </c>
      <c r="AD4" t="n">
        <v>97514.70506672002</v>
      </c>
      <c r="AE4" t="n">
        <v>133423.9215173951</v>
      </c>
      <c r="AF4" t="n">
        <v>5.812025619657562e-06</v>
      </c>
      <c r="AG4" t="n">
        <v>8</v>
      </c>
      <c r="AH4" t="n">
        <v>120690.1297094604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2.2381</v>
      </c>
      <c r="E2" t="n">
        <v>44.68</v>
      </c>
      <c r="F2" t="n">
        <v>32.21</v>
      </c>
      <c r="G2" t="n">
        <v>6.49</v>
      </c>
      <c r="H2" t="n">
        <v>0.11</v>
      </c>
      <c r="I2" t="n">
        <v>298</v>
      </c>
      <c r="J2" t="n">
        <v>167.88</v>
      </c>
      <c r="K2" t="n">
        <v>51.39</v>
      </c>
      <c r="L2" t="n">
        <v>1</v>
      </c>
      <c r="M2" t="n">
        <v>296</v>
      </c>
      <c r="N2" t="n">
        <v>30.49</v>
      </c>
      <c r="O2" t="n">
        <v>20939.59</v>
      </c>
      <c r="P2" t="n">
        <v>407.63</v>
      </c>
      <c r="Q2" t="n">
        <v>821.67</v>
      </c>
      <c r="R2" t="n">
        <v>464.7</v>
      </c>
      <c r="S2" t="n">
        <v>57.29</v>
      </c>
      <c r="T2" t="n">
        <v>195330.61</v>
      </c>
      <c r="U2" t="n">
        <v>0.12</v>
      </c>
      <c r="V2" t="n">
        <v>0.49</v>
      </c>
      <c r="W2" t="n">
        <v>3.06</v>
      </c>
      <c r="X2" t="n">
        <v>11.73</v>
      </c>
      <c r="Y2" t="n">
        <v>1</v>
      </c>
      <c r="Z2" t="n">
        <v>10</v>
      </c>
      <c r="AA2" t="n">
        <v>377.5285027514921</v>
      </c>
      <c r="AB2" t="n">
        <v>516.551152846656</v>
      </c>
      <c r="AC2" t="n">
        <v>467.2522358030668</v>
      </c>
      <c r="AD2" t="n">
        <v>377528.5027514921</v>
      </c>
      <c r="AE2" t="n">
        <v>516551.152846656</v>
      </c>
      <c r="AF2" t="n">
        <v>2.957924370121621e-06</v>
      </c>
      <c r="AG2" t="n">
        <v>15</v>
      </c>
      <c r="AH2" t="n">
        <v>467252.2358030668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3.2301</v>
      </c>
      <c r="E3" t="n">
        <v>30.96</v>
      </c>
      <c r="F3" t="n">
        <v>24.76</v>
      </c>
      <c r="G3" t="n">
        <v>13.14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309.51</v>
      </c>
      <c r="Q3" t="n">
        <v>821.25</v>
      </c>
      <c r="R3" t="n">
        <v>214.66</v>
      </c>
      <c r="S3" t="n">
        <v>57.29</v>
      </c>
      <c r="T3" t="n">
        <v>71235.89999999999</v>
      </c>
      <c r="U3" t="n">
        <v>0.27</v>
      </c>
      <c r="V3" t="n">
        <v>0.64</v>
      </c>
      <c r="W3" t="n">
        <v>2.76</v>
      </c>
      <c r="X3" t="n">
        <v>4.28</v>
      </c>
      <c r="Y3" t="n">
        <v>1</v>
      </c>
      <c r="Z3" t="n">
        <v>10</v>
      </c>
      <c r="AA3" t="n">
        <v>220.6722879368205</v>
      </c>
      <c r="AB3" t="n">
        <v>301.9335597292732</v>
      </c>
      <c r="AC3" t="n">
        <v>273.1174445552132</v>
      </c>
      <c r="AD3" t="n">
        <v>220672.2879368205</v>
      </c>
      <c r="AE3" t="n">
        <v>301933.5597292732</v>
      </c>
      <c r="AF3" t="n">
        <v>4.268974356789173e-06</v>
      </c>
      <c r="AG3" t="n">
        <v>11</v>
      </c>
      <c r="AH3" t="n">
        <v>273117.4445552132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3.596</v>
      </c>
      <c r="E4" t="n">
        <v>27.81</v>
      </c>
      <c r="F4" t="n">
        <v>23.06</v>
      </c>
      <c r="G4" t="n">
        <v>19.77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284.47</v>
      </c>
      <c r="Q4" t="n">
        <v>821.26</v>
      </c>
      <c r="R4" t="n">
        <v>158.09</v>
      </c>
      <c r="S4" t="n">
        <v>57.29</v>
      </c>
      <c r="T4" t="n">
        <v>43167.17</v>
      </c>
      <c r="U4" t="n">
        <v>0.36</v>
      </c>
      <c r="V4" t="n">
        <v>0.6899999999999999</v>
      </c>
      <c r="W4" t="n">
        <v>2.69</v>
      </c>
      <c r="X4" t="n">
        <v>2.59</v>
      </c>
      <c r="Y4" t="n">
        <v>1</v>
      </c>
      <c r="Z4" t="n">
        <v>10</v>
      </c>
      <c r="AA4" t="n">
        <v>188.8520154479466</v>
      </c>
      <c r="AB4" t="n">
        <v>258.3956590986715</v>
      </c>
      <c r="AC4" t="n">
        <v>233.7347400549549</v>
      </c>
      <c r="AD4" t="n">
        <v>188852.0154479466</v>
      </c>
      <c r="AE4" t="n">
        <v>258395.6590986715</v>
      </c>
      <c r="AF4" t="n">
        <v>4.752556201669876e-06</v>
      </c>
      <c r="AG4" t="n">
        <v>10</v>
      </c>
      <c r="AH4" t="n">
        <v>233734.7400549549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3.7921</v>
      </c>
      <c r="E5" t="n">
        <v>26.37</v>
      </c>
      <c r="F5" t="n">
        <v>22.3</v>
      </c>
      <c r="G5" t="n">
        <v>26.76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272</v>
      </c>
      <c r="Q5" t="n">
        <v>821.28</v>
      </c>
      <c r="R5" t="n">
        <v>132.29</v>
      </c>
      <c r="S5" t="n">
        <v>57.29</v>
      </c>
      <c r="T5" t="n">
        <v>30364.75</v>
      </c>
      <c r="U5" t="n">
        <v>0.43</v>
      </c>
      <c r="V5" t="n">
        <v>0.71</v>
      </c>
      <c r="W5" t="n">
        <v>2.67</v>
      </c>
      <c r="X5" t="n">
        <v>1.83</v>
      </c>
      <c r="Y5" t="n">
        <v>1</v>
      </c>
      <c r="Z5" t="n">
        <v>10</v>
      </c>
      <c r="AA5" t="n">
        <v>171.0335931479794</v>
      </c>
      <c r="AB5" t="n">
        <v>234.0157076145565</v>
      </c>
      <c r="AC5" t="n">
        <v>211.6815769229993</v>
      </c>
      <c r="AD5" t="n">
        <v>171033.5931479794</v>
      </c>
      <c r="AE5" t="n">
        <v>234015.7076145565</v>
      </c>
      <c r="AF5" t="n">
        <v>5.011726466171395e-06</v>
      </c>
      <c r="AG5" t="n">
        <v>9</v>
      </c>
      <c r="AH5" t="n">
        <v>211681.5769229993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3.9105</v>
      </c>
      <c r="E6" t="n">
        <v>25.57</v>
      </c>
      <c r="F6" t="n">
        <v>21.88</v>
      </c>
      <c r="G6" t="n">
        <v>33.66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262.87</v>
      </c>
      <c r="Q6" t="n">
        <v>821.25</v>
      </c>
      <c r="R6" t="n">
        <v>118.38</v>
      </c>
      <c r="S6" t="n">
        <v>57.29</v>
      </c>
      <c r="T6" t="n">
        <v>23467.41</v>
      </c>
      <c r="U6" t="n">
        <v>0.48</v>
      </c>
      <c r="V6" t="n">
        <v>0.73</v>
      </c>
      <c r="W6" t="n">
        <v>2.64</v>
      </c>
      <c r="X6" t="n">
        <v>1.4</v>
      </c>
      <c r="Y6" t="n">
        <v>1</v>
      </c>
      <c r="Z6" t="n">
        <v>10</v>
      </c>
      <c r="AA6" t="n">
        <v>164.3864208416575</v>
      </c>
      <c r="AB6" t="n">
        <v>224.920753212506</v>
      </c>
      <c r="AC6" t="n">
        <v>203.4546322042289</v>
      </c>
      <c r="AD6" t="n">
        <v>164386.4208416575</v>
      </c>
      <c r="AE6" t="n">
        <v>224920.753212506</v>
      </c>
      <c r="AF6" t="n">
        <v>5.168206625870425e-06</v>
      </c>
      <c r="AG6" t="n">
        <v>9</v>
      </c>
      <c r="AH6" t="n">
        <v>203454.6322042289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3.9857</v>
      </c>
      <c r="E7" t="n">
        <v>25.09</v>
      </c>
      <c r="F7" t="n">
        <v>21.63</v>
      </c>
      <c r="G7" t="n">
        <v>40.56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256.14</v>
      </c>
      <c r="Q7" t="n">
        <v>821.2</v>
      </c>
      <c r="R7" t="n">
        <v>110.57</v>
      </c>
      <c r="S7" t="n">
        <v>57.29</v>
      </c>
      <c r="T7" t="n">
        <v>19596.64</v>
      </c>
      <c r="U7" t="n">
        <v>0.52</v>
      </c>
      <c r="V7" t="n">
        <v>0.74</v>
      </c>
      <c r="W7" t="n">
        <v>2.62</v>
      </c>
      <c r="X7" t="n">
        <v>1.16</v>
      </c>
      <c r="Y7" t="n">
        <v>1</v>
      </c>
      <c r="Z7" t="n">
        <v>10</v>
      </c>
      <c r="AA7" t="n">
        <v>160.0593770157065</v>
      </c>
      <c r="AB7" t="n">
        <v>219.0003009541419</v>
      </c>
      <c r="AC7" t="n">
        <v>198.0992195999943</v>
      </c>
      <c r="AD7" t="n">
        <v>160059.3770157065</v>
      </c>
      <c r="AE7" t="n">
        <v>219000.3009541419</v>
      </c>
      <c r="AF7" t="n">
        <v>5.267592673246837e-06</v>
      </c>
      <c r="AG7" t="n">
        <v>9</v>
      </c>
      <c r="AH7" t="n">
        <v>198099.2195999942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4.0434</v>
      </c>
      <c r="E8" t="n">
        <v>24.73</v>
      </c>
      <c r="F8" t="n">
        <v>21.44</v>
      </c>
      <c r="G8" t="n">
        <v>47.65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250.14</v>
      </c>
      <c r="Q8" t="n">
        <v>821.1900000000001</v>
      </c>
      <c r="R8" t="n">
        <v>103.9</v>
      </c>
      <c r="S8" t="n">
        <v>57.29</v>
      </c>
      <c r="T8" t="n">
        <v>16286.91</v>
      </c>
      <c r="U8" t="n">
        <v>0.55</v>
      </c>
      <c r="V8" t="n">
        <v>0.74</v>
      </c>
      <c r="W8" t="n">
        <v>2.62</v>
      </c>
      <c r="X8" t="n">
        <v>0.97</v>
      </c>
      <c r="Y8" t="n">
        <v>1</v>
      </c>
      <c r="Z8" t="n">
        <v>10</v>
      </c>
      <c r="AA8" t="n">
        <v>156.567888913109</v>
      </c>
      <c r="AB8" t="n">
        <v>214.2230928985865</v>
      </c>
      <c r="AC8" t="n">
        <v>193.777941576406</v>
      </c>
      <c r="AD8" t="n">
        <v>156567.8889131091</v>
      </c>
      <c r="AE8" t="n">
        <v>214223.0928985865</v>
      </c>
      <c r="AF8" t="n">
        <v>5.343850318640705e-06</v>
      </c>
      <c r="AG8" t="n">
        <v>9</v>
      </c>
      <c r="AH8" t="n">
        <v>193777.941576406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4.0911</v>
      </c>
      <c r="E9" t="n">
        <v>24.44</v>
      </c>
      <c r="F9" t="n">
        <v>21.29</v>
      </c>
      <c r="G9" t="n">
        <v>55.54</v>
      </c>
      <c r="H9" t="n">
        <v>0.8</v>
      </c>
      <c r="I9" t="n">
        <v>23</v>
      </c>
      <c r="J9" t="n">
        <v>178.14</v>
      </c>
      <c r="K9" t="n">
        <v>51.39</v>
      </c>
      <c r="L9" t="n">
        <v>8</v>
      </c>
      <c r="M9" t="n">
        <v>21</v>
      </c>
      <c r="N9" t="n">
        <v>33.75</v>
      </c>
      <c r="O9" t="n">
        <v>22204.83</v>
      </c>
      <c r="P9" t="n">
        <v>244.67</v>
      </c>
      <c r="Q9" t="n">
        <v>821.21</v>
      </c>
      <c r="R9" t="n">
        <v>99.11</v>
      </c>
      <c r="S9" t="n">
        <v>57.29</v>
      </c>
      <c r="T9" t="n">
        <v>13909.67</v>
      </c>
      <c r="U9" t="n">
        <v>0.58</v>
      </c>
      <c r="V9" t="n">
        <v>0.75</v>
      </c>
      <c r="W9" t="n">
        <v>2.61</v>
      </c>
      <c r="X9" t="n">
        <v>0.82</v>
      </c>
      <c r="Y9" t="n">
        <v>1</v>
      </c>
      <c r="Z9" t="n">
        <v>10</v>
      </c>
      <c r="AA9" t="n">
        <v>146.7724564717042</v>
      </c>
      <c r="AB9" t="n">
        <v>200.8205500882831</v>
      </c>
      <c r="AC9" t="n">
        <v>181.6545186413266</v>
      </c>
      <c r="AD9" t="n">
        <v>146772.4564717042</v>
      </c>
      <c r="AE9" t="n">
        <v>200820.5500882831</v>
      </c>
      <c r="AF9" t="n">
        <v>5.406891734330264e-06</v>
      </c>
      <c r="AG9" t="n">
        <v>8</v>
      </c>
      <c r="AH9" t="n">
        <v>181654.5186413266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4.1164</v>
      </c>
      <c r="E10" t="n">
        <v>24.29</v>
      </c>
      <c r="F10" t="n">
        <v>21.21</v>
      </c>
      <c r="G10" t="n">
        <v>60.6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240.08</v>
      </c>
      <c r="Q10" t="n">
        <v>821.2</v>
      </c>
      <c r="R10" t="n">
        <v>96.29000000000001</v>
      </c>
      <c r="S10" t="n">
        <v>57.29</v>
      </c>
      <c r="T10" t="n">
        <v>12511.34</v>
      </c>
      <c r="U10" t="n">
        <v>0.59</v>
      </c>
      <c r="V10" t="n">
        <v>0.75</v>
      </c>
      <c r="W10" t="n">
        <v>2.61</v>
      </c>
      <c r="X10" t="n">
        <v>0.74</v>
      </c>
      <c r="Y10" t="n">
        <v>1</v>
      </c>
      <c r="Z10" t="n">
        <v>10</v>
      </c>
      <c r="AA10" t="n">
        <v>144.6623867122562</v>
      </c>
      <c r="AB10" t="n">
        <v>197.9334595536998</v>
      </c>
      <c r="AC10" t="n">
        <v>179.042967975306</v>
      </c>
      <c r="AD10" t="n">
        <v>144662.3867122562</v>
      </c>
      <c r="AE10" t="n">
        <v>197933.4595536998</v>
      </c>
      <c r="AF10" t="n">
        <v>5.440328795482168e-06</v>
      </c>
      <c r="AG10" t="n">
        <v>8</v>
      </c>
      <c r="AH10" t="n">
        <v>179042.967975306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4.1535</v>
      </c>
      <c r="E11" t="n">
        <v>24.08</v>
      </c>
      <c r="F11" t="n">
        <v>21.09</v>
      </c>
      <c r="G11" t="n">
        <v>70.31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234.72</v>
      </c>
      <c r="Q11" t="n">
        <v>821.2</v>
      </c>
      <c r="R11" t="n">
        <v>92.5</v>
      </c>
      <c r="S11" t="n">
        <v>57.29</v>
      </c>
      <c r="T11" t="n">
        <v>10632.25</v>
      </c>
      <c r="U11" t="n">
        <v>0.62</v>
      </c>
      <c r="V11" t="n">
        <v>0.75</v>
      </c>
      <c r="W11" t="n">
        <v>2.6</v>
      </c>
      <c r="X11" t="n">
        <v>0.62</v>
      </c>
      <c r="Y11" t="n">
        <v>1</v>
      </c>
      <c r="Z11" t="n">
        <v>10</v>
      </c>
      <c r="AA11" t="n">
        <v>142.0624954717038</v>
      </c>
      <c r="AB11" t="n">
        <v>194.3761736592713</v>
      </c>
      <c r="AC11" t="n">
        <v>175.8251844539586</v>
      </c>
      <c r="AD11" t="n">
        <v>142062.4954717038</v>
      </c>
      <c r="AE11" t="n">
        <v>194376.1736592713</v>
      </c>
      <c r="AF11" t="n">
        <v>5.489361007685158e-06</v>
      </c>
      <c r="AG11" t="n">
        <v>8</v>
      </c>
      <c r="AH11" t="n">
        <v>175825.1844539586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4.1777</v>
      </c>
      <c r="E12" t="n">
        <v>23.94</v>
      </c>
      <c r="F12" t="n">
        <v>21.02</v>
      </c>
      <c r="G12" t="n">
        <v>78.83</v>
      </c>
      <c r="H12" t="n">
        <v>1.07</v>
      </c>
      <c r="I12" t="n">
        <v>16</v>
      </c>
      <c r="J12" t="n">
        <v>182.62</v>
      </c>
      <c r="K12" t="n">
        <v>51.39</v>
      </c>
      <c r="L12" t="n">
        <v>11</v>
      </c>
      <c r="M12" t="n">
        <v>14</v>
      </c>
      <c r="N12" t="n">
        <v>35.22</v>
      </c>
      <c r="O12" t="n">
        <v>22756.91</v>
      </c>
      <c r="P12" t="n">
        <v>229.05</v>
      </c>
      <c r="Q12" t="n">
        <v>821.1900000000001</v>
      </c>
      <c r="R12" t="n">
        <v>90.20999999999999</v>
      </c>
      <c r="S12" t="n">
        <v>57.29</v>
      </c>
      <c r="T12" t="n">
        <v>9493.530000000001</v>
      </c>
      <c r="U12" t="n">
        <v>0.64</v>
      </c>
      <c r="V12" t="n">
        <v>0.76</v>
      </c>
      <c r="W12" t="n">
        <v>2.59</v>
      </c>
      <c r="X12" t="n">
        <v>0.55</v>
      </c>
      <c r="Y12" t="n">
        <v>1</v>
      </c>
      <c r="Z12" t="n">
        <v>10</v>
      </c>
      <c r="AA12" t="n">
        <v>139.6871919554585</v>
      </c>
      <c r="AB12" t="n">
        <v>191.1261785973508</v>
      </c>
      <c r="AC12" t="n">
        <v>172.88536435935</v>
      </c>
      <c r="AD12" t="n">
        <v>139687.1919554585</v>
      </c>
      <c r="AE12" t="n">
        <v>191126.1785973508</v>
      </c>
      <c r="AF12" t="n">
        <v>5.521344283569589e-06</v>
      </c>
      <c r="AG12" t="n">
        <v>8</v>
      </c>
      <c r="AH12" t="n">
        <v>172885.36435935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4.1904</v>
      </c>
      <c r="E13" t="n">
        <v>23.86</v>
      </c>
      <c r="F13" t="n">
        <v>20.98</v>
      </c>
      <c r="G13" t="n">
        <v>83.93000000000001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226.35</v>
      </c>
      <c r="Q13" t="n">
        <v>821.2</v>
      </c>
      <c r="R13" t="n">
        <v>88.87</v>
      </c>
      <c r="S13" t="n">
        <v>57.29</v>
      </c>
      <c r="T13" t="n">
        <v>8828.35</v>
      </c>
      <c r="U13" t="n">
        <v>0.64</v>
      </c>
      <c r="V13" t="n">
        <v>0.76</v>
      </c>
      <c r="W13" t="n">
        <v>2.59</v>
      </c>
      <c r="X13" t="n">
        <v>0.51</v>
      </c>
      <c r="Y13" t="n">
        <v>1</v>
      </c>
      <c r="Z13" t="n">
        <v>10</v>
      </c>
      <c r="AA13" t="n">
        <v>138.539688199073</v>
      </c>
      <c r="AB13" t="n">
        <v>189.5561133335721</v>
      </c>
      <c r="AC13" t="n">
        <v>171.4651439207454</v>
      </c>
      <c r="AD13" t="n">
        <v>138539.688199073</v>
      </c>
      <c r="AE13" t="n">
        <v>189556.1133335721</v>
      </c>
      <c r="AF13" t="n">
        <v>5.538128895294063e-06</v>
      </c>
      <c r="AG13" t="n">
        <v>8</v>
      </c>
      <c r="AH13" t="n">
        <v>171465.1439207454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4.205</v>
      </c>
      <c r="E14" t="n">
        <v>23.78</v>
      </c>
      <c r="F14" t="n">
        <v>20.93</v>
      </c>
      <c r="G14" t="n">
        <v>89.72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12</v>
      </c>
      <c r="N14" t="n">
        <v>36.24</v>
      </c>
      <c r="O14" t="n">
        <v>23128.27</v>
      </c>
      <c r="P14" t="n">
        <v>218.66</v>
      </c>
      <c r="Q14" t="n">
        <v>821.1900000000001</v>
      </c>
      <c r="R14" t="n">
        <v>87.19</v>
      </c>
      <c r="S14" t="n">
        <v>57.29</v>
      </c>
      <c r="T14" t="n">
        <v>7997.4</v>
      </c>
      <c r="U14" t="n">
        <v>0.66</v>
      </c>
      <c r="V14" t="n">
        <v>0.76</v>
      </c>
      <c r="W14" t="n">
        <v>2.59</v>
      </c>
      <c r="X14" t="n">
        <v>0.46</v>
      </c>
      <c r="Y14" t="n">
        <v>1</v>
      </c>
      <c r="Z14" t="n">
        <v>10</v>
      </c>
      <c r="AA14" t="n">
        <v>135.7435692046664</v>
      </c>
      <c r="AB14" t="n">
        <v>185.7303399693629</v>
      </c>
      <c r="AC14" t="n">
        <v>168.0044969969085</v>
      </c>
      <c r="AD14" t="n">
        <v>135743.5692046664</v>
      </c>
      <c r="AE14" t="n">
        <v>185730.3399693629</v>
      </c>
      <c r="AF14" t="n">
        <v>5.557424590662355e-06</v>
      </c>
      <c r="AG14" t="n">
        <v>8</v>
      </c>
      <c r="AH14" t="n">
        <v>168004.4969969085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4.2276</v>
      </c>
      <c r="E15" t="n">
        <v>23.65</v>
      </c>
      <c r="F15" t="n">
        <v>20.88</v>
      </c>
      <c r="G15" t="n">
        <v>104.38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214.45</v>
      </c>
      <c r="Q15" t="n">
        <v>821.1900000000001</v>
      </c>
      <c r="R15" t="n">
        <v>85.13</v>
      </c>
      <c r="S15" t="n">
        <v>57.29</v>
      </c>
      <c r="T15" t="n">
        <v>6975.77</v>
      </c>
      <c r="U15" t="n">
        <v>0.67</v>
      </c>
      <c r="V15" t="n">
        <v>0.76</v>
      </c>
      <c r="W15" t="n">
        <v>2.59</v>
      </c>
      <c r="X15" t="n">
        <v>0.4</v>
      </c>
      <c r="Y15" t="n">
        <v>1</v>
      </c>
      <c r="Z15" t="n">
        <v>10</v>
      </c>
      <c r="AA15" t="n">
        <v>133.9410532161868</v>
      </c>
      <c r="AB15" t="n">
        <v>183.2640580725333</v>
      </c>
      <c r="AC15" t="n">
        <v>165.7735935828632</v>
      </c>
      <c r="AD15" t="n">
        <v>133941.0532161868</v>
      </c>
      <c r="AE15" t="n">
        <v>183264.0580725333</v>
      </c>
      <c r="AF15" t="n">
        <v>5.587293269794095e-06</v>
      </c>
      <c r="AG15" t="n">
        <v>8</v>
      </c>
      <c r="AH15" t="n">
        <v>165773.5935828632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4.224</v>
      </c>
      <c r="E16" t="n">
        <v>23.67</v>
      </c>
      <c r="F16" t="n">
        <v>20.9</v>
      </c>
      <c r="G16" t="n">
        <v>104.48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212.34</v>
      </c>
      <c r="Q16" t="n">
        <v>821.21</v>
      </c>
      <c r="R16" t="n">
        <v>85.86</v>
      </c>
      <c r="S16" t="n">
        <v>57.29</v>
      </c>
      <c r="T16" t="n">
        <v>7339.27</v>
      </c>
      <c r="U16" t="n">
        <v>0.67</v>
      </c>
      <c r="V16" t="n">
        <v>0.76</v>
      </c>
      <c r="W16" t="n">
        <v>2.59</v>
      </c>
      <c r="X16" t="n">
        <v>0.42</v>
      </c>
      <c r="Y16" t="n">
        <v>1</v>
      </c>
      <c r="Z16" t="n">
        <v>10</v>
      </c>
      <c r="AA16" t="n">
        <v>133.3364425842474</v>
      </c>
      <c r="AB16" t="n">
        <v>182.4368031323756</v>
      </c>
      <c r="AC16" t="n">
        <v>165.0252906931342</v>
      </c>
      <c r="AD16" t="n">
        <v>133336.4425842474</v>
      </c>
      <c r="AE16" t="n">
        <v>182436.8031323756</v>
      </c>
      <c r="AF16" t="n">
        <v>5.582535427100544e-06</v>
      </c>
      <c r="AG16" t="n">
        <v>8</v>
      </c>
      <c r="AH16" t="n">
        <v>165025.2906931342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4.2375</v>
      </c>
      <c r="E17" t="n">
        <v>23.6</v>
      </c>
      <c r="F17" t="n">
        <v>20.85</v>
      </c>
      <c r="G17" t="n">
        <v>113.75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209.49</v>
      </c>
      <c r="Q17" t="n">
        <v>821.1900000000001</v>
      </c>
      <c r="R17" t="n">
        <v>84.25</v>
      </c>
      <c r="S17" t="n">
        <v>57.29</v>
      </c>
      <c r="T17" t="n">
        <v>6539.81</v>
      </c>
      <c r="U17" t="n">
        <v>0.68</v>
      </c>
      <c r="V17" t="n">
        <v>0.76</v>
      </c>
      <c r="W17" t="n">
        <v>2.6</v>
      </c>
      <c r="X17" t="n">
        <v>0.38</v>
      </c>
      <c r="Y17" t="n">
        <v>1</v>
      </c>
      <c r="Z17" t="n">
        <v>10</v>
      </c>
      <c r="AA17" t="n">
        <v>132.1537001710632</v>
      </c>
      <c r="AB17" t="n">
        <v>180.8185227837453</v>
      </c>
      <c r="AC17" t="n">
        <v>163.5614567497059</v>
      </c>
      <c r="AD17" t="n">
        <v>132153.7001710632</v>
      </c>
      <c r="AE17" t="n">
        <v>180818.5227837453</v>
      </c>
      <c r="AF17" t="n">
        <v>5.600377337201362e-06</v>
      </c>
      <c r="AG17" t="n">
        <v>8</v>
      </c>
      <c r="AH17" t="n">
        <v>163561.4567497059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4.2388</v>
      </c>
      <c r="E18" t="n">
        <v>23.59</v>
      </c>
      <c r="F18" t="n">
        <v>20.85</v>
      </c>
      <c r="G18" t="n">
        <v>113.71</v>
      </c>
      <c r="H18" t="n">
        <v>1.57</v>
      </c>
      <c r="I18" t="n">
        <v>11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210.76</v>
      </c>
      <c r="Q18" t="n">
        <v>821.1900000000001</v>
      </c>
      <c r="R18" t="n">
        <v>83.83</v>
      </c>
      <c r="S18" t="n">
        <v>57.29</v>
      </c>
      <c r="T18" t="n">
        <v>6332.59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132.5379644921105</v>
      </c>
      <c r="AB18" t="n">
        <v>181.3442901803472</v>
      </c>
      <c r="AC18" t="n">
        <v>164.0370456438954</v>
      </c>
      <c r="AD18" t="n">
        <v>132537.9644921104</v>
      </c>
      <c r="AE18" t="n">
        <v>181344.2901803472</v>
      </c>
      <c r="AF18" t="n">
        <v>5.602095447062923e-06</v>
      </c>
      <c r="AG18" t="n">
        <v>8</v>
      </c>
      <c r="AH18" t="n">
        <v>164037.0456438954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3.7395</v>
      </c>
      <c r="E2" t="n">
        <v>26.74</v>
      </c>
      <c r="F2" t="n">
        <v>23.88</v>
      </c>
      <c r="G2" t="n">
        <v>15.75</v>
      </c>
      <c r="H2" t="n">
        <v>0.34</v>
      </c>
      <c r="I2" t="n">
        <v>91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124.92</v>
      </c>
      <c r="Q2" t="n">
        <v>821.3099999999999</v>
      </c>
      <c r="R2" t="n">
        <v>185.47</v>
      </c>
      <c r="S2" t="n">
        <v>57.29</v>
      </c>
      <c r="T2" t="n">
        <v>56751.4</v>
      </c>
      <c r="U2" t="n">
        <v>0.31</v>
      </c>
      <c r="V2" t="n">
        <v>0.67</v>
      </c>
      <c r="W2" t="n">
        <v>2.72</v>
      </c>
      <c r="X2" t="n">
        <v>3.41</v>
      </c>
      <c r="Y2" t="n">
        <v>1</v>
      </c>
      <c r="Z2" t="n">
        <v>10</v>
      </c>
      <c r="AA2" t="n">
        <v>112.2879083381303</v>
      </c>
      <c r="AB2" t="n">
        <v>153.6372699810588</v>
      </c>
      <c r="AC2" t="n">
        <v>138.9743445653713</v>
      </c>
      <c r="AD2" t="n">
        <v>112287.9083381303</v>
      </c>
      <c r="AE2" t="n">
        <v>153637.2699810588</v>
      </c>
      <c r="AF2" t="n">
        <v>5.250231040771826e-06</v>
      </c>
      <c r="AG2" t="n">
        <v>9</v>
      </c>
      <c r="AH2" t="n">
        <v>138974.3445653713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4.1065</v>
      </c>
      <c r="E3" t="n">
        <v>24.35</v>
      </c>
      <c r="F3" t="n">
        <v>22.08</v>
      </c>
      <c r="G3" t="n">
        <v>30.81</v>
      </c>
      <c r="H3" t="n">
        <v>0.66</v>
      </c>
      <c r="I3" t="n">
        <v>43</v>
      </c>
      <c r="J3" t="n">
        <v>52.47</v>
      </c>
      <c r="K3" t="n">
        <v>24.83</v>
      </c>
      <c r="L3" t="n">
        <v>2</v>
      </c>
      <c r="M3" t="n">
        <v>7</v>
      </c>
      <c r="N3" t="n">
        <v>5.64</v>
      </c>
      <c r="O3" t="n">
        <v>6705.1</v>
      </c>
      <c r="P3" t="n">
        <v>103.8</v>
      </c>
      <c r="Q3" t="n">
        <v>821.34</v>
      </c>
      <c r="R3" t="n">
        <v>123.95</v>
      </c>
      <c r="S3" t="n">
        <v>57.29</v>
      </c>
      <c r="T3" t="n">
        <v>26233.08</v>
      </c>
      <c r="U3" t="n">
        <v>0.46</v>
      </c>
      <c r="V3" t="n">
        <v>0.72</v>
      </c>
      <c r="W3" t="n">
        <v>2.69</v>
      </c>
      <c r="X3" t="n">
        <v>1.6</v>
      </c>
      <c r="Y3" t="n">
        <v>1</v>
      </c>
      <c r="Z3" t="n">
        <v>10</v>
      </c>
      <c r="AA3" t="n">
        <v>93.66282817865753</v>
      </c>
      <c r="AB3" t="n">
        <v>128.1536136263356</v>
      </c>
      <c r="AC3" t="n">
        <v>115.9228126065984</v>
      </c>
      <c r="AD3" t="n">
        <v>93662.82817865754</v>
      </c>
      <c r="AE3" t="n">
        <v>128153.6136263356</v>
      </c>
      <c r="AF3" t="n">
        <v>5.765496394953737e-06</v>
      </c>
      <c r="AG3" t="n">
        <v>8</v>
      </c>
      <c r="AH3" t="n">
        <v>115922.8126065984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4.1041</v>
      </c>
      <c r="E4" t="n">
        <v>24.37</v>
      </c>
      <c r="F4" t="n">
        <v>22.09</v>
      </c>
      <c r="G4" t="n">
        <v>30.83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105.31</v>
      </c>
      <c r="Q4" t="n">
        <v>821.24</v>
      </c>
      <c r="R4" t="n">
        <v>123.86</v>
      </c>
      <c r="S4" t="n">
        <v>57.29</v>
      </c>
      <c r="T4" t="n">
        <v>26185.26</v>
      </c>
      <c r="U4" t="n">
        <v>0.46</v>
      </c>
      <c r="V4" t="n">
        <v>0.72</v>
      </c>
      <c r="W4" t="n">
        <v>2.7</v>
      </c>
      <c r="X4" t="n">
        <v>1.62</v>
      </c>
      <c r="Y4" t="n">
        <v>1</v>
      </c>
      <c r="Z4" t="n">
        <v>10</v>
      </c>
      <c r="AA4" t="n">
        <v>94.18912530406051</v>
      </c>
      <c r="AB4" t="n">
        <v>128.873716571902</v>
      </c>
      <c r="AC4" t="n">
        <v>116.5741899377111</v>
      </c>
      <c r="AD4" t="n">
        <v>94189.12530406051</v>
      </c>
      <c r="AE4" t="n">
        <v>128873.716571902</v>
      </c>
      <c r="AF4" t="n">
        <v>5.76212681225609e-06</v>
      </c>
      <c r="AG4" t="n">
        <v>8</v>
      </c>
      <c r="AH4" t="n">
        <v>116574.1899377111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29.59</v>
      </c>
      <c r="G2" t="n">
        <v>7.59</v>
      </c>
      <c r="H2" t="n">
        <v>0.13</v>
      </c>
      <c r="I2" t="n">
        <v>234</v>
      </c>
      <c r="J2" t="n">
        <v>133.21</v>
      </c>
      <c r="K2" t="n">
        <v>46.47</v>
      </c>
      <c r="L2" t="n">
        <v>1</v>
      </c>
      <c r="M2" t="n">
        <v>232</v>
      </c>
      <c r="N2" t="n">
        <v>20.75</v>
      </c>
      <c r="O2" t="n">
        <v>16663.42</v>
      </c>
      <c r="P2" t="n">
        <v>321.05</v>
      </c>
      <c r="Q2" t="n">
        <v>821.55</v>
      </c>
      <c r="R2" t="n">
        <v>375.82</v>
      </c>
      <c r="S2" t="n">
        <v>57.29</v>
      </c>
      <c r="T2" t="n">
        <v>151208.98</v>
      </c>
      <c r="U2" t="n">
        <v>0.15</v>
      </c>
      <c r="V2" t="n">
        <v>0.54</v>
      </c>
      <c r="W2" t="n">
        <v>2.98</v>
      </c>
      <c r="X2" t="n">
        <v>9.109999999999999</v>
      </c>
      <c r="Y2" t="n">
        <v>1</v>
      </c>
      <c r="Z2" t="n">
        <v>10</v>
      </c>
      <c r="AA2" t="n">
        <v>274.192047576374</v>
      </c>
      <c r="AB2" t="n">
        <v>375.1616559934071</v>
      </c>
      <c r="AC2" t="n">
        <v>339.3567540880866</v>
      </c>
      <c r="AD2" t="n">
        <v>274192.047576374</v>
      </c>
      <c r="AE2" t="n">
        <v>375161.6559934071</v>
      </c>
      <c r="AF2" t="n">
        <v>3.512704031294522e-06</v>
      </c>
      <c r="AG2" t="n">
        <v>13</v>
      </c>
      <c r="AH2" t="n">
        <v>339356.7540880867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3.4861</v>
      </c>
      <c r="E3" t="n">
        <v>28.68</v>
      </c>
      <c r="F3" t="n">
        <v>23.97</v>
      </c>
      <c r="G3" t="n">
        <v>15.47</v>
      </c>
      <c r="H3" t="n">
        <v>0.26</v>
      </c>
      <c r="I3" t="n">
        <v>93</v>
      </c>
      <c r="J3" t="n">
        <v>134.55</v>
      </c>
      <c r="K3" t="n">
        <v>46.47</v>
      </c>
      <c r="L3" t="n">
        <v>2</v>
      </c>
      <c r="M3" t="n">
        <v>91</v>
      </c>
      <c r="N3" t="n">
        <v>21.09</v>
      </c>
      <c r="O3" t="n">
        <v>16828.84</v>
      </c>
      <c r="P3" t="n">
        <v>255.11</v>
      </c>
      <c r="Q3" t="n">
        <v>821.34</v>
      </c>
      <c r="R3" t="n">
        <v>188.5</v>
      </c>
      <c r="S3" t="n">
        <v>57.29</v>
      </c>
      <c r="T3" t="n">
        <v>58257.08</v>
      </c>
      <c r="U3" t="n">
        <v>0.3</v>
      </c>
      <c r="V3" t="n">
        <v>0.66</v>
      </c>
      <c r="W3" t="n">
        <v>2.73</v>
      </c>
      <c r="X3" t="n">
        <v>3.5</v>
      </c>
      <c r="Y3" t="n">
        <v>1</v>
      </c>
      <c r="Z3" t="n">
        <v>10</v>
      </c>
      <c r="AA3" t="n">
        <v>179.7263940195181</v>
      </c>
      <c r="AB3" t="n">
        <v>245.9095812662981</v>
      </c>
      <c r="AC3" t="n">
        <v>222.440315966579</v>
      </c>
      <c r="AD3" t="n">
        <v>179726.3940195181</v>
      </c>
      <c r="AE3" t="n">
        <v>245909.5812662981</v>
      </c>
      <c r="AF3" t="n">
        <v>4.670876730173488e-06</v>
      </c>
      <c r="AG3" t="n">
        <v>10</v>
      </c>
      <c r="AH3" t="n">
        <v>222440.315966579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3.7898</v>
      </c>
      <c r="E4" t="n">
        <v>26.39</v>
      </c>
      <c r="F4" t="n">
        <v>22.63</v>
      </c>
      <c r="G4" t="n">
        <v>23.41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56</v>
      </c>
      <c r="N4" t="n">
        <v>21.43</v>
      </c>
      <c r="O4" t="n">
        <v>16994.64</v>
      </c>
      <c r="P4" t="n">
        <v>235.92</v>
      </c>
      <c r="Q4" t="n">
        <v>821.29</v>
      </c>
      <c r="R4" t="n">
        <v>143.36</v>
      </c>
      <c r="S4" t="n">
        <v>57.29</v>
      </c>
      <c r="T4" t="n">
        <v>35858.32</v>
      </c>
      <c r="U4" t="n">
        <v>0.4</v>
      </c>
      <c r="V4" t="n">
        <v>0.7</v>
      </c>
      <c r="W4" t="n">
        <v>2.67</v>
      </c>
      <c r="X4" t="n">
        <v>2.15</v>
      </c>
      <c r="Y4" t="n">
        <v>1</v>
      </c>
      <c r="Z4" t="n">
        <v>10</v>
      </c>
      <c r="AA4" t="n">
        <v>156.6365216176115</v>
      </c>
      <c r="AB4" t="n">
        <v>214.3169991927481</v>
      </c>
      <c r="AC4" t="n">
        <v>193.862885585651</v>
      </c>
      <c r="AD4" t="n">
        <v>156636.5216176116</v>
      </c>
      <c r="AE4" t="n">
        <v>214316.999192748</v>
      </c>
      <c r="AF4" t="n">
        <v>5.077791409314559e-06</v>
      </c>
      <c r="AG4" t="n">
        <v>9</v>
      </c>
      <c r="AH4" t="n">
        <v>193862.885585651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3.9477</v>
      </c>
      <c r="E5" t="n">
        <v>25.33</v>
      </c>
      <c r="F5" t="n">
        <v>22.01</v>
      </c>
      <c r="G5" t="n">
        <v>31.44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224.61</v>
      </c>
      <c r="Q5" t="n">
        <v>821.1900000000001</v>
      </c>
      <c r="R5" t="n">
        <v>122.94</v>
      </c>
      <c r="S5" t="n">
        <v>57.29</v>
      </c>
      <c r="T5" t="n">
        <v>25730.76</v>
      </c>
      <c r="U5" t="n">
        <v>0.47</v>
      </c>
      <c r="V5" t="n">
        <v>0.72</v>
      </c>
      <c r="W5" t="n">
        <v>2.64</v>
      </c>
      <c r="X5" t="n">
        <v>1.53</v>
      </c>
      <c r="Y5" t="n">
        <v>1</v>
      </c>
      <c r="Z5" t="n">
        <v>10</v>
      </c>
      <c r="AA5" t="n">
        <v>148.7088374370296</v>
      </c>
      <c r="AB5" t="n">
        <v>203.4699919521389</v>
      </c>
      <c r="AC5" t="n">
        <v>184.0511014922119</v>
      </c>
      <c r="AD5" t="n">
        <v>148708.8374370296</v>
      </c>
      <c r="AE5" t="n">
        <v>203469.9919521389</v>
      </c>
      <c r="AF5" t="n">
        <v>5.289354885891363e-06</v>
      </c>
      <c r="AG5" t="n">
        <v>9</v>
      </c>
      <c r="AH5" t="n">
        <v>184051.1014922119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4.051</v>
      </c>
      <c r="E6" t="n">
        <v>24.68</v>
      </c>
      <c r="F6" t="n">
        <v>21.63</v>
      </c>
      <c r="G6" t="n">
        <v>40.56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215.29</v>
      </c>
      <c r="Q6" t="n">
        <v>821.24</v>
      </c>
      <c r="R6" t="n">
        <v>110.47</v>
      </c>
      <c r="S6" t="n">
        <v>57.29</v>
      </c>
      <c r="T6" t="n">
        <v>19546.69</v>
      </c>
      <c r="U6" t="n">
        <v>0.52</v>
      </c>
      <c r="V6" t="n">
        <v>0.74</v>
      </c>
      <c r="W6" t="n">
        <v>2.62</v>
      </c>
      <c r="X6" t="n">
        <v>1.16</v>
      </c>
      <c r="Y6" t="n">
        <v>1</v>
      </c>
      <c r="Z6" t="n">
        <v>10</v>
      </c>
      <c r="AA6" t="n">
        <v>143.2220161437042</v>
      </c>
      <c r="AB6" t="n">
        <v>195.9626809971433</v>
      </c>
      <c r="AC6" t="n">
        <v>177.2602777581816</v>
      </c>
      <c r="AD6" t="n">
        <v>143222.0161437042</v>
      </c>
      <c r="AE6" t="n">
        <v>195962.6809971433</v>
      </c>
      <c r="AF6" t="n">
        <v>5.427762150808296e-06</v>
      </c>
      <c r="AG6" t="n">
        <v>9</v>
      </c>
      <c r="AH6" t="n">
        <v>177260.2777581816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4.1167</v>
      </c>
      <c r="E7" t="n">
        <v>24.29</v>
      </c>
      <c r="F7" t="n">
        <v>21.4</v>
      </c>
      <c r="G7" t="n">
        <v>49.39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207.51</v>
      </c>
      <c r="Q7" t="n">
        <v>821.2</v>
      </c>
      <c r="R7" t="n">
        <v>102.71</v>
      </c>
      <c r="S7" t="n">
        <v>57.29</v>
      </c>
      <c r="T7" t="n">
        <v>15694.15</v>
      </c>
      <c r="U7" t="n">
        <v>0.5600000000000001</v>
      </c>
      <c r="V7" t="n">
        <v>0.74</v>
      </c>
      <c r="W7" t="n">
        <v>2.62</v>
      </c>
      <c r="X7" t="n">
        <v>0.93</v>
      </c>
      <c r="Y7" t="n">
        <v>1</v>
      </c>
      <c r="Z7" t="n">
        <v>10</v>
      </c>
      <c r="AA7" t="n">
        <v>132.5133157133617</v>
      </c>
      <c r="AB7" t="n">
        <v>181.3105646338358</v>
      </c>
      <c r="AC7" t="n">
        <v>164.006538816209</v>
      </c>
      <c r="AD7" t="n">
        <v>132513.3157133617</v>
      </c>
      <c r="AE7" t="n">
        <v>181310.5646338358</v>
      </c>
      <c r="AF7" t="n">
        <v>5.515790779124293e-06</v>
      </c>
      <c r="AG7" t="n">
        <v>8</v>
      </c>
      <c r="AH7" t="n">
        <v>164006.538816209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4.1626</v>
      </c>
      <c r="E8" t="n">
        <v>24.02</v>
      </c>
      <c r="F8" t="n">
        <v>21.24</v>
      </c>
      <c r="G8" t="n">
        <v>57.94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201.09</v>
      </c>
      <c r="Q8" t="n">
        <v>821.1900000000001</v>
      </c>
      <c r="R8" t="n">
        <v>97.41</v>
      </c>
      <c r="S8" t="n">
        <v>57.29</v>
      </c>
      <c r="T8" t="n">
        <v>13067.47</v>
      </c>
      <c r="U8" t="n">
        <v>0.59</v>
      </c>
      <c r="V8" t="n">
        <v>0.75</v>
      </c>
      <c r="W8" t="n">
        <v>2.61</v>
      </c>
      <c r="X8" t="n">
        <v>0.77</v>
      </c>
      <c r="Y8" t="n">
        <v>1</v>
      </c>
      <c r="Z8" t="n">
        <v>10</v>
      </c>
      <c r="AA8" t="n">
        <v>129.5034439747861</v>
      </c>
      <c r="AB8" t="n">
        <v>177.1923253349492</v>
      </c>
      <c r="AC8" t="n">
        <v>160.2813384960218</v>
      </c>
      <c r="AD8" t="n">
        <v>129503.4439747861</v>
      </c>
      <c r="AE8" t="n">
        <v>177192.3253349492</v>
      </c>
      <c r="AF8" t="n">
        <v>5.577290231783415e-06</v>
      </c>
      <c r="AG8" t="n">
        <v>8</v>
      </c>
      <c r="AH8" t="n">
        <v>160281.3384960218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4.1965</v>
      </c>
      <c r="E9" t="n">
        <v>23.83</v>
      </c>
      <c r="F9" t="n">
        <v>21.13</v>
      </c>
      <c r="G9" t="n">
        <v>66.73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194.31</v>
      </c>
      <c r="Q9" t="n">
        <v>821.27</v>
      </c>
      <c r="R9" t="n">
        <v>93.78</v>
      </c>
      <c r="S9" t="n">
        <v>57.29</v>
      </c>
      <c r="T9" t="n">
        <v>11263.66</v>
      </c>
      <c r="U9" t="n">
        <v>0.61</v>
      </c>
      <c r="V9" t="n">
        <v>0.75</v>
      </c>
      <c r="W9" t="n">
        <v>2.6</v>
      </c>
      <c r="X9" t="n">
        <v>0.66</v>
      </c>
      <c r="Y9" t="n">
        <v>1</v>
      </c>
      <c r="Z9" t="n">
        <v>10</v>
      </c>
      <c r="AA9" t="n">
        <v>126.6650459129959</v>
      </c>
      <c r="AB9" t="n">
        <v>173.308703885525</v>
      </c>
      <c r="AC9" t="n">
        <v>156.7683644270324</v>
      </c>
      <c r="AD9" t="n">
        <v>126665.0459129959</v>
      </c>
      <c r="AE9" t="n">
        <v>173308.703885525</v>
      </c>
      <c r="AF9" t="n">
        <v>5.622711396165641e-06</v>
      </c>
      <c r="AG9" t="n">
        <v>8</v>
      </c>
      <c r="AH9" t="n">
        <v>156768.3644270324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4.2277</v>
      </c>
      <c r="E10" t="n">
        <v>23.65</v>
      </c>
      <c r="F10" t="n">
        <v>21.04</v>
      </c>
      <c r="G10" t="n">
        <v>78.89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186.76</v>
      </c>
      <c r="Q10" t="n">
        <v>821.21</v>
      </c>
      <c r="R10" t="n">
        <v>90.38</v>
      </c>
      <c r="S10" t="n">
        <v>57.29</v>
      </c>
      <c r="T10" t="n">
        <v>9578.6</v>
      </c>
      <c r="U10" t="n">
        <v>0.63</v>
      </c>
      <c r="V10" t="n">
        <v>0.76</v>
      </c>
      <c r="W10" t="n">
        <v>2.61</v>
      </c>
      <c r="X10" t="n">
        <v>0.5600000000000001</v>
      </c>
      <c r="Y10" t="n">
        <v>1</v>
      </c>
      <c r="Z10" t="n">
        <v>10</v>
      </c>
      <c r="AA10" t="n">
        <v>123.6756917038447</v>
      </c>
      <c r="AB10" t="n">
        <v>169.2185375755663</v>
      </c>
      <c r="AC10" t="n">
        <v>153.0685578491104</v>
      </c>
      <c r="AD10" t="n">
        <v>123675.6917038447</v>
      </c>
      <c r="AE10" t="n">
        <v>169218.5375755663</v>
      </c>
      <c r="AF10" t="n">
        <v>5.664514945685566e-06</v>
      </c>
      <c r="AG10" t="n">
        <v>8</v>
      </c>
      <c r="AH10" t="n">
        <v>153068.5578491104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4.2397</v>
      </c>
      <c r="E11" t="n">
        <v>23.59</v>
      </c>
      <c r="F11" t="n">
        <v>21</v>
      </c>
      <c r="G11" t="n">
        <v>83.98999999999999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183.54</v>
      </c>
      <c r="Q11" t="n">
        <v>821.23</v>
      </c>
      <c r="R11" t="n">
        <v>89.01000000000001</v>
      </c>
      <c r="S11" t="n">
        <v>57.29</v>
      </c>
      <c r="T11" t="n">
        <v>8902.280000000001</v>
      </c>
      <c r="U11" t="n">
        <v>0.64</v>
      </c>
      <c r="V11" t="n">
        <v>0.76</v>
      </c>
      <c r="W11" t="n">
        <v>2.6</v>
      </c>
      <c r="X11" t="n">
        <v>0.52</v>
      </c>
      <c r="Y11" t="n">
        <v>1</v>
      </c>
      <c r="Z11" t="n">
        <v>10</v>
      </c>
      <c r="AA11" t="n">
        <v>122.4341429269084</v>
      </c>
      <c r="AB11" t="n">
        <v>167.5197957656966</v>
      </c>
      <c r="AC11" t="n">
        <v>151.5319415733749</v>
      </c>
      <c r="AD11" t="n">
        <v>122434.1429269084</v>
      </c>
      <c r="AE11" t="n">
        <v>167519.7957656966</v>
      </c>
      <c r="AF11" t="n">
        <v>5.680593233962461e-06</v>
      </c>
      <c r="AG11" t="n">
        <v>8</v>
      </c>
      <c r="AH11" t="n">
        <v>151531.9415733749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4.2511</v>
      </c>
      <c r="E12" t="n">
        <v>23.52</v>
      </c>
      <c r="F12" t="n">
        <v>20.96</v>
      </c>
      <c r="G12" t="n">
        <v>89.84</v>
      </c>
      <c r="H12" t="n">
        <v>1.33</v>
      </c>
      <c r="I12" t="n">
        <v>14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181.26</v>
      </c>
      <c r="Q12" t="n">
        <v>821.21</v>
      </c>
      <c r="R12" t="n">
        <v>87.55</v>
      </c>
      <c r="S12" t="n">
        <v>57.29</v>
      </c>
      <c r="T12" t="n">
        <v>8174.95</v>
      </c>
      <c r="U12" t="n">
        <v>0.65</v>
      </c>
      <c r="V12" t="n">
        <v>0.76</v>
      </c>
      <c r="W12" t="n">
        <v>2.61</v>
      </c>
      <c r="X12" t="n">
        <v>0.49</v>
      </c>
      <c r="Y12" t="n">
        <v>1</v>
      </c>
      <c r="Z12" t="n">
        <v>10</v>
      </c>
      <c r="AA12" t="n">
        <v>121.5097057324825</v>
      </c>
      <c r="AB12" t="n">
        <v>166.254940012993</v>
      </c>
      <c r="AC12" t="n">
        <v>150.3878018784728</v>
      </c>
      <c r="AD12" t="n">
        <v>121509.7057324825</v>
      </c>
      <c r="AE12" t="n">
        <v>166254.940012993</v>
      </c>
      <c r="AF12" t="n">
        <v>5.695867607825511e-06</v>
      </c>
      <c r="AG12" t="n">
        <v>8</v>
      </c>
      <c r="AH12" t="n">
        <v>150387.8018784728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30.84</v>
      </c>
      <c r="G2" t="n">
        <v>6.98</v>
      </c>
      <c r="H2" t="n">
        <v>0.12</v>
      </c>
      <c r="I2" t="n">
        <v>265</v>
      </c>
      <c r="J2" t="n">
        <v>150.44</v>
      </c>
      <c r="K2" t="n">
        <v>49.1</v>
      </c>
      <c r="L2" t="n">
        <v>1</v>
      </c>
      <c r="M2" t="n">
        <v>263</v>
      </c>
      <c r="N2" t="n">
        <v>25.34</v>
      </c>
      <c r="O2" t="n">
        <v>18787.76</v>
      </c>
      <c r="P2" t="n">
        <v>362.94</v>
      </c>
      <c r="Q2" t="n">
        <v>821.48</v>
      </c>
      <c r="R2" t="n">
        <v>418.32</v>
      </c>
      <c r="S2" t="n">
        <v>57.29</v>
      </c>
      <c r="T2" t="n">
        <v>172307.02</v>
      </c>
      <c r="U2" t="n">
        <v>0.14</v>
      </c>
      <c r="V2" t="n">
        <v>0.52</v>
      </c>
      <c r="W2" t="n">
        <v>3.01</v>
      </c>
      <c r="X2" t="n">
        <v>10.36</v>
      </c>
      <c r="Y2" t="n">
        <v>1</v>
      </c>
      <c r="Z2" t="n">
        <v>10</v>
      </c>
      <c r="AA2" t="n">
        <v>321.8243003955765</v>
      </c>
      <c r="AB2" t="n">
        <v>440.3342056873257</v>
      </c>
      <c r="AC2" t="n">
        <v>398.3093271094659</v>
      </c>
      <c r="AD2" t="n">
        <v>321824.3003955765</v>
      </c>
      <c r="AE2" t="n">
        <v>440334.2056873257</v>
      </c>
      <c r="AF2" t="n">
        <v>3.228006875227102e-06</v>
      </c>
      <c r="AG2" t="n">
        <v>14</v>
      </c>
      <c r="AH2" t="n">
        <v>398309.3271094658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3.3566</v>
      </c>
      <c r="E3" t="n">
        <v>29.79</v>
      </c>
      <c r="F3" t="n">
        <v>24.37</v>
      </c>
      <c r="G3" t="n">
        <v>14.2</v>
      </c>
      <c r="H3" t="n">
        <v>0.23</v>
      </c>
      <c r="I3" t="n">
        <v>103</v>
      </c>
      <c r="J3" t="n">
        <v>151.83</v>
      </c>
      <c r="K3" t="n">
        <v>49.1</v>
      </c>
      <c r="L3" t="n">
        <v>2</v>
      </c>
      <c r="M3" t="n">
        <v>101</v>
      </c>
      <c r="N3" t="n">
        <v>25.73</v>
      </c>
      <c r="O3" t="n">
        <v>18959.54</v>
      </c>
      <c r="P3" t="n">
        <v>282.43</v>
      </c>
      <c r="Q3" t="n">
        <v>821.3099999999999</v>
      </c>
      <c r="R3" t="n">
        <v>201.65</v>
      </c>
      <c r="S3" t="n">
        <v>57.29</v>
      </c>
      <c r="T3" t="n">
        <v>64779.97</v>
      </c>
      <c r="U3" t="n">
        <v>0.28</v>
      </c>
      <c r="V3" t="n">
        <v>0.65</v>
      </c>
      <c r="W3" t="n">
        <v>2.75</v>
      </c>
      <c r="X3" t="n">
        <v>3.89</v>
      </c>
      <c r="Y3" t="n">
        <v>1</v>
      </c>
      <c r="Z3" t="n">
        <v>10</v>
      </c>
      <c r="AA3" t="n">
        <v>196.2885268072916</v>
      </c>
      <c r="AB3" t="n">
        <v>268.570622016249</v>
      </c>
      <c r="AC3" t="n">
        <v>242.9386187923321</v>
      </c>
      <c r="AD3" t="n">
        <v>196288.5268072915</v>
      </c>
      <c r="AE3" t="n">
        <v>268570.622016249</v>
      </c>
      <c r="AF3" t="n">
        <v>4.465331909081925e-06</v>
      </c>
      <c r="AG3" t="n">
        <v>10</v>
      </c>
      <c r="AH3" t="n">
        <v>242938.6187923321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3.6927</v>
      </c>
      <c r="E4" t="n">
        <v>27.08</v>
      </c>
      <c r="F4" t="n">
        <v>22.85</v>
      </c>
      <c r="G4" t="n">
        <v>21.42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62</v>
      </c>
      <c r="N4" t="n">
        <v>26.13</v>
      </c>
      <c r="O4" t="n">
        <v>19131.85</v>
      </c>
      <c r="P4" t="n">
        <v>260.69</v>
      </c>
      <c r="Q4" t="n">
        <v>821.25</v>
      </c>
      <c r="R4" t="n">
        <v>151</v>
      </c>
      <c r="S4" t="n">
        <v>57.29</v>
      </c>
      <c r="T4" t="n">
        <v>39650.17</v>
      </c>
      <c r="U4" t="n">
        <v>0.38</v>
      </c>
      <c r="V4" t="n">
        <v>0.7</v>
      </c>
      <c r="W4" t="n">
        <v>2.68</v>
      </c>
      <c r="X4" t="n">
        <v>2.37</v>
      </c>
      <c r="Y4" t="n">
        <v>1</v>
      </c>
      <c r="Z4" t="n">
        <v>10</v>
      </c>
      <c r="AA4" t="n">
        <v>169.2290492722506</v>
      </c>
      <c r="AB4" t="n">
        <v>231.5466510729283</v>
      </c>
      <c r="AC4" t="n">
        <v>209.4481636723607</v>
      </c>
      <c r="AD4" t="n">
        <v>169229.0492722506</v>
      </c>
      <c r="AE4" t="n">
        <v>231546.6510729283</v>
      </c>
      <c r="AF4" t="n">
        <v>4.912450438141818e-06</v>
      </c>
      <c r="AG4" t="n">
        <v>9</v>
      </c>
      <c r="AH4" t="n">
        <v>209448.1636723607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3.8707</v>
      </c>
      <c r="E5" t="n">
        <v>25.84</v>
      </c>
      <c r="F5" t="n">
        <v>22.15</v>
      </c>
      <c r="G5" t="n">
        <v>28.9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248.49</v>
      </c>
      <c r="Q5" t="n">
        <v>821.24</v>
      </c>
      <c r="R5" t="n">
        <v>127.79</v>
      </c>
      <c r="S5" t="n">
        <v>57.29</v>
      </c>
      <c r="T5" t="n">
        <v>28134.08</v>
      </c>
      <c r="U5" t="n">
        <v>0.45</v>
      </c>
      <c r="V5" t="n">
        <v>0.72</v>
      </c>
      <c r="W5" t="n">
        <v>2.65</v>
      </c>
      <c r="X5" t="n">
        <v>1.68</v>
      </c>
      <c r="Y5" t="n">
        <v>1</v>
      </c>
      <c r="Z5" t="n">
        <v>10</v>
      </c>
      <c r="AA5" t="n">
        <v>159.7240649353811</v>
      </c>
      <c r="AB5" t="n">
        <v>218.5415121729159</v>
      </c>
      <c r="AC5" t="n">
        <v>197.6842169761343</v>
      </c>
      <c r="AD5" t="n">
        <v>159724.0649353811</v>
      </c>
      <c r="AE5" t="n">
        <v>218541.5121729159</v>
      </c>
      <c r="AF5" t="n">
        <v>5.149246326784069e-06</v>
      </c>
      <c r="AG5" t="n">
        <v>9</v>
      </c>
      <c r="AH5" t="n">
        <v>197684.2169761343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3.9736</v>
      </c>
      <c r="E6" t="n">
        <v>25.17</v>
      </c>
      <c r="F6" t="n">
        <v>21.79</v>
      </c>
      <c r="G6" t="n">
        <v>36.32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240.24</v>
      </c>
      <c r="Q6" t="n">
        <v>821.21</v>
      </c>
      <c r="R6" t="n">
        <v>115.68</v>
      </c>
      <c r="S6" t="n">
        <v>57.29</v>
      </c>
      <c r="T6" t="n">
        <v>22131.71</v>
      </c>
      <c r="U6" t="n">
        <v>0.5</v>
      </c>
      <c r="V6" t="n">
        <v>0.73</v>
      </c>
      <c r="W6" t="n">
        <v>2.63</v>
      </c>
      <c r="X6" t="n">
        <v>1.32</v>
      </c>
      <c r="Y6" t="n">
        <v>1</v>
      </c>
      <c r="Z6" t="n">
        <v>10</v>
      </c>
      <c r="AA6" t="n">
        <v>154.2271487067575</v>
      </c>
      <c r="AB6" t="n">
        <v>211.0203888820881</v>
      </c>
      <c r="AC6" t="n">
        <v>190.8808991362178</v>
      </c>
      <c r="AD6" t="n">
        <v>154227.1487067575</v>
      </c>
      <c r="AE6" t="n">
        <v>211020.3888820881</v>
      </c>
      <c r="AF6" t="n">
        <v>5.286135635442989e-06</v>
      </c>
      <c r="AG6" t="n">
        <v>9</v>
      </c>
      <c r="AH6" t="n">
        <v>190880.8991362178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4.0521</v>
      </c>
      <c r="E7" t="n">
        <v>24.68</v>
      </c>
      <c r="F7" t="n">
        <v>21.52</v>
      </c>
      <c r="G7" t="n">
        <v>44.52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232.58</v>
      </c>
      <c r="Q7" t="n">
        <v>821.1900000000001</v>
      </c>
      <c r="R7" t="n">
        <v>106.54</v>
      </c>
      <c r="S7" t="n">
        <v>57.29</v>
      </c>
      <c r="T7" t="n">
        <v>17597.18</v>
      </c>
      <c r="U7" t="n">
        <v>0.54</v>
      </c>
      <c r="V7" t="n">
        <v>0.74</v>
      </c>
      <c r="W7" t="n">
        <v>2.62</v>
      </c>
      <c r="X7" t="n">
        <v>1.04</v>
      </c>
      <c r="Y7" t="n">
        <v>1</v>
      </c>
      <c r="Z7" t="n">
        <v>10</v>
      </c>
      <c r="AA7" t="n">
        <v>149.7646518070349</v>
      </c>
      <c r="AB7" t="n">
        <v>204.914603752422</v>
      </c>
      <c r="AC7" t="n">
        <v>185.3578415698018</v>
      </c>
      <c r="AD7" t="n">
        <v>149764.6518070349</v>
      </c>
      <c r="AE7" t="n">
        <v>204914.603752422</v>
      </c>
      <c r="AF7" t="n">
        <v>5.390565282962184e-06</v>
      </c>
      <c r="AG7" t="n">
        <v>9</v>
      </c>
      <c r="AH7" t="n">
        <v>185357.8415698019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4.0971</v>
      </c>
      <c r="E8" t="n">
        <v>24.41</v>
      </c>
      <c r="F8" t="n">
        <v>21.37</v>
      </c>
      <c r="G8" t="n">
        <v>51.28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227.83</v>
      </c>
      <c r="Q8" t="n">
        <v>821.1900000000001</v>
      </c>
      <c r="R8" t="n">
        <v>101.67</v>
      </c>
      <c r="S8" t="n">
        <v>57.29</v>
      </c>
      <c r="T8" t="n">
        <v>15181.61</v>
      </c>
      <c r="U8" t="n">
        <v>0.5600000000000001</v>
      </c>
      <c r="V8" t="n">
        <v>0.74</v>
      </c>
      <c r="W8" t="n">
        <v>2.61</v>
      </c>
      <c r="X8" t="n">
        <v>0.89</v>
      </c>
      <c r="Y8" t="n">
        <v>1</v>
      </c>
      <c r="Z8" t="n">
        <v>10</v>
      </c>
      <c r="AA8" t="n">
        <v>140.3793720868694</v>
      </c>
      <c r="AB8" t="n">
        <v>192.073249989979</v>
      </c>
      <c r="AC8" t="n">
        <v>173.7420485874891</v>
      </c>
      <c r="AD8" t="n">
        <v>140379.3720868694</v>
      </c>
      <c r="AE8" t="n">
        <v>192073.249989979</v>
      </c>
      <c r="AF8" t="n">
        <v>5.450429412113315e-06</v>
      </c>
      <c r="AG8" t="n">
        <v>8</v>
      </c>
      <c r="AH8" t="n">
        <v>173742.0485874891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4.1405</v>
      </c>
      <c r="E9" t="n">
        <v>24.15</v>
      </c>
      <c r="F9" t="n">
        <v>21.23</v>
      </c>
      <c r="G9" t="n">
        <v>60.67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220.91</v>
      </c>
      <c r="Q9" t="n">
        <v>821.1900000000001</v>
      </c>
      <c r="R9" t="n">
        <v>97.22</v>
      </c>
      <c r="S9" t="n">
        <v>57.29</v>
      </c>
      <c r="T9" t="n">
        <v>12978.03</v>
      </c>
      <c r="U9" t="n">
        <v>0.59</v>
      </c>
      <c r="V9" t="n">
        <v>0.75</v>
      </c>
      <c r="W9" t="n">
        <v>2.61</v>
      </c>
      <c r="X9" t="n">
        <v>0.76</v>
      </c>
      <c r="Y9" t="n">
        <v>1</v>
      </c>
      <c r="Z9" t="n">
        <v>10</v>
      </c>
      <c r="AA9" t="n">
        <v>137.1604870776042</v>
      </c>
      <c r="AB9" t="n">
        <v>187.6690295131202</v>
      </c>
      <c r="AC9" t="n">
        <v>169.7581607315781</v>
      </c>
      <c r="AD9" t="n">
        <v>137160.4870776042</v>
      </c>
      <c r="AE9" t="n">
        <v>187669.0295131202</v>
      </c>
      <c r="AF9" t="n">
        <v>5.508165038894629e-06</v>
      </c>
      <c r="AG9" t="n">
        <v>8</v>
      </c>
      <c r="AH9" t="n">
        <v>169758.1607315781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4.1777</v>
      </c>
      <c r="E10" t="n">
        <v>23.94</v>
      </c>
      <c r="F10" t="n">
        <v>21.11</v>
      </c>
      <c r="G10" t="n">
        <v>70.37</v>
      </c>
      <c r="H10" t="n">
        <v>0.99</v>
      </c>
      <c r="I10" t="n">
        <v>18</v>
      </c>
      <c r="J10" t="n">
        <v>161.71</v>
      </c>
      <c r="K10" t="n">
        <v>49.1</v>
      </c>
      <c r="L10" t="n">
        <v>9</v>
      </c>
      <c r="M10" t="n">
        <v>16</v>
      </c>
      <c r="N10" t="n">
        <v>28.61</v>
      </c>
      <c r="O10" t="n">
        <v>20177.64</v>
      </c>
      <c r="P10" t="n">
        <v>213.11</v>
      </c>
      <c r="Q10" t="n">
        <v>821.1900000000001</v>
      </c>
      <c r="R10" t="n">
        <v>93.04000000000001</v>
      </c>
      <c r="S10" t="n">
        <v>57.29</v>
      </c>
      <c r="T10" t="n">
        <v>10898.54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133.8461628204867</v>
      </c>
      <c r="AB10" t="n">
        <v>183.1342248468677</v>
      </c>
      <c r="AC10" t="n">
        <v>165.6561514580329</v>
      </c>
      <c r="AD10" t="n">
        <v>133846.1628204867</v>
      </c>
      <c r="AE10" t="n">
        <v>183134.2248468676</v>
      </c>
      <c r="AF10" t="n">
        <v>5.557652718992897e-06</v>
      </c>
      <c r="AG10" t="n">
        <v>8</v>
      </c>
      <c r="AH10" t="n">
        <v>165656.1514580329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4.2034</v>
      </c>
      <c r="E11" t="n">
        <v>23.79</v>
      </c>
      <c r="F11" t="n">
        <v>21.02</v>
      </c>
      <c r="G11" t="n">
        <v>78.84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208.25</v>
      </c>
      <c r="Q11" t="n">
        <v>821.2</v>
      </c>
      <c r="R11" t="n">
        <v>90.26000000000001</v>
      </c>
      <c r="S11" t="n">
        <v>57.29</v>
      </c>
      <c r="T11" t="n">
        <v>9522.620000000001</v>
      </c>
      <c r="U11" t="n">
        <v>0.63</v>
      </c>
      <c r="V11" t="n">
        <v>0.76</v>
      </c>
      <c r="W11" t="n">
        <v>2.6</v>
      </c>
      <c r="X11" t="n">
        <v>0.55</v>
      </c>
      <c r="Y11" t="n">
        <v>1</v>
      </c>
      <c r="Z11" t="n">
        <v>10</v>
      </c>
      <c r="AA11" t="n">
        <v>131.7589136664771</v>
      </c>
      <c r="AB11" t="n">
        <v>180.2783584714194</v>
      </c>
      <c r="AC11" t="n">
        <v>163.0728449612229</v>
      </c>
      <c r="AD11" t="n">
        <v>131758.9136664771</v>
      </c>
      <c r="AE11" t="n">
        <v>180278.3584714194</v>
      </c>
      <c r="AF11" t="n">
        <v>5.591841788308099e-06</v>
      </c>
      <c r="AG11" t="n">
        <v>8</v>
      </c>
      <c r="AH11" t="n">
        <v>163072.8449612229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4.2151</v>
      </c>
      <c r="E12" t="n">
        <v>23.72</v>
      </c>
      <c r="F12" t="n">
        <v>20.99</v>
      </c>
      <c r="G12" t="n">
        <v>83.95999999999999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203.08</v>
      </c>
      <c r="Q12" t="n">
        <v>821.23</v>
      </c>
      <c r="R12" t="n">
        <v>89.01000000000001</v>
      </c>
      <c r="S12" t="n">
        <v>57.29</v>
      </c>
      <c r="T12" t="n">
        <v>8900.719999999999</v>
      </c>
      <c r="U12" t="n">
        <v>0.64</v>
      </c>
      <c r="V12" t="n">
        <v>0.76</v>
      </c>
      <c r="W12" t="n">
        <v>2.6</v>
      </c>
      <c r="X12" t="n">
        <v>0.52</v>
      </c>
      <c r="Y12" t="n">
        <v>1</v>
      </c>
      <c r="Z12" t="n">
        <v>10</v>
      </c>
      <c r="AA12" t="n">
        <v>129.8670237897061</v>
      </c>
      <c r="AB12" t="n">
        <v>177.6897912777318</v>
      </c>
      <c r="AC12" t="n">
        <v>160.7313269874231</v>
      </c>
      <c r="AD12" t="n">
        <v>129867.023789706</v>
      </c>
      <c r="AE12" t="n">
        <v>177689.7912777318</v>
      </c>
      <c r="AF12" t="n">
        <v>5.607406461887392e-06</v>
      </c>
      <c r="AG12" t="n">
        <v>8</v>
      </c>
      <c r="AH12" t="n">
        <v>160731.3269874231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4.2412</v>
      </c>
      <c r="E13" t="n">
        <v>23.58</v>
      </c>
      <c r="F13" t="n">
        <v>20.9</v>
      </c>
      <c r="G13" t="n">
        <v>96.48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196.5</v>
      </c>
      <c r="Q13" t="n">
        <v>821.1900000000001</v>
      </c>
      <c r="R13" t="n">
        <v>86.01000000000001</v>
      </c>
      <c r="S13" t="n">
        <v>57.29</v>
      </c>
      <c r="T13" t="n">
        <v>7411.24</v>
      </c>
      <c r="U13" t="n">
        <v>0.67</v>
      </c>
      <c r="V13" t="n">
        <v>0.76</v>
      </c>
      <c r="W13" t="n">
        <v>2.6</v>
      </c>
      <c r="X13" t="n">
        <v>0.43</v>
      </c>
      <c r="Y13" t="n">
        <v>1</v>
      </c>
      <c r="Z13" t="n">
        <v>10</v>
      </c>
      <c r="AA13" t="n">
        <v>127.2637594704118</v>
      </c>
      <c r="AB13" t="n">
        <v>174.1278901881589</v>
      </c>
      <c r="AC13" t="n">
        <v>157.5093687386784</v>
      </c>
      <c r="AD13" t="n">
        <v>127263.7594704118</v>
      </c>
      <c r="AE13" t="n">
        <v>174127.8901881589</v>
      </c>
      <c r="AF13" t="n">
        <v>5.642127656795048e-06</v>
      </c>
      <c r="AG13" t="n">
        <v>8</v>
      </c>
      <c r="AH13" t="n">
        <v>157509.3687386784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4.2379</v>
      </c>
      <c r="E14" t="n">
        <v>23.6</v>
      </c>
      <c r="F14" t="n">
        <v>20.92</v>
      </c>
      <c r="G14" t="n">
        <v>96.56999999999999</v>
      </c>
      <c r="H14" t="n">
        <v>1.38</v>
      </c>
      <c r="I14" t="n">
        <v>13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195.06</v>
      </c>
      <c r="Q14" t="n">
        <v>821.1900000000001</v>
      </c>
      <c r="R14" t="n">
        <v>86.52</v>
      </c>
      <c r="S14" t="n">
        <v>57.29</v>
      </c>
      <c r="T14" t="n">
        <v>7666.77</v>
      </c>
      <c r="U14" t="n">
        <v>0.66</v>
      </c>
      <c r="V14" t="n">
        <v>0.76</v>
      </c>
      <c r="W14" t="n">
        <v>2.6</v>
      </c>
      <c r="X14" t="n">
        <v>0.45</v>
      </c>
      <c r="Y14" t="n">
        <v>1</v>
      </c>
      <c r="Z14" t="n">
        <v>10</v>
      </c>
      <c r="AA14" t="n">
        <v>126.8652704753022</v>
      </c>
      <c r="AB14" t="n">
        <v>173.5826599649566</v>
      </c>
      <c r="AC14" t="n">
        <v>157.0161745227428</v>
      </c>
      <c r="AD14" t="n">
        <v>126865.2704753022</v>
      </c>
      <c r="AE14" t="n">
        <v>173582.6599649566</v>
      </c>
      <c r="AF14" t="n">
        <v>5.637737620657299e-06</v>
      </c>
      <c r="AG14" t="n">
        <v>8</v>
      </c>
      <c r="AH14" t="n">
        <v>157016.1745227428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4.2518</v>
      </c>
      <c r="E15" t="n">
        <v>23.52</v>
      </c>
      <c r="F15" t="n">
        <v>20.88</v>
      </c>
      <c r="G15" t="n">
        <v>104.38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195.01</v>
      </c>
      <c r="Q15" t="n">
        <v>821.27</v>
      </c>
      <c r="R15" t="n">
        <v>84.68000000000001</v>
      </c>
      <c r="S15" t="n">
        <v>57.29</v>
      </c>
      <c r="T15" t="n">
        <v>6752.77</v>
      </c>
      <c r="U15" t="n">
        <v>0.68</v>
      </c>
      <c r="V15" t="n">
        <v>0.76</v>
      </c>
      <c r="W15" t="n">
        <v>2.61</v>
      </c>
      <c r="X15" t="n">
        <v>0.4</v>
      </c>
      <c r="Y15" t="n">
        <v>1</v>
      </c>
      <c r="Z15" t="n">
        <v>10</v>
      </c>
      <c r="AA15" t="n">
        <v>126.6006372189325</v>
      </c>
      <c r="AB15" t="n">
        <v>173.2205770687964</v>
      </c>
      <c r="AC15" t="n">
        <v>156.6886483100056</v>
      </c>
      <c r="AD15" t="n">
        <v>126600.6372189325</v>
      </c>
      <c r="AE15" t="n">
        <v>173220.5770687964</v>
      </c>
      <c r="AF15" t="n">
        <v>5.656228984995093e-06</v>
      </c>
      <c r="AG15" t="n">
        <v>8</v>
      </c>
      <c r="AH15" t="n">
        <v>156688.6483100056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2.0609</v>
      </c>
      <c r="E2" t="n">
        <v>48.52</v>
      </c>
      <c r="F2" t="n">
        <v>33.66</v>
      </c>
      <c r="G2" t="n">
        <v>6.06</v>
      </c>
      <c r="H2" t="n">
        <v>0.1</v>
      </c>
      <c r="I2" t="n">
        <v>333</v>
      </c>
      <c r="J2" t="n">
        <v>185.69</v>
      </c>
      <c r="K2" t="n">
        <v>53.44</v>
      </c>
      <c r="L2" t="n">
        <v>1</v>
      </c>
      <c r="M2" t="n">
        <v>331</v>
      </c>
      <c r="N2" t="n">
        <v>36.26</v>
      </c>
      <c r="O2" t="n">
        <v>23136.14</v>
      </c>
      <c r="P2" t="n">
        <v>454.95</v>
      </c>
      <c r="Q2" t="n">
        <v>821.47</v>
      </c>
      <c r="R2" t="n">
        <v>513.79</v>
      </c>
      <c r="S2" t="n">
        <v>57.29</v>
      </c>
      <c r="T2" t="n">
        <v>219702.12</v>
      </c>
      <c r="U2" t="n">
        <v>0.11</v>
      </c>
      <c r="V2" t="n">
        <v>0.47</v>
      </c>
      <c r="W2" t="n">
        <v>3.11</v>
      </c>
      <c r="X2" t="n">
        <v>13.18</v>
      </c>
      <c r="Y2" t="n">
        <v>1</v>
      </c>
      <c r="Z2" t="n">
        <v>10</v>
      </c>
      <c r="AA2" t="n">
        <v>442.199543115376</v>
      </c>
      <c r="AB2" t="n">
        <v>605.0369233574621</v>
      </c>
      <c r="AC2" t="n">
        <v>547.2930485668805</v>
      </c>
      <c r="AD2" t="n">
        <v>442199.543115376</v>
      </c>
      <c r="AE2" t="n">
        <v>605036.9233574622</v>
      </c>
      <c r="AF2" t="n">
        <v>2.707248499934194e-06</v>
      </c>
      <c r="AG2" t="n">
        <v>16</v>
      </c>
      <c r="AH2" t="n">
        <v>547293.0485668805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3.1084</v>
      </c>
      <c r="E3" t="n">
        <v>32.17</v>
      </c>
      <c r="F3" t="n">
        <v>25.12</v>
      </c>
      <c r="G3" t="n">
        <v>12.26</v>
      </c>
      <c r="H3" t="n">
        <v>0.19</v>
      </c>
      <c r="I3" t="n">
        <v>123</v>
      </c>
      <c r="J3" t="n">
        <v>187.21</v>
      </c>
      <c r="K3" t="n">
        <v>53.44</v>
      </c>
      <c r="L3" t="n">
        <v>2</v>
      </c>
      <c r="M3" t="n">
        <v>121</v>
      </c>
      <c r="N3" t="n">
        <v>36.77</v>
      </c>
      <c r="O3" t="n">
        <v>23322.88</v>
      </c>
      <c r="P3" t="n">
        <v>336.19</v>
      </c>
      <c r="Q3" t="n">
        <v>821.3200000000001</v>
      </c>
      <c r="R3" t="n">
        <v>226.87</v>
      </c>
      <c r="S3" t="n">
        <v>57.29</v>
      </c>
      <c r="T3" t="n">
        <v>77289.45</v>
      </c>
      <c r="U3" t="n">
        <v>0.25</v>
      </c>
      <c r="V3" t="n">
        <v>0.63</v>
      </c>
      <c r="W3" t="n">
        <v>2.78</v>
      </c>
      <c r="X3" t="n">
        <v>4.65</v>
      </c>
      <c r="Y3" t="n">
        <v>1</v>
      </c>
      <c r="Z3" t="n">
        <v>10</v>
      </c>
      <c r="AA3" t="n">
        <v>239.1827418989552</v>
      </c>
      <c r="AB3" t="n">
        <v>327.2603794638476</v>
      </c>
      <c r="AC3" t="n">
        <v>296.0271081607426</v>
      </c>
      <c r="AD3" t="n">
        <v>239182.7418989553</v>
      </c>
      <c r="AE3" t="n">
        <v>327260.3794638476</v>
      </c>
      <c r="AF3" t="n">
        <v>4.083270045705977e-06</v>
      </c>
      <c r="AG3" t="n">
        <v>11</v>
      </c>
      <c r="AH3" t="n">
        <v>296027.1081607426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3.5066</v>
      </c>
      <c r="E4" t="n">
        <v>28.52</v>
      </c>
      <c r="F4" t="n">
        <v>23.26</v>
      </c>
      <c r="G4" t="n">
        <v>18.61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73</v>
      </c>
      <c r="N4" t="n">
        <v>37.29</v>
      </c>
      <c r="O4" t="n">
        <v>23510.33</v>
      </c>
      <c r="P4" t="n">
        <v>307.96</v>
      </c>
      <c r="Q4" t="n">
        <v>821.27</v>
      </c>
      <c r="R4" t="n">
        <v>164.31</v>
      </c>
      <c r="S4" t="n">
        <v>57.29</v>
      </c>
      <c r="T4" t="n">
        <v>46252.59</v>
      </c>
      <c r="U4" t="n">
        <v>0.35</v>
      </c>
      <c r="V4" t="n">
        <v>0.68</v>
      </c>
      <c r="W4" t="n">
        <v>2.7</v>
      </c>
      <c r="X4" t="n">
        <v>2.78</v>
      </c>
      <c r="Y4" t="n">
        <v>1</v>
      </c>
      <c r="Z4" t="n">
        <v>10</v>
      </c>
      <c r="AA4" t="n">
        <v>201.9373199308434</v>
      </c>
      <c r="AB4" t="n">
        <v>276.2995499750531</v>
      </c>
      <c r="AC4" t="n">
        <v>249.929908714369</v>
      </c>
      <c r="AD4" t="n">
        <v>201937.3199308434</v>
      </c>
      <c r="AE4" t="n">
        <v>276299.5499750531</v>
      </c>
      <c r="AF4" t="n">
        <v>4.60635527675736e-06</v>
      </c>
      <c r="AG4" t="n">
        <v>10</v>
      </c>
      <c r="AH4" t="n">
        <v>249929.908714369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3.7131</v>
      </c>
      <c r="E5" t="n">
        <v>26.93</v>
      </c>
      <c r="F5" t="n">
        <v>22.45</v>
      </c>
      <c r="G5" t="n">
        <v>24.95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294.23</v>
      </c>
      <c r="Q5" t="n">
        <v>821.24</v>
      </c>
      <c r="R5" t="n">
        <v>137.76</v>
      </c>
      <c r="S5" t="n">
        <v>57.29</v>
      </c>
      <c r="T5" t="n">
        <v>33082.33</v>
      </c>
      <c r="U5" t="n">
        <v>0.42</v>
      </c>
      <c r="V5" t="n">
        <v>0.71</v>
      </c>
      <c r="W5" t="n">
        <v>2.66</v>
      </c>
      <c r="X5" t="n">
        <v>1.98</v>
      </c>
      <c r="Y5" t="n">
        <v>1</v>
      </c>
      <c r="Z5" t="n">
        <v>10</v>
      </c>
      <c r="AA5" t="n">
        <v>182.3066988367212</v>
      </c>
      <c r="AB5" t="n">
        <v>249.4400681522082</v>
      </c>
      <c r="AC5" t="n">
        <v>225.6338581391683</v>
      </c>
      <c r="AD5" t="n">
        <v>182306.6988367212</v>
      </c>
      <c r="AE5" t="n">
        <v>249440.0681522082</v>
      </c>
      <c r="AF5" t="n">
        <v>4.877618712749601e-06</v>
      </c>
      <c r="AG5" t="n">
        <v>9</v>
      </c>
      <c r="AH5" t="n">
        <v>225633.8581391683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3.8403</v>
      </c>
      <c r="E6" t="n">
        <v>26.04</v>
      </c>
      <c r="F6" t="n">
        <v>22.01</v>
      </c>
      <c r="G6" t="n">
        <v>31.44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285.45</v>
      </c>
      <c r="Q6" t="n">
        <v>821.23</v>
      </c>
      <c r="R6" t="n">
        <v>123.06</v>
      </c>
      <c r="S6" t="n">
        <v>57.29</v>
      </c>
      <c r="T6" t="n">
        <v>25791.73</v>
      </c>
      <c r="U6" t="n">
        <v>0.47</v>
      </c>
      <c r="V6" t="n">
        <v>0.72</v>
      </c>
      <c r="W6" t="n">
        <v>2.64</v>
      </c>
      <c r="X6" t="n">
        <v>1.53</v>
      </c>
      <c r="Y6" t="n">
        <v>1</v>
      </c>
      <c r="Z6" t="n">
        <v>10</v>
      </c>
      <c r="AA6" t="n">
        <v>175.0300194448219</v>
      </c>
      <c r="AB6" t="n">
        <v>239.4837943837785</v>
      </c>
      <c r="AC6" t="n">
        <v>216.6277971654764</v>
      </c>
      <c r="AD6" t="n">
        <v>175030.0194448219</v>
      </c>
      <c r="AE6" t="n">
        <v>239483.7943837785</v>
      </c>
      <c r="AF6" t="n">
        <v>5.044711734823273e-06</v>
      </c>
      <c r="AG6" t="n">
        <v>9</v>
      </c>
      <c r="AH6" t="n">
        <v>216627.7971654764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3.9186</v>
      </c>
      <c r="E7" t="n">
        <v>25.52</v>
      </c>
      <c r="F7" t="n">
        <v>21.75</v>
      </c>
      <c r="G7" t="n">
        <v>37.28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278.8</v>
      </c>
      <c r="Q7" t="n">
        <v>821.23</v>
      </c>
      <c r="R7" t="n">
        <v>114.28</v>
      </c>
      <c r="S7" t="n">
        <v>57.29</v>
      </c>
      <c r="T7" t="n">
        <v>21434.42</v>
      </c>
      <c r="U7" t="n">
        <v>0.5</v>
      </c>
      <c r="V7" t="n">
        <v>0.73</v>
      </c>
      <c r="W7" t="n">
        <v>2.63</v>
      </c>
      <c r="X7" t="n">
        <v>1.27</v>
      </c>
      <c r="Y7" t="n">
        <v>1</v>
      </c>
      <c r="Z7" t="n">
        <v>10</v>
      </c>
      <c r="AA7" t="n">
        <v>170.3585183917277</v>
      </c>
      <c r="AB7" t="n">
        <v>233.092040550857</v>
      </c>
      <c r="AC7" t="n">
        <v>210.8460633474841</v>
      </c>
      <c r="AD7" t="n">
        <v>170358.5183917277</v>
      </c>
      <c r="AE7" t="n">
        <v>233092.040550857</v>
      </c>
      <c r="AF7" t="n">
        <v>5.147568524354472e-06</v>
      </c>
      <c r="AG7" t="n">
        <v>9</v>
      </c>
      <c r="AH7" t="n">
        <v>210846.0633474841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3.9891</v>
      </c>
      <c r="E8" t="n">
        <v>25.07</v>
      </c>
      <c r="F8" t="n">
        <v>21.52</v>
      </c>
      <c r="G8" t="n">
        <v>44.52</v>
      </c>
      <c r="H8" t="n">
        <v>0.64</v>
      </c>
      <c r="I8" t="n">
        <v>29</v>
      </c>
      <c r="J8" t="n">
        <v>194.86</v>
      </c>
      <c r="K8" t="n">
        <v>53.44</v>
      </c>
      <c r="L8" t="n">
        <v>7</v>
      </c>
      <c r="M8" t="n">
        <v>27</v>
      </c>
      <c r="N8" t="n">
        <v>39.43</v>
      </c>
      <c r="O8" t="n">
        <v>24267.28</v>
      </c>
      <c r="P8" t="n">
        <v>272.71</v>
      </c>
      <c r="Q8" t="n">
        <v>821.1900000000001</v>
      </c>
      <c r="R8" t="n">
        <v>106.62</v>
      </c>
      <c r="S8" t="n">
        <v>57.29</v>
      </c>
      <c r="T8" t="n">
        <v>17636.32</v>
      </c>
      <c r="U8" t="n">
        <v>0.54</v>
      </c>
      <c r="V8" t="n">
        <v>0.74</v>
      </c>
      <c r="W8" t="n">
        <v>2.62</v>
      </c>
      <c r="X8" t="n">
        <v>1.05</v>
      </c>
      <c r="Y8" t="n">
        <v>1</v>
      </c>
      <c r="Z8" t="n">
        <v>10</v>
      </c>
      <c r="AA8" t="n">
        <v>166.2762756390132</v>
      </c>
      <c r="AB8" t="n">
        <v>227.5065359207561</v>
      </c>
      <c r="AC8" t="n">
        <v>205.7936314399733</v>
      </c>
      <c r="AD8" t="n">
        <v>166276.2756390132</v>
      </c>
      <c r="AE8" t="n">
        <v>227506.5359207561</v>
      </c>
      <c r="AF8" t="n">
        <v>5.240179043664173e-06</v>
      </c>
      <c r="AG8" t="n">
        <v>9</v>
      </c>
      <c r="AH8" t="n">
        <v>205793.6314399733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4.0378</v>
      </c>
      <c r="E9" t="n">
        <v>24.77</v>
      </c>
      <c r="F9" t="n">
        <v>21.37</v>
      </c>
      <c r="G9" t="n">
        <v>51.28</v>
      </c>
      <c r="H9" t="n">
        <v>0.72</v>
      </c>
      <c r="I9" t="n">
        <v>25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267.8</v>
      </c>
      <c r="Q9" t="n">
        <v>821.21</v>
      </c>
      <c r="R9" t="n">
        <v>101.64</v>
      </c>
      <c r="S9" t="n">
        <v>57.29</v>
      </c>
      <c r="T9" t="n">
        <v>15164.57</v>
      </c>
      <c r="U9" t="n">
        <v>0.5600000000000001</v>
      </c>
      <c r="V9" t="n">
        <v>0.74</v>
      </c>
      <c r="W9" t="n">
        <v>2.61</v>
      </c>
      <c r="X9" t="n">
        <v>0.89</v>
      </c>
      <c r="Y9" t="n">
        <v>1</v>
      </c>
      <c r="Z9" t="n">
        <v>10</v>
      </c>
      <c r="AA9" t="n">
        <v>163.3068316354865</v>
      </c>
      <c r="AB9" t="n">
        <v>223.4436116325091</v>
      </c>
      <c r="AC9" t="n">
        <v>202.1184669434453</v>
      </c>
      <c r="AD9" t="n">
        <v>163306.8316354865</v>
      </c>
      <c r="AE9" t="n">
        <v>223443.6116325092</v>
      </c>
      <c r="AF9" t="n">
        <v>5.30415255132917e-06</v>
      </c>
      <c r="AG9" t="n">
        <v>9</v>
      </c>
      <c r="AH9" t="n">
        <v>202118.4669434453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4.0753</v>
      </c>
      <c r="E10" t="n">
        <v>24.54</v>
      </c>
      <c r="F10" t="n">
        <v>21.25</v>
      </c>
      <c r="G10" t="n">
        <v>57.96</v>
      </c>
      <c r="H10" t="n">
        <v>0.8100000000000001</v>
      </c>
      <c r="I10" t="n">
        <v>22</v>
      </c>
      <c r="J10" t="n">
        <v>197.97</v>
      </c>
      <c r="K10" t="n">
        <v>53.44</v>
      </c>
      <c r="L10" t="n">
        <v>9</v>
      </c>
      <c r="M10" t="n">
        <v>20</v>
      </c>
      <c r="N10" t="n">
        <v>40.53</v>
      </c>
      <c r="O10" t="n">
        <v>24650.18</v>
      </c>
      <c r="P10" t="n">
        <v>263.04</v>
      </c>
      <c r="Q10" t="n">
        <v>821.1900000000001</v>
      </c>
      <c r="R10" t="n">
        <v>97.68000000000001</v>
      </c>
      <c r="S10" t="n">
        <v>57.29</v>
      </c>
      <c r="T10" t="n">
        <v>13203.1</v>
      </c>
      <c r="U10" t="n">
        <v>0.59</v>
      </c>
      <c r="V10" t="n">
        <v>0.75</v>
      </c>
      <c r="W10" t="n">
        <v>2.61</v>
      </c>
      <c r="X10" t="n">
        <v>0.78</v>
      </c>
      <c r="Y10" t="n">
        <v>1</v>
      </c>
      <c r="Z10" t="n">
        <v>10</v>
      </c>
      <c r="AA10" t="n">
        <v>153.8948293861821</v>
      </c>
      <c r="AB10" t="n">
        <v>210.5656949267835</v>
      </c>
      <c r="AC10" t="n">
        <v>190.4696005338403</v>
      </c>
      <c r="AD10" t="n">
        <v>153894.8293861821</v>
      </c>
      <c r="AE10" t="n">
        <v>210565.6949267835</v>
      </c>
      <c r="AF10" t="n">
        <v>5.353413465855607e-06</v>
      </c>
      <c r="AG10" t="n">
        <v>8</v>
      </c>
      <c r="AH10" t="n">
        <v>190469.6005338404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21.19</v>
      </c>
      <c r="G11" t="n">
        <v>63.56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258.82</v>
      </c>
      <c r="Q11" t="n">
        <v>821.24</v>
      </c>
      <c r="R11" t="n">
        <v>95.44</v>
      </c>
      <c r="S11" t="n">
        <v>57.29</v>
      </c>
      <c r="T11" t="n">
        <v>12089.23</v>
      </c>
      <c r="U11" t="n">
        <v>0.6</v>
      </c>
      <c r="V11" t="n">
        <v>0.75</v>
      </c>
      <c r="W11" t="n">
        <v>2.61</v>
      </c>
      <c r="X11" t="n">
        <v>0.71</v>
      </c>
      <c r="Y11" t="n">
        <v>1</v>
      </c>
      <c r="Z11" t="n">
        <v>10</v>
      </c>
      <c r="AA11" t="n">
        <v>151.9157645559253</v>
      </c>
      <c r="AB11" t="n">
        <v>207.8578511158492</v>
      </c>
      <c r="AC11" t="n">
        <v>188.0201895357381</v>
      </c>
      <c r="AD11" t="n">
        <v>151915.7645559253</v>
      </c>
      <c r="AE11" t="n">
        <v>207857.8511158492</v>
      </c>
      <c r="AF11" t="n">
        <v>5.383758189203891e-06</v>
      </c>
      <c r="AG11" t="n">
        <v>8</v>
      </c>
      <c r="AH11" t="n">
        <v>188020.1895357381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4.128</v>
      </c>
      <c r="E12" t="n">
        <v>24.22</v>
      </c>
      <c r="F12" t="n">
        <v>21.09</v>
      </c>
      <c r="G12" t="n">
        <v>70.29000000000001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255</v>
      </c>
      <c r="Q12" t="n">
        <v>821.21</v>
      </c>
      <c r="R12" t="n">
        <v>92.23999999999999</v>
      </c>
      <c r="S12" t="n">
        <v>57.29</v>
      </c>
      <c r="T12" t="n">
        <v>10499.7</v>
      </c>
      <c r="U12" t="n">
        <v>0.62</v>
      </c>
      <c r="V12" t="n">
        <v>0.75</v>
      </c>
      <c r="W12" t="n">
        <v>2.6</v>
      </c>
      <c r="X12" t="n">
        <v>0.61</v>
      </c>
      <c r="Y12" t="n">
        <v>1</v>
      </c>
      <c r="Z12" t="n">
        <v>10</v>
      </c>
      <c r="AA12" t="n">
        <v>149.9247886739654</v>
      </c>
      <c r="AB12" t="n">
        <v>205.1337100784963</v>
      </c>
      <c r="AC12" t="n">
        <v>185.5560366956333</v>
      </c>
      <c r="AD12" t="n">
        <v>149924.7886739654</v>
      </c>
      <c r="AE12" t="n">
        <v>205133.7100784963</v>
      </c>
      <c r="AF12" t="n">
        <v>5.422641471070092e-06</v>
      </c>
      <c r="AG12" t="n">
        <v>8</v>
      </c>
      <c r="AH12" t="n">
        <v>185556.0366956333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4.1521</v>
      </c>
      <c r="E13" t="n">
        <v>24.08</v>
      </c>
      <c r="F13" t="n">
        <v>21.02</v>
      </c>
      <c r="G13" t="n">
        <v>78.83</v>
      </c>
      <c r="H13" t="n">
        <v>1.05</v>
      </c>
      <c r="I13" t="n">
        <v>16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249.44</v>
      </c>
      <c r="Q13" t="n">
        <v>821.21</v>
      </c>
      <c r="R13" t="n">
        <v>90.01000000000001</v>
      </c>
      <c r="S13" t="n">
        <v>57.29</v>
      </c>
      <c r="T13" t="n">
        <v>9397.719999999999</v>
      </c>
      <c r="U13" t="n">
        <v>0.64</v>
      </c>
      <c r="V13" t="n">
        <v>0.76</v>
      </c>
      <c r="W13" t="n">
        <v>2.6</v>
      </c>
      <c r="X13" t="n">
        <v>0.55</v>
      </c>
      <c r="Y13" t="n">
        <v>1</v>
      </c>
      <c r="Z13" t="n">
        <v>10</v>
      </c>
      <c r="AA13" t="n">
        <v>147.5272157224237</v>
      </c>
      <c r="AB13" t="n">
        <v>201.8532449927451</v>
      </c>
      <c r="AC13" t="n">
        <v>182.5886545935035</v>
      </c>
      <c r="AD13" t="n">
        <v>147527.2157224237</v>
      </c>
      <c r="AE13" t="n">
        <v>201853.2449927451</v>
      </c>
      <c r="AF13" t="n">
        <v>5.454299818805748e-06</v>
      </c>
      <c r="AG13" t="n">
        <v>8</v>
      </c>
      <c r="AH13" t="n">
        <v>182588.6545935035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4.1621</v>
      </c>
      <c r="E14" t="n">
        <v>24.03</v>
      </c>
      <c r="F14" t="n">
        <v>21</v>
      </c>
      <c r="G14" t="n">
        <v>84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247.15</v>
      </c>
      <c r="Q14" t="n">
        <v>821.1900000000001</v>
      </c>
      <c r="R14" t="n">
        <v>89.38</v>
      </c>
      <c r="S14" t="n">
        <v>57.29</v>
      </c>
      <c r="T14" t="n">
        <v>9087.530000000001</v>
      </c>
      <c r="U14" t="n">
        <v>0.64</v>
      </c>
      <c r="V14" t="n">
        <v>0.76</v>
      </c>
      <c r="W14" t="n">
        <v>2.6</v>
      </c>
      <c r="X14" t="n">
        <v>0.53</v>
      </c>
      <c r="Y14" t="n">
        <v>1</v>
      </c>
      <c r="Z14" t="n">
        <v>10</v>
      </c>
      <c r="AA14" t="n">
        <v>146.5502075164843</v>
      </c>
      <c r="AB14" t="n">
        <v>200.5164592628194</v>
      </c>
      <c r="AC14" t="n">
        <v>181.379449817451</v>
      </c>
      <c r="AD14" t="n">
        <v>146550.2075164843</v>
      </c>
      <c r="AE14" t="n">
        <v>200516.4592628194</v>
      </c>
      <c r="AF14" t="n">
        <v>5.467436062679464e-06</v>
      </c>
      <c r="AG14" t="n">
        <v>8</v>
      </c>
      <c r="AH14" t="n">
        <v>181379.449817451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4.1792</v>
      </c>
      <c r="E15" t="n">
        <v>23.93</v>
      </c>
      <c r="F15" t="n">
        <v>20.94</v>
      </c>
      <c r="G15" t="n">
        <v>89.73999999999999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241.2</v>
      </c>
      <c r="Q15" t="n">
        <v>821.2</v>
      </c>
      <c r="R15" t="n">
        <v>87.29000000000001</v>
      </c>
      <c r="S15" t="n">
        <v>57.29</v>
      </c>
      <c r="T15" t="n">
        <v>8044.38</v>
      </c>
      <c r="U15" t="n">
        <v>0.66</v>
      </c>
      <c r="V15" t="n">
        <v>0.76</v>
      </c>
      <c r="W15" t="n">
        <v>2.6</v>
      </c>
      <c r="X15" t="n">
        <v>0.46</v>
      </c>
      <c r="Y15" t="n">
        <v>1</v>
      </c>
      <c r="Z15" t="n">
        <v>10</v>
      </c>
      <c r="AA15" t="n">
        <v>144.2165047425505</v>
      </c>
      <c r="AB15" t="n">
        <v>197.3233841718246</v>
      </c>
      <c r="AC15" t="n">
        <v>178.4911173316307</v>
      </c>
      <c r="AD15" t="n">
        <v>144216.5047425505</v>
      </c>
      <c r="AE15" t="n">
        <v>197323.3841718246</v>
      </c>
      <c r="AF15" t="n">
        <v>5.489899039703519e-06</v>
      </c>
      <c r="AG15" t="n">
        <v>8</v>
      </c>
      <c r="AH15" t="n">
        <v>178491.1173316307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20.93</v>
      </c>
      <c r="G16" t="n">
        <v>96.61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238.14</v>
      </c>
      <c r="Q16" t="n">
        <v>821.21</v>
      </c>
      <c r="R16" t="n">
        <v>87.20999999999999</v>
      </c>
      <c r="S16" t="n">
        <v>57.29</v>
      </c>
      <c r="T16" t="n">
        <v>8011.14</v>
      </c>
      <c r="U16" t="n">
        <v>0.66</v>
      </c>
      <c r="V16" t="n">
        <v>0.76</v>
      </c>
      <c r="W16" t="n">
        <v>2.59</v>
      </c>
      <c r="X16" t="n">
        <v>0.46</v>
      </c>
      <c r="Y16" t="n">
        <v>1</v>
      </c>
      <c r="Z16" t="n">
        <v>10</v>
      </c>
      <c r="AA16" t="n">
        <v>143.0558429687688</v>
      </c>
      <c r="AB16" t="n">
        <v>195.7353155281537</v>
      </c>
      <c r="AC16" t="n">
        <v>177.0546117304429</v>
      </c>
      <c r="AD16" t="n">
        <v>143055.8429687688</v>
      </c>
      <c r="AE16" t="n">
        <v>195735.3155281537</v>
      </c>
      <c r="AF16" t="n">
        <v>5.50001394748628e-06</v>
      </c>
      <c r="AG16" t="n">
        <v>8</v>
      </c>
      <c r="AH16" t="n">
        <v>177054.6117304429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4.2041</v>
      </c>
      <c r="E17" t="n">
        <v>23.79</v>
      </c>
      <c r="F17" t="n">
        <v>20.87</v>
      </c>
      <c r="G17" t="n">
        <v>104.35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234.26</v>
      </c>
      <c r="Q17" t="n">
        <v>821.1900000000001</v>
      </c>
      <c r="R17" t="n">
        <v>85.18000000000001</v>
      </c>
      <c r="S17" t="n">
        <v>57.29</v>
      </c>
      <c r="T17" t="n">
        <v>7000.42</v>
      </c>
      <c r="U17" t="n">
        <v>0.67</v>
      </c>
      <c r="V17" t="n">
        <v>0.76</v>
      </c>
      <c r="W17" t="n">
        <v>2.59</v>
      </c>
      <c r="X17" t="n">
        <v>0.4</v>
      </c>
      <c r="Y17" t="n">
        <v>1</v>
      </c>
      <c r="Z17" t="n">
        <v>10</v>
      </c>
      <c r="AA17" t="n">
        <v>141.4179830414175</v>
      </c>
      <c r="AB17" t="n">
        <v>193.4943233182724</v>
      </c>
      <c r="AC17" t="n">
        <v>175.0274966718196</v>
      </c>
      <c r="AD17" t="n">
        <v>141417.9830414175</v>
      </c>
      <c r="AE17" t="n">
        <v>193494.3233182724</v>
      </c>
      <c r="AF17" t="n">
        <v>5.522608286949073e-06</v>
      </c>
      <c r="AG17" t="n">
        <v>8</v>
      </c>
      <c r="AH17" t="n">
        <v>175027.4966718196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4.2149</v>
      </c>
      <c r="E18" t="n">
        <v>23.73</v>
      </c>
      <c r="F18" t="n">
        <v>20.85</v>
      </c>
      <c r="G18" t="n">
        <v>113.71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229.01</v>
      </c>
      <c r="Q18" t="n">
        <v>821.1900000000001</v>
      </c>
      <c r="R18" t="n">
        <v>84.2</v>
      </c>
      <c r="S18" t="n">
        <v>57.29</v>
      </c>
      <c r="T18" t="n">
        <v>6516.8</v>
      </c>
      <c r="U18" t="n">
        <v>0.68</v>
      </c>
      <c r="V18" t="n">
        <v>0.76</v>
      </c>
      <c r="W18" t="n">
        <v>2.59</v>
      </c>
      <c r="X18" t="n">
        <v>0.37</v>
      </c>
      <c r="Y18" t="n">
        <v>1</v>
      </c>
      <c r="Z18" t="n">
        <v>10</v>
      </c>
      <c r="AA18" t="n">
        <v>139.496105792111</v>
      </c>
      <c r="AB18" t="n">
        <v>190.8647260785323</v>
      </c>
      <c r="AC18" t="n">
        <v>172.6488645019765</v>
      </c>
      <c r="AD18" t="n">
        <v>139496.105792111</v>
      </c>
      <c r="AE18" t="n">
        <v>190864.7260785323</v>
      </c>
      <c r="AF18" t="n">
        <v>5.536795430332686e-06</v>
      </c>
      <c r="AG18" t="n">
        <v>8</v>
      </c>
      <c r="AH18" t="n">
        <v>172648.8645019765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4.2145</v>
      </c>
      <c r="E19" t="n">
        <v>23.73</v>
      </c>
      <c r="F19" t="n">
        <v>20.85</v>
      </c>
      <c r="G19" t="n">
        <v>113.72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226.89</v>
      </c>
      <c r="Q19" t="n">
        <v>821.1900000000001</v>
      </c>
      <c r="R19" t="n">
        <v>84.42</v>
      </c>
      <c r="S19" t="n">
        <v>57.29</v>
      </c>
      <c r="T19" t="n">
        <v>6628.08</v>
      </c>
      <c r="U19" t="n">
        <v>0.68</v>
      </c>
      <c r="V19" t="n">
        <v>0.76</v>
      </c>
      <c r="W19" t="n">
        <v>2.59</v>
      </c>
      <c r="X19" t="n">
        <v>0.38</v>
      </c>
      <c r="Y19" t="n">
        <v>1</v>
      </c>
      <c r="Z19" t="n">
        <v>10</v>
      </c>
      <c r="AA19" t="n">
        <v>138.8196487946791</v>
      </c>
      <c r="AB19" t="n">
        <v>189.93916777147</v>
      </c>
      <c r="AC19" t="n">
        <v>171.8116401807107</v>
      </c>
      <c r="AD19" t="n">
        <v>138819.6487946791</v>
      </c>
      <c r="AE19" t="n">
        <v>189939.16777147</v>
      </c>
      <c r="AF19" t="n">
        <v>5.536269980577738e-06</v>
      </c>
      <c r="AG19" t="n">
        <v>8</v>
      </c>
      <c r="AH19" t="n">
        <v>171811.6401807107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20.81</v>
      </c>
      <c r="G20" t="n">
        <v>124.89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225.83</v>
      </c>
      <c r="Q20" t="n">
        <v>821.22</v>
      </c>
      <c r="R20" t="n">
        <v>83.03</v>
      </c>
      <c r="S20" t="n">
        <v>57.29</v>
      </c>
      <c r="T20" t="n">
        <v>5934</v>
      </c>
      <c r="U20" t="n">
        <v>0.6899999999999999</v>
      </c>
      <c r="V20" t="n">
        <v>0.76</v>
      </c>
      <c r="W20" t="n">
        <v>2.59</v>
      </c>
      <c r="X20" t="n">
        <v>0.34</v>
      </c>
      <c r="Y20" t="n">
        <v>1</v>
      </c>
      <c r="Z20" t="n">
        <v>10</v>
      </c>
      <c r="AA20" t="n">
        <v>138.2105065823509</v>
      </c>
      <c r="AB20" t="n">
        <v>189.1057125231052</v>
      </c>
      <c r="AC20" t="n">
        <v>171.0577287314878</v>
      </c>
      <c r="AD20" t="n">
        <v>138210.5065823509</v>
      </c>
      <c r="AE20" t="n">
        <v>189105.7125231051</v>
      </c>
      <c r="AF20" t="n">
        <v>5.553084372736094e-06</v>
      </c>
      <c r="AG20" t="n">
        <v>8</v>
      </c>
      <c r="AH20" t="n">
        <v>171057.7287314878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4.2277</v>
      </c>
      <c r="E21" t="n">
        <v>23.65</v>
      </c>
      <c r="F21" t="n">
        <v>20.81</v>
      </c>
      <c r="G21" t="n">
        <v>124.88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226.84</v>
      </c>
      <c r="Q21" t="n">
        <v>821.1900000000001</v>
      </c>
      <c r="R21" t="n">
        <v>82.84</v>
      </c>
      <c r="S21" t="n">
        <v>57.29</v>
      </c>
      <c r="T21" t="n">
        <v>5839.03</v>
      </c>
      <c r="U21" t="n">
        <v>0.6899999999999999</v>
      </c>
      <c r="V21" t="n">
        <v>0.76</v>
      </c>
      <c r="W21" t="n">
        <v>2.6</v>
      </c>
      <c r="X21" t="n">
        <v>0.34</v>
      </c>
      <c r="Y21" t="n">
        <v>1</v>
      </c>
      <c r="Z21" t="n">
        <v>10</v>
      </c>
      <c r="AA21" t="n">
        <v>138.5277709939764</v>
      </c>
      <c r="AB21" t="n">
        <v>189.5398076878091</v>
      </c>
      <c r="AC21" t="n">
        <v>171.4503944629288</v>
      </c>
      <c r="AD21" t="n">
        <v>138527.7709939764</v>
      </c>
      <c r="AE21" t="n">
        <v>189539.8076878091</v>
      </c>
      <c r="AF21" t="n">
        <v>5.553609822491043e-06</v>
      </c>
      <c r="AG21" t="n">
        <v>8</v>
      </c>
      <c r="AH21" t="n">
        <v>171450.3944629288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2.8336</v>
      </c>
      <c r="E2" t="n">
        <v>35.29</v>
      </c>
      <c r="F2" t="n">
        <v>28.33</v>
      </c>
      <c r="G2" t="n">
        <v>8.33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279.72</v>
      </c>
      <c r="Q2" t="n">
        <v>821.35</v>
      </c>
      <c r="R2" t="n">
        <v>334.46</v>
      </c>
      <c r="S2" t="n">
        <v>57.29</v>
      </c>
      <c r="T2" t="n">
        <v>130681.2</v>
      </c>
      <c r="U2" t="n">
        <v>0.17</v>
      </c>
      <c r="V2" t="n">
        <v>0.5600000000000001</v>
      </c>
      <c r="W2" t="n">
        <v>2.9</v>
      </c>
      <c r="X2" t="n">
        <v>7.85</v>
      </c>
      <c r="Y2" t="n">
        <v>1</v>
      </c>
      <c r="Z2" t="n">
        <v>10</v>
      </c>
      <c r="AA2" t="n">
        <v>231.5602520866258</v>
      </c>
      <c r="AB2" t="n">
        <v>316.8309526221066</v>
      </c>
      <c r="AC2" t="n">
        <v>286.5930511789816</v>
      </c>
      <c r="AD2" t="n">
        <v>231560.2520866258</v>
      </c>
      <c r="AE2" t="n">
        <v>316830.9526221066</v>
      </c>
      <c r="AF2" t="n">
        <v>3.826725121247438e-06</v>
      </c>
      <c r="AG2" t="n">
        <v>12</v>
      </c>
      <c r="AH2" t="n">
        <v>286593.0511789816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3.6203</v>
      </c>
      <c r="E3" t="n">
        <v>27.62</v>
      </c>
      <c r="F3" t="n">
        <v>23.55</v>
      </c>
      <c r="G3" t="n">
        <v>17.03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81</v>
      </c>
      <c r="N3" t="n">
        <v>16.94</v>
      </c>
      <c r="O3" t="n">
        <v>14705.49</v>
      </c>
      <c r="P3" t="n">
        <v>226.89</v>
      </c>
      <c r="Q3" t="n">
        <v>821.23</v>
      </c>
      <c r="R3" t="n">
        <v>174.61</v>
      </c>
      <c r="S3" t="n">
        <v>57.29</v>
      </c>
      <c r="T3" t="n">
        <v>51359.33</v>
      </c>
      <c r="U3" t="n">
        <v>0.33</v>
      </c>
      <c r="V3" t="n">
        <v>0.68</v>
      </c>
      <c r="W3" t="n">
        <v>2.71</v>
      </c>
      <c r="X3" t="n">
        <v>3.08</v>
      </c>
      <c r="Y3" t="n">
        <v>1</v>
      </c>
      <c r="Z3" t="n">
        <v>10</v>
      </c>
      <c r="AA3" t="n">
        <v>157.066850644459</v>
      </c>
      <c r="AB3" t="n">
        <v>214.9057943520572</v>
      </c>
      <c r="AC3" t="n">
        <v>194.3954869613351</v>
      </c>
      <c r="AD3" t="n">
        <v>157066.850644459</v>
      </c>
      <c r="AE3" t="n">
        <v>214905.7943520572</v>
      </c>
      <c r="AF3" t="n">
        <v>4.889149123536173e-06</v>
      </c>
      <c r="AG3" t="n">
        <v>9</v>
      </c>
      <c r="AH3" t="n">
        <v>194395.4869613351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3.9008</v>
      </c>
      <c r="E4" t="n">
        <v>25.64</v>
      </c>
      <c r="F4" t="n">
        <v>22.33</v>
      </c>
      <c r="G4" t="n">
        <v>26.27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208.82</v>
      </c>
      <c r="Q4" t="n">
        <v>821.22</v>
      </c>
      <c r="R4" t="n">
        <v>133.78</v>
      </c>
      <c r="S4" t="n">
        <v>57.29</v>
      </c>
      <c r="T4" t="n">
        <v>31104.2</v>
      </c>
      <c r="U4" t="n">
        <v>0.43</v>
      </c>
      <c r="V4" t="n">
        <v>0.71</v>
      </c>
      <c r="W4" t="n">
        <v>2.66</v>
      </c>
      <c r="X4" t="n">
        <v>1.86</v>
      </c>
      <c r="Y4" t="n">
        <v>1</v>
      </c>
      <c r="Z4" t="n">
        <v>10</v>
      </c>
      <c r="AA4" t="n">
        <v>143.449332396287</v>
      </c>
      <c r="AB4" t="n">
        <v>196.2737051224122</v>
      </c>
      <c r="AC4" t="n">
        <v>177.54161817746</v>
      </c>
      <c r="AD4" t="n">
        <v>143449.332396287</v>
      </c>
      <c r="AE4" t="n">
        <v>196273.7051224122</v>
      </c>
      <c r="AF4" t="n">
        <v>5.267959257821149e-06</v>
      </c>
      <c r="AG4" t="n">
        <v>9</v>
      </c>
      <c r="AH4" t="n">
        <v>177541.61817746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4.0357</v>
      </c>
      <c r="E5" t="n">
        <v>24.78</v>
      </c>
      <c r="F5" t="n">
        <v>21.81</v>
      </c>
      <c r="G5" t="n">
        <v>35.37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198.67</v>
      </c>
      <c r="Q5" t="n">
        <v>821.25</v>
      </c>
      <c r="R5" t="n">
        <v>116.66</v>
      </c>
      <c r="S5" t="n">
        <v>57.29</v>
      </c>
      <c r="T5" t="n">
        <v>22616.32</v>
      </c>
      <c r="U5" t="n">
        <v>0.49</v>
      </c>
      <c r="V5" t="n">
        <v>0.73</v>
      </c>
      <c r="W5" t="n">
        <v>2.62</v>
      </c>
      <c r="X5" t="n">
        <v>1.34</v>
      </c>
      <c r="Y5" t="n">
        <v>1</v>
      </c>
      <c r="Z5" t="n">
        <v>10</v>
      </c>
      <c r="AA5" t="n">
        <v>137.1074167525176</v>
      </c>
      <c r="AB5" t="n">
        <v>187.5964163530393</v>
      </c>
      <c r="AC5" t="n">
        <v>169.6924776695821</v>
      </c>
      <c r="AD5" t="n">
        <v>137107.4167525176</v>
      </c>
      <c r="AE5" t="n">
        <v>187596.4163530393</v>
      </c>
      <c r="AF5" t="n">
        <v>5.450139247536098e-06</v>
      </c>
      <c r="AG5" t="n">
        <v>9</v>
      </c>
      <c r="AH5" t="n">
        <v>169692.4776695821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4.1148</v>
      </c>
      <c r="E6" t="n">
        <v>24.3</v>
      </c>
      <c r="F6" t="n">
        <v>21.53</v>
      </c>
      <c r="G6" t="n">
        <v>44.54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189.84</v>
      </c>
      <c r="Q6" t="n">
        <v>821.21</v>
      </c>
      <c r="R6" t="n">
        <v>107.02</v>
      </c>
      <c r="S6" t="n">
        <v>57.29</v>
      </c>
      <c r="T6" t="n">
        <v>17835.74</v>
      </c>
      <c r="U6" t="n">
        <v>0.54</v>
      </c>
      <c r="V6" t="n">
        <v>0.74</v>
      </c>
      <c r="W6" t="n">
        <v>2.62</v>
      </c>
      <c r="X6" t="n">
        <v>1.05</v>
      </c>
      <c r="Y6" t="n">
        <v>1</v>
      </c>
      <c r="Z6" t="n">
        <v>10</v>
      </c>
      <c r="AA6" t="n">
        <v>125.9204408125274</v>
      </c>
      <c r="AB6" t="n">
        <v>172.2899023374059</v>
      </c>
      <c r="AC6" t="n">
        <v>155.8467958687685</v>
      </c>
      <c r="AD6" t="n">
        <v>125920.4408125274</v>
      </c>
      <c r="AE6" t="n">
        <v>172289.9023374059</v>
      </c>
      <c r="AF6" t="n">
        <v>5.556962354922697e-06</v>
      </c>
      <c r="AG6" t="n">
        <v>8</v>
      </c>
      <c r="AH6" t="n">
        <v>155846.7958687685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4.1798</v>
      </c>
      <c r="E7" t="n">
        <v>23.92</v>
      </c>
      <c r="F7" t="n">
        <v>21.29</v>
      </c>
      <c r="G7" t="n">
        <v>55.54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181.33</v>
      </c>
      <c r="Q7" t="n">
        <v>821.24</v>
      </c>
      <c r="R7" t="n">
        <v>99.11</v>
      </c>
      <c r="S7" t="n">
        <v>57.29</v>
      </c>
      <c r="T7" t="n">
        <v>13908.79</v>
      </c>
      <c r="U7" t="n">
        <v>0.58</v>
      </c>
      <c r="V7" t="n">
        <v>0.75</v>
      </c>
      <c r="W7" t="n">
        <v>2.61</v>
      </c>
      <c r="X7" t="n">
        <v>0.82</v>
      </c>
      <c r="Y7" t="n">
        <v>1</v>
      </c>
      <c r="Z7" t="n">
        <v>10</v>
      </c>
      <c r="AA7" t="n">
        <v>121.9638789726762</v>
      </c>
      <c r="AB7" t="n">
        <v>166.876359876935</v>
      </c>
      <c r="AC7" t="n">
        <v>150.9499143027687</v>
      </c>
      <c r="AD7" t="n">
        <v>121963.8789726762</v>
      </c>
      <c r="AE7" t="n">
        <v>166876.359876935</v>
      </c>
      <c r="AF7" t="n">
        <v>5.644743669462889e-06</v>
      </c>
      <c r="AG7" t="n">
        <v>8</v>
      </c>
      <c r="AH7" t="n">
        <v>150949.9143027687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4.2244</v>
      </c>
      <c r="E8" t="n">
        <v>23.67</v>
      </c>
      <c r="F8" t="n">
        <v>21.13</v>
      </c>
      <c r="G8" t="n">
        <v>66.73999999999999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172.7</v>
      </c>
      <c r="Q8" t="n">
        <v>821.1900000000001</v>
      </c>
      <c r="R8" t="n">
        <v>94.09</v>
      </c>
      <c r="S8" t="n">
        <v>57.29</v>
      </c>
      <c r="T8" t="n">
        <v>11420.88</v>
      </c>
      <c r="U8" t="n">
        <v>0.61</v>
      </c>
      <c r="V8" t="n">
        <v>0.75</v>
      </c>
      <c r="W8" t="n">
        <v>2.6</v>
      </c>
      <c r="X8" t="n">
        <v>0.66</v>
      </c>
      <c r="Y8" t="n">
        <v>1</v>
      </c>
      <c r="Z8" t="n">
        <v>10</v>
      </c>
      <c r="AA8" t="n">
        <v>118.4223813952584</v>
      </c>
      <c r="AB8" t="n">
        <v>162.0307266516681</v>
      </c>
      <c r="AC8" t="n">
        <v>146.5667415116307</v>
      </c>
      <c r="AD8" t="n">
        <v>118422.3813952584</v>
      </c>
      <c r="AE8" t="n">
        <v>162030.7266516681</v>
      </c>
      <c r="AF8" t="n">
        <v>5.704975156055081e-06</v>
      </c>
      <c r="AG8" t="n">
        <v>8</v>
      </c>
      <c r="AH8" t="n">
        <v>146566.7415116307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4.241</v>
      </c>
      <c r="E9" t="n">
        <v>23.58</v>
      </c>
      <c r="F9" t="n">
        <v>21.09</v>
      </c>
      <c r="G9" t="n">
        <v>74.43000000000001</v>
      </c>
      <c r="H9" t="n">
        <v>1.13</v>
      </c>
      <c r="I9" t="n">
        <v>17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167.13</v>
      </c>
      <c r="Q9" t="n">
        <v>821.25</v>
      </c>
      <c r="R9" t="n">
        <v>92.08</v>
      </c>
      <c r="S9" t="n">
        <v>57.29</v>
      </c>
      <c r="T9" t="n">
        <v>10425.78</v>
      </c>
      <c r="U9" t="n">
        <v>0.62</v>
      </c>
      <c r="V9" t="n">
        <v>0.75</v>
      </c>
      <c r="W9" t="n">
        <v>2.61</v>
      </c>
      <c r="X9" t="n">
        <v>0.62</v>
      </c>
      <c r="Y9" t="n">
        <v>1</v>
      </c>
      <c r="Z9" t="n">
        <v>10</v>
      </c>
      <c r="AA9" t="n">
        <v>116.3738469446246</v>
      </c>
      <c r="AB9" t="n">
        <v>159.2278314413507</v>
      </c>
      <c r="AC9" t="n">
        <v>144.031350686297</v>
      </c>
      <c r="AD9" t="n">
        <v>116373.8469446246</v>
      </c>
      <c r="AE9" t="n">
        <v>159227.8314413507</v>
      </c>
      <c r="AF9" t="n">
        <v>5.727393153306882e-06</v>
      </c>
      <c r="AG9" t="n">
        <v>8</v>
      </c>
      <c r="AH9" t="n">
        <v>144031.350686297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4.2523</v>
      </c>
      <c r="E10" t="n">
        <v>23.52</v>
      </c>
      <c r="F10" t="n">
        <v>21.05</v>
      </c>
      <c r="G10" t="n">
        <v>78.94</v>
      </c>
      <c r="H10" t="n">
        <v>1.26</v>
      </c>
      <c r="I10" t="n">
        <v>16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166.37</v>
      </c>
      <c r="Q10" t="n">
        <v>821.1900000000001</v>
      </c>
      <c r="R10" t="n">
        <v>90.45999999999999</v>
      </c>
      <c r="S10" t="n">
        <v>57.29</v>
      </c>
      <c r="T10" t="n">
        <v>9618.299999999999</v>
      </c>
      <c r="U10" t="n">
        <v>0.63</v>
      </c>
      <c r="V10" t="n">
        <v>0.76</v>
      </c>
      <c r="W10" t="n">
        <v>2.62</v>
      </c>
      <c r="X10" t="n">
        <v>0.58</v>
      </c>
      <c r="Y10" t="n">
        <v>1</v>
      </c>
      <c r="Z10" t="n">
        <v>10</v>
      </c>
      <c r="AA10" t="n">
        <v>115.9539009940865</v>
      </c>
      <c r="AB10" t="n">
        <v>158.6532428651169</v>
      </c>
      <c r="AC10" t="n">
        <v>143.5116000373386</v>
      </c>
      <c r="AD10" t="n">
        <v>115953.9009940864</v>
      </c>
      <c r="AE10" t="n">
        <v>158653.2428651169</v>
      </c>
      <c r="AF10" t="n">
        <v>5.742653597219255e-06</v>
      </c>
      <c r="AG10" t="n">
        <v>8</v>
      </c>
      <c r="AH10" t="n">
        <v>143511.6000373386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3.1757</v>
      </c>
      <c r="E2" t="n">
        <v>31.49</v>
      </c>
      <c r="F2" t="n">
        <v>26.55</v>
      </c>
      <c r="G2" t="n">
        <v>10.02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157</v>
      </c>
      <c r="N2" t="n">
        <v>11.32</v>
      </c>
      <c r="O2" t="n">
        <v>11317.98</v>
      </c>
      <c r="P2" t="n">
        <v>218.51</v>
      </c>
      <c r="Q2" t="n">
        <v>821.38</v>
      </c>
      <c r="R2" t="n">
        <v>274.38</v>
      </c>
      <c r="S2" t="n">
        <v>57.29</v>
      </c>
      <c r="T2" t="n">
        <v>100866.57</v>
      </c>
      <c r="U2" t="n">
        <v>0.21</v>
      </c>
      <c r="V2" t="n">
        <v>0.6</v>
      </c>
      <c r="W2" t="n">
        <v>2.84</v>
      </c>
      <c r="X2" t="n">
        <v>6.07</v>
      </c>
      <c r="Y2" t="n">
        <v>1</v>
      </c>
      <c r="Z2" t="n">
        <v>10</v>
      </c>
      <c r="AA2" t="n">
        <v>179.4623149879685</v>
      </c>
      <c r="AB2" t="n">
        <v>245.5482566849875</v>
      </c>
      <c r="AC2" t="n">
        <v>222.1134756961863</v>
      </c>
      <c r="AD2" t="n">
        <v>179462.3149879685</v>
      </c>
      <c r="AE2" t="n">
        <v>245548.2566849875</v>
      </c>
      <c r="AF2" t="n">
        <v>4.348352536927761e-06</v>
      </c>
      <c r="AG2" t="n">
        <v>11</v>
      </c>
      <c r="AH2" t="n">
        <v>222113.4756961863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3.8333</v>
      </c>
      <c r="E3" t="n">
        <v>26.09</v>
      </c>
      <c r="F3" t="n">
        <v>22.9</v>
      </c>
      <c r="G3" t="n">
        <v>20.82</v>
      </c>
      <c r="H3" t="n">
        <v>0.39</v>
      </c>
      <c r="I3" t="n">
        <v>66</v>
      </c>
      <c r="J3" t="n">
        <v>91.09999999999999</v>
      </c>
      <c r="K3" t="n">
        <v>37.55</v>
      </c>
      <c r="L3" t="n">
        <v>2</v>
      </c>
      <c r="M3" t="n">
        <v>64</v>
      </c>
      <c r="N3" t="n">
        <v>11.54</v>
      </c>
      <c r="O3" t="n">
        <v>11468.97</v>
      </c>
      <c r="P3" t="n">
        <v>180.95</v>
      </c>
      <c r="Q3" t="n">
        <v>821.1900000000001</v>
      </c>
      <c r="R3" t="n">
        <v>152.53</v>
      </c>
      <c r="S3" t="n">
        <v>57.29</v>
      </c>
      <c r="T3" t="n">
        <v>40404.92</v>
      </c>
      <c r="U3" t="n">
        <v>0.38</v>
      </c>
      <c r="V3" t="n">
        <v>0.6899999999999999</v>
      </c>
      <c r="W3" t="n">
        <v>2.68</v>
      </c>
      <c r="X3" t="n">
        <v>2.43</v>
      </c>
      <c r="Y3" t="n">
        <v>1</v>
      </c>
      <c r="Z3" t="n">
        <v>10</v>
      </c>
      <c r="AA3" t="n">
        <v>133.5736380295945</v>
      </c>
      <c r="AB3" t="n">
        <v>182.7613444050239</v>
      </c>
      <c r="AC3" t="n">
        <v>165.3188582022176</v>
      </c>
      <c r="AD3" t="n">
        <v>133573.6380295945</v>
      </c>
      <c r="AE3" t="n">
        <v>182761.3444050239</v>
      </c>
      <c r="AF3" t="n">
        <v>5.248776578330821e-06</v>
      </c>
      <c r="AG3" t="n">
        <v>9</v>
      </c>
      <c r="AH3" t="n">
        <v>165318.8582022176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4.0504</v>
      </c>
      <c r="E4" t="n">
        <v>24.69</v>
      </c>
      <c r="F4" t="n">
        <v>21.97</v>
      </c>
      <c r="G4" t="n">
        <v>32.16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164.93</v>
      </c>
      <c r="Q4" t="n">
        <v>821.2</v>
      </c>
      <c r="R4" t="n">
        <v>121.86</v>
      </c>
      <c r="S4" t="n">
        <v>57.29</v>
      </c>
      <c r="T4" t="n">
        <v>25195.72</v>
      </c>
      <c r="U4" t="n">
        <v>0.47</v>
      </c>
      <c r="V4" t="n">
        <v>0.72</v>
      </c>
      <c r="W4" t="n">
        <v>2.64</v>
      </c>
      <c r="X4" t="n">
        <v>1.5</v>
      </c>
      <c r="Y4" t="n">
        <v>1</v>
      </c>
      <c r="Z4" t="n">
        <v>10</v>
      </c>
      <c r="AA4" t="n">
        <v>124.0169338021378</v>
      </c>
      <c r="AB4" t="n">
        <v>169.6854400689896</v>
      </c>
      <c r="AC4" t="n">
        <v>153.4908998238632</v>
      </c>
      <c r="AD4" t="n">
        <v>124016.9338021378</v>
      </c>
      <c r="AE4" t="n">
        <v>169685.4400689896</v>
      </c>
      <c r="AF4" t="n">
        <v>5.546042483727116e-06</v>
      </c>
      <c r="AG4" t="n">
        <v>9</v>
      </c>
      <c r="AH4" t="n">
        <v>153490.8998238632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4.1653</v>
      </c>
      <c r="E5" t="n">
        <v>24.01</v>
      </c>
      <c r="F5" t="n">
        <v>21.52</v>
      </c>
      <c r="G5" t="n">
        <v>44.52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27</v>
      </c>
      <c r="N5" t="n">
        <v>12</v>
      </c>
      <c r="O5" t="n">
        <v>11772.07</v>
      </c>
      <c r="P5" t="n">
        <v>152.53</v>
      </c>
      <c r="Q5" t="n">
        <v>821.22</v>
      </c>
      <c r="R5" t="n">
        <v>106.77</v>
      </c>
      <c r="S5" t="n">
        <v>57.29</v>
      </c>
      <c r="T5" t="n">
        <v>17711.16</v>
      </c>
      <c r="U5" t="n">
        <v>0.54</v>
      </c>
      <c r="V5" t="n">
        <v>0.74</v>
      </c>
      <c r="W5" t="n">
        <v>2.62</v>
      </c>
      <c r="X5" t="n">
        <v>1.05</v>
      </c>
      <c r="Y5" t="n">
        <v>1</v>
      </c>
      <c r="Z5" t="n">
        <v>10</v>
      </c>
      <c r="AA5" t="n">
        <v>111.4370932710382</v>
      </c>
      <c r="AB5" t="n">
        <v>152.4731472709522</v>
      </c>
      <c r="AC5" t="n">
        <v>137.9213240928604</v>
      </c>
      <c r="AD5" t="n">
        <v>111437.0932710381</v>
      </c>
      <c r="AE5" t="n">
        <v>152473.1472709522</v>
      </c>
      <c r="AF5" t="n">
        <v>5.703370224537962e-06</v>
      </c>
      <c r="AG5" t="n">
        <v>8</v>
      </c>
      <c r="AH5" t="n">
        <v>137921.3240928604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4.2226</v>
      </c>
      <c r="E6" t="n">
        <v>23.68</v>
      </c>
      <c r="F6" t="n">
        <v>21.31</v>
      </c>
      <c r="G6" t="n">
        <v>55.59</v>
      </c>
      <c r="H6" t="n">
        <v>0.93</v>
      </c>
      <c r="I6" t="n">
        <v>23</v>
      </c>
      <c r="J6" t="n">
        <v>94.79000000000001</v>
      </c>
      <c r="K6" t="n">
        <v>37.55</v>
      </c>
      <c r="L6" t="n">
        <v>5</v>
      </c>
      <c r="M6" t="n">
        <v>9</v>
      </c>
      <c r="N6" t="n">
        <v>12.23</v>
      </c>
      <c r="O6" t="n">
        <v>11924.18</v>
      </c>
      <c r="P6" t="n">
        <v>144.67</v>
      </c>
      <c r="Q6" t="n">
        <v>821.22</v>
      </c>
      <c r="R6" t="n">
        <v>99.33</v>
      </c>
      <c r="S6" t="n">
        <v>57.29</v>
      </c>
      <c r="T6" t="n">
        <v>14020.44</v>
      </c>
      <c r="U6" t="n">
        <v>0.58</v>
      </c>
      <c r="V6" t="n">
        <v>0.75</v>
      </c>
      <c r="W6" t="n">
        <v>2.62</v>
      </c>
      <c r="X6" t="n">
        <v>0.83</v>
      </c>
      <c r="Y6" t="n">
        <v>1</v>
      </c>
      <c r="Z6" t="n">
        <v>10</v>
      </c>
      <c r="AA6" t="n">
        <v>108.0687336132856</v>
      </c>
      <c r="AB6" t="n">
        <v>147.8644089856771</v>
      </c>
      <c r="AC6" t="n">
        <v>133.7524373211257</v>
      </c>
      <c r="AD6" t="n">
        <v>108068.7336132856</v>
      </c>
      <c r="AE6" t="n">
        <v>147864.4089856771</v>
      </c>
      <c r="AF6" t="n">
        <v>5.781828706247808e-06</v>
      </c>
      <c r="AG6" t="n">
        <v>8</v>
      </c>
      <c r="AH6" t="n">
        <v>133752.4373211257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4.2349</v>
      </c>
      <c r="E7" t="n">
        <v>23.61</v>
      </c>
      <c r="F7" t="n">
        <v>21.26</v>
      </c>
      <c r="G7" t="n">
        <v>57.98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143.88</v>
      </c>
      <c r="Q7" t="n">
        <v>821.28</v>
      </c>
      <c r="R7" t="n">
        <v>97.22</v>
      </c>
      <c r="S7" t="n">
        <v>57.29</v>
      </c>
      <c r="T7" t="n">
        <v>12969.46</v>
      </c>
      <c r="U7" t="n">
        <v>0.59</v>
      </c>
      <c r="V7" t="n">
        <v>0.75</v>
      </c>
      <c r="W7" t="n">
        <v>2.63</v>
      </c>
      <c r="X7" t="n">
        <v>0.78</v>
      </c>
      <c r="Y7" t="n">
        <v>1</v>
      </c>
      <c r="Z7" t="n">
        <v>10</v>
      </c>
      <c r="AA7" t="n">
        <v>107.6442549793028</v>
      </c>
      <c r="AB7" t="n">
        <v>147.2836185919866</v>
      </c>
      <c r="AC7" t="n">
        <v>133.2270767474644</v>
      </c>
      <c r="AD7" t="n">
        <v>107644.2549793028</v>
      </c>
      <c r="AE7" t="n">
        <v>147283.6185919866</v>
      </c>
      <c r="AF7" t="n">
        <v>5.798670579285e-06</v>
      </c>
      <c r="AG7" t="n">
        <v>8</v>
      </c>
      <c r="AH7" t="n">
        <v>133227.0767474644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1.9724</v>
      </c>
      <c r="E2" t="n">
        <v>50.7</v>
      </c>
      <c r="F2" t="n">
        <v>34.49</v>
      </c>
      <c r="G2" t="n">
        <v>5.88</v>
      </c>
      <c r="H2" t="n">
        <v>0.09</v>
      </c>
      <c r="I2" t="n">
        <v>352</v>
      </c>
      <c r="J2" t="n">
        <v>194.77</v>
      </c>
      <c r="K2" t="n">
        <v>54.38</v>
      </c>
      <c r="L2" t="n">
        <v>1</v>
      </c>
      <c r="M2" t="n">
        <v>350</v>
      </c>
      <c r="N2" t="n">
        <v>39.4</v>
      </c>
      <c r="O2" t="n">
        <v>24256.19</v>
      </c>
      <c r="P2" t="n">
        <v>480.9</v>
      </c>
      <c r="Q2" t="n">
        <v>821.5700000000001</v>
      </c>
      <c r="R2" t="n">
        <v>541.29</v>
      </c>
      <c r="S2" t="n">
        <v>57.29</v>
      </c>
      <c r="T2" t="n">
        <v>233354.45</v>
      </c>
      <c r="U2" t="n">
        <v>0.11</v>
      </c>
      <c r="V2" t="n">
        <v>0.46</v>
      </c>
      <c r="W2" t="n">
        <v>3.15</v>
      </c>
      <c r="X2" t="n">
        <v>14.01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3.0549</v>
      </c>
      <c r="E3" t="n">
        <v>32.73</v>
      </c>
      <c r="F3" t="n">
        <v>25.28</v>
      </c>
      <c r="G3" t="n">
        <v>11.94</v>
      </c>
      <c r="H3" t="n">
        <v>0.18</v>
      </c>
      <c r="I3" t="n">
        <v>127</v>
      </c>
      <c r="J3" t="n">
        <v>196.32</v>
      </c>
      <c r="K3" t="n">
        <v>54.38</v>
      </c>
      <c r="L3" t="n">
        <v>2</v>
      </c>
      <c r="M3" t="n">
        <v>125</v>
      </c>
      <c r="N3" t="n">
        <v>39.95</v>
      </c>
      <c r="O3" t="n">
        <v>24447.22</v>
      </c>
      <c r="P3" t="n">
        <v>349.09</v>
      </c>
      <c r="Q3" t="n">
        <v>821.41</v>
      </c>
      <c r="R3" t="n">
        <v>232</v>
      </c>
      <c r="S3" t="n">
        <v>57.29</v>
      </c>
      <c r="T3" t="n">
        <v>79833.81</v>
      </c>
      <c r="U3" t="n">
        <v>0.25</v>
      </c>
      <c r="V3" t="n">
        <v>0.63</v>
      </c>
      <c r="W3" t="n">
        <v>2.78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3.4588</v>
      </c>
      <c r="E4" t="n">
        <v>28.91</v>
      </c>
      <c r="F4" t="n">
        <v>23.36</v>
      </c>
      <c r="G4" t="n">
        <v>17.97</v>
      </c>
      <c r="H4" t="n">
        <v>0.27</v>
      </c>
      <c r="I4" t="n">
        <v>78</v>
      </c>
      <c r="J4" t="n">
        <v>197.88</v>
      </c>
      <c r="K4" t="n">
        <v>54.38</v>
      </c>
      <c r="L4" t="n">
        <v>3</v>
      </c>
      <c r="M4" t="n">
        <v>76</v>
      </c>
      <c r="N4" t="n">
        <v>40.5</v>
      </c>
      <c r="O4" t="n">
        <v>24639</v>
      </c>
      <c r="P4" t="n">
        <v>319.66</v>
      </c>
      <c r="Q4" t="n">
        <v>821.3200000000001</v>
      </c>
      <c r="R4" t="n">
        <v>167.83</v>
      </c>
      <c r="S4" t="n">
        <v>57.29</v>
      </c>
      <c r="T4" t="n">
        <v>47996.42</v>
      </c>
      <c r="U4" t="n">
        <v>0.34</v>
      </c>
      <c r="V4" t="n">
        <v>0.68</v>
      </c>
      <c r="W4" t="n">
        <v>2.71</v>
      </c>
      <c r="X4" t="n">
        <v>2.89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3.6686</v>
      </c>
      <c r="E5" t="n">
        <v>27.26</v>
      </c>
      <c r="F5" t="n">
        <v>22.56</v>
      </c>
      <c r="G5" t="n">
        <v>24.18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306.04</v>
      </c>
      <c r="Q5" t="n">
        <v>821.22</v>
      </c>
      <c r="R5" t="n">
        <v>141.32</v>
      </c>
      <c r="S5" t="n">
        <v>57.29</v>
      </c>
      <c r="T5" t="n">
        <v>34850.95</v>
      </c>
      <c r="U5" t="n">
        <v>0.41</v>
      </c>
      <c r="V5" t="n">
        <v>0.71</v>
      </c>
      <c r="W5" t="n">
        <v>2.67</v>
      </c>
      <c r="X5" t="n">
        <v>2.09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3.8012</v>
      </c>
      <c r="E6" t="n">
        <v>26.31</v>
      </c>
      <c r="F6" t="n">
        <v>22.08</v>
      </c>
      <c r="G6" t="n">
        <v>30.11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296.43</v>
      </c>
      <c r="Q6" t="n">
        <v>821.23</v>
      </c>
      <c r="R6" t="n">
        <v>125.52</v>
      </c>
      <c r="S6" t="n">
        <v>57.29</v>
      </c>
      <c r="T6" t="n">
        <v>27011.03</v>
      </c>
      <c r="U6" t="n">
        <v>0.46</v>
      </c>
      <c r="V6" t="n">
        <v>0.72</v>
      </c>
      <c r="W6" t="n">
        <v>2.64</v>
      </c>
      <c r="X6" t="n">
        <v>1.61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3.8912</v>
      </c>
      <c r="E7" t="n">
        <v>25.7</v>
      </c>
      <c r="F7" t="n">
        <v>21.78</v>
      </c>
      <c r="G7" t="n">
        <v>36.3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289.49</v>
      </c>
      <c r="Q7" t="n">
        <v>821.22</v>
      </c>
      <c r="R7" t="n">
        <v>115.2</v>
      </c>
      <c r="S7" t="n">
        <v>57.29</v>
      </c>
      <c r="T7" t="n">
        <v>21893.02</v>
      </c>
      <c r="U7" t="n">
        <v>0.5</v>
      </c>
      <c r="V7" t="n">
        <v>0.73</v>
      </c>
      <c r="W7" t="n">
        <v>2.64</v>
      </c>
      <c r="X7" t="n">
        <v>1.31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3.9653</v>
      </c>
      <c r="E8" t="n">
        <v>25.22</v>
      </c>
      <c r="F8" t="n">
        <v>21.54</v>
      </c>
      <c r="G8" t="n">
        <v>43.07</v>
      </c>
      <c r="H8" t="n">
        <v>0.61</v>
      </c>
      <c r="I8" t="n">
        <v>30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282.84</v>
      </c>
      <c r="Q8" t="n">
        <v>821.23</v>
      </c>
      <c r="R8" t="n">
        <v>107.5</v>
      </c>
      <c r="S8" t="n">
        <v>57.29</v>
      </c>
      <c r="T8" t="n">
        <v>18069.08</v>
      </c>
      <c r="U8" t="n">
        <v>0.53</v>
      </c>
      <c r="V8" t="n">
        <v>0.74</v>
      </c>
      <c r="W8" t="n">
        <v>2.61</v>
      </c>
      <c r="X8" t="n">
        <v>1.06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4.0118</v>
      </c>
      <c r="E9" t="n">
        <v>24.93</v>
      </c>
      <c r="F9" t="n">
        <v>21.4</v>
      </c>
      <c r="G9" t="n">
        <v>49.38</v>
      </c>
      <c r="H9" t="n">
        <v>0.6899999999999999</v>
      </c>
      <c r="I9" t="n">
        <v>26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278.03</v>
      </c>
      <c r="Q9" t="n">
        <v>821.2</v>
      </c>
      <c r="R9" t="n">
        <v>102.78</v>
      </c>
      <c r="S9" t="n">
        <v>57.29</v>
      </c>
      <c r="T9" t="n">
        <v>15730.75</v>
      </c>
      <c r="U9" t="n">
        <v>0.5600000000000001</v>
      </c>
      <c r="V9" t="n">
        <v>0.74</v>
      </c>
      <c r="W9" t="n">
        <v>2.61</v>
      </c>
      <c r="X9" t="n">
        <v>0.93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4.0495</v>
      </c>
      <c r="E10" t="n">
        <v>24.69</v>
      </c>
      <c r="F10" t="n">
        <v>21.28</v>
      </c>
      <c r="G10" t="n">
        <v>55.52</v>
      </c>
      <c r="H10" t="n">
        <v>0.77</v>
      </c>
      <c r="I10" t="n">
        <v>23</v>
      </c>
      <c r="J10" t="n">
        <v>207.34</v>
      </c>
      <c r="K10" t="n">
        <v>54.38</v>
      </c>
      <c r="L10" t="n">
        <v>9</v>
      </c>
      <c r="M10" t="n">
        <v>21</v>
      </c>
      <c r="N10" t="n">
        <v>43.96</v>
      </c>
      <c r="O10" t="n">
        <v>25806.1</v>
      </c>
      <c r="P10" t="n">
        <v>274.08</v>
      </c>
      <c r="Q10" t="n">
        <v>821.1900000000001</v>
      </c>
      <c r="R10" t="n">
        <v>98.62</v>
      </c>
      <c r="S10" t="n">
        <v>57.29</v>
      </c>
      <c r="T10" t="n">
        <v>13665.22</v>
      </c>
      <c r="U10" t="n">
        <v>0.58</v>
      </c>
      <c r="V10" t="n">
        <v>0.75</v>
      </c>
      <c r="W10" t="n">
        <v>2.62</v>
      </c>
      <c r="X10" t="n">
        <v>0.8100000000000001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4.0741</v>
      </c>
      <c r="E11" t="n">
        <v>24.55</v>
      </c>
      <c r="F11" t="n">
        <v>21.21</v>
      </c>
      <c r="G11" t="n">
        <v>60.61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270.61</v>
      </c>
      <c r="Q11" t="n">
        <v>821.1900000000001</v>
      </c>
      <c r="R11" t="n">
        <v>96.45</v>
      </c>
      <c r="S11" t="n">
        <v>57.29</v>
      </c>
      <c r="T11" t="n">
        <v>12591.56</v>
      </c>
      <c r="U11" t="n">
        <v>0.59</v>
      </c>
      <c r="V11" t="n">
        <v>0.75</v>
      </c>
      <c r="W11" t="n">
        <v>2.61</v>
      </c>
      <c r="X11" t="n">
        <v>0.74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4.1001</v>
      </c>
      <c r="E12" t="n">
        <v>24.39</v>
      </c>
      <c r="F12" t="n">
        <v>21.13</v>
      </c>
      <c r="G12" t="n">
        <v>66.73999999999999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265.96</v>
      </c>
      <c r="Q12" t="n">
        <v>821.22</v>
      </c>
      <c r="R12" t="n">
        <v>93.84</v>
      </c>
      <c r="S12" t="n">
        <v>57.29</v>
      </c>
      <c r="T12" t="n">
        <v>11294.31</v>
      </c>
      <c r="U12" t="n">
        <v>0.61</v>
      </c>
      <c r="V12" t="n">
        <v>0.75</v>
      </c>
      <c r="W12" t="n">
        <v>2.6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4.1249</v>
      </c>
      <c r="E13" t="n">
        <v>24.24</v>
      </c>
      <c r="F13" t="n">
        <v>21.07</v>
      </c>
      <c r="G13" t="n">
        <v>74.34999999999999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262.03</v>
      </c>
      <c r="Q13" t="n">
        <v>821.25</v>
      </c>
      <c r="R13" t="n">
        <v>91.47</v>
      </c>
      <c r="S13" t="n">
        <v>57.29</v>
      </c>
      <c r="T13" t="n">
        <v>10122.73</v>
      </c>
      <c r="U13" t="n">
        <v>0.63</v>
      </c>
      <c r="V13" t="n">
        <v>0.76</v>
      </c>
      <c r="W13" t="n">
        <v>2.6</v>
      </c>
      <c r="X13" t="n">
        <v>0.59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4.1384</v>
      </c>
      <c r="E14" t="n">
        <v>24.16</v>
      </c>
      <c r="F14" t="n">
        <v>21.03</v>
      </c>
      <c r="G14" t="n">
        <v>78.84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258.1</v>
      </c>
      <c r="Q14" t="n">
        <v>821.23</v>
      </c>
      <c r="R14" t="n">
        <v>90.13</v>
      </c>
      <c r="S14" t="n">
        <v>57.29</v>
      </c>
      <c r="T14" t="n">
        <v>9456.48</v>
      </c>
      <c r="U14" t="n">
        <v>0.64</v>
      </c>
      <c r="V14" t="n">
        <v>0.76</v>
      </c>
      <c r="W14" t="n">
        <v>2.6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4.1659</v>
      </c>
      <c r="E15" t="n">
        <v>24</v>
      </c>
      <c r="F15" t="n">
        <v>20.94</v>
      </c>
      <c r="G15" t="n">
        <v>89.76000000000001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253.32</v>
      </c>
      <c r="Q15" t="n">
        <v>821.1900000000001</v>
      </c>
      <c r="R15" t="n">
        <v>87.47</v>
      </c>
      <c r="S15" t="n">
        <v>57.29</v>
      </c>
      <c r="T15" t="n">
        <v>8136.71</v>
      </c>
      <c r="U15" t="n">
        <v>0.65</v>
      </c>
      <c r="V15" t="n">
        <v>0.76</v>
      </c>
      <c r="W15" t="n">
        <v>2.59</v>
      </c>
      <c r="X15" t="n">
        <v>0.47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4.1794</v>
      </c>
      <c r="E16" t="n">
        <v>23.93</v>
      </c>
      <c r="F16" t="n">
        <v>20.9</v>
      </c>
      <c r="G16" t="n">
        <v>96.48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249.39</v>
      </c>
      <c r="Q16" t="n">
        <v>821.1900000000001</v>
      </c>
      <c r="R16" t="n">
        <v>85.90000000000001</v>
      </c>
      <c r="S16" t="n">
        <v>57.29</v>
      </c>
      <c r="T16" t="n">
        <v>7355.3</v>
      </c>
      <c r="U16" t="n">
        <v>0.67</v>
      </c>
      <c r="V16" t="n">
        <v>0.76</v>
      </c>
      <c r="W16" t="n">
        <v>2.6</v>
      </c>
      <c r="X16" t="n">
        <v>0.43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4.1926</v>
      </c>
      <c r="E17" t="n">
        <v>23.85</v>
      </c>
      <c r="F17" t="n">
        <v>20.87</v>
      </c>
      <c r="G17" t="n">
        <v>104.34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245.87</v>
      </c>
      <c r="Q17" t="n">
        <v>821.2</v>
      </c>
      <c r="R17" t="n">
        <v>84.98</v>
      </c>
      <c r="S17" t="n">
        <v>57.29</v>
      </c>
      <c r="T17" t="n">
        <v>6898.9</v>
      </c>
      <c r="U17" t="n">
        <v>0.67</v>
      </c>
      <c r="V17" t="n">
        <v>0.76</v>
      </c>
      <c r="W17" t="n">
        <v>2.59</v>
      </c>
      <c r="X17" t="n">
        <v>0.39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4.1897</v>
      </c>
      <c r="E18" t="n">
        <v>23.87</v>
      </c>
      <c r="F18" t="n">
        <v>20.88</v>
      </c>
      <c r="G18" t="n">
        <v>104.42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10</v>
      </c>
      <c r="N18" t="n">
        <v>48.95</v>
      </c>
      <c r="O18" t="n">
        <v>27408.3</v>
      </c>
      <c r="P18" t="n">
        <v>243.52</v>
      </c>
      <c r="Q18" t="n">
        <v>821.1900000000001</v>
      </c>
      <c r="R18" t="n">
        <v>85.65000000000001</v>
      </c>
      <c r="S18" t="n">
        <v>57.29</v>
      </c>
      <c r="T18" t="n">
        <v>7235.35</v>
      </c>
      <c r="U18" t="n">
        <v>0.67</v>
      </c>
      <c r="V18" t="n">
        <v>0.76</v>
      </c>
      <c r="W18" t="n">
        <v>2.59</v>
      </c>
      <c r="X18" t="n">
        <v>0.41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4.2049</v>
      </c>
      <c r="E19" t="n">
        <v>23.78</v>
      </c>
      <c r="F19" t="n">
        <v>20.84</v>
      </c>
      <c r="G19" t="n">
        <v>113.66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238.93</v>
      </c>
      <c r="Q19" t="n">
        <v>821.1900000000001</v>
      </c>
      <c r="R19" t="n">
        <v>83.94</v>
      </c>
      <c r="S19" t="n">
        <v>57.29</v>
      </c>
      <c r="T19" t="n">
        <v>6385.4</v>
      </c>
      <c r="U19" t="n">
        <v>0.68</v>
      </c>
      <c r="V19" t="n">
        <v>0.76</v>
      </c>
      <c r="W19" t="n">
        <v>2.59</v>
      </c>
      <c r="X19" t="n">
        <v>0.36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20.81</v>
      </c>
      <c r="G20" t="n">
        <v>124.84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236.25</v>
      </c>
      <c r="Q20" t="n">
        <v>821.1900000000001</v>
      </c>
      <c r="R20" t="n">
        <v>83.01000000000001</v>
      </c>
      <c r="S20" t="n">
        <v>57.29</v>
      </c>
      <c r="T20" t="n">
        <v>5928.18</v>
      </c>
      <c r="U20" t="n">
        <v>0.6899999999999999</v>
      </c>
      <c r="V20" t="n">
        <v>0.76</v>
      </c>
      <c r="W20" t="n">
        <v>2.59</v>
      </c>
      <c r="X20" t="n">
        <v>0.33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4.2168</v>
      </c>
      <c r="E21" t="n">
        <v>23.71</v>
      </c>
      <c r="F21" t="n">
        <v>20.81</v>
      </c>
      <c r="G21" t="n">
        <v>124.85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232.18</v>
      </c>
      <c r="Q21" t="n">
        <v>821.21</v>
      </c>
      <c r="R21" t="n">
        <v>82.81</v>
      </c>
      <c r="S21" t="n">
        <v>57.29</v>
      </c>
      <c r="T21" t="n">
        <v>5826.02</v>
      </c>
      <c r="U21" t="n">
        <v>0.6899999999999999</v>
      </c>
      <c r="V21" t="n">
        <v>0.76</v>
      </c>
      <c r="W21" t="n">
        <v>2.59</v>
      </c>
      <c r="X21" t="n">
        <v>0.34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4.214</v>
      </c>
      <c r="E22" t="n">
        <v>23.73</v>
      </c>
      <c r="F22" t="n">
        <v>20.82</v>
      </c>
      <c r="G22" t="n">
        <v>124.95</v>
      </c>
      <c r="H22" t="n">
        <v>1.64</v>
      </c>
      <c r="I22" t="n">
        <v>10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232.7</v>
      </c>
      <c r="Q22" t="n">
        <v>821.1900000000001</v>
      </c>
      <c r="R22" t="n">
        <v>83.25</v>
      </c>
      <c r="S22" t="n">
        <v>57.29</v>
      </c>
      <c r="T22" t="n">
        <v>6043.92</v>
      </c>
      <c r="U22" t="n">
        <v>0.6899999999999999</v>
      </c>
      <c r="V22" t="n">
        <v>0.76</v>
      </c>
      <c r="W22" t="n">
        <v>2.6</v>
      </c>
      <c r="X22" t="n">
        <v>0.35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4.2154</v>
      </c>
      <c r="E23" t="n">
        <v>23.72</v>
      </c>
      <c r="F23" t="n">
        <v>20.82</v>
      </c>
      <c r="G23" t="n">
        <v>124.9</v>
      </c>
      <c r="H23" t="n">
        <v>1.71</v>
      </c>
      <c r="I23" t="n">
        <v>10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233.82</v>
      </c>
      <c r="Q23" t="n">
        <v>821.1900000000001</v>
      </c>
      <c r="R23" t="n">
        <v>83.06999999999999</v>
      </c>
      <c r="S23" t="n">
        <v>57.29</v>
      </c>
      <c r="T23" t="n">
        <v>5956.28</v>
      </c>
      <c r="U23" t="n">
        <v>0.6899999999999999</v>
      </c>
      <c r="V23" t="n">
        <v>0.76</v>
      </c>
      <c r="W23" t="n">
        <v>2.6</v>
      </c>
      <c r="X23" t="n">
        <v>0.34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3.1757</v>
      </c>
      <c r="E24" t="n">
        <v>31.49</v>
      </c>
      <c r="F24" t="n">
        <v>26.55</v>
      </c>
      <c r="G24" t="n">
        <v>10.02</v>
      </c>
      <c r="H24" t="n">
        <v>0.2</v>
      </c>
      <c r="I24" t="n">
        <v>159</v>
      </c>
      <c r="J24" t="n">
        <v>89.87</v>
      </c>
      <c r="K24" t="n">
        <v>37.55</v>
      </c>
      <c r="L24" t="n">
        <v>1</v>
      </c>
      <c r="M24" t="n">
        <v>157</v>
      </c>
      <c r="N24" t="n">
        <v>11.32</v>
      </c>
      <c r="O24" t="n">
        <v>11317.98</v>
      </c>
      <c r="P24" t="n">
        <v>218.51</v>
      </c>
      <c r="Q24" t="n">
        <v>821.38</v>
      </c>
      <c r="R24" t="n">
        <v>274.38</v>
      </c>
      <c r="S24" t="n">
        <v>57.29</v>
      </c>
      <c r="T24" t="n">
        <v>100866.57</v>
      </c>
      <c r="U24" t="n">
        <v>0.21</v>
      </c>
      <c r="V24" t="n">
        <v>0.6</v>
      </c>
      <c r="W24" t="n">
        <v>2.84</v>
      </c>
      <c r="X24" t="n">
        <v>6.07</v>
      </c>
      <c r="Y24" t="n">
        <v>1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3.8333</v>
      </c>
      <c r="E25" t="n">
        <v>26.09</v>
      </c>
      <c r="F25" t="n">
        <v>22.9</v>
      </c>
      <c r="G25" t="n">
        <v>20.82</v>
      </c>
      <c r="H25" t="n">
        <v>0.39</v>
      </c>
      <c r="I25" t="n">
        <v>66</v>
      </c>
      <c r="J25" t="n">
        <v>91.09999999999999</v>
      </c>
      <c r="K25" t="n">
        <v>37.55</v>
      </c>
      <c r="L25" t="n">
        <v>2</v>
      </c>
      <c r="M25" t="n">
        <v>64</v>
      </c>
      <c r="N25" t="n">
        <v>11.54</v>
      </c>
      <c r="O25" t="n">
        <v>11468.97</v>
      </c>
      <c r="P25" t="n">
        <v>180.95</v>
      </c>
      <c r="Q25" t="n">
        <v>821.1900000000001</v>
      </c>
      <c r="R25" t="n">
        <v>152.53</v>
      </c>
      <c r="S25" t="n">
        <v>57.29</v>
      </c>
      <c r="T25" t="n">
        <v>40404.92</v>
      </c>
      <c r="U25" t="n">
        <v>0.38</v>
      </c>
      <c r="V25" t="n">
        <v>0.6899999999999999</v>
      </c>
      <c r="W25" t="n">
        <v>2.68</v>
      </c>
      <c r="X25" t="n">
        <v>2.43</v>
      </c>
      <c r="Y25" t="n">
        <v>1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4.0504</v>
      </c>
      <c r="E26" t="n">
        <v>24.69</v>
      </c>
      <c r="F26" t="n">
        <v>21.97</v>
      </c>
      <c r="G26" t="n">
        <v>32.16</v>
      </c>
      <c r="H26" t="n">
        <v>0.57</v>
      </c>
      <c r="I26" t="n">
        <v>41</v>
      </c>
      <c r="J26" t="n">
        <v>92.31999999999999</v>
      </c>
      <c r="K26" t="n">
        <v>37.55</v>
      </c>
      <c r="L26" t="n">
        <v>3</v>
      </c>
      <c r="M26" t="n">
        <v>39</v>
      </c>
      <c r="N26" t="n">
        <v>11.77</v>
      </c>
      <c r="O26" t="n">
        <v>11620.34</v>
      </c>
      <c r="P26" t="n">
        <v>164.93</v>
      </c>
      <c r="Q26" t="n">
        <v>821.2</v>
      </c>
      <c r="R26" t="n">
        <v>121.86</v>
      </c>
      <c r="S26" t="n">
        <v>57.29</v>
      </c>
      <c r="T26" t="n">
        <v>25195.72</v>
      </c>
      <c r="U26" t="n">
        <v>0.47</v>
      </c>
      <c r="V26" t="n">
        <v>0.72</v>
      </c>
      <c r="W26" t="n">
        <v>2.64</v>
      </c>
      <c r="X26" t="n">
        <v>1.5</v>
      </c>
      <c r="Y26" t="n">
        <v>1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4.1653</v>
      </c>
      <c r="E27" t="n">
        <v>24.01</v>
      </c>
      <c r="F27" t="n">
        <v>21.52</v>
      </c>
      <c r="G27" t="n">
        <v>44.52</v>
      </c>
      <c r="H27" t="n">
        <v>0.75</v>
      </c>
      <c r="I27" t="n">
        <v>29</v>
      </c>
      <c r="J27" t="n">
        <v>93.55</v>
      </c>
      <c r="K27" t="n">
        <v>37.55</v>
      </c>
      <c r="L27" t="n">
        <v>4</v>
      </c>
      <c r="M27" t="n">
        <v>27</v>
      </c>
      <c r="N27" t="n">
        <v>12</v>
      </c>
      <c r="O27" t="n">
        <v>11772.07</v>
      </c>
      <c r="P27" t="n">
        <v>152.53</v>
      </c>
      <c r="Q27" t="n">
        <v>821.22</v>
      </c>
      <c r="R27" t="n">
        <v>106.77</v>
      </c>
      <c r="S27" t="n">
        <v>57.29</v>
      </c>
      <c r="T27" t="n">
        <v>17711.16</v>
      </c>
      <c r="U27" t="n">
        <v>0.54</v>
      </c>
      <c r="V27" t="n">
        <v>0.74</v>
      </c>
      <c r="W27" t="n">
        <v>2.62</v>
      </c>
      <c r="X27" t="n">
        <v>1.05</v>
      </c>
      <c r="Y27" t="n">
        <v>1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4.2226</v>
      </c>
      <c r="E28" t="n">
        <v>23.68</v>
      </c>
      <c r="F28" t="n">
        <v>21.31</v>
      </c>
      <c r="G28" t="n">
        <v>55.59</v>
      </c>
      <c r="H28" t="n">
        <v>0.93</v>
      </c>
      <c r="I28" t="n">
        <v>23</v>
      </c>
      <c r="J28" t="n">
        <v>94.79000000000001</v>
      </c>
      <c r="K28" t="n">
        <v>37.55</v>
      </c>
      <c r="L28" t="n">
        <v>5</v>
      </c>
      <c r="M28" t="n">
        <v>9</v>
      </c>
      <c r="N28" t="n">
        <v>12.23</v>
      </c>
      <c r="O28" t="n">
        <v>11924.18</v>
      </c>
      <c r="P28" t="n">
        <v>144.67</v>
      </c>
      <c r="Q28" t="n">
        <v>821.22</v>
      </c>
      <c r="R28" t="n">
        <v>99.33</v>
      </c>
      <c r="S28" t="n">
        <v>57.29</v>
      </c>
      <c r="T28" t="n">
        <v>14020.44</v>
      </c>
      <c r="U28" t="n">
        <v>0.58</v>
      </c>
      <c r="V28" t="n">
        <v>0.75</v>
      </c>
      <c r="W28" t="n">
        <v>2.62</v>
      </c>
      <c r="X28" t="n">
        <v>0.83</v>
      </c>
      <c r="Y28" t="n">
        <v>1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4.2349</v>
      </c>
      <c r="E29" t="n">
        <v>23.61</v>
      </c>
      <c r="F29" t="n">
        <v>21.26</v>
      </c>
      <c r="G29" t="n">
        <v>57.98</v>
      </c>
      <c r="H29" t="n">
        <v>1.1</v>
      </c>
      <c r="I29" t="n">
        <v>22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143.88</v>
      </c>
      <c r="Q29" t="n">
        <v>821.28</v>
      </c>
      <c r="R29" t="n">
        <v>97.22</v>
      </c>
      <c r="S29" t="n">
        <v>57.29</v>
      </c>
      <c r="T29" t="n">
        <v>12969.46</v>
      </c>
      <c r="U29" t="n">
        <v>0.59</v>
      </c>
      <c r="V29" t="n">
        <v>0.75</v>
      </c>
      <c r="W29" t="n">
        <v>2.63</v>
      </c>
      <c r="X29" t="n">
        <v>0.78</v>
      </c>
      <c r="Y29" t="n">
        <v>1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3.432</v>
      </c>
      <c r="E30" t="n">
        <v>29.14</v>
      </c>
      <c r="F30" t="n">
        <v>25.3</v>
      </c>
      <c r="G30" t="n">
        <v>11.86</v>
      </c>
      <c r="H30" t="n">
        <v>0.24</v>
      </c>
      <c r="I30" t="n">
        <v>128</v>
      </c>
      <c r="J30" t="n">
        <v>71.52</v>
      </c>
      <c r="K30" t="n">
        <v>32.27</v>
      </c>
      <c r="L30" t="n">
        <v>1</v>
      </c>
      <c r="M30" t="n">
        <v>126</v>
      </c>
      <c r="N30" t="n">
        <v>8.25</v>
      </c>
      <c r="O30" t="n">
        <v>9054.6</v>
      </c>
      <c r="P30" t="n">
        <v>175.26</v>
      </c>
      <c r="Q30" t="n">
        <v>821.3200000000001</v>
      </c>
      <c r="R30" t="n">
        <v>233.05</v>
      </c>
      <c r="S30" t="n">
        <v>57.29</v>
      </c>
      <c r="T30" t="n">
        <v>80355.86</v>
      </c>
      <c r="U30" t="n">
        <v>0.25</v>
      </c>
      <c r="V30" t="n">
        <v>0.63</v>
      </c>
      <c r="W30" t="n">
        <v>2.78</v>
      </c>
      <c r="X30" t="n">
        <v>4.83</v>
      </c>
      <c r="Y30" t="n">
        <v>1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3.9842</v>
      </c>
      <c r="E31" t="n">
        <v>25.1</v>
      </c>
      <c r="F31" t="n">
        <v>22.43</v>
      </c>
      <c r="G31" t="n">
        <v>25.39</v>
      </c>
      <c r="H31" t="n">
        <v>0.48</v>
      </c>
      <c r="I31" t="n">
        <v>53</v>
      </c>
      <c r="J31" t="n">
        <v>72.7</v>
      </c>
      <c r="K31" t="n">
        <v>32.27</v>
      </c>
      <c r="L31" t="n">
        <v>2</v>
      </c>
      <c r="M31" t="n">
        <v>51</v>
      </c>
      <c r="N31" t="n">
        <v>8.43</v>
      </c>
      <c r="O31" t="n">
        <v>9200.25</v>
      </c>
      <c r="P31" t="n">
        <v>144.72</v>
      </c>
      <c r="Q31" t="n">
        <v>821.1900000000001</v>
      </c>
      <c r="R31" t="n">
        <v>137.24</v>
      </c>
      <c r="S31" t="n">
        <v>57.29</v>
      </c>
      <c r="T31" t="n">
        <v>32826.21</v>
      </c>
      <c r="U31" t="n">
        <v>0.42</v>
      </c>
      <c r="V31" t="n">
        <v>0.71</v>
      </c>
      <c r="W31" t="n">
        <v>2.66</v>
      </c>
      <c r="X31" t="n">
        <v>1.96</v>
      </c>
      <c r="Y31" t="n">
        <v>1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4.1593</v>
      </c>
      <c r="E32" t="n">
        <v>24.04</v>
      </c>
      <c r="F32" t="n">
        <v>21.69</v>
      </c>
      <c r="G32" t="n">
        <v>39.43</v>
      </c>
      <c r="H32" t="n">
        <v>0.71</v>
      </c>
      <c r="I32" t="n">
        <v>33</v>
      </c>
      <c r="J32" t="n">
        <v>73.88</v>
      </c>
      <c r="K32" t="n">
        <v>32.27</v>
      </c>
      <c r="L32" t="n">
        <v>3</v>
      </c>
      <c r="M32" t="n">
        <v>26</v>
      </c>
      <c r="N32" t="n">
        <v>8.609999999999999</v>
      </c>
      <c r="O32" t="n">
        <v>9346.23</v>
      </c>
      <c r="P32" t="n">
        <v>129.57</v>
      </c>
      <c r="Q32" t="n">
        <v>821.28</v>
      </c>
      <c r="R32" t="n">
        <v>112.31</v>
      </c>
      <c r="S32" t="n">
        <v>57.29</v>
      </c>
      <c r="T32" t="n">
        <v>20460.89</v>
      </c>
      <c r="U32" t="n">
        <v>0.51</v>
      </c>
      <c r="V32" t="n">
        <v>0.73</v>
      </c>
      <c r="W32" t="n">
        <v>2.63</v>
      </c>
      <c r="X32" t="n">
        <v>1.21</v>
      </c>
      <c r="Y32" t="n">
        <v>1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4.1962</v>
      </c>
      <c r="E33" t="n">
        <v>23.83</v>
      </c>
      <c r="F33" t="n">
        <v>21.54</v>
      </c>
      <c r="G33" t="n">
        <v>44.56</v>
      </c>
      <c r="H33" t="n">
        <v>0.93</v>
      </c>
      <c r="I33" t="n">
        <v>29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126.19</v>
      </c>
      <c r="Q33" t="n">
        <v>821.27</v>
      </c>
      <c r="R33" t="n">
        <v>106.03</v>
      </c>
      <c r="S33" t="n">
        <v>57.29</v>
      </c>
      <c r="T33" t="n">
        <v>17342.57</v>
      </c>
      <c r="U33" t="n">
        <v>0.54</v>
      </c>
      <c r="V33" t="n">
        <v>0.74</v>
      </c>
      <c r="W33" t="n">
        <v>2.66</v>
      </c>
      <c r="X33" t="n">
        <v>1.06</v>
      </c>
      <c r="Y33" t="n">
        <v>1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3.921</v>
      </c>
      <c r="E34" t="n">
        <v>25.5</v>
      </c>
      <c r="F34" t="n">
        <v>23.04</v>
      </c>
      <c r="G34" t="n">
        <v>20.03</v>
      </c>
      <c r="H34" t="n">
        <v>0.43</v>
      </c>
      <c r="I34" t="n">
        <v>69</v>
      </c>
      <c r="J34" t="n">
        <v>39.78</v>
      </c>
      <c r="K34" t="n">
        <v>19.54</v>
      </c>
      <c r="L34" t="n">
        <v>1</v>
      </c>
      <c r="M34" t="n">
        <v>59</v>
      </c>
      <c r="N34" t="n">
        <v>4.24</v>
      </c>
      <c r="O34" t="n">
        <v>5140</v>
      </c>
      <c r="P34" t="n">
        <v>93.54000000000001</v>
      </c>
      <c r="Q34" t="n">
        <v>821.27</v>
      </c>
      <c r="R34" t="n">
        <v>157.1</v>
      </c>
      <c r="S34" t="n">
        <v>57.29</v>
      </c>
      <c r="T34" t="n">
        <v>42674.3</v>
      </c>
      <c r="U34" t="n">
        <v>0.36</v>
      </c>
      <c r="V34" t="n">
        <v>0.6899999999999999</v>
      </c>
      <c r="W34" t="n">
        <v>2.69</v>
      </c>
      <c r="X34" t="n">
        <v>2.56</v>
      </c>
      <c r="Y34" t="n">
        <v>1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4.0168</v>
      </c>
      <c r="E35" t="n">
        <v>24.9</v>
      </c>
      <c r="F35" t="n">
        <v>22.57</v>
      </c>
      <c r="G35" t="n">
        <v>24.19</v>
      </c>
      <c r="H35" t="n">
        <v>0.84</v>
      </c>
      <c r="I35" t="n">
        <v>56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90.31999999999999</v>
      </c>
      <c r="Q35" t="n">
        <v>821.39</v>
      </c>
      <c r="R35" t="n">
        <v>139.25</v>
      </c>
      <c r="S35" t="n">
        <v>57.29</v>
      </c>
      <c r="T35" t="n">
        <v>33814.04</v>
      </c>
      <c r="U35" t="n">
        <v>0.41</v>
      </c>
      <c r="V35" t="n">
        <v>0.71</v>
      </c>
      <c r="W35" t="n">
        <v>2.74</v>
      </c>
      <c r="X35" t="n">
        <v>2.1</v>
      </c>
      <c r="Y35" t="n">
        <v>1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2.5273</v>
      </c>
      <c r="E36" t="n">
        <v>39.57</v>
      </c>
      <c r="F36" t="n">
        <v>30.15</v>
      </c>
      <c r="G36" t="n">
        <v>7.26</v>
      </c>
      <c r="H36" t="n">
        <v>0.12</v>
      </c>
      <c r="I36" t="n">
        <v>249</v>
      </c>
      <c r="J36" t="n">
        <v>141.81</v>
      </c>
      <c r="K36" t="n">
        <v>47.83</v>
      </c>
      <c r="L36" t="n">
        <v>1</v>
      </c>
      <c r="M36" t="n">
        <v>247</v>
      </c>
      <c r="N36" t="n">
        <v>22.98</v>
      </c>
      <c r="O36" t="n">
        <v>17723.39</v>
      </c>
      <c r="P36" t="n">
        <v>341.09</v>
      </c>
      <c r="Q36" t="n">
        <v>821.4</v>
      </c>
      <c r="R36" t="n">
        <v>396.07</v>
      </c>
      <c r="S36" t="n">
        <v>57.29</v>
      </c>
      <c r="T36" t="n">
        <v>161262.14</v>
      </c>
      <c r="U36" t="n">
        <v>0.14</v>
      </c>
      <c r="V36" t="n">
        <v>0.53</v>
      </c>
      <c r="W36" t="n">
        <v>2.96</v>
      </c>
      <c r="X36" t="n">
        <v>9.67</v>
      </c>
      <c r="Y36" t="n">
        <v>1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3.4218</v>
      </c>
      <c r="E37" t="n">
        <v>29.22</v>
      </c>
      <c r="F37" t="n">
        <v>24.16</v>
      </c>
      <c r="G37" t="n">
        <v>14.79</v>
      </c>
      <c r="H37" t="n">
        <v>0.25</v>
      </c>
      <c r="I37" t="n">
        <v>98</v>
      </c>
      <c r="J37" t="n">
        <v>143.17</v>
      </c>
      <c r="K37" t="n">
        <v>47.83</v>
      </c>
      <c r="L37" t="n">
        <v>2</v>
      </c>
      <c r="M37" t="n">
        <v>96</v>
      </c>
      <c r="N37" t="n">
        <v>23.34</v>
      </c>
      <c r="O37" t="n">
        <v>17891.86</v>
      </c>
      <c r="P37" t="n">
        <v>268.76</v>
      </c>
      <c r="Q37" t="n">
        <v>821.37</v>
      </c>
      <c r="R37" t="n">
        <v>194.5</v>
      </c>
      <c r="S37" t="n">
        <v>57.29</v>
      </c>
      <c r="T37" t="n">
        <v>61230.38</v>
      </c>
      <c r="U37" t="n">
        <v>0.29</v>
      </c>
      <c r="V37" t="n">
        <v>0.66</v>
      </c>
      <c r="W37" t="n">
        <v>2.74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3.7438</v>
      </c>
      <c r="E38" t="n">
        <v>26.71</v>
      </c>
      <c r="F38" t="n">
        <v>22.72</v>
      </c>
      <c r="G38" t="n">
        <v>22.35</v>
      </c>
      <c r="H38" t="n">
        <v>0.37</v>
      </c>
      <c r="I38" t="n">
        <v>61</v>
      </c>
      <c r="J38" t="n">
        <v>144.54</v>
      </c>
      <c r="K38" t="n">
        <v>47.83</v>
      </c>
      <c r="L38" t="n">
        <v>3</v>
      </c>
      <c r="M38" t="n">
        <v>59</v>
      </c>
      <c r="N38" t="n">
        <v>23.71</v>
      </c>
      <c r="O38" t="n">
        <v>18060.85</v>
      </c>
      <c r="P38" t="n">
        <v>247.91</v>
      </c>
      <c r="Q38" t="n">
        <v>821.4</v>
      </c>
      <c r="R38" t="n">
        <v>146.7</v>
      </c>
      <c r="S38" t="n">
        <v>57.29</v>
      </c>
      <c r="T38" t="n">
        <v>37514.42</v>
      </c>
      <c r="U38" t="n">
        <v>0.39</v>
      </c>
      <c r="V38" t="n">
        <v>0.7</v>
      </c>
      <c r="W38" t="n">
        <v>2.67</v>
      </c>
      <c r="X38" t="n">
        <v>2.24</v>
      </c>
      <c r="Y38" t="n">
        <v>1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3.9094</v>
      </c>
      <c r="E39" t="n">
        <v>25.58</v>
      </c>
      <c r="F39" t="n">
        <v>22.08</v>
      </c>
      <c r="G39" t="n">
        <v>30.11</v>
      </c>
      <c r="H39" t="n">
        <v>0.49</v>
      </c>
      <c r="I39" t="n">
        <v>44</v>
      </c>
      <c r="J39" t="n">
        <v>145.92</v>
      </c>
      <c r="K39" t="n">
        <v>47.83</v>
      </c>
      <c r="L39" t="n">
        <v>4</v>
      </c>
      <c r="M39" t="n">
        <v>42</v>
      </c>
      <c r="N39" t="n">
        <v>24.09</v>
      </c>
      <c r="O39" t="n">
        <v>18230.35</v>
      </c>
      <c r="P39" t="n">
        <v>236.82</v>
      </c>
      <c r="Q39" t="n">
        <v>821.22</v>
      </c>
      <c r="R39" t="n">
        <v>125.44</v>
      </c>
      <c r="S39" t="n">
        <v>57.29</v>
      </c>
      <c r="T39" t="n">
        <v>26969.89</v>
      </c>
      <c r="U39" t="n">
        <v>0.46</v>
      </c>
      <c r="V39" t="n">
        <v>0.72</v>
      </c>
      <c r="W39" t="n">
        <v>2.64</v>
      </c>
      <c r="X39" t="n">
        <v>1.61</v>
      </c>
      <c r="Y39" t="n">
        <v>1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4.0126</v>
      </c>
      <c r="E40" t="n">
        <v>24.92</v>
      </c>
      <c r="F40" t="n">
        <v>21.71</v>
      </c>
      <c r="G40" t="n">
        <v>38.31</v>
      </c>
      <c r="H40" t="n">
        <v>0.6</v>
      </c>
      <c r="I40" t="n">
        <v>34</v>
      </c>
      <c r="J40" t="n">
        <v>147.3</v>
      </c>
      <c r="K40" t="n">
        <v>47.83</v>
      </c>
      <c r="L40" t="n">
        <v>5</v>
      </c>
      <c r="M40" t="n">
        <v>32</v>
      </c>
      <c r="N40" t="n">
        <v>24.47</v>
      </c>
      <c r="O40" t="n">
        <v>18400.38</v>
      </c>
      <c r="P40" t="n">
        <v>228.09</v>
      </c>
      <c r="Q40" t="n">
        <v>821.28</v>
      </c>
      <c r="R40" t="n">
        <v>112.96</v>
      </c>
      <c r="S40" t="n">
        <v>57.29</v>
      </c>
      <c r="T40" t="n">
        <v>20782.07</v>
      </c>
      <c r="U40" t="n">
        <v>0.51</v>
      </c>
      <c r="V40" t="n">
        <v>0.73</v>
      </c>
      <c r="W40" t="n">
        <v>2.63</v>
      </c>
      <c r="X40" t="n">
        <v>1.24</v>
      </c>
      <c r="Y40" t="n">
        <v>1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4.0759</v>
      </c>
      <c r="E41" t="n">
        <v>24.53</v>
      </c>
      <c r="F41" t="n">
        <v>21.5</v>
      </c>
      <c r="G41" t="n">
        <v>46.07</v>
      </c>
      <c r="H41" t="n">
        <v>0.71</v>
      </c>
      <c r="I41" t="n">
        <v>28</v>
      </c>
      <c r="J41" t="n">
        <v>148.68</v>
      </c>
      <c r="K41" t="n">
        <v>47.83</v>
      </c>
      <c r="L41" t="n">
        <v>6</v>
      </c>
      <c r="M41" t="n">
        <v>26</v>
      </c>
      <c r="N41" t="n">
        <v>24.85</v>
      </c>
      <c r="O41" t="n">
        <v>18570.94</v>
      </c>
      <c r="P41" t="n">
        <v>221.59</v>
      </c>
      <c r="Q41" t="n">
        <v>821.2</v>
      </c>
      <c r="R41" t="n">
        <v>105.98</v>
      </c>
      <c r="S41" t="n">
        <v>57.29</v>
      </c>
      <c r="T41" t="n">
        <v>17320.19</v>
      </c>
      <c r="U41" t="n">
        <v>0.54</v>
      </c>
      <c r="V41" t="n">
        <v>0.74</v>
      </c>
      <c r="W41" t="n">
        <v>2.62</v>
      </c>
      <c r="X41" t="n">
        <v>1.02</v>
      </c>
      <c r="Y41" t="n">
        <v>1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4.1349</v>
      </c>
      <c r="E42" t="n">
        <v>24.18</v>
      </c>
      <c r="F42" t="n">
        <v>21.29</v>
      </c>
      <c r="G42" t="n">
        <v>55.54</v>
      </c>
      <c r="H42" t="n">
        <v>0.83</v>
      </c>
      <c r="I42" t="n">
        <v>23</v>
      </c>
      <c r="J42" t="n">
        <v>150.07</v>
      </c>
      <c r="K42" t="n">
        <v>47.83</v>
      </c>
      <c r="L42" t="n">
        <v>7</v>
      </c>
      <c r="M42" t="n">
        <v>21</v>
      </c>
      <c r="N42" t="n">
        <v>25.24</v>
      </c>
      <c r="O42" t="n">
        <v>18742.03</v>
      </c>
      <c r="P42" t="n">
        <v>214.16</v>
      </c>
      <c r="Q42" t="n">
        <v>821.23</v>
      </c>
      <c r="R42" t="n">
        <v>99.02</v>
      </c>
      <c r="S42" t="n">
        <v>57.29</v>
      </c>
      <c r="T42" t="n">
        <v>13868.14</v>
      </c>
      <c r="U42" t="n">
        <v>0.58</v>
      </c>
      <c r="V42" t="n">
        <v>0.75</v>
      </c>
      <c r="W42" t="n">
        <v>2.61</v>
      </c>
      <c r="X42" t="n">
        <v>0.82</v>
      </c>
      <c r="Y42" t="n">
        <v>1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4.1697</v>
      </c>
      <c r="E43" t="n">
        <v>23.98</v>
      </c>
      <c r="F43" t="n">
        <v>21.18</v>
      </c>
      <c r="G43" t="n">
        <v>63.53</v>
      </c>
      <c r="H43" t="n">
        <v>0.9399999999999999</v>
      </c>
      <c r="I43" t="n">
        <v>20</v>
      </c>
      <c r="J43" t="n">
        <v>151.46</v>
      </c>
      <c r="K43" t="n">
        <v>47.83</v>
      </c>
      <c r="L43" t="n">
        <v>8</v>
      </c>
      <c r="M43" t="n">
        <v>18</v>
      </c>
      <c r="N43" t="n">
        <v>25.63</v>
      </c>
      <c r="O43" t="n">
        <v>18913.66</v>
      </c>
      <c r="P43" t="n">
        <v>208.09</v>
      </c>
      <c r="Q43" t="n">
        <v>821.23</v>
      </c>
      <c r="R43" t="n">
        <v>95.13</v>
      </c>
      <c r="S43" t="n">
        <v>57.29</v>
      </c>
      <c r="T43" t="n">
        <v>11934.23</v>
      </c>
      <c r="U43" t="n">
        <v>0.6</v>
      </c>
      <c r="V43" t="n">
        <v>0.75</v>
      </c>
      <c r="W43" t="n">
        <v>2.61</v>
      </c>
      <c r="X43" t="n">
        <v>0.7</v>
      </c>
      <c r="Y43" t="n">
        <v>1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4.1912</v>
      </c>
      <c r="E44" t="n">
        <v>23.86</v>
      </c>
      <c r="F44" t="n">
        <v>21.11</v>
      </c>
      <c r="G44" t="n">
        <v>70.37</v>
      </c>
      <c r="H44" t="n">
        <v>1.04</v>
      </c>
      <c r="I44" t="n">
        <v>18</v>
      </c>
      <c r="J44" t="n">
        <v>152.85</v>
      </c>
      <c r="K44" t="n">
        <v>47.83</v>
      </c>
      <c r="L44" t="n">
        <v>9</v>
      </c>
      <c r="M44" t="n">
        <v>16</v>
      </c>
      <c r="N44" t="n">
        <v>26.03</v>
      </c>
      <c r="O44" t="n">
        <v>19085.83</v>
      </c>
      <c r="P44" t="n">
        <v>202.6</v>
      </c>
      <c r="Q44" t="n">
        <v>821.21</v>
      </c>
      <c r="R44" t="n">
        <v>93.14</v>
      </c>
      <c r="S44" t="n">
        <v>57.29</v>
      </c>
      <c r="T44" t="n">
        <v>10948.55</v>
      </c>
      <c r="U44" t="n">
        <v>0.62</v>
      </c>
      <c r="V44" t="n">
        <v>0.75</v>
      </c>
      <c r="W44" t="n">
        <v>2.6</v>
      </c>
      <c r="X44" t="n">
        <v>0.64</v>
      </c>
      <c r="Y44" t="n">
        <v>1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4.2277</v>
      </c>
      <c r="E45" t="n">
        <v>23.65</v>
      </c>
      <c r="F45" t="n">
        <v>20.99</v>
      </c>
      <c r="G45" t="n">
        <v>83.97</v>
      </c>
      <c r="H45" t="n">
        <v>1.15</v>
      </c>
      <c r="I45" t="n">
        <v>15</v>
      </c>
      <c r="J45" t="n">
        <v>154.25</v>
      </c>
      <c r="K45" t="n">
        <v>47.83</v>
      </c>
      <c r="L45" t="n">
        <v>10</v>
      </c>
      <c r="M45" t="n">
        <v>13</v>
      </c>
      <c r="N45" t="n">
        <v>26.43</v>
      </c>
      <c r="O45" t="n">
        <v>19258.55</v>
      </c>
      <c r="P45" t="n">
        <v>195.51</v>
      </c>
      <c r="Q45" t="n">
        <v>821.22</v>
      </c>
      <c r="R45" t="n">
        <v>89.19</v>
      </c>
      <c r="S45" t="n">
        <v>57.29</v>
      </c>
      <c r="T45" t="n">
        <v>8988.34</v>
      </c>
      <c r="U45" t="n">
        <v>0.64</v>
      </c>
      <c r="V45" t="n">
        <v>0.76</v>
      </c>
      <c r="W45" t="n">
        <v>2.59</v>
      </c>
      <c r="X45" t="n">
        <v>0.52</v>
      </c>
      <c r="Y45" t="n">
        <v>1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4.2409</v>
      </c>
      <c r="E46" t="n">
        <v>23.58</v>
      </c>
      <c r="F46" t="n">
        <v>20.95</v>
      </c>
      <c r="G46" t="n">
        <v>89.77</v>
      </c>
      <c r="H46" t="n">
        <v>1.25</v>
      </c>
      <c r="I46" t="n">
        <v>14</v>
      </c>
      <c r="J46" t="n">
        <v>155.66</v>
      </c>
      <c r="K46" t="n">
        <v>47.83</v>
      </c>
      <c r="L46" t="n">
        <v>11</v>
      </c>
      <c r="M46" t="n">
        <v>7</v>
      </c>
      <c r="N46" t="n">
        <v>26.83</v>
      </c>
      <c r="O46" t="n">
        <v>19431.82</v>
      </c>
      <c r="P46" t="n">
        <v>188.97</v>
      </c>
      <c r="Q46" t="n">
        <v>821.23</v>
      </c>
      <c r="R46" t="n">
        <v>87.5</v>
      </c>
      <c r="S46" t="n">
        <v>57.29</v>
      </c>
      <c r="T46" t="n">
        <v>8152.01</v>
      </c>
      <c r="U46" t="n">
        <v>0.65</v>
      </c>
      <c r="V46" t="n">
        <v>0.76</v>
      </c>
      <c r="W46" t="n">
        <v>2.6</v>
      </c>
      <c r="X46" t="n">
        <v>0.47</v>
      </c>
      <c r="Y46" t="n">
        <v>1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4.2501</v>
      </c>
      <c r="E47" t="n">
        <v>23.53</v>
      </c>
      <c r="F47" t="n">
        <v>20.92</v>
      </c>
      <c r="G47" t="n">
        <v>96.58</v>
      </c>
      <c r="H47" t="n">
        <v>1.35</v>
      </c>
      <c r="I47" t="n">
        <v>13</v>
      </c>
      <c r="J47" t="n">
        <v>157.07</v>
      </c>
      <c r="K47" t="n">
        <v>47.83</v>
      </c>
      <c r="L47" t="n">
        <v>12</v>
      </c>
      <c r="M47" t="n">
        <v>2</v>
      </c>
      <c r="N47" t="n">
        <v>27.24</v>
      </c>
      <c r="O47" t="n">
        <v>19605.66</v>
      </c>
      <c r="P47" t="n">
        <v>187.68</v>
      </c>
      <c r="Q47" t="n">
        <v>821.1900000000001</v>
      </c>
      <c r="R47" t="n">
        <v>86.62</v>
      </c>
      <c r="S47" t="n">
        <v>57.29</v>
      </c>
      <c r="T47" t="n">
        <v>7717.26</v>
      </c>
      <c r="U47" t="n">
        <v>0.66</v>
      </c>
      <c r="V47" t="n">
        <v>0.76</v>
      </c>
      <c r="W47" t="n">
        <v>2.6</v>
      </c>
      <c r="X47" t="n">
        <v>0.45</v>
      </c>
      <c r="Y47" t="n">
        <v>1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4.2493</v>
      </c>
      <c r="E48" t="n">
        <v>23.53</v>
      </c>
      <c r="F48" t="n">
        <v>20.93</v>
      </c>
      <c r="G48" t="n">
        <v>96.59999999999999</v>
      </c>
      <c r="H48" t="n">
        <v>1.45</v>
      </c>
      <c r="I48" t="n">
        <v>13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188.91</v>
      </c>
      <c r="Q48" t="n">
        <v>821.1900000000001</v>
      </c>
      <c r="R48" t="n">
        <v>86.64</v>
      </c>
      <c r="S48" t="n">
        <v>57.29</v>
      </c>
      <c r="T48" t="n">
        <v>7724.58</v>
      </c>
      <c r="U48" t="n">
        <v>0.66</v>
      </c>
      <c r="V48" t="n">
        <v>0.76</v>
      </c>
      <c r="W48" t="n">
        <v>2.61</v>
      </c>
      <c r="X48" t="n">
        <v>0.46</v>
      </c>
      <c r="Y48" t="n">
        <v>1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2.1451</v>
      </c>
      <c r="E49" t="n">
        <v>46.62</v>
      </c>
      <c r="F49" t="n">
        <v>32.96</v>
      </c>
      <c r="G49" t="n">
        <v>6.26</v>
      </c>
      <c r="H49" t="n">
        <v>0.1</v>
      </c>
      <c r="I49" t="n">
        <v>316</v>
      </c>
      <c r="J49" t="n">
        <v>176.73</v>
      </c>
      <c r="K49" t="n">
        <v>52.44</v>
      </c>
      <c r="L49" t="n">
        <v>1</v>
      </c>
      <c r="M49" t="n">
        <v>314</v>
      </c>
      <c r="N49" t="n">
        <v>33.29</v>
      </c>
      <c r="O49" t="n">
        <v>22031.19</v>
      </c>
      <c r="P49" t="n">
        <v>431.48</v>
      </c>
      <c r="Q49" t="n">
        <v>821.8200000000001</v>
      </c>
      <c r="R49" t="n">
        <v>490</v>
      </c>
      <c r="S49" t="n">
        <v>57.29</v>
      </c>
      <c r="T49" t="n">
        <v>207889.7</v>
      </c>
      <c r="U49" t="n">
        <v>0.12</v>
      </c>
      <c r="V49" t="n">
        <v>0.48</v>
      </c>
      <c r="W49" t="n">
        <v>3.08</v>
      </c>
      <c r="X49" t="n">
        <v>12.48</v>
      </c>
      <c r="Y49" t="n">
        <v>1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3.1718</v>
      </c>
      <c r="E50" t="n">
        <v>31.53</v>
      </c>
      <c r="F50" t="n">
        <v>24.91</v>
      </c>
      <c r="G50" t="n">
        <v>12.67</v>
      </c>
      <c r="H50" t="n">
        <v>0.2</v>
      </c>
      <c r="I50" t="n">
        <v>118</v>
      </c>
      <c r="J50" t="n">
        <v>178.21</v>
      </c>
      <c r="K50" t="n">
        <v>52.44</v>
      </c>
      <c r="L50" t="n">
        <v>2</v>
      </c>
      <c r="M50" t="n">
        <v>116</v>
      </c>
      <c r="N50" t="n">
        <v>33.77</v>
      </c>
      <c r="O50" t="n">
        <v>22213.89</v>
      </c>
      <c r="P50" t="n">
        <v>322.33</v>
      </c>
      <c r="Q50" t="n">
        <v>821.28</v>
      </c>
      <c r="R50" t="n">
        <v>220.2</v>
      </c>
      <c r="S50" t="n">
        <v>57.29</v>
      </c>
      <c r="T50" t="n">
        <v>73983.24000000001</v>
      </c>
      <c r="U50" t="n">
        <v>0.26</v>
      </c>
      <c r="V50" t="n">
        <v>0.64</v>
      </c>
      <c r="W50" t="n">
        <v>2.76</v>
      </c>
      <c r="X50" t="n">
        <v>4.44</v>
      </c>
      <c r="Y50" t="n">
        <v>1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3.5569</v>
      </c>
      <c r="E51" t="n">
        <v>28.11</v>
      </c>
      <c r="F51" t="n">
        <v>23.13</v>
      </c>
      <c r="G51" t="n">
        <v>19.28</v>
      </c>
      <c r="H51" t="n">
        <v>0.3</v>
      </c>
      <c r="I51" t="n">
        <v>72</v>
      </c>
      <c r="J51" t="n">
        <v>179.7</v>
      </c>
      <c r="K51" t="n">
        <v>52.44</v>
      </c>
      <c r="L51" t="n">
        <v>3</v>
      </c>
      <c r="M51" t="n">
        <v>70</v>
      </c>
      <c r="N51" t="n">
        <v>34.26</v>
      </c>
      <c r="O51" t="n">
        <v>22397.24</v>
      </c>
      <c r="P51" t="n">
        <v>295.93</v>
      </c>
      <c r="Q51" t="n">
        <v>821.27</v>
      </c>
      <c r="R51" t="n">
        <v>160.42</v>
      </c>
      <c r="S51" t="n">
        <v>57.29</v>
      </c>
      <c r="T51" t="n">
        <v>44319.86</v>
      </c>
      <c r="U51" t="n">
        <v>0.36</v>
      </c>
      <c r="V51" t="n">
        <v>0.6899999999999999</v>
      </c>
      <c r="W51" t="n">
        <v>2.69</v>
      </c>
      <c r="X51" t="n">
        <v>2.66</v>
      </c>
      <c r="Y51" t="n">
        <v>1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3.7494</v>
      </c>
      <c r="E52" t="n">
        <v>26.67</v>
      </c>
      <c r="F52" t="n">
        <v>22.4</v>
      </c>
      <c r="G52" t="n">
        <v>25.85</v>
      </c>
      <c r="H52" t="n">
        <v>0.39</v>
      </c>
      <c r="I52" t="n">
        <v>52</v>
      </c>
      <c r="J52" t="n">
        <v>181.19</v>
      </c>
      <c r="K52" t="n">
        <v>52.44</v>
      </c>
      <c r="L52" t="n">
        <v>4</v>
      </c>
      <c r="M52" t="n">
        <v>50</v>
      </c>
      <c r="N52" t="n">
        <v>34.75</v>
      </c>
      <c r="O52" t="n">
        <v>22581.25</v>
      </c>
      <c r="P52" t="n">
        <v>283.3</v>
      </c>
      <c r="Q52" t="n">
        <v>821.27</v>
      </c>
      <c r="R52" t="n">
        <v>136.07</v>
      </c>
      <c r="S52" t="n">
        <v>57.29</v>
      </c>
      <c r="T52" t="n">
        <v>32243.7</v>
      </c>
      <c r="U52" t="n">
        <v>0.42</v>
      </c>
      <c r="V52" t="n">
        <v>0.71</v>
      </c>
      <c r="W52" t="n">
        <v>2.66</v>
      </c>
      <c r="X52" t="n">
        <v>1.93</v>
      </c>
      <c r="Y52" t="n">
        <v>1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3.8687</v>
      </c>
      <c r="E53" t="n">
        <v>25.85</v>
      </c>
      <c r="F53" t="n">
        <v>21.97</v>
      </c>
      <c r="G53" t="n">
        <v>32.15</v>
      </c>
      <c r="H53" t="n">
        <v>0.49</v>
      </c>
      <c r="I53" t="n">
        <v>41</v>
      </c>
      <c r="J53" t="n">
        <v>182.69</v>
      </c>
      <c r="K53" t="n">
        <v>52.44</v>
      </c>
      <c r="L53" t="n">
        <v>5</v>
      </c>
      <c r="M53" t="n">
        <v>39</v>
      </c>
      <c r="N53" t="n">
        <v>35.25</v>
      </c>
      <c r="O53" t="n">
        <v>22766.06</v>
      </c>
      <c r="P53" t="n">
        <v>274.43</v>
      </c>
      <c r="Q53" t="n">
        <v>821.3200000000001</v>
      </c>
      <c r="R53" t="n">
        <v>121.64</v>
      </c>
      <c r="S53" t="n">
        <v>57.29</v>
      </c>
      <c r="T53" t="n">
        <v>25084.4</v>
      </c>
      <c r="U53" t="n">
        <v>0.47</v>
      </c>
      <c r="V53" t="n">
        <v>0.72</v>
      </c>
      <c r="W53" t="n">
        <v>2.64</v>
      </c>
      <c r="X53" t="n">
        <v>1.5</v>
      </c>
      <c r="Y53" t="n">
        <v>1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3.9577</v>
      </c>
      <c r="E54" t="n">
        <v>25.27</v>
      </c>
      <c r="F54" t="n">
        <v>21.67</v>
      </c>
      <c r="G54" t="n">
        <v>39.41</v>
      </c>
      <c r="H54" t="n">
        <v>0.58</v>
      </c>
      <c r="I54" t="n">
        <v>33</v>
      </c>
      <c r="J54" t="n">
        <v>184.19</v>
      </c>
      <c r="K54" t="n">
        <v>52.44</v>
      </c>
      <c r="L54" t="n">
        <v>6</v>
      </c>
      <c r="M54" t="n">
        <v>31</v>
      </c>
      <c r="N54" t="n">
        <v>35.75</v>
      </c>
      <c r="O54" t="n">
        <v>22951.43</v>
      </c>
      <c r="P54" t="n">
        <v>267.39</v>
      </c>
      <c r="Q54" t="n">
        <v>821.21</v>
      </c>
      <c r="R54" t="n">
        <v>111.9</v>
      </c>
      <c r="S54" t="n">
        <v>57.29</v>
      </c>
      <c r="T54" t="n">
        <v>20257.37</v>
      </c>
      <c r="U54" t="n">
        <v>0.51</v>
      </c>
      <c r="V54" t="n">
        <v>0.73</v>
      </c>
      <c r="W54" t="n">
        <v>2.62</v>
      </c>
      <c r="X54" t="n">
        <v>1.2</v>
      </c>
      <c r="Y54" t="n">
        <v>1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4.0165</v>
      </c>
      <c r="E55" t="n">
        <v>24.9</v>
      </c>
      <c r="F55" t="n">
        <v>21.48</v>
      </c>
      <c r="G55" t="n">
        <v>46.03</v>
      </c>
      <c r="H55" t="n">
        <v>0.67</v>
      </c>
      <c r="I55" t="n">
        <v>28</v>
      </c>
      <c r="J55" t="n">
        <v>185.7</v>
      </c>
      <c r="K55" t="n">
        <v>52.44</v>
      </c>
      <c r="L55" t="n">
        <v>7</v>
      </c>
      <c r="M55" t="n">
        <v>26</v>
      </c>
      <c r="N55" t="n">
        <v>36.26</v>
      </c>
      <c r="O55" t="n">
        <v>23137.49</v>
      </c>
      <c r="P55" t="n">
        <v>261.67</v>
      </c>
      <c r="Q55" t="n">
        <v>821.1900000000001</v>
      </c>
      <c r="R55" t="n">
        <v>105.45</v>
      </c>
      <c r="S55" t="n">
        <v>57.29</v>
      </c>
      <c r="T55" t="n">
        <v>17057.25</v>
      </c>
      <c r="U55" t="n">
        <v>0.54</v>
      </c>
      <c r="V55" t="n">
        <v>0.74</v>
      </c>
      <c r="W55" t="n">
        <v>2.62</v>
      </c>
      <c r="X55" t="n">
        <v>1.01</v>
      </c>
      <c r="Y55" t="n">
        <v>1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4.066</v>
      </c>
      <c r="E56" t="n">
        <v>24.59</v>
      </c>
      <c r="F56" t="n">
        <v>21.32</v>
      </c>
      <c r="G56" t="n">
        <v>53.3</v>
      </c>
      <c r="H56" t="n">
        <v>0.76</v>
      </c>
      <c r="I56" t="n">
        <v>24</v>
      </c>
      <c r="J56" t="n">
        <v>187.22</v>
      </c>
      <c r="K56" t="n">
        <v>52.44</v>
      </c>
      <c r="L56" t="n">
        <v>8</v>
      </c>
      <c r="M56" t="n">
        <v>22</v>
      </c>
      <c r="N56" t="n">
        <v>36.78</v>
      </c>
      <c r="O56" t="n">
        <v>23324.24</v>
      </c>
      <c r="P56" t="n">
        <v>256.23</v>
      </c>
      <c r="Q56" t="n">
        <v>821.1900000000001</v>
      </c>
      <c r="R56" t="n">
        <v>99.98999999999999</v>
      </c>
      <c r="S56" t="n">
        <v>57.29</v>
      </c>
      <c r="T56" t="n">
        <v>14347.31</v>
      </c>
      <c r="U56" t="n">
        <v>0.57</v>
      </c>
      <c r="V56" t="n">
        <v>0.75</v>
      </c>
      <c r="W56" t="n">
        <v>2.61</v>
      </c>
      <c r="X56" t="n">
        <v>0.85</v>
      </c>
      <c r="Y56" t="n">
        <v>1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4.1012</v>
      </c>
      <c r="E57" t="n">
        <v>24.38</v>
      </c>
      <c r="F57" t="n">
        <v>21.22</v>
      </c>
      <c r="G57" t="n">
        <v>60.62</v>
      </c>
      <c r="H57" t="n">
        <v>0.85</v>
      </c>
      <c r="I57" t="n">
        <v>21</v>
      </c>
      <c r="J57" t="n">
        <v>188.74</v>
      </c>
      <c r="K57" t="n">
        <v>52.44</v>
      </c>
      <c r="L57" t="n">
        <v>9</v>
      </c>
      <c r="M57" t="n">
        <v>19</v>
      </c>
      <c r="N57" t="n">
        <v>37.3</v>
      </c>
      <c r="O57" t="n">
        <v>23511.69</v>
      </c>
      <c r="P57" t="n">
        <v>251.12</v>
      </c>
      <c r="Q57" t="n">
        <v>821.26</v>
      </c>
      <c r="R57" t="n">
        <v>96.61</v>
      </c>
      <c r="S57" t="n">
        <v>57.29</v>
      </c>
      <c r="T57" t="n">
        <v>12670.75</v>
      </c>
      <c r="U57" t="n">
        <v>0.59</v>
      </c>
      <c r="V57" t="n">
        <v>0.75</v>
      </c>
      <c r="W57" t="n">
        <v>2.6</v>
      </c>
      <c r="X57" t="n">
        <v>0.74</v>
      </c>
      <c r="Y57" t="n">
        <v>1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4.1242</v>
      </c>
      <c r="E58" t="n">
        <v>24.25</v>
      </c>
      <c r="F58" t="n">
        <v>21.15</v>
      </c>
      <c r="G58" t="n">
        <v>66.79000000000001</v>
      </c>
      <c r="H58" t="n">
        <v>0.93</v>
      </c>
      <c r="I58" t="n">
        <v>19</v>
      </c>
      <c r="J58" t="n">
        <v>190.26</v>
      </c>
      <c r="K58" t="n">
        <v>52.44</v>
      </c>
      <c r="L58" t="n">
        <v>10</v>
      </c>
      <c r="M58" t="n">
        <v>17</v>
      </c>
      <c r="N58" t="n">
        <v>37.82</v>
      </c>
      <c r="O58" t="n">
        <v>23699.85</v>
      </c>
      <c r="P58" t="n">
        <v>247.54</v>
      </c>
      <c r="Q58" t="n">
        <v>821.29</v>
      </c>
      <c r="R58" t="n">
        <v>94.56999999999999</v>
      </c>
      <c r="S58" t="n">
        <v>57.29</v>
      </c>
      <c r="T58" t="n">
        <v>11662.5</v>
      </c>
      <c r="U58" t="n">
        <v>0.61</v>
      </c>
      <c r="V58" t="n">
        <v>0.75</v>
      </c>
      <c r="W58" t="n">
        <v>2.6</v>
      </c>
      <c r="X58" t="n">
        <v>0.68</v>
      </c>
      <c r="Y58" t="n">
        <v>1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4.1515</v>
      </c>
      <c r="E59" t="n">
        <v>24.09</v>
      </c>
      <c r="F59" t="n">
        <v>21.06</v>
      </c>
      <c r="G59" t="n">
        <v>74.34</v>
      </c>
      <c r="H59" t="n">
        <v>1.02</v>
      </c>
      <c r="I59" t="n">
        <v>17</v>
      </c>
      <c r="J59" t="n">
        <v>191.79</v>
      </c>
      <c r="K59" t="n">
        <v>52.44</v>
      </c>
      <c r="L59" t="n">
        <v>11</v>
      </c>
      <c r="M59" t="n">
        <v>15</v>
      </c>
      <c r="N59" t="n">
        <v>38.35</v>
      </c>
      <c r="O59" t="n">
        <v>23888.73</v>
      </c>
      <c r="P59" t="n">
        <v>242.26</v>
      </c>
      <c r="Q59" t="n">
        <v>821.1900000000001</v>
      </c>
      <c r="R59" t="n">
        <v>91.44</v>
      </c>
      <c r="S59" t="n">
        <v>57.29</v>
      </c>
      <c r="T59" t="n">
        <v>10107.89</v>
      </c>
      <c r="U59" t="n">
        <v>0.63</v>
      </c>
      <c r="V59" t="n">
        <v>0.76</v>
      </c>
      <c r="W59" t="n">
        <v>2.6</v>
      </c>
      <c r="X59" t="n">
        <v>0.59</v>
      </c>
      <c r="Y59" t="n">
        <v>1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4.1634</v>
      </c>
      <c r="E60" t="n">
        <v>24.02</v>
      </c>
      <c r="F60" t="n">
        <v>21.03</v>
      </c>
      <c r="G60" t="n">
        <v>78.86</v>
      </c>
      <c r="H60" t="n">
        <v>1.1</v>
      </c>
      <c r="I60" t="n">
        <v>16</v>
      </c>
      <c r="J60" t="n">
        <v>193.33</v>
      </c>
      <c r="K60" t="n">
        <v>52.44</v>
      </c>
      <c r="L60" t="n">
        <v>12</v>
      </c>
      <c r="M60" t="n">
        <v>14</v>
      </c>
      <c r="N60" t="n">
        <v>38.89</v>
      </c>
      <c r="O60" t="n">
        <v>24078.33</v>
      </c>
      <c r="P60" t="n">
        <v>237.94</v>
      </c>
      <c r="Q60" t="n">
        <v>821.1900000000001</v>
      </c>
      <c r="R60" t="n">
        <v>90.38</v>
      </c>
      <c r="S60" t="n">
        <v>57.29</v>
      </c>
      <c r="T60" t="n">
        <v>9582.82</v>
      </c>
      <c r="U60" t="n">
        <v>0.63</v>
      </c>
      <c r="V60" t="n">
        <v>0.76</v>
      </c>
      <c r="W60" t="n">
        <v>2.6</v>
      </c>
      <c r="X60" t="n">
        <v>0.5600000000000001</v>
      </c>
      <c r="Y60" t="n">
        <v>1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4.1904</v>
      </c>
      <c r="E61" t="n">
        <v>23.86</v>
      </c>
      <c r="F61" t="n">
        <v>20.95</v>
      </c>
      <c r="G61" t="n">
        <v>89.77</v>
      </c>
      <c r="H61" t="n">
        <v>1.18</v>
      </c>
      <c r="I61" t="n">
        <v>14</v>
      </c>
      <c r="J61" t="n">
        <v>194.88</v>
      </c>
      <c r="K61" t="n">
        <v>52.44</v>
      </c>
      <c r="L61" t="n">
        <v>13</v>
      </c>
      <c r="M61" t="n">
        <v>12</v>
      </c>
      <c r="N61" t="n">
        <v>39.43</v>
      </c>
      <c r="O61" t="n">
        <v>24268.67</v>
      </c>
      <c r="P61" t="n">
        <v>232.64</v>
      </c>
      <c r="Q61" t="n">
        <v>821.1900000000001</v>
      </c>
      <c r="R61" t="n">
        <v>87.77</v>
      </c>
      <c r="S61" t="n">
        <v>57.29</v>
      </c>
      <c r="T61" t="n">
        <v>8285.299999999999</v>
      </c>
      <c r="U61" t="n">
        <v>0.65</v>
      </c>
      <c r="V61" t="n">
        <v>0.76</v>
      </c>
      <c r="W61" t="n">
        <v>2.59</v>
      </c>
      <c r="X61" t="n">
        <v>0.47</v>
      </c>
      <c r="Y61" t="n">
        <v>1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4.2016</v>
      </c>
      <c r="E62" t="n">
        <v>23.8</v>
      </c>
      <c r="F62" t="n">
        <v>20.92</v>
      </c>
      <c r="G62" t="n">
        <v>96.54000000000001</v>
      </c>
      <c r="H62" t="n">
        <v>1.27</v>
      </c>
      <c r="I62" t="n">
        <v>13</v>
      </c>
      <c r="J62" t="n">
        <v>196.42</v>
      </c>
      <c r="K62" t="n">
        <v>52.44</v>
      </c>
      <c r="L62" t="n">
        <v>14</v>
      </c>
      <c r="M62" t="n">
        <v>11</v>
      </c>
      <c r="N62" t="n">
        <v>39.98</v>
      </c>
      <c r="O62" t="n">
        <v>24459.75</v>
      </c>
      <c r="P62" t="n">
        <v>228.83</v>
      </c>
      <c r="Q62" t="n">
        <v>821.24</v>
      </c>
      <c r="R62" t="n">
        <v>86.56999999999999</v>
      </c>
      <c r="S62" t="n">
        <v>57.29</v>
      </c>
      <c r="T62" t="n">
        <v>7689.23</v>
      </c>
      <c r="U62" t="n">
        <v>0.66</v>
      </c>
      <c r="V62" t="n">
        <v>0.76</v>
      </c>
      <c r="W62" t="n">
        <v>2.59</v>
      </c>
      <c r="X62" t="n">
        <v>0.44</v>
      </c>
      <c r="Y62" t="n">
        <v>1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4.2166</v>
      </c>
      <c r="E63" t="n">
        <v>23.72</v>
      </c>
      <c r="F63" t="n">
        <v>20.87</v>
      </c>
      <c r="G63" t="n">
        <v>104.34</v>
      </c>
      <c r="H63" t="n">
        <v>1.35</v>
      </c>
      <c r="I63" t="n">
        <v>12</v>
      </c>
      <c r="J63" t="n">
        <v>197.98</v>
      </c>
      <c r="K63" t="n">
        <v>52.44</v>
      </c>
      <c r="L63" t="n">
        <v>15</v>
      </c>
      <c r="M63" t="n">
        <v>10</v>
      </c>
      <c r="N63" t="n">
        <v>40.54</v>
      </c>
      <c r="O63" t="n">
        <v>24651.58</v>
      </c>
      <c r="P63" t="n">
        <v>223.89</v>
      </c>
      <c r="Q63" t="n">
        <v>821.21</v>
      </c>
      <c r="R63" t="n">
        <v>84.95</v>
      </c>
      <c r="S63" t="n">
        <v>57.29</v>
      </c>
      <c r="T63" t="n">
        <v>6886.51</v>
      </c>
      <c r="U63" t="n">
        <v>0.67</v>
      </c>
      <c r="V63" t="n">
        <v>0.76</v>
      </c>
      <c r="W63" t="n">
        <v>2.59</v>
      </c>
      <c r="X63" t="n">
        <v>0.4</v>
      </c>
      <c r="Y63" t="n">
        <v>1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4.2272</v>
      </c>
      <c r="E64" t="n">
        <v>23.66</v>
      </c>
      <c r="F64" t="n">
        <v>20.84</v>
      </c>
      <c r="G64" t="n">
        <v>113.7</v>
      </c>
      <c r="H64" t="n">
        <v>1.42</v>
      </c>
      <c r="I64" t="n">
        <v>11</v>
      </c>
      <c r="J64" t="n">
        <v>199.54</v>
      </c>
      <c r="K64" t="n">
        <v>52.44</v>
      </c>
      <c r="L64" t="n">
        <v>16</v>
      </c>
      <c r="M64" t="n">
        <v>7</v>
      </c>
      <c r="N64" t="n">
        <v>41.1</v>
      </c>
      <c r="O64" t="n">
        <v>24844.17</v>
      </c>
      <c r="P64" t="n">
        <v>219.74</v>
      </c>
      <c r="Q64" t="n">
        <v>821.2</v>
      </c>
      <c r="R64" t="n">
        <v>84.09999999999999</v>
      </c>
      <c r="S64" t="n">
        <v>57.29</v>
      </c>
      <c r="T64" t="n">
        <v>6465.52</v>
      </c>
      <c r="U64" t="n">
        <v>0.68</v>
      </c>
      <c r="V64" t="n">
        <v>0.76</v>
      </c>
      <c r="W64" t="n">
        <v>2.59</v>
      </c>
      <c r="X64" t="n">
        <v>0.37</v>
      </c>
      <c r="Y64" t="n">
        <v>1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4.2275</v>
      </c>
      <c r="E65" t="n">
        <v>23.65</v>
      </c>
      <c r="F65" t="n">
        <v>20.84</v>
      </c>
      <c r="G65" t="n">
        <v>113.69</v>
      </c>
      <c r="H65" t="n">
        <v>1.5</v>
      </c>
      <c r="I65" t="n">
        <v>11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218.5</v>
      </c>
      <c r="Q65" t="n">
        <v>821.22</v>
      </c>
      <c r="R65" t="n">
        <v>83.90000000000001</v>
      </c>
      <c r="S65" t="n">
        <v>57.29</v>
      </c>
      <c r="T65" t="n">
        <v>6366.79</v>
      </c>
      <c r="U65" t="n">
        <v>0.68</v>
      </c>
      <c r="V65" t="n">
        <v>0.76</v>
      </c>
      <c r="W65" t="n">
        <v>2.6</v>
      </c>
      <c r="X65" t="n">
        <v>0.37</v>
      </c>
      <c r="Y65" t="n">
        <v>1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4.227</v>
      </c>
      <c r="E66" t="n">
        <v>23.66</v>
      </c>
      <c r="F66" t="n">
        <v>20.85</v>
      </c>
      <c r="G66" t="n">
        <v>113.7</v>
      </c>
      <c r="H66" t="n">
        <v>1.58</v>
      </c>
      <c r="I66" t="n">
        <v>11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217.93</v>
      </c>
      <c r="Q66" t="n">
        <v>821.37</v>
      </c>
      <c r="R66" t="n">
        <v>84</v>
      </c>
      <c r="S66" t="n">
        <v>57.29</v>
      </c>
      <c r="T66" t="n">
        <v>6414.27</v>
      </c>
      <c r="U66" t="n">
        <v>0.68</v>
      </c>
      <c r="V66" t="n">
        <v>0.76</v>
      </c>
      <c r="W66" t="n">
        <v>2.6</v>
      </c>
      <c r="X66" t="n">
        <v>0.37</v>
      </c>
      <c r="Y66" t="n">
        <v>1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4.2273</v>
      </c>
      <c r="E67" t="n">
        <v>23.66</v>
      </c>
      <c r="F67" t="n">
        <v>20.84</v>
      </c>
      <c r="G67" t="n">
        <v>113.7</v>
      </c>
      <c r="H67" t="n">
        <v>1.65</v>
      </c>
      <c r="I67" t="n">
        <v>11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219.67</v>
      </c>
      <c r="Q67" t="n">
        <v>821.28</v>
      </c>
      <c r="R67" t="n">
        <v>83.95999999999999</v>
      </c>
      <c r="S67" t="n">
        <v>57.29</v>
      </c>
      <c r="T67" t="n">
        <v>6393.88</v>
      </c>
      <c r="U67" t="n">
        <v>0.68</v>
      </c>
      <c r="V67" t="n">
        <v>0.76</v>
      </c>
      <c r="W67" t="n">
        <v>2.6</v>
      </c>
      <c r="X67" t="n">
        <v>0.37</v>
      </c>
      <c r="Y67" t="n">
        <v>1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3.8165</v>
      </c>
      <c r="E68" t="n">
        <v>26.2</v>
      </c>
      <c r="F68" t="n">
        <v>23.63</v>
      </c>
      <c r="G68" t="n">
        <v>17.08</v>
      </c>
      <c r="H68" t="n">
        <v>0.64</v>
      </c>
      <c r="I68" t="n">
        <v>83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68.09</v>
      </c>
      <c r="Q68" t="n">
        <v>821.52</v>
      </c>
      <c r="R68" t="n">
        <v>173.23</v>
      </c>
      <c r="S68" t="n">
        <v>57.29</v>
      </c>
      <c r="T68" t="n">
        <v>50668.49</v>
      </c>
      <c r="U68" t="n">
        <v>0.33</v>
      </c>
      <c r="V68" t="n">
        <v>0.67</v>
      </c>
      <c r="W68" t="n">
        <v>2.82</v>
      </c>
      <c r="X68" t="n">
        <v>3.16</v>
      </c>
      <c r="Y68" t="n">
        <v>1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3.0582</v>
      </c>
      <c r="E69" t="n">
        <v>32.7</v>
      </c>
      <c r="F69" t="n">
        <v>27.13</v>
      </c>
      <c r="G69" t="n">
        <v>9.359999999999999</v>
      </c>
      <c r="H69" t="n">
        <v>0.18</v>
      </c>
      <c r="I69" t="n">
        <v>174</v>
      </c>
      <c r="J69" t="n">
        <v>98.70999999999999</v>
      </c>
      <c r="K69" t="n">
        <v>39.72</v>
      </c>
      <c r="L69" t="n">
        <v>1</v>
      </c>
      <c r="M69" t="n">
        <v>172</v>
      </c>
      <c r="N69" t="n">
        <v>12.99</v>
      </c>
      <c r="O69" t="n">
        <v>12407.75</v>
      </c>
      <c r="P69" t="n">
        <v>239.06</v>
      </c>
      <c r="Q69" t="n">
        <v>821.41</v>
      </c>
      <c r="R69" t="n">
        <v>294.41</v>
      </c>
      <c r="S69" t="n">
        <v>57.29</v>
      </c>
      <c r="T69" t="n">
        <v>110805.09</v>
      </c>
      <c r="U69" t="n">
        <v>0.19</v>
      </c>
      <c r="V69" t="n">
        <v>0.59</v>
      </c>
      <c r="W69" t="n">
        <v>2.86</v>
      </c>
      <c r="X69" t="n">
        <v>6.66</v>
      </c>
      <c r="Y69" t="n">
        <v>1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3.756</v>
      </c>
      <c r="E70" t="n">
        <v>26.62</v>
      </c>
      <c r="F70" t="n">
        <v>23.16</v>
      </c>
      <c r="G70" t="n">
        <v>19.3</v>
      </c>
      <c r="H70" t="n">
        <v>0.35</v>
      </c>
      <c r="I70" t="n">
        <v>72</v>
      </c>
      <c r="J70" t="n">
        <v>99.95</v>
      </c>
      <c r="K70" t="n">
        <v>39.72</v>
      </c>
      <c r="L70" t="n">
        <v>2</v>
      </c>
      <c r="M70" t="n">
        <v>70</v>
      </c>
      <c r="N70" t="n">
        <v>13.24</v>
      </c>
      <c r="O70" t="n">
        <v>12561.45</v>
      </c>
      <c r="P70" t="n">
        <v>196.96</v>
      </c>
      <c r="Q70" t="n">
        <v>821.36</v>
      </c>
      <c r="R70" t="n">
        <v>161.48</v>
      </c>
      <c r="S70" t="n">
        <v>57.29</v>
      </c>
      <c r="T70" t="n">
        <v>44850.29</v>
      </c>
      <c r="U70" t="n">
        <v>0.35</v>
      </c>
      <c r="V70" t="n">
        <v>0.6899999999999999</v>
      </c>
      <c r="W70" t="n">
        <v>2.69</v>
      </c>
      <c r="X70" t="n">
        <v>2.68</v>
      </c>
      <c r="Y70" t="n">
        <v>1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3.9898</v>
      </c>
      <c r="E71" t="n">
        <v>25.06</v>
      </c>
      <c r="F71" t="n">
        <v>22.15</v>
      </c>
      <c r="G71" t="n">
        <v>29.53</v>
      </c>
      <c r="H71" t="n">
        <v>0.52</v>
      </c>
      <c r="I71" t="n">
        <v>45</v>
      </c>
      <c r="J71" t="n">
        <v>101.2</v>
      </c>
      <c r="K71" t="n">
        <v>39.72</v>
      </c>
      <c r="L71" t="n">
        <v>3</v>
      </c>
      <c r="M71" t="n">
        <v>43</v>
      </c>
      <c r="N71" t="n">
        <v>13.49</v>
      </c>
      <c r="O71" t="n">
        <v>12715.54</v>
      </c>
      <c r="P71" t="n">
        <v>181.58</v>
      </c>
      <c r="Q71" t="n">
        <v>821.3099999999999</v>
      </c>
      <c r="R71" t="n">
        <v>127.83</v>
      </c>
      <c r="S71" t="n">
        <v>57.29</v>
      </c>
      <c r="T71" t="n">
        <v>28162.26</v>
      </c>
      <c r="U71" t="n">
        <v>0.45</v>
      </c>
      <c r="V71" t="n">
        <v>0.72</v>
      </c>
      <c r="W71" t="n">
        <v>2.65</v>
      </c>
      <c r="X71" t="n">
        <v>1.68</v>
      </c>
      <c r="Y71" t="n">
        <v>1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4.1243</v>
      </c>
      <c r="E72" t="n">
        <v>24.25</v>
      </c>
      <c r="F72" t="n">
        <v>21.6</v>
      </c>
      <c r="G72" t="n">
        <v>40.5</v>
      </c>
      <c r="H72" t="n">
        <v>0.6899999999999999</v>
      </c>
      <c r="I72" t="n">
        <v>32</v>
      </c>
      <c r="J72" t="n">
        <v>102.45</v>
      </c>
      <c r="K72" t="n">
        <v>39.72</v>
      </c>
      <c r="L72" t="n">
        <v>4</v>
      </c>
      <c r="M72" t="n">
        <v>30</v>
      </c>
      <c r="N72" t="n">
        <v>13.74</v>
      </c>
      <c r="O72" t="n">
        <v>12870.03</v>
      </c>
      <c r="P72" t="n">
        <v>168.69</v>
      </c>
      <c r="Q72" t="n">
        <v>821.24</v>
      </c>
      <c r="R72" t="n">
        <v>109.63</v>
      </c>
      <c r="S72" t="n">
        <v>57.29</v>
      </c>
      <c r="T72" t="n">
        <v>19125.11</v>
      </c>
      <c r="U72" t="n">
        <v>0.52</v>
      </c>
      <c r="V72" t="n">
        <v>0.74</v>
      </c>
      <c r="W72" t="n">
        <v>2.62</v>
      </c>
      <c r="X72" t="n">
        <v>1.13</v>
      </c>
      <c r="Y72" t="n">
        <v>1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4.2</v>
      </c>
      <c r="E73" t="n">
        <v>23.81</v>
      </c>
      <c r="F73" t="n">
        <v>21.33</v>
      </c>
      <c r="G73" t="n">
        <v>53.32</v>
      </c>
      <c r="H73" t="n">
        <v>0.85</v>
      </c>
      <c r="I73" t="n">
        <v>24</v>
      </c>
      <c r="J73" t="n">
        <v>103.71</v>
      </c>
      <c r="K73" t="n">
        <v>39.72</v>
      </c>
      <c r="L73" t="n">
        <v>5</v>
      </c>
      <c r="M73" t="n">
        <v>21</v>
      </c>
      <c r="N73" t="n">
        <v>14</v>
      </c>
      <c r="O73" t="n">
        <v>13024.91</v>
      </c>
      <c r="P73" t="n">
        <v>158.15</v>
      </c>
      <c r="Q73" t="n">
        <v>821.21</v>
      </c>
      <c r="R73" t="n">
        <v>100.34</v>
      </c>
      <c r="S73" t="n">
        <v>57.29</v>
      </c>
      <c r="T73" t="n">
        <v>14518.53</v>
      </c>
      <c r="U73" t="n">
        <v>0.57</v>
      </c>
      <c r="V73" t="n">
        <v>0.75</v>
      </c>
      <c r="W73" t="n">
        <v>2.61</v>
      </c>
      <c r="X73" t="n">
        <v>0.85</v>
      </c>
      <c r="Y73" t="n">
        <v>1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4.2388</v>
      </c>
      <c r="E74" t="n">
        <v>23.59</v>
      </c>
      <c r="F74" t="n">
        <v>21.19</v>
      </c>
      <c r="G74" t="n">
        <v>63.58</v>
      </c>
      <c r="H74" t="n">
        <v>1.01</v>
      </c>
      <c r="I74" t="n">
        <v>20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151.81</v>
      </c>
      <c r="Q74" t="n">
        <v>821.1900000000001</v>
      </c>
      <c r="R74" t="n">
        <v>95.31999999999999</v>
      </c>
      <c r="S74" t="n">
        <v>57.29</v>
      </c>
      <c r="T74" t="n">
        <v>12032.39</v>
      </c>
      <c r="U74" t="n">
        <v>0.6</v>
      </c>
      <c r="V74" t="n">
        <v>0.75</v>
      </c>
      <c r="W74" t="n">
        <v>2.62</v>
      </c>
      <c r="X74" t="n">
        <v>0.72</v>
      </c>
      <c r="Y74" t="n">
        <v>1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4.2394</v>
      </c>
      <c r="E75" t="n">
        <v>23.59</v>
      </c>
      <c r="F75" t="n">
        <v>21.19</v>
      </c>
      <c r="G75" t="n">
        <v>63.57</v>
      </c>
      <c r="H75" t="n">
        <v>1.16</v>
      </c>
      <c r="I75" t="n">
        <v>20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152.62</v>
      </c>
      <c r="Q75" t="n">
        <v>821.3</v>
      </c>
      <c r="R75" t="n">
        <v>94.95</v>
      </c>
      <c r="S75" t="n">
        <v>57.29</v>
      </c>
      <c r="T75" t="n">
        <v>11845.71</v>
      </c>
      <c r="U75" t="n">
        <v>0.6</v>
      </c>
      <c r="V75" t="n">
        <v>0.75</v>
      </c>
      <c r="W75" t="n">
        <v>2.63</v>
      </c>
      <c r="X75" t="n">
        <v>0.72</v>
      </c>
      <c r="Y75" t="n">
        <v>1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2.7252</v>
      </c>
      <c r="E76" t="n">
        <v>36.69</v>
      </c>
      <c r="F76" t="n">
        <v>28.97</v>
      </c>
      <c r="G76" t="n">
        <v>7.94</v>
      </c>
      <c r="H76" t="n">
        <v>0.14</v>
      </c>
      <c r="I76" t="n">
        <v>219</v>
      </c>
      <c r="J76" t="n">
        <v>124.63</v>
      </c>
      <c r="K76" t="n">
        <v>45</v>
      </c>
      <c r="L76" t="n">
        <v>1</v>
      </c>
      <c r="M76" t="n">
        <v>217</v>
      </c>
      <c r="N76" t="n">
        <v>18.64</v>
      </c>
      <c r="O76" t="n">
        <v>15605.44</v>
      </c>
      <c r="P76" t="n">
        <v>300.35</v>
      </c>
      <c r="Q76" t="n">
        <v>821.37</v>
      </c>
      <c r="R76" t="n">
        <v>355.54</v>
      </c>
      <c r="S76" t="n">
        <v>57.29</v>
      </c>
      <c r="T76" t="n">
        <v>141144.76</v>
      </c>
      <c r="U76" t="n">
        <v>0.16</v>
      </c>
      <c r="V76" t="n">
        <v>0.55</v>
      </c>
      <c r="W76" t="n">
        <v>2.94</v>
      </c>
      <c r="X76" t="n">
        <v>8.49</v>
      </c>
      <c r="Y76" t="n">
        <v>1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3.5535</v>
      </c>
      <c r="E77" t="n">
        <v>28.14</v>
      </c>
      <c r="F77" t="n">
        <v>23.76</v>
      </c>
      <c r="G77" t="n">
        <v>16.2</v>
      </c>
      <c r="H77" t="n">
        <v>0.28</v>
      </c>
      <c r="I77" t="n">
        <v>88</v>
      </c>
      <c r="J77" t="n">
        <v>125.95</v>
      </c>
      <c r="K77" t="n">
        <v>45</v>
      </c>
      <c r="L77" t="n">
        <v>2</v>
      </c>
      <c r="M77" t="n">
        <v>86</v>
      </c>
      <c r="N77" t="n">
        <v>18.95</v>
      </c>
      <c r="O77" t="n">
        <v>15767.7</v>
      </c>
      <c r="P77" t="n">
        <v>241.19</v>
      </c>
      <c r="Q77" t="n">
        <v>821.26</v>
      </c>
      <c r="R77" t="n">
        <v>181.59</v>
      </c>
      <c r="S77" t="n">
        <v>57.29</v>
      </c>
      <c r="T77" t="n">
        <v>54827.88</v>
      </c>
      <c r="U77" t="n">
        <v>0.32</v>
      </c>
      <c r="V77" t="n">
        <v>0.67</v>
      </c>
      <c r="W77" t="n">
        <v>2.71</v>
      </c>
      <c r="X77" t="n">
        <v>3.29</v>
      </c>
      <c r="Y77" t="n">
        <v>1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3.8368</v>
      </c>
      <c r="E78" t="n">
        <v>26.06</v>
      </c>
      <c r="F78" t="n">
        <v>22.53</v>
      </c>
      <c r="G78" t="n">
        <v>24.57</v>
      </c>
      <c r="H78" t="n">
        <v>0.42</v>
      </c>
      <c r="I78" t="n">
        <v>55</v>
      </c>
      <c r="J78" t="n">
        <v>127.27</v>
      </c>
      <c r="K78" t="n">
        <v>45</v>
      </c>
      <c r="L78" t="n">
        <v>3</v>
      </c>
      <c r="M78" t="n">
        <v>53</v>
      </c>
      <c r="N78" t="n">
        <v>19.27</v>
      </c>
      <c r="O78" t="n">
        <v>15930.42</v>
      </c>
      <c r="P78" t="n">
        <v>223.12</v>
      </c>
      <c r="Q78" t="n">
        <v>821.27</v>
      </c>
      <c r="R78" t="n">
        <v>140.38</v>
      </c>
      <c r="S78" t="n">
        <v>57.29</v>
      </c>
      <c r="T78" t="n">
        <v>34383.85</v>
      </c>
      <c r="U78" t="n">
        <v>0.41</v>
      </c>
      <c r="V78" t="n">
        <v>0.71</v>
      </c>
      <c r="W78" t="n">
        <v>2.66</v>
      </c>
      <c r="X78" t="n">
        <v>2.05</v>
      </c>
      <c r="Y78" t="n">
        <v>1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3.9963</v>
      </c>
      <c r="E79" t="n">
        <v>25.02</v>
      </c>
      <c r="F79" t="n">
        <v>21.89</v>
      </c>
      <c r="G79" t="n">
        <v>33.68</v>
      </c>
      <c r="H79" t="n">
        <v>0.55</v>
      </c>
      <c r="I79" t="n">
        <v>39</v>
      </c>
      <c r="J79" t="n">
        <v>128.59</v>
      </c>
      <c r="K79" t="n">
        <v>45</v>
      </c>
      <c r="L79" t="n">
        <v>4</v>
      </c>
      <c r="M79" t="n">
        <v>37</v>
      </c>
      <c r="N79" t="n">
        <v>19.59</v>
      </c>
      <c r="O79" t="n">
        <v>16093.6</v>
      </c>
      <c r="P79" t="n">
        <v>211.64</v>
      </c>
      <c r="Q79" t="n">
        <v>821.22</v>
      </c>
      <c r="R79" t="n">
        <v>118.88</v>
      </c>
      <c r="S79" t="n">
        <v>57.29</v>
      </c>
      <c r="T79" t="n">
        <v>23718.25</v>
      </c>
      <c r="U79" t="n">
        <v>0.48</v>
      </c>
      <c r="V79" t="n">
        <v>0.73</v>
      </c>
      <c r="W79" t="n">
        <v>2.64</v>
      </c>
      <c r="X79" t="n">
        <v>1.42</v>
      </c>
      <c r="Y79" t="n">
        <v>1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4.0893</v>
      </c>
      <c r="E80" t="n">
        <v>24.45</v>
      </c>
      <c r="F80" t="n">
        <v>21.55</v>
      </c>
      <c r="G80" t="n">
        <v>43.11</v>
      </c>
      <c r="H80" t="n">
        <v>0.68</v>
      </c>
      <c r="I80" t="n">
        <v>30</v>
      </c>
      <c r="J80" t="n">
        <v>129.92</v>
      </c>
      <c r="K80" t="n">
        <v>45</v>
      </c>
      <c r="L80" t="n">
        <v>5</v>
      </c>
      <c r="M80" t="n">
        <v>28</v>
      </c>
      <c r="N80" t="n">
        <v>19.92</v>
      </c>
      <c r="O80" t="n">
        <v>16257.24</v>
      </c>
      <c r="P80" t="n">
        <v>202.22</v>
      </c>
      <c r="Q80" t="n">
        <v>821.23</v>
      </c>
      <c r="R80" t="n">
        <v>107.73</v>
      </c>
      <c r="S80" t="n">
        <v>57.29</v>
      </c>
      <c r="T80" t="n">
        <v>18186.84</v>
      </c>
      <c r="U80" t="n">
        <v>0.53</v>
      </c>
      <c r="V80" t="n">
        <v>0.74</v>
      </c>
      <c r="W80" t="n">
        <v>2.63</v>
      </c>
      <c r="X80" t="n">
        <v>1.08</v>
      </c>
      <c r="Y80" t="n">
        <v>1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4.1445</v>
      </c>
      <c r="E81" t="n">
        <v>24.13</v>
      </c>
      <c r="F81" t="n">
        <v>21.36</v>
      </c>
      <c r="G81" t="n">
        <v>51.26</v>
      </c>
      <c r="H81" t="n">
        <v>0.8100000000000001</v>
      </c>
      <c r="I81" t="n">
        <v>25</v>
      </c>
      <c r="J81" t="n">
        <v>131.25</v>
      </c>
      <c r="K81" t="n">
        <v>45</v>
      </c>
      <c r="L81" t="n">
        <v>6</v>
      </c>
      <c r="M81" t="n">
        <v>23</v>
      </c>
      <c r="N81" t="n">
        <v>20.25</v>
      </c>
      <c r="O81" t="n">
        <v>16421.36</v>
      </c>
      <c r="P81" t="n">
        <v>195.84</v>
      </c>
      <c r="Q81" t="n">
        <v>821.2</v>
      </c>
      <c r="R81" t="n">
        <v>101.29</v>
      </c>
      <c r="S81" t="n">
        <v>57.29</v>
      </c>
      <c r="T81" t="n">
        <v>14992.91</v>
      </c>
      <c r="U81" t="n">
        <v>0.57</v>
      </c>
      <c r="V81" t="n">
        <v>0.75</v>
      </c>
      <c r="W81" t="n">
        <v>2.61</v>
      </c>
      <c r="X81" t="n">
        <v>0.88</v>
      </c>
      <c r="Y81" t="n">
        <v>1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4.1859</v>
      </c>
      <c r="E82" t="n">
        <v>23.89</v>
      </c>
      <c r="F82" t="n">
        <v>21.22</v>
      </c>
      <c r="G82" t="n">
        <v>60.63</v>
      </c>
      <c r="H82" t="n">
        <v>0.93</v>
      </c>
      <c r="I82" t="n">
        <v>21</v>
      </c>
      <c r="J82" t="n">
        <v>132.58</v>
      </c>
      <c r="K82" t="n">
        <v>45</v>
      </c>
      <c r="L82" t="n">
        <v>7</v>
      </c>
      <c r="M82" t="n">
        <v>19</v>
      </c>
      <c r="N82" t="n">
        <v>20.59</v>
      </c>
      <c r="O82" t="n">
        <v>16585.95</v>
      </c>
      <c r="P82" t="n">
        <v>187.68</v>
      </c>
      <c r="Q82" t="n">
        <v>821.25</v>
      </c>
      <c r="R82" t="n">
        <v>96.81</v>
      </c>
      <c r="S82" t="n">
        <v>57.29</v>
      </c>
      <c r="T82" t="n">
        <v>12771.49</v>
      </c>
      <c r="U82" t="n">
        <v>0.59</v>
      </c>
      <c r="V82" t="n">
        <v>0.75</v>
      </c>
      <c r="W82" t="n">
        <v>2.6</v>
      </c>
      <c r="X82" t="n">
        <v>0.75</v>
      </c>
      <c r="Y82" t="n">
        <v>1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4.2178</v>
      </c>
      <c r="E83" t="n">
        <v>23.71</v>
      </c>
      <c r="F83" t="n">
        <v>21.12</v>
      </c>
      <c r="G83" t="n">
        <v>70.39</v>
      </c>
      <c r="H83" t="n">
        <v>1.06</v>
      </c>
      <c r="I83" t="n">
        <v>18</v>
      </c>
      <c r="J83" t="n">
        <v>133.92</v>
      </c>
      <c r="K83" t="n">
        <v>45</v>
      </c>
      <c r="L83" t="n">
        <v>8</v>
      </c>
      <c r="M83" t="n">
        <v>15</v>
      </c>
      <c r="N83" t="n">
        <v>20.93</v>
      </c>
      <c r="O83" t="n">
        <v>16751.02</v>
      </c>
      <c r="P83" t="n">
        <v>181.32</v>
      </c>
      <c r="Q83" t="n">
        <v>821.1900000000001</v>
      </c>
      <c r="R83" t="n">
        <v>93.38</v>
      </c>
      <c r="S83" t="n">
        <v>57.29</v>
      </c>
      <c r="T83" t="n">
        <v>11071.23</v>
      </c>
      <c r="U83" t="n">
        <v>0.61</v>
      </c>
      <c r="V83" t="n">
        <v>0.75</v>
      </c>
      <c r="W83" t="n">
        <v>2.6</v>
      </c>
      <c r="X83" t="n">
        <v>0.64</v>
      </c>
      <c r="Y83" t="n">
        <v>1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4.2399</v>
      </c>
      <c r="E84" t="n">
        <v>23.59</v>
      </c>
      <c r="F84" t="n">
        <v>21.04</v>
      </c>
      <c r="G84" t="n">
        <v>78.92</v>
      </c>
      <c r="H84" t="n">
        <v>1.18</v>
      </c>
      <c r="I84" t="n">
        <v>16</v>
      </c>
      <c r="J84" t="n">
        <v>135.27</v>
      </c>
      <c r="K84" t="n">
        <v>45</v>
      </c>
      <c r="L84" t="n">
        <v>9</v>
      </c>
      <c r="M84" t="n">
        <v>5</v>
      </c>
      <c r="N84" t="n">
        <v>21.27</v>
      </c>
      <c r="O84" t="n">
        <v>16916.71</v>
      </c>
      <c r="P84" t="n">
        <v>174.15</v>
      </c>
      <c r="Q84" t="n">
        <v>821.2</v>
      </c>
      <c r="R84" t="n">
        <v>90.52</v>
      </c>
      <c r="S84" t="n">
        <v>57.29</v>
      </c>
      <c r="T84" t="n">
        <v>9650.91</v>
      </c>
      <c r="U84" t="n">
        <v>0.63</v>
      </c>
      <c r="V84" t="n">
        <v>0.76</v>
      </c>
      <c r="W84" t="n">
        <v>2.61</v>
      </c>
      <c r="X84" t="n">
        <v>0.57</v>
      </c>
      <c r="Y84" t="n">
        <v>1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4.2516</v>
      </c>
      <c r="E85" t="n">
        <v>23.52</v>
      </c>
      <c r="F85" t="n">
        <v>21.01</v>
      </c>
      <c r="G85" t="n">
        <v>84.02</v>
      </c>
      <c r="H85" t="n">
        <v>1.29</v>
      </c>
      <c r="I85" t="n">
        <v>15</v>
      </c>
      <c r="J85" t="n">
        <v>136.61</v>
      </c>
      <c r="K85" t="n">
        <v>45</v>
      </c>
      <c r="L85" t="n">
        <v>10</v>
      </c>
      <c r="M85" t="n">
        <v>1</v>
      </c>
      <c r="N85" t="n">
        <v>21.61</v>
      </c>
      <c r="O85" t="n">
        <v>17082.76</v>
      </c>
      <c r="P85" t="n">
        <v>174</v>
      </c>
      <c r="Q85" t="n">
        <v>821.24</v>
      </c>
      <c r="R85" t="n">
        <v>89.01000000000001</v>
      </c>
      <c r="S85" t="n">
        <v>57.29</v>
      </c>
      <c r="T85" t="n">
        <v>8903.02</v>
      </c>
      <c r="U85" t="n">
        <v>0.64</v>
      </c>
      <c r="V85" t="n">
        <v>0.76</v>
      </c>
      <c r="W85" t="n">
        <v>2.61</v>
      </c>
      <c r="X85" t="n">
        <v>0.53</v>
      </c>
      <c r="Y85" t="n">
        <v>1</v>
      </c>
      <c r="Z85" t="n">
        <v>10</v>
      </c>
    </row>
    <row r="86">
      <c r="A86" t="n">
        <v>10</v>
      </c>
      <c r="B86" t="n">
        <v>60</v>
      </c>
      <c r="C86" t="inlineStr">
        <is>
          <t xml:space="preserve">CONCLUIDO	</t>
        </is>
      </c>
      <c r="D86" t="n">
        <v>4.2502</v>
      </c>
      <c r="E86" t="n">
        <v>23.53</v>
      </c>
      <c r="F86" t="n">
        <v>21.01</v>
      </c>
      <c r="G86" t="n">
        <v>84.05</v>
      </c>
      <c r="H86" t="n">
        <v>1.41</v>
      </c>
      <c r="I86" t="n">
        <v>15</v>
      </c>
      <c r="J86" t="n">
        <v>137.96</v>
      </c>
      <c r="K86" t="n">
        <v>45</v>
      </c>
      <c r="L86" t="n">
        <v>11</v>
      </c>
      <c r="M86" t="n">
        <v>0</v>
      </c>
      <c r="N86" t="n">
        <v>21.96</v>
      </c>
      <c r="O86" t="n">
        <v>17249.3</v>
      </c>
      <c r="P86" t="n">
        <v>176.06</v>
      </c>
      <c r="Q86" t="n">
        <v>821.23</v>
      </c>
      <c r="R86" t="n">
        <v>89.09999999999999</v>
      </c>
      <c r="S86" t="n">
        <v>57.29</v>
      </c>
      <c r="T86" t="n">
        <v>8944.860000000001</v>
      </c>
      <c r="U86" t="n">
        <v>0.64</v>
      </c>
      <c r="V86" t="n">
        <v>0.76</v>
      </c>
      <c r="W86" t="n">
        <v>2.62</v>
      </c>
      <c r="X86" t="n">
        <v>0.54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2.3262</v>
      </c>
      <c r="E87" t="n">
        <v>42.99</v>
      </c>
      <c r="F87" t="n">
        <v>31.58</v>
      </c>
      <c r="G87" t="n">
        <v>6.72</v>
      </c>
      <c r="H87" t="n">
        <v>0.11</v>
      </c>
      <c r="I87" t="n">
        <v>282</v>
      </c>
      <c r="J87" t="n">
        <v>159.12</v>
      </c>
      <c r="K87" t="n">
        <v>50.28</v>
      </c>
      <c r="L87" t="n">
        <v>1</v>
      </c>
      <c r="M87" t="n">
        <v>280</v>
      </c>
      <c r="N87" t="n">
        <v>27.84</v>
      </c>
      <c r="O87" t="n">
        <v>19859.16</v>
      </c>
      <c r="P87" t="n">
        <v>385.83</v>
      </c>
      <c r="Q87" t="n">
        <v>821.4</v>
      </c>
      <c r="R87" t="n">
        <v>442.44</v>
      </c>
      <c r="S87" t="n">
        <v>57.29</v>
      </c>
      <c r="T87" t="n">
        <v>184282.24</v>
      </c>
      <c r="U87" t="n">
        <v>0.13</v>
      </c>
      <c r="V87" t="n">
        <v>0.5</v>
      </c>
      <c r="W87" t="n">
        <v>3.06</v>
      </c>
      <c r="X87" t="n">
        <v>11.1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3.2953</v>
      </c>
      <c r="E88" t="n">
        <v>30.35</v>
      </c>
      <c r="F88" t="n">
        <v>24.54</v>
      </c>
      <c r="G88" t="n">
        <v>13.63</v>
      </c>
      <c r="H88" t="n">
        <v>0.22</v>
      </c>
      <c r="I88" t="n">
        <v>108</v>
      </c>
      <c r="J88" t="n">
        <v>160.54</v>
      </c>
      <c r="K88" t="n">
        <v>50.28</v>
      </c>
      <c r="L88" t="n">
        <v>2</v>
      </c>
      <c r="M88" t="n">
        <v>106</v>
      </c>
      <c r="N88" t="n">
        <v>28.26</v>
      </c>
      <c r="O88" t="n">
        <v>20034.4</v>
      </c>
      <c r="P88" t="n">
        <v>295.77</v>
      </c>
      <c r="Q88" t="n">
        <v>821.28</v>
      </c>
      <c r="R88" t="n">
        <v>207.24</v>
      </c>
      <c r="S88" t="n">
        <v>57.29</v>
      </c>
      <c r="T88" t="n">
        <v>67550.00999999999</v>
      </c>
      <c r="U88" t="n">
        <v>0.28</v>
      </c>
      <c r="V88" t="n">
        <v>0.65</v>
      </c>
      <c r="W88" t="n">
        <v>2.76</v>
      </c>
      <c r="X88" t="n">
        <v>4.07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3.6442</v>
      </c>
      <c r="E89" t="n">
        <v>27.44</v>
      </c>
      <c r="F89" t="n">
        <v>22.96</v>
      </c>
      <c r="G89" t="n">
        <v>20.56</v>
      </c>
      <c r="H89" t="n">
        <v>0.33</v>
      </c>
      <c r="I89" t="n">
        <v>67</v>
      </c>
      <c r="J89" t="n">
        <v>161.97</v>
      </c>
      <c r="K89" t="n">
        <v>50.28</v>
      </c>
      <c r="L89" t="n">
        <v>3</v>
      </c>
      <c r="M89" t="n">
        <v>65</v>
      </c>
      <c r="N89" t="n">
        <v>28.69</v>
      </c>
      <c r="O89" t="n">
        <v>20210.21</v>
      </c>
      <c r="P89" t="n">
        <v>272.85</v>
      </c>
      <c r="Q89" t="n">
        <v>821.35</v>
      </c>
      <c r="R89" t="n">
        <v>154.48</v>
      </c>
      <c r="S89" t="n">
        <v>57.29</v>
      </c>
      <c r="T89" t="n">
        <v>41376.53</v>
      </c>
      <c r="U89" t="n">
        <v>0.37</v>
      </c>
      <c r="V89" t="n">
        <v>0.6899999999999999</v>
      </c>
      <c r="W89" t="n">
        <v>2.68</v>
      </c>
      <c r="X89" t="n">
        <v>2.48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3.8311</v>
      </c>
      <c r="E90" t="n">
        <v>26.1</v>
      </c>
      <c r="F90" t="n">
        <v>22.23</v>
      </c>
      <c r="G90" t="n">
        <v>27.79</v>
      </c>
      <c r="H90" t="n">
        <v>0.43</v>
      </c>
      <c r="I90" t="n">
        <v>48</v>
      </c>
      <c r="J90" t="n">
        <v>163.4</v>
      </c>
      <c r="K90" t="n">
        <v>50.28</v>
      </c>
      <c r="L90" t="n">
        <v>4</v>
      </c>
      <c r="M90" t="n">
        <v>46</v>
      </c>
      <c r="N90" t="n">
        <v>29.12</v>
      </c>
      <c r="O90" t="n">
        <v>20386.62</v>
      </c>
      <c r="P90" t="n">
        <v>260.57</v>
      </c>
      <c r="Q90" t="n">
        <v>821.23</v>
      </c>
      <c r="R90" t="n">
        <v>130.31</v>
      </c>
      <c r="S90" t="n">
        <v>57.29</v>
      </c>
      <c r="T90" t="n">
        <v>29387.33</v>
      </c>
      <c r="U90" t="n">
        <v>0.44</v>
      </c>
      <c r="V90" t="n">
        <v>0.72</v>
      </c>
      <c r="W90" t="n">
        <v>2.65</v>
      </c>
      <c r="X90" t="n">
        <v>1.76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3.9372</v>
      </c>
      <c r="E91" t="n">
        <v>25.4</v>
      </c>
      <c r="F91" t="n">
        <v>21.85</v>
      </c>
      <c r="G91" t="n">
        <v>34.5</v>
      </c>
      <c r="H91" t="n">
        <v>0.54</v>
      </c>
      <c r="I91" t="n">
        <v>38</v>
      </c>
      <c r="J91" t="n">
        <v>164.83</v>
      </c>
      <c r="K91" t="n">
        <v>50.28</v>
      </c>
      <c r="L91" t="n">
        <v>5</v>
      </c>
      <c r="M91" t="n">
        <v>36</v>
      </c>
      <c r="N91" t="n">
        <v>29.55</v>
      </c>
      <c r="O91" t="n">
        <v>20563.61</v>
      </c>
      <c r="P91" t="n">
        <v>252.03</v>
      </c>
      <c r="Q91" t="n">
        <v>821.23</v>
      </c>
      <c r="R91" t="n">
        <v>117.73</v>
      </c>
      <c r="S91" t="n">
        <v>57.29</v>
      </c>
      <c r="T91" t="n">
        <v>23144.43</v>
      </c>
      <c r="U91" t="n">
        <v>0.49</v>
      </c>
      <c r="V91" t="n">
        <v>0.73</v>
      </c>
      <c r="W91" t="n">
        <v>2.63</v>
      </c>
      <c r="X91" t="n">
        <v>1.38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4.016</v>
      </c>
      <c r="E92" t="n">
        <v>24.9</v>
      </c>
      <c r="F92" t="n">
        <v>21.58</v>
      </c>
      <c r="G92" t="n">
        <v>41.76</v>
      </c>
      <c r="H92" t="n">
        <v>0.64</v>
      </c>
      <c r="I92" t="n">
        <v>31</v>
      </c>
      <c r="J92" t="n">
        <v>166.27</v>
      </c>
      <c r="K92" t="n">
        <v>50.28</v>
      </c>
      <c r="L92" t="n">
        <v>6</v>
      </c>
      <c r="M92" t="n">
        <v>29</v>
      </c>
      <c r="N92" t="n">
        <v>29.99</v>
      </c>
      <c r="O92" t="n">
        <v>20741.2</v>
      </c>
      <c r="P92" t="n">
        <v>244.42</v>
      </c>
      <c r="Q92" t="n">
        <v>821.22</v>
      </c>
      <c r="R92" t="n">
        <v>108.42</v>
      </c>
      <c r="S92" t="n">
        <v>57.29</v>
      </c>
      <c r="T92" t="n">
        <v>18523.43</v>
      </c>
      <c r="U92" t="n">
        <v>0.53</v>
      </c>
      <c r="V92" t="n">
        <v>0.74</v>
      </c>
      <c r="W92" t="n">
        <v>2.63</v>
      </c>
      <c r="X92" t="n">
        <v>1.1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4.0696</v>
      </c>
      <c r="E93" t="n">
        <v>24.57</v>
      </c>
      <c r="F93" t="n">
        <v>21.41</v>
      </c>
      <c r="G93" t="n">
        <v>49.41</v>
      </c>
      <c r="H93" t="n">
        <v>0.74</v>
      </c>
      <c r="I93" t="n">
        <v>26</v>
      </c>
      <c r="J93" t="n">
        <v>167.72</v>
      </c>
      <c r="K93" t="n">
        <v>50.28</v>
      </c>
      <c r="L93" t="n">
        <v>7</v>
      </c>
      <c r="M93" t="n">
        <v>24</v>
      </c>
      <c r="N93" t="n">
        <v>30.44</v>
      </c>
      <c r="O93" t="n">
        <v>20919.39</v>
      </c>
      <c r="P93" t="n">
        <v>238.99</v>
      </c>
      <c r="Q93" t="n">
        <v>821.23</v>
      </c>
      <c r="R93" t="n">
        <v>103.23</v>
      </c>
      <c r="S93" t="n">
        <v>57.29</v>
      </c>
      <c r="T93" t="n">
        <v>15956.62</v>
      </c>
      <c r="U93" t="n">
        <v>0.55</v>
      </c>
      <c r="V93" t="n">
        <v>0.74</v>
      </c>
      <c r="W93" t="n">
        <v>2.61</v>
      </c>
      <c r="X93" t="n">
        <v>0.9399999999999999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4.1172</v>
      </c>
      <c r="E94" t="n">
        <v>24.29</v>
      </c>
      <c r="F94" t="n">
        <v>21.26</v>
      </c>
      <c r="G94" t="n">
        <v>57.97</v>
      </c>
      <c r="H94" t="n">
        <v>0.84</v>
      </c>
      <c r="I94" t="n">
        <v>22</v>
      </c>
      <c r="J94" t="n">
        <v>169.17</v>
      </c>
      <c r="K94" t="n">
        <v>50.28</v>
      </c>
      <c r="L94" t="n">
        <v>8</v>
      </c>
      <c r="M94" t="n">
        <v>20</v>
      </c>
      <c r="N94" t="n">
        <v>30.89</v>
      </c>
      <c r="O94" t="n">
        <v>21098.19</v>
      </c>
      <c r="P94" t="n">
        <v>233.03</v>
      </c>
      <c r="Q94" t="n">
        <v>821.2</v>
      </c>
      <c r="R94" t="n">
        <v>97.84</v>
      </c>
      <c r="S94" t="n">
        <v>57.29</v>
      </c>
      <c r="T94" t="n">
        <v>13283.15</v>
      </c>
      <c r="U94" t="n">
        <v>0.59</v>
      </c>
      <c r="V94" t="n">
        <v>0.75</v>
      </c>
      <c r="W94" t="n">
        <v>2.61</v>
      </c>
      <c r="X94" t="n">
        <v>0.78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4.14</v>
      </c>
      <c r="E95" t="n">
        <v>24.15</v>
      </c>
      <c r="F95" t="n">
        <v>21.19</v>
      </c>
      <c r="G95" t="n">
        <v>63.56</v>
      </c>
      <c r="H95" t="n">
        <v>0.9399999999999999</v>
      </c>
      <c r="I95" t="n">
        <v>20</v>
      </c>
      <c r="J95" t="n">
        <v>170.62</v>
      </c>
      <c r="K95" t="n">
        <v>50.28</v>
      </c>
      <c r="L95" t="n">
        <v>9</v>
      </c>
      <c r="M95" t="n">
        <v>18</v>
      </c>
      <c r="N95" t="n">
        <v>31.34</v>
      </c>
      <c r="O95" t="n">
        <v>21277.6</v>
      </c>
      <c r="P95" t="n">
        <v>228.25</v>
      </c>
      <c r="Q95" t="n">
        <v>821.22</v>
      </c>
      <c r="R95" t="n">
        <v>95.42</v>
      </c>
      <c r="S95" t="n">
        <v>57.29</v>
      </c>
      <c r="T95" t="n">
        <v>12079.57</v>
      </c>
      <c r="U95" t="n">
        <v>0.6</v>
      </c>
      <c r="V95" t="n">
        <v>0.75</v>
      </c>
      <c r="W95" t="n">
        <v>2.61</v>
      </c>
      <c r="X95" t="n">
        <v>0.71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4.1749</v>
      </c>
      <c r="E96" t="n">
        <v>23.95</v>
      </c>
      <c r="F96" t="n">
        <v>21.08</v>
      </c>
      <c r="G96" t="n">
        <v>74.40000000000001</v>
      </c>
      <c r="H96" t="n">
        <v>1.03</v>
      </c>
      <c r="I96" t="n">
        <v>17</v>
      </c>
      <c r="J96" t="n">
        <v>172.08</v>
      </c>
      <c r="K96" t="n">
        <v>50.28</v>
      </c>
      <c r="L96" t="n">
        <v>10</v>
      </c>
      <c r="M96" t="n">
        <v>15</v>
      </c>
      <c r="N96" t="n">
        <v>31.8</v>
      </c>
      <c r="O96" t="n">
        <v>21457.64</v>
      </c>
      <c r="P96" t="n">
        <v>222.52</v>
      </c>
      <c r="Q96" t="n">
        <v>821.1900000000001</v>
      </c>
      <c r="R96" t="n">
        <v>92.05</v>
      </c>
      <c r="S96" t="n">
        <v>57.29</v>
      </c>
      <c r="T96" t="n">
        <v>10411.49</v>
      </c>
      <c r="U96" t="n">
        <v>0.62</v>
      </c>
      <c r="V96" t="n">
        <v>0.75</v>
      </c>
      <c r="W96" t="n">
        <v>2.6</v>
      </c>
      <c r="X96" t="n">
        <v>0.61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4.187</v>
      </c>
      <c r="E97" t="n">
        <v>23.88</v>
      </c>
      <c r="F97" t="n">
        <v>21.04</v>
      </c>
      <c r="G97" t="n">
        <v>78.91</v>
      </c>
      <c r="H97" t="n">
        <v>1.12</v>
      </c>
      <c r="I97" t="n">
        <v>16</v>
      </c>
      <c r="J97" t="n">
        <v>173.55</v>
      </c>
      <c r="K97" t="n">
        <v>50.28</v>
      </c>
      <c r="L97" t="n">
        <v>11</v>
      </c>
      <c r="M97" t="n">
        <v>14</v>
      </c>
      <c r="N97" t="n">
        <v>32.27</v>
      </c>
      <c r="O97" t="n">
        <v>21638.31</v>
      </c>
      <c r="P97" t="n">
        <v>217.2</v>
      </c>
      <c r="Q97" t="n">
        <v>821.1900000000001</v>
      </c>
      <c r="R97" t="n">
        <v>90.90000000000001</v>
      </c>
      <c r="S97" t="n">
        <v>57.29</v>
      </c>
      <c r="T97" t="n">
        <v>9840.280000000001</v>
      </c>
      <c r="U97" t="n">
        <v>0.63</v>
      </c>
      <c r="V97" t="n">
        <v>0.76</v>
      </c>
      <c r="W97" t="n">
        <v>2.6</v>
      </c>
      <c r="X97" t="n">
        <v>0.57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4.2146</v>
      </c>
      <c r="E98" t="n">
        <v>23.73</v>
      </c>
      <c r="F98" t="n">
        <v>20.95</v>
      </c>
      <c r="G98" t="n">
        <v>89.79000000000001</v>
      </c>
      <c r="H98" t="n">
        <v>1.22</v>
      </c>
      <c r="I98" t="n">
        <v>14</v>
      </c>
      <c r="J98" t="n">
        <v>175.02</v>
      </c>
      <c r="K98" t="n">
        <v>50.28</v>
      </c>
      <c r="L98" t="n">
        <v>12</v>
      </c>
      <c r="M98" t="n">
        <v>12</v>
      </c>
      <c r="N98" t="n">
        <v>32.74</v>
      </c>
      <c r="O98" t="n">
        <v>21819.6</v>
      </c>
      <c r="P98" t="n">
        <v>211.12</v>
      </c>
      <c r="Q98" t="n">
        <v>821.2</v>
      </c>
      <c r="R98" t="n">
        <v>87.64</v>
      </c>
      <c r="S98" t="n">
        <v>57.29</v>
      </c>
      <c r="T98" t="n">
        <v>8220.959999999999</v>
      </c>
      <c r="U98" t="n">
        <v>0.65</v>
      </c>
      <c r="V98" t="n">
        <v>0.76</v>
      </c>
      <c r="W98" t="n">
        <v>2.6</v>
      </c>
      <c r="X98" t="n">
        <v>0.48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4.2225</v>
      </c>
      <c r="E99" t="n">
        <v>23.68</v>
      </c>
      <c r="F99" t="n">
        <v>20.94</v>
      </c>
      <c r="G99" t="n">
        <v>96.64</v>
      </c>
      <c r="H99" t="n">
        <v>1.31</v>
      </c>
      <c r="I99" t="n">
        <v>13</v>
      </c>
      <c r="J99" t="n">
        <v>176.49</v>
      </c>
      <c r="K99" t="n">
        <v>50.28</v>
      </c>
      <c r="L99" t="n">
        <v>13</v>
      </c>
      <c r="M99" t="n">
        <v>8</v>
      </c>
      <c r="N99" t="n">
        <v>33.21</v>
      </c>
      <c r="O99" t="n">
        <v>22001.54</v>
      </c>
      <c r="P99" t="n">
        <v>206.84</v>
      </c>
      <c r="Q99" t="n">
        <v>821.22</v>
      </c>
      <c r="R99" t="n">
        <v>87.29000000000001</v>
      </c>
      <c r="S99" t="n">
        <v>57.29</v>
      </c>
      <c r="T99" t="n">
        <v>8049.91</v>
      </c>
      <c r="U99" t="n">
        <v>0.66</v>
      </c>
      <c r="V99" t="n">
        <v>0.76</v>
      </c>
      <c r="W99" t="n">
        <v>2.6</v>
      </c>
      <c r="X99" t="n">
        <v>0.47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4.237</v>
      </c>
      <c r="E100" t="n">
        <v>23.6</v>
      </c>
      <c r="F100" t="n">
        <v>20.89</v>
      </c>
      <c r="G100" t="n">
        <v>104.45</v>
      </c>
      <c r="H100" t="n">
        <v>1.4</v>
      </c>
      <c r="I100" t="n">
        <v>12</v>
      </c>
      <c r="J100" t="n">
        <v>177.97</v>
      </c>
      <c r="K100" t="n">
        <v>50.28</v>
      </c>
      <c r="L100" t="n">
        <v>14</v>
      </c>
      <c r="M100" t="n">
        <v>4</v>
      </c>
      <c r="N100" t="n">
        <v>33.69</v>
      </c>
      <c r="O100" t="n">
        <v>22184.13</v>
      </c>
      <c r="P100" t="n">
        <v>204.43</v>
      </c>
      <c r="Q100" t="n">
        <v>821.27</v>
      </c>
      <c r="R100" t="n">
        <v>85.54000000000001</v>
      </c>
      <c r="S100" t="n">
        <v>57.29</v>
      </c>
      <c r="T100" t="n">
        <v>7179.05</v>
      </c>
      <c r="U100" t="n">
        <v>0.67</v>
      </c>
      <c r="V100" t="n">
        <v>0.76</v>
      </c>
      <c r="W100" t="n">
        <v>2.6</v>
      </c>
      <c r="X100" t="n">
        <v>0.42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4.237</v>
      </c>
      <c r="E101" t="n">
        <v>23.6</v>
      </c>
      <c r="F101" t="n">
        <v>20.89</v>
      </c>
      <c r="G101" t="n">
        <v>104.45</v>
      </c>
      <c r="H101" t="n">
        <v>1.48</v>
      </c>
      <c r="I101" t="n">
        <v>12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203.14</v>
      </c>
      <c r="Q101" t="n">
        <v>821.1900000000001</v>
      </c>
      <c r="R101" t="n">
        <v>85.34999999999999</v>
      </c>
      <c r="S101" t="n">
        <v>57.29</v>
      </c>
      <c r="T101" t="n">
        <v>7085.52</v>
      </c>
      <c r="U101" t="n">
        <v>0.67</v>
      </c>
      <c r="V101" t="n">
        <v>0.76</v>
      </c>
      <c r="W101" t="n">
        <v>2.6</v>
      </c>
      <c r="X101" t="n">
        <v>0.42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4.2364</v>
      </c>
      <c r="E102" t="n">
        <v>23.6</v>
      </c>
      <c r="F102" t="n">
        <v>20.89</v>
      </c>
      <c r="G102" t="n">
        <v>104.47</v>
      </c>
      <c r="H102" t="n">
        <v>1.57</v>
      </c>
      <c r="I102" t="n">
        <v>12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204.82</v>
      </c>
      <c r="Q102" t="n">
        <v>821.1900000000001</v>
      </c>
      <c r="R102" t="n">
        <v>85.33</v>
      </c>
      <c r="S102" t="n">
        <v>57.29</v>
      </c>
      <c r="T102" t="n">
        <v>7076.11</v>
      </c>
      <c r="U102" t="n">
        <v>0.67</v>
      </c>
      <c r="V102" t="n">
        <v>0.76</v>
      </c>
      <c r="W102" t="n">
        <v>2.61</v>
      </c>
      <c r="X102" t="n">
        <v>0.42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3.2948</v>
      </c>
      <c r="E103" t="n">
        <v>30.35</v>
      </c>
      <c r="F103" t="n">
        <v>25.98</v>
      </c>
      <c r="G103" t="n">
        <v>10.82</v>
      </c>
      <c r="H103" t="n">
        <v>0.22</v>
      </c>
      <c r="I103" t="n">
        <v>144</v>
      </c>
      <c r="J103" t="n">
        <v>80.84</v>
      </c>
      <c r="K103" t="n">
        <v>35.1</v>
      </c>
      <c r="L103" t="n">
        <v>1</v>
      </c>
      <c r="M103" t="n">
        <v>142</v>
      </c>
      <c r="N103" t="n">
        <v>9.74</v>
      </c>
      <c r="O103" t="n">
        <v>10204.21</v>
      </c>
      <c r="P103" t="n">
        <v>197.76</v>
      </c>
      <c r="Q103" t="n">
        <v>821.36</v>
      </c>
      <c r="R103" t="n">
        <v>255.72</v>
      </c>
      <c r="S103" t="n">
        <v>57.29</v>
      </c>
      <c r="T103" t="n">
        <v>91610.08</v>
      </c>
      <c r="U103" t="n">
        <v>0.22</v>
      </c>
      <c r="V103" t="n">
        <v>0.61</v>
      </c>
      <c r="W103" t="n">
        <v>2.8</v>
      </c>
      <c r="X103" t="n">
        <v>5.5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3.904</v>
      </c>
      <c r="E104" t="n">
        <v>25.61</v>
      </c>
      <c r="F104" t="n">
        <v>22.69</v>
      </c>
      <c r="G104" t="n">
        <v>22.69</v>
      </c>
      <c r="H104" t="n">
        <v>0.43</v>
      </c>
      <c r="I104" t="n">
        <v>60</v>
      </c>
      <c r="J104" t="n">
        <v>82.04000000000001</v>
      </c>
      <c r="K104" t="n">
        <v>35.1</v>
      </c>
      <c r="L104" t="n">
        <v>2</v>
      </c>
      <c r="M104" t="n">
        <v>58</v>
      </c>
      <c r="N104" t="n">
        <v>9.94</v>
      </c>
      <c r="O104" t="n">
        <v>10352.53</v>
      </c>
      <c r="P104" t="n">
        <v>163.46</v>
      </c>
      <c r="Q104" t="n">
        <v>821.25</v>
      </c>
      <c r="R104" t="n">
        <v>145.39</v>
      </c>
      <c r="S104" t="n">
        <v>57.29</v>
      </c>
      <c r="T104" t="n">
        <v>36864.76</v>
      </c>
      <c r="U104" t="n">
        <v>0.39</v>
      </c>
      <c r="V104" t="n">
        <v>0.7</v>
      </c>
      <c r="W104" t="n">
        <v>2.68</v>
      </c>
      <c r="X104" t="n">
        <v>2.21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4.1053</v>
      </c>
      <c r="E105" t="n">
        <v>24.36</v>
      </c>
      <c r="F105" t="n">
        <v>21.83</v>
      </c>
      <c r="G105" t="n">
        <v>35.4</v>
      </c>
      <c r="H105" t="n">
        <v>0.63</v>
      </c>
      <c r="I105" t="n">
        <v>37</v>
      </c>
      <c r="J105" t="n">
        <v>83.25</v>
      </c>
      <c r="K105" t="n">
        <v>35.1</v>
      </c>
      <c r="L105" t="n">
        <v>3</v>
      </c>
      <c r="M105" t="n">
        <v>35</v>
      </c>
      <c r="N105" t="n">
        <v>10.15</v>
      </c>
      <c r="O105" t="n">
        <v>10501.19</v>
      </c>
      <c r="P105" t="n">
        <v>148.18</v>
      </c>
      <c r="Q105" t="n">
        <v>821.25</v>
      </c>
      <c r="R105" t="n">
        <v>116.96</v>
      </c>
      <c r="S105" t="n">
        <v>57.29</v>
      </c>
      <c r="T105" t="n">
        <v>22765.87</v>
      </c>
      <c r="U105" t="n">
        <v>0.49</v>
      </c>
      <c r="V105" t="n">
        <v>0.73</v>
      </c>
      <c r="W105" t="n">
        <v>2.64</v>
      </c>
      <c r="X105" t="n">
        <v>1.36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4.2108</v>
      </c>
      <c r="E106" t="n">
        <v>23.75</v>
      </c>
      <c r="F106" t="n">
        <v>21.41</v>
      </c>
      <c r="G106" t="n">
        <v>49.41</v>
      </c>
      <c r="H106" t="n">
        <v>0.83</v>
      </c>
      <c r="I106" t="n">
        <v>26</v>
      </c>
      <c r="J106" t="n">
        <v>84.45999999999999</v>
      </c>
      <c r="K106" t="n">
        <v>35.1</v>
      </c>
      <c r="L106" t="n">
        <v>4</v>
      </c>
      <c r="M106" t="n">
        <v>13</v>
      </c>
      <c r="N106" t="n">
        <v>10.36</v>
      </c>
      <c r="O106" t="n">
        <v>10650.22</v>
      </c>
      <c r="P106" t="n">
        <v>135.57</v>
      </c>
      <c r="Q106" t="n">
        <v>821.36</v>
      </c>
      <c r="R106" t="n">
        <v>102.68</v>
      </c>
      <c r="S106" t="n">
        <v>57.29</v>
      </c>
      <c r="T106" t="n">
        <v>15678.9</v>
      </c>
      <c r="U106" t="n">
        <v>0.5600000000000001</v>
      </c>
      <c r="V106" t="n">
        <v>0.74</v>
      </c>
      <c r="W106" t="n">
        <v>2.62</v>
      </c>
      <c r="X106" t="n">
        <v>0.93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4.2156</v>
      </c>
      <c r="E107" t="n">
        <v>23.72</v>
      </c>
      <c r="F107" t="n">
        <v>21.4</v>
      </c>
      <c r="G107" t="n">
        <v>51.36</v>
      </c>
      <c r="H107" t="n">
        <v>1.02</v>
      </c>
      <c r="I107" t="n">
        <v>25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135.83</v>
      </c>
      <c r="Q107" t="n">
        <v>821.1900000000001</v>
      </c>
      <c r="R107" t="n">
        <v>101.81</v>
      </c>
      <c r="S107" t="n">
        <v>57.29</v>
      </c>
      <c r="T107" t="n">
        <v>15253.05</v>
      </c>
      <c r="U107" t="n">
        <v>0.5600000000000001</v>
      </c>
      <c r="V107" t="n">
        <v>0.74</v>
      </c>
      <c r="W107" t="n">
        <v>2.64</v>
      </c>
      <c r="X107" t="n">
        <v>0.93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2.9426</v>
      </c>
      <c r="E108" t="n">
        <v>33.98</v>
      </c>
      <c r="F108" t="n">
        <v>27.75</v>
      </c>
      <c r="G108" t="n">
        <v>8.81</v>
      </c>
      <c r="H108" t="n">
        <v>0.16</v>
      </c>
      <c r="I108" t="n">
        <v>189</v>
      </c>
      <c r="J108" t="n">
        <v>107.41</v>
      </c>
      <c r="K108" t="n">
        <v>41.65</v>
      </c>
      <c r="L108" t="n">
        <v>1</v>
      </c>
      <c r="M108" t="n">
        <v>187</v>
      </c>
      <c r="N108" t="n">
        <v>14.77</v>
      </c>
      <c r="O108" t="n">
        <v>13481.73</v>
      </c>
      <c r="P108" t="n">
        <v>259.56</v>
      </c>
      <c r="Q108" t="n">
        <v>821.34</v>
      </c>
      <c r="R108" t="n">
        <v>314.41</v>
      </c>
      <c r="S108" t="n">
        <v>57.29</v>
      </c>
      <c r="T108" t="n">
        <v>120733.12</v>
      </c>
      <c r="U108" t="n">
        <v>0.18</v>
      </c>
      <c r="V108" t="n">
        <v>0.57</v>
      </c>
      <c r="W108" t="n">
        <v>2.9</v>
      </c>
      <c r="X108" t="n">
        <v>7.27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3.6829</v>
      </c>
      <c r="E109" t="n">
        <v>27.15</v>
      </c>
      <c r="F109" t="n">
        <v>23.38</v>
      </c>
      <c r="G109" t="n">
        <v>17.99</v>
      </c>
      <c r="H109" t="n">
        <v>0.32</v>
      </c>
      <c r="I109" t="n">
        <v>78</v>
      </c>
      <c r="J109" t="n">
        <v>108.68</v>
      </c>
      <c r="K109" t="n">
        <v>41.65</v>
      </c>
      <c r="L109" t="n">
        <v>2</v>
      </c>
      <c r="M109" t="n">
        <v>76</v>
      </c>
      <c r="N109" t="n">
        <v>15.03</v>
      </c>
      <c r="O109" t="n">
        <v>13638.32</v>
      </c>
      <c r="P109" t="n">
        <v>212.41</v>
      </c>
      <c r="Q109" t="n">
        <v>821.24</v>
      </c>
      <c r="R109" t="n">
        <v>168.72</v>
      </c>
      <c r="S109" t="n">
        <v>57.29</v>
      </c>
      <c r="T109" t="n">
        <v>48443.15</v>
      </c>
      <c r="U109" t="n">
        <v>0.34</v>
      </c>
      <c r="V109" t="n">
        <v>0.68</v>
      </c>
      <c r="W109" t="n">
        <v>2.71</v>
      </c>
      <c r="X109" t="n">
        <v>2.91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3.9459</v>
      </c>
      <c r="E110" t="n">
        <v>25.34</v>
      </c>
      <c r="F110" t="n">
        <v>22.24</v>
      </c>
      <c r="G110" t="n">
        <v>27.8</v>
      </c>
      <c r="H110" t="n">
        <v>0.48</v>
      </c>
      <c r="I110" t="n">
        <v>48</v>
      </c>
      <c r="J110" t="n">
        <v>109.96</v>
      </c>
      <c r="K110" t="n">
        <v>41.65</v>
      </c>
      <c r="L110" t="n">
        <v>3</v>
      </c>
      <c r="M110" t="n">
        <v>46</v>
      </c>
      <c r="N110" t="n">
        <v>15.31</v>
      </c>
      <c r="O110" t="n">
        <v>13795.21</v>
      </c>
      <c r="P110" t="n">
        <v>195.95</v>
      </c>
      <c r="Q110" t="n">
        <v>821.2</v>
      </c>
      <c r="R110" t="n">
        <v>130.49</v>
      </c>
      <c r="S110" t="n">
        <v>57.29</v>
      </c>
      <c r="T110" t="n">
        <v>29477.77</v>
      </c>
      <c r="U110" t="n">
        <v>0.44</v>
      </c>
      <c r="V110" t="n">
        <v>0.72</v>
      </c>
      <c r="W110" t="n">
        <v>2.66</v>
      </c>
      <c r="X110" t="n">
        <v>1.77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4.0721</v>
      </c>
      <c r="E111" t="n">
        <v>24.56</v>
      </c>
      <c r="F111" t="n">
        <v>21.74</v>
      </c>
      <c r="G111" t="n">
        <v>37.27</v>
      </c>
      <c r="H111" t="n">
        <v>0.63</v>
      </c>
      <c r="I111" t="n">
        <v>35</v>
      </c>
      <c r="J111" t="n">
        <v>111.23</v>
      </c>
      <c r="K111" t="n">
        <v>41.65</v>
      </c>
      <c r="L111" t="n">
        <v>4</v>
      </c>
      <c r="M111" t="n">
        <v>33</v>
      </c>
      <c r="N111" t="n">
        <v>15.58</v>
      </c>
      <c r="O111" t="n">
        <v>13952.52</v>
      </c>
      <c r="P111" t="n">
        <v>184.69</v>
      </c>
      <c r="Q111" t="n">
        <v>821.24</v>
      </c>
      <c r="R111" t="n">
        <v>114.23</v>
      </c>
      <c r="S111" t="n">
        <v>57.29</v>
      </c>
      <c r="T111" t="n">
        <v>21412.21</v>
      </c>
      <c r="U111" t="n">
        <v>0.5</v>
      </c>
      <c r="V111" t="n">
        <v>0.73</v>
      </c>
      <c r="W111" t="n">
        <v>2.63</v>
      </c>
      <c r="X111" t="n">
        <v>1.27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4.1649</v>
      </c>
      <c r="E112" t="n">
        <v>24.01</v>
      </c>
      <c r="F112" t="n">
        <v>21.4</v>
      </c>
      <c r="G112" t="n">
        <v>49.38</v>
      </c>
      <c r="H112" t="n">
        <v>0.78</v>
      </c>
      <c r="I112" t="n">
        <v>26</v>
      </c>
      <c r="J112" t="n">
        <v>112.51</v>
      </c>
      <c r="K112" t="n">
        <v>41.65</v>
      </c>
      <c r="L112" t="n">
        <v>5</v>
      </c>
      <c r="M112" t="n">
        <v>24</v>
      </c>
      <c r="N112" t="n">
        <v>15.86</v>
      </c>
      <c r="O112" t="n">
        <v>14110.24</v>
      </c>
      <c r="P112" t="n">
        <v>173.76</v>
      </c>
      <c r="Q112" t="n">
        <v>821.23</v>
      </c>
      <c r="R112" t="n">
        <v>102.59</v>
      </c>
      <c r="S112" t="n">
        <v>57.29</v>
      </c>
      <c r="T112" t="n">
        <v>15636.19</v>
      </c>
      <c r="U112" t="n">
        <v>0.5600000000000001</v>
      </c>
      <c r="V112" t="n">
        <v>0.74</v>
      </c>
      <c r="W112" t="n">
        <v>2.61</v>
      </c>
      <c r="X112" t="n">
        <v>0.92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4.2152</v>
      </c>
      <c r="E113" t="n">
        <v>23.72</v>
      </c>
      <c r="F113" t="n">
        <v>21.22</v>
      </c>
      <c r="G113" t="n">
        <v>60.63</v>
      </c>
      <c r="H113" t="n">
        <v>0.93</v>
      </c>
      <c r="I113" t="n">
        <v>21</v>
      </c>
      <c r="J113" t="n">
        <v>113.79</v>
      </c>
      <c r="K113" t="n">
        <v>41.65</v>
      </c>
      <c r="L113" t="n">
        <v>6</v>
      </c>
      <c r="M113" t="n">
        <v>19</v>
      </c>
      <c r="N113" t="n">
        <v>16.14</v>
      </c>
      <c r="O113" t="n">
        <v>14268.39</v>
      </c>
      <c r="P113" t="n">
        <v>165.44</v>
      </c>
      <c r="Q113" t="n">
        <v>821.2</v>
      </c>
      <c r="R113" t="n">
        <v>96.62</v>
      </c>
      <c r="S113" t="n">
        <v>57.29</v>
      </c>
      <c r="T113" t="n">
        <v>12674.59</v>
      </c>
      <c r="U113" t="n">
        <v>0.59</v>
      </c>
      <c r="V113" t="n">
        <v>0.75</v>
      </c>
      <c r="W113" t="n">
        <v>2.61</v>
      </c>
      <c r="X113" t="n">
        <v>0.75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4.2456</v>
      </c>
      <c r="E114" t="n">
        <v>23.55</v>
      </c>
      <c r="F114" t="n">
        <v>21.12</v>
      </c>
      <c r="G114" t="n">
        <v>70.39</v>
      </c>
      <c r="H114" t="n">
        <v>1.07</v>
      </c>
      <c r="I114" t="n">
        <v>18</v>
      </c>
      <c r="J114" t="n">
        <v>115.08</v>
      </c>
      <c r="K114" t="n">
        <v>41.65</v>
      </c>
      <c r="L114" t="n">
        <v>7</v>
      </c>
      <c r="M114" t="n">
        <v>6</v>
      </c>
      <c r="N114" t="n">
        <v>16.43</v>
      </c>
      <c r="O114" t="n">
        <v>14426.96</v>
      </c>
      <c r="P114" t="n">
        <v>159.49</v>
      </c>
      <c r="Q114" t="n">
        <v>821.1900000000001</v>
      </c>
      <c r="R114" t="n">
        <v>92.83</v>
      </c>
      <c r="S114" t="n">
        <v>57.29</v>
      </c>
      <c r="T114" t="n">
        <v>10797.42</v>
      </c>
      <c r="U114" t="n">
        <v>0.62</v>
      </c>
      <c r="V114" t="n">
        <v>0.75</v>
      </c>
      <c r="W114" t="n">
        <v>2.62</v>
      </c>
      <c r="X114" t="n">
        <v>0.65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4.2459</v>
      </c>
      <c r="E115" t="n">
        <v>23.55</v>
      </c>
      <c r="F115" t="n">
        <v>21.12</v>
      </c>
      <c r="G115" t="n">
        <v>70.39</v>
      </c>
      <c r="H115" t="n">
        <v>1.21</v>
      </c>
      <c r="I115" t="n">
        <v>18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160.37</v>
      </c>
      <c r="Q115" t="n">
        <v>821.21</v>
      </c>
      <c r="R115" t="n">
        <v>92.56999999999999</v>
      </c>
      <c r="S115" t="n">
        <v>57.29</v>
      </c>
      <c r="T115" t="n">
        <v>10664.84</v>
      </c>
      <c r="U115" t="n">
        <v>0.62</v>
      </c>
      <c r="V115" t="n">
        <v>0.75</v>
      </c>
      <c r="W115" t="n">
        <v>2.62</v>
      </c>
      <c r="X115" t="n">
        <v>0.64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3.5694</v>
      </c>
      <c r="E116" t="n">
        <v>28.02</v>
      </c>
      <c r="F116" t="n">
        <v>24.68</v>
      </c>
      <c r="G116" t="n">
        <v>13.34</v>
      </c>
      <c r="H116" t="n">
        <v>0.28</v>
      </c>
      <c r="I116" t="n">
        <v>111</v>
      </c>
      <c r="J116" t="n">
        <v>61.76</v>
      </c>
      <c r="K116" t="n">
        <v>28.92</v>
      </c>
      <c r="L116" t="n">
        <v>1</v>
      </c>
      <c r="M116" t="n">
        <v>109</v>
      </c>
      <c r="N116" t="n">
        <v>6.84</v>
      </c>
      <c r="O116" t="n">
        <v>7851.41</v>
      </c>
      <c r="P116" t="n">
        <v>151.92</v>
      </c>
      <c r="Q116" t="n">
        <v>821.41</v>
      </c>
      <c r="R116" t="n">
        <v>212.19</v>
      </c>
      <c r="S116" t="n">
        <v>57.29</v>
      </c>
      <c r="T116" t="n">
        <v>70009.48</v>
      </c>
      <c r="U116" t="n">
        <v>0.27</v>
      </c>
      <c r="V116" t="n">
        <v>0.65</v>
      </c>
      <c r="W116" t="n">
        <v>2.75</v>
      </c>
      <c r="X116" t="n">
        <v>4.2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4.0684</v>
      </c>
      <c r="E117" t="n">
        <v>24.58</v>
      </c>
      <c r="F117" t="n">
        <v>22.14</v>
      </c>
      <c r="G117" t="n">
        <v>28.88</v>
      </c>
      <c r="H117" t="n">
        <v>0.55</v>
      </c>
      <c r="I117" t="n">
        <v>46</v>
      </c>
      <c r="J117" t="n">
        <v>62.92</v>
      </c>
      <c r="K117" t="n">
        <v>28.92</v>
      </c>
      <c r="L117" t="n">
        <v>2</v>
      </c>
      <c r="M117" t="n">
        <v>44</v>
      </c>
      <c r="N117" t="n">
        <v>7</v>
      </c>
      <c r="O117" t="n">
        <v>7994.37</v>
      </c>
      <c r="P117" t="n">
        <v>123.43</v>
      </c>
      <c r="Q117" t="n">
        <v>821.24</v>
      </c>
      <c r="R117" t="n">
        <v>127.51</v>
      </c>
      <c r="S117" t="n">
        <v>57.29</v>
      </c>
      <c r="T117" t="n">
        <v>27997.94</v>
      </c>
      <c r="U117" t="n">
        <v>0.45</v>
      </c>
      <c r="V117" t="n">
        <v>0.72</v>
      </c>
      <c r="W117" t="n">
        <v>2.65</v>
      </c>
      <c r="X117" t="n">
        <v>1.67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4.1703</v>
      </c>
      <c r="E118" t="n">
        <v>23.98</v>
      </c>
      <c r="F118" t="n">
        <v>21.71</v>
      </c>
      <c r="G118" t="n">
        <v>38.31</v>
      </c>
      <c r="H118" t="n">
        <v>0.8100000000000001</v>
      </c>
      <c r="I118" t="n">
        <v>34</v>
      </c>
      <c r="J118" t="n">
        <v>64.08</v>
      </c>
      <c r="K118" t="n">
        <v>28.92</v>
      </c>
      <c r="L118" t="n">
        <v>3</v>
      </c>
      <c r="M118" t="n">
        <v>0</v>
      </c>
      <c r="N118" t="n">
        <v>7.16</v>
      </c>
      <c r="O118" t="n">
        <v>8137.65</v>
      </c>
      <c r="P118" t="n">
        <v>115.45</v>
      </c>
      <c r="Q118" t="n">
        <v>821.3200000000001</v>
      </c>
      <c r="R118" t="n">
        <v>111.71</v>
      </c>
      <c r="S118" t="n">
        <v>57.29</v>
      </c>
      <c r="T118" t="n">
        <v>20153.63</v>
      </c>
      <c r="U118" t="n">
        <v>0.51</v>
      </c>
      <c r="V118" t="n">
        <v>0.73</v>
      </c>
      <c r="W118" t="n">
        <v>2.67</v>
      </c>
      <c r="X118" t="n">
        <v>1.24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2.2381</v>
      </c>
      <c r="E119" t="n">
        <v>44.68</v>
      </c>
      <c r="F119" t="n">
        <v>32.21</v>
      </c>
      <c r="G119" t="n">
        <v>6.49</v>
      </c>
      <c r="H119" t="n">
        <v>0.11</v>
      </c>
      <c r="I119" t="n">
        <v>298</v>
      </c>
      <c r="J119" t="n">
        <v>167.88</v>
      </c>
      <c r="K119" t="n">
        <v>51.39</v>
      </c>
      <c r="L119" t="n">
        <v>1</v>
      </c>
      <c r="M119" t="n">
        <v>296</v>
      </c>
      <c r="N119" t="n">
        <v>30.49</v>
      </c>
      <c r="O119" t="n">
        <v>20939.59</v>
      </c>
      <c r="P119" t="n">
        <v>407.63</v>
      </c>
      <c r="Q119" t="n">
        <v>821.67</v>
      </c>
      <c r="R119" t="n">
        <v>464.7</v>
      </c>
      <c r="S119" t="n">
        <v>57.29</v>
      </c>
      <c r="T119" t="n">
        <v>195330.61</v>
      </c>
      <c r="U119" t="n">
        <v>0.12</v>
      </c>
      <c r="V119" t="n">
        <v>0.49</v>
      </c>
      <c r="W119" t="n">
        <v>3.06</v>
      </c>
      <c r="X119" t="n">
        <v>11.73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3.2301</v>
      </c>
      <c r="E120" t="n">
        <v>30.96</v>
      </c>
      <c r="F120" t="n">
        <v>24.76</v>
      </c>
      <c r="G120" t="n">
        <v>13.14</v>
      </c>
      <c r="H120" t="n">
        <v>0.21</v>
      </c>
      <c r="I120" t="n">
        <v>113</v>
      </c>
      <c r="J120" t="n">
        <v>169.33</v>
      </c>
      <c r="K120" t="n">
        <v>51.39</v>
      </c>
      <c r="L120" t="n">
        <v>2</v>
      </c>
      <c r="M120" t="n">
        <v>111</v>
      </c>
      <c r="N120" t="n">
        <v>30.94</v>
      </c>
      <c r="O120" t="n">
        <v>21118.46</v>
      </c>
      <c r="P120" t="n">
        <v>309.51</v>
      </c>
      <c r="Q120" t="n">
        <v>821.25</v>
      </c>
      <c r="R120" t="n">
        <v>214.66</v>
      </c>
      <c r="S120" t="n">
        <v>57.29</v>
      </c>
      <c r="T120" t="n">
        <v>71235.89999999999</v>
      </c>
      <c r="U120" t="n">
        <v>0.27</v>
      </c>
      <c r="V120" t="n">
        <v>0.64</v>
      </c>
      <c r="W120" t="n">
        <v>2.76</v>
      </c>
      <c r="X120" t="n">
        <v>4.28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3.596</v>
      </c>
      <c r="E121" t="n">
        <v>27.81</v>
      </c>
      <c r="F121" t="n">
        <v>23.06</v>
      </c>
      <c r="G121" t="n">
        <v>19.77</v>
      </c>
      <c r="H121" t="n">
        <v>0.31</v>
      </c>
      <c r="I121" t="n">
        <v>70</v>
      </c>
      <c r="J121" t="n">
        <v>170.79</v>
      </c>
      <c r="K121" t="n">
        <v>51.39</v>
      </c>
      <c r="L121" t="n">
        <v>3</v>
      </c>
      <c r="M121" t="n">
        <v>68</v>
      </c>
      <c r="N121" t="n">
        <v>31.4</v>
      </c>
      <c r="O121" t="n">
        <v>21297.94</v>
      </c>
      <c r="P121" t="n">
        <v>284.47</v>
      </c>
      <c r="Q121" t="n">
        <v>821.26</v>
      </c>
      <c r="R121" t="n">
        <v>158.09</v>
      </c>
      <c r="S121" t="n">
        <v>57.29</v>
      </c>
      <c r="T121" t="n">
        <v>43167.17</v>
      </c>
      <c r="U121" t="n">
        <v>0.36</v>
      </c>
      <c r="V121" t="n">
        <v>0.6899999999999999</v>
      </c>
      <c r="W121" t="n">
        <v>2.69</v>
      </c>
      <c r="X121" t="n">
        <v>2.59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3.7921</v>
      </c>
      <c r="E122" t="n">
        <v>26.37</v>
      </c>
      <c r="F122" t="n">
        <v>22.3</v>
      </c>
      <c r="G122" t="n">
        <v>26.76</v>
      </c>
      <c r="H122" t="n">
        <v>0.41</v>
      </c>
      <c r="I122" t="n">
        <v>50</v>
      </c>
      <c r="J122" t="n">
        <v>172.25</v>
      </c>
      <c r="K122" t="n">
        <v>51.39</v>
      </c>
      <c r="L122" t="n">
        <v>4</v>
      </c>
      <c r="M122" t="n">
        <v>48</v>
      </c>
      <c r="N122" t="n">
        <v>31.86</v>
      </c>
      <c r="O122" t="n">
        <v>21478.05</v>
      </c>
      <c r="P122" t="n">
        <v>272</v>
      </c>
      <c r="Q122" t="n">
        <v>821.28</v>
      </c>
      <c r="R122" t="n">
        <v>132.29</v>
      </c>
      <c r="S122" t="n">
        <v>57.29</v>
      </c>
      <c r="T122" t="n">
        <v>30364.75</v>
      </c>
      <c r="U122" t="n">
        <v>0.43</v>
      </c>
      <c r="V122" t="n">
        <v>0.71</v>
      </c>
      <c r="W122" t="n">
        <v>2.67</v>
      </c>
      <c r="X122" t="n">
        <v>1.83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3.9105</v>
      </c>
      <c r="E123" t="n">
        <v>25.57</v>
      </c>
      <c r="F123" t="n">
        <v>21.88</v>
      </c>
      <c r="G123" t="n">
        <v>33.66</v>
      </c>
      <c r="H123" t="n">
        <v>0.51</v>
      </c>
      <c r="I123" t="n">
        <v>39</v>
      </c>
      <c r="J123" t="n">
        <v>173.71</v>
      </c>
      <c r="K123" t="n">
        <v>51.39</v>
      </c>
      <c r="L123" t="n">
        <v>5</v>
      </c>
      <c r="M123" t="n">
        <v>37</v>
      </c>
      <c r="N123" t="n">
        <v>32.32</v>
      </c>
      <c r="O123" t="n">
        <v>21658.78</v>
      </c>
      <c r="P123" t="n">
        <v>262.87</v>
      </c>
      <c r="Q123" t="n">
        <v>821.25</v>
      </c>
      <c r="R123" t="n">
        <v>118.38</v>
      </c>
      <c r="S123" t="n">
        <v>57.29</v>
      </c>
      <c r="T123" t="n">
        <v>23467.41</v>
      </c>
      <c r="U123" t="n">
        <v>0.48</v>
      </c>
      <c r="V123" t="n">
        <v>0.73</v>
      </c>
      <c r="W123" t="n">
        <v>2.64</v>
      </c>
      <c r="X123" t="n">
        <v>1.4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3.9857</v>
      </c>
      <c r="E124" t="n">
        <v>25.09</v>
      </c>
      <c r="F124" t="n">
        <v>21.63</v>
      </c>
      <c r="G124" t="n">
        <v>40.56</v>
      </c>
      <c r="H124" t="n">
        <v>0.61</v>
      </c>
      <c r="I124" t="n">
        <v>32</v>
      </c>
      <c r="J124" t="n">
        <v>175.18</v>
      </c>
      <c r="K124" t="n">
        <v>51.39</v>
      </c>
      <c r="L124" t="n">
        <v>6</v>
      </c>
      <c r="M124" t="n">
        <v>30</v>
      </c>
      <c r="N124" t="n">
        <v>32.79</v>
      </c>
      <c r="O124" t="n">
        <v>21840.16</v>
      </c>
      <c r="P124" t="n">
        <v>256.14</v>
      </c>
      <c r="Q124" t="n">
        <v>821.2</v>
      </c>
      <c r="R124" t="n">
        <v>110.57</v>
      </c>
      <c r="S124" t="n">
        <v>57.29</v>
      </c>
      <c r="T124" t="n">
        <v>19596.64</v>
      </c>
      <c r="U124" t="n">
        <v>0.52</v>
      </c>
      <c r="V124" t="n">
        <v>0.74</v>
      </c>
      <c r="W124" t="n">
        <v>2.62</v>
      </c>
      <c r="X124" t="n">
        <v>1.16</v>
      </c>
      <c r="Y124" t="n">
        <v>1</v>
      </c>
      <c r="Z124" t="n">
        <v>10</v>
      </c>
    </row>
    <row r="125">
      <c r="A125" t="n">
        <v>6</v>
      </c>
      <c r="B125" t="n">
        <v>85</v>
      </c>
      <c r="C125" t="inlineStr">
        <is>
          <t xml:space="preserve">CONCLUIDO	</t>
        </is>
      </c>
      <c r="D125" t="n">
        <v>4.0434</v>
      </c>
      <c r="E125" t="n">
        <v>24.73</v>
      </c>
      <c r="F125" t="n">
        <v>21.44</v>
      </c>
      <c r="G125" t="n">
        <v>47.65</v>
      </c>
      <c r="H125" t="n">
        <v>0.7</v>
      </c>
      <c r="I125" t="n">
        <v>27</v>
      </c>
      <c r="J125" t="n">
        <v>176.66</v>
      </c>
      <c r="K125" t="n">
        <v>51.39</v>
      </c>
      <c r="L125" t="n">
        <v>7</v>
      </c>
      <c r="M125" t="n">
        <v>25</v>
      </c>
      <c r="N125" t="n">
        <v>33.27</v>
      </c>
      <c r="O125" t="n">
        <v>22022.17</v>
      </c>
      <c r="P125" t="n">
        <v>250.14</v>
      </c>
      <c r="Q125" t="n">
        <v>821.1900000000001</v>
      </c>
      <c r="R125" t="n">
        <v>103.9</v>
      </c>
      <c r="S125" t="n">
        <v>57.29</v>
      </c>
      <c r="T125" t="n">
        <v>16286.91</v>
      </c>
      <c r="U125" t="n">
        <v>0.55</v>
      </c>
      <c r="V125" t="n">
        <v>0.74</v>
      </c>
      <c r="W125" t="n">
        <v>2.62</v>
      </c>
      <c r="X125" t="n">
        <v>0.97</v>
      </c>
      <c r="Y125" t="n">
        <v>1</v>
      </c>
      <c r="Z125" t="n">
        <v>10</v>
      </c>
    </row>
    <row r="126">
      <c r="A126" t="n">
        <v>7</v>
      </c>
      <c r="B126" t="n">
        <v>85</v>
      </c>
      <c r="C126" t="inlineStr">
        <is>
          <t xml:space="preserve">CONCLUIDO	</t>
        </is>
      </c>
      <c r="D126" t="n">
        <v>4.0911</v>
      </c>
      <c r="E126" t="n">
        <v>24.44</v>
      </c>
      <c r="F126" t="n">
        <v>21.29</v>
      </c>
      <c r="G126" t="n">
        <v>55.54</v>
      </c>
      <c r="H126" t="n">
        <v>0.8</v>
      </c>
      <c r="I126" t="n">
        <v>23</v>
      </c>
      <c r="J126" t="n">
        <v>178.14</v>
      </c>
      <c r="K126" t="n">
        <v>51.39</v>
      </c>
      <c r="L126" t="n">
        <v>8</v>
      </c>
      <c r="M126" t="n">
        <v>21</v>
      </c>
      <c r="N126" t="n">
        <v>33.75</v>
      </c>
      <c r="O126" t="n">
        <v>22204.83</v>
      </c>
      <c r="P126" t="n">
        <v>244.67</v>
      </c>
      <c r="Q126" t="n">
        <v>821.21</v>
      </c>
      <c r="R126" t="n">
        <v>99.11</v>
      </c>
      <c r="S126" t="n">
        <v>57.29</v>
      </c>
      <c r="T126" t="n">
        <v>13909.67</v>
      </c>
      <c r="U126" t="n">
        <v>0.58</v>
      </c>
      <c r="V126" t="n">
        <v>0.75</v>
      </c>
      <c r="W126" t="n">
        <v>2.61</v>
      </c>
      <c r="X126" t="n">
        <v>0.82</v>
      </c>
      <c r="Y126" t="n">
        <v>1</v>
      </c>
      <c r="Z126" t="n">
        <v>10</v>
      </c>
    </row>
    <row r="127">
      <c r="A127" t="n">
        <v>8</v>
      </c>
      <c r="B127" t="n">
        <v>85</v>
      </c>
      <c r="C127" t="inlineStr">
        <is>
          <t xml:space="preserve">CONCLUIDO	</t>
        </is>
      </c>
      <c r="D127" t="n">
        <v>4.1164</v>
      </c>
      <c r="E127" t="n">
        <v>24.29</v>
      </c>
      <c r="F127" t="n">
        <v>21.21</v>
      </c>
      <c r="G127" t="n">
        <v>60.6</v>
      </c>
      <c r="H127" t="n">
        <v>0.89</v>
      </c>
      <c r="I127" t="n">
        <v>21</v>
      </c>
      <c r="J127" t="n">
        <v>179.63</v>
      </c>
      <c r="K127" t="n">
        <v>51.39</v>
      </c>
      <c r="L127" t="n">
        <v>9</v>
      </c>
      <c r="M127" t="n">
        <v>19</v>
      </c>
      <c r="N127" t="n">
        <v>34.24</v>
      </c>
      <c r="O127" t="n">
        <v>22388.15</v>
      </c>
      <c r="P127" t="n">
        <v>240.08</v>
      </c>
      <c r="Q127" t="n">
        <v>821.2</v>
      </c>
      <c r="R127" t="n">
        <v>96.29000000000001</v>
      </c>
      <c r="S127" t="n">
        <v>57.29</v>
      </c>
      <c r="T127" t="n">
        <v>12511.34</v>
      </c>
      <c r="U127" t="n">
        <v>0.59</v>
      </c>
      <c r="V127" t="n">
        <v>0.75</v>
      </c>
      <c r="W127" t="n">
        <v>2.61</v>
      </c>
      <c r="X127" t="n">
        <v>0.74</v>
      </c>
      <c r="Y127" t="n">
        <v>1</v>
      </c>
      <c r="Z127" t="n">
        <v>10</v>
      </c>
    </row>
    <row r="128">
      <c r="A128" t="n">
        <v>9</v>
      </c>
      <c r="B128" t="n">
        <v>85</v>
      </c>
      <c r="C128" t="inlineStr">
        <is>
          <t xml:space="preserve">CONCLUIDO	</t>
        </is>
      </c>
      <c r="D128" t="n">
        <v>4.1535</v>
      </c>
      <c r="E128" t="n">
        <v>24.08</v>
      </c>
      <c r="F128" t="n">
        <v>21.09</v>
      </c>
      <c r="G128" t="n">
        <v>70.31</v>
      </c>
      <c r="H128" t="n">
        <v>0.98</v>
      </c>
      <c r="I128" t="n">
        <v>18</v>
      </c>
      <c r="J128" t="n">
        <v>181.12</v>
      </c>
      <c r="K128" t="n">
        <v>51.39</v>
      </c>
      <c r="L128" t="n">
        <v>10</v>
      </c>
      <c r="M128" t="n">
        <v>16</v>
      </c>
      <c r="N128" t="n">
        <v>34.73</v>
      </c>
      <c r="O128" t="n">
        <v>22572.13</v>
      </c>
      <c r="P128" t="n">
        <v>234.72</v>
      </c>
      <c r="Q128" t="n">
        <v>821.2</v>
      </c>
      <c r="R128" t="n">
        <v>92.5</v>
      </c>
      <c r="S128" t="n">
        <v>57.29</v>
      </c>
      <c r="T128" t="n">
        <v>10632.25</v>
      </c>
      <c r="U128" t="n">
        <v>0.62</v>
      </c>
      <c r="V128" t="n">
        <v>0.75</v>
      </c>
      <c r="W128" t="n">
        <v>2.6</v>
      </c>
      <c r="X128" t="n">
        <v>0.62</v>
      </c>
      <c r="Y128" t="n">
        <v>1</v>
      </c>
      <c r="Z128" t="n">
        <v>10</v>
      </c>
    </row>
    <row r="129">
      <c r="A129" t="n">
        <v>10</v>
      </c>
      <c r="B129" t="n">
        <v>85</v>
      </c>
      <c r="C129" t="inlineStr">
        <is>
          <t xml:space="preserve">CONCLUIDO	</t>
        </is>
      </c>
      <c r="D129" t="n">
        <v>4.1777</v>
      </c>
      <c r="E129" t="n">
        <v>23.94</v>
      </c>
      <c r="F129" t="n">
        <v>21.02</v>
      </c>
      <c r="G129" t="n">
        <v>78.83</v>
      </c>
      <c r="H129" t="n">
        <v>1.07</v>
      </c>
      <c r="I129" t="n">
        <v>16</v>
      </c>
      <c r="J129" t="n">
        <v>182.62</v>
      </c>
      <c r="K129" t="n">
        <v>51.39</v>
      </c>
      <c r="L129" t="n">
        <v>11</v>
      </c>
      <c r="M129" t="n">
        <v>14</v>
      </c>
      <c r="N129" t="n">
        <v>35.22</v>
      </c>
      <c r="O129" t="n">
        <v>22756.91</v>
      </c>
      <c r="P129" t="n">
        <v>229.05</v>
      </c>
      <c r="Q129" t="n">
        <v>821.1900000000001</v>
      </c>
      <c r="R129" t="n">
        <v>90.20999999999999</v>
      </c>
      <c r="S129" t="n">
        <v>57.29</v>
      </c>
      <c r="T129" t="n">
        <v>9493.530000000001</v>
      </c>
      <c r="U129" t="n">
        <v>0.64</v>
      </c>
      <c r="V129" t="n">
        <v>0.76</v>
      </c>
      <c r="W129" t="n">
        <v>2.59</v>
      </c>
      <c r="X129" t="n">
        <v>0.55</v>
      </c>
      <c r="Y129" t="n">
        <v>1</v>
      </c>
      <c r="Z129" t="n">
        <v>10</v>
      </c>
    </row>
    <row r="130">
      <c r="A130" t="n">
        <v>11</v>
      </c>
      <c r="B130" t="n">
        <v>85</v>
      </c>
      <c r="C130" t="inlineStr">
        <is>
          <t xml:space="preserve">CONCLUIDO	</t>
        </is>
      </c>
      <c r="D130" t="n">
        <v>4.1904</v>
      </c>
      <c r="E130" t="n">
        <v>23.86</v>
      </c>
      <c r="F130" t="n">
        <v>20.98</v>
      </c>
      <c r="G130" t="n">
        <v>83.93000000000001</v>
      </c>
      <c r="H130" t="n">
        <v>1.16</v>
      </c>
      <c r="I130" t="n">
        <v>15</v>
      </c>
      <c r="J130" t="n">
        <v>184.12</v>
      </c>
      <c r="K130" t="n">
        <v>51.39</v>
      </c>
      <c r="L130" t="n">
        <v>12</v>
      </c>
      <c r="M130" t="n">
        <v>13</v>
      </c>
      <c r="N130" t="n">
        <v>35.73</v>
      </c>
      <c r="O130" t="n">
        <v>22942.24</v>
      </c>
      <c r="P130" t="n">
        <v>226.35</v>
      </c>
      <c r="Q130" t="n">
        <v>821.2</v>
      </c>
      <c r="R130" t="n">
        <v>88.87</v>
      </c>
      <c r="S130" t="n">
        <v>57.29</v>
      </c>
      <c r="T130" t="n">
        <v>8828.35</v>
      </c>
      <c r="U130" t="n">
        <v>0.64</v>
      </c>
      <c r="V130" t="n">
        <v>0.76</v>
      </c>
      <c r="W130" t="n">
        <v>2.59</v>
      </c>
      <c r="X130" t="n">
        <v>0.51</v>
      </c>
      <c r="Y130" t="n">
        <v>1</v>
      </c>
      <c r="Z130" t="n">
        <v>10</v>
      </c>
    </row>
    <row r="131">
      <c r="A131" t="n">
        <v>12</v>
      </c>
      <c r="B131" t="n">
        <v>85</v>
      </c>
      <c r="C131" t="inlineStr">
        <is>
          <t xml:space="preserve">CONCLUIDO	</t>
        </is>
      </c>
      <c r="D131" t="n">
        <v>4.205</v>
      </c>
      <c r="E131" t="n">
        <v>23.78</v>
      </c>
      <c r="F131" t="n">
        <v>20.93</v>
      </c>
      <c r="G131" t="n">
        <v>89.72</v>
      </c>
      <c r="H131" t="n">
        <v>1.24</v>
      </c>
      <c r="I131" t="n">
        <v>14</v>
      </c>
      <c r="J131" t="n">
        <v>185.63</v>
      </c>
      <c r="K131" t="n">
        <v>51.39</v>
      </c>
      <c r="L131" t="n">
        <v>13</v>
      </c>
      <c r="M131" t="n">
        <v>12</v>
      </c>
      <c r="N131" t="n">
        <v>36.24</v>
      </c>
      <c r="O131" t="n">
        <v>23128.27</v>
      </c>
      <c r="P131" t="n">
        <v>218.66</v>
      </c>
      <c r="Q131" t="n">
        <v>821.1900000000001</v>
      </c>
      <c r="R131" t="n">
        <v>87.19</v>
      </c>
      <c r="S131" t="n">
        <v>57.29</v>
      </c>
      <c r="T131" t="n">
        <v>7997.4</v>
      </c>
      <c r="U131" t="n">
        <v>0.66</v>
      </c>
      <c r="V131" t="n">
        <v>0.76</v>
      </c>
      <c r="W131" t="n">
        <v>2.59</v>
      </c>
      <c r="X131" t="n">
        <v>0.46</v>
      </c>
      <c r="Y131" t="n">
        <v>1</v>
      </c>
      <c r="Z131" t="n">
        <v>10</v>
      </c>
    </row>
    <row r="132">
      <c r="A132" t="n">
        <v>13</v>
      </c>
      <c r="B132" t="n">
        <v>85</v>
      </c>
      <c r="C132" t="inlineStr">
        <is>
          <t xml:space="preserve">CONCLUIDO	</t>
        </is>
      </c>
      <c r="D132" t="n">
        <v>4.2276</v>
      </c>
      <c r="E132" t="n">
        <v>23.65</v>
      </c>
      <c r="F132" t="n">
        <v>20.88</v>
      </c>
      <c r="G132" t="n">
        <v>104.38</v>
      </c>
      <c r="H132" t="n">
        <v>1.33</v>
      </c>
      <c r="I132" t="n">
        <v>12</v>
      </c>
      <c r="J132" t="n">
        <v>187.14</v>
      </c>
      <c r="K132" t="n">
        <v>51.39</v>
      </c>
      <c r="L132" t="n">
        <v>14</v>
      </c>
      <c r="M132" t="n">
        <v>10</v>
      </c>
      <c r="N132" t="n">
        <v>36.75</v>
      </c>
      <c r="O132" t="n">
        <v>23314.98</v>
      </c>
      <c r="P132" t="n">
        <v>214.45</v>
      </c>
      <c r="Q132" t="n">
        <v>821.1900000000001</v>
      </c>
      <c r="R132" t="n">
        <v>85.13</v>
      </c>
      <c r="S132" t="n">
        <v>57.29</v>
      </c>
      <c r="T132" t="n">
        <v>6975.77</v>
      </c>
      <c r="U132" t="n">
        <v>0.67</v>
      </c>
      <c r="V132" t="n">
        <v>0.76</v>
      </c>
      <c r="W132" t="n">
        <v>2.59</v>
      </c>
      <c r="X132" t="n">
        <v>0.4</v>
      </c>
      <c r="Y132" t="n">
        <v>1</v>
      </c>
      <c r="Z132" t="n">
        <v>10</v>
      </c>
    </row>
    <row r="133">
      <c r="A133" t="n">
        <v>14</v>
      </c>
      <c r="B133" t="n">
        <v>85</v>
      </c>
      <c r="C133" t="inlineStr">
        <is>
          <t xml:space="preserve">CONCLUIDO	</t>
        </is>
      </c>
      <c r="D133" t="n">
        <v>4.224</v>
      </c>
      <c r="E133" t="n">
        <v>23.67</v>
      </c>
      <c r="F133" t="n">
        <v>20.9</v>
      </c>
      <c r="G133" t="n">
        <v>104.48</v>
      </c>
      <c r="H133" t="n">
        <v>1.41</v>
      </c>
      <c r="I133" t="n">
        <v>12</v>
      </c>
      <c r="J133" t="n">
        <v>188.66</v>
      </c>
      <c r="K133" t="n">
        <v>51.39</v>
      </c>
      <c r="L133" t="n">
        <v>15</v>
      </c>
      <c r="M133" t="n">
        <v>7</v>
      </c>
      <c r="N133" t="n">
        <v>37.27</v>
      </c>
      <c r="O133" t="n">
        <v>23502.4</v>
      </c>
      <c r="P133" t="n">
        <v>212.34</v>
      </c>
      <c r="Q133" t="n">
        <v>821.21</v>
      </c>
      <c r="R133" t="n">
        <v>85.86</v>
      </c>
      <c r="S133" t="n">
        <v>57.29</v>
      </c>
      <c r="T133" t="n">
        <v>7339.27</v>
      </c>
      <c r="U133" t="n">
        <v>0.67</v>
      </c>
      <c r="V133" t="n">
        <v>0.76</v>
      </c>
      <c r="W133" t="n">
        <v>2.59</v>
      </c>
      <c r="X133" t="n">
        <v>0.42</v>
      </c>
      <c r="Y133" t="n">
        <v>1</v>
      </c>
      <c r="Z133" t="n">
        <v>10</v>
      </c>
    </row>
    <row r="134">
      <c r="A134" t="n">
        <v>15</v>
      </c>
      <c r="B134" t="n">
        <v>85</v>
      </c>
      <c r="C134" t="inlineStr">
        <is>
          <t xml:space="preserve">CONCLUIDO	</t>
        </is>
      </c>
      <c r="D134" t="n">
        <v>4.2375</v>
      </c>
      <c r="E134" t="n">
        <v>23.6</v>
      </c>
      <c r="F134" t="n">
        <v>20.85</v>
      </c>
      <c r="G134" t="n">
        <v>113.75</v>
      </c>
      <c r="H134" t="n">
        <v>1.49</v>
      </c>
      <c r="I134" t="n">
        <v>11</v>
      </c>
      <c r="J134" t="n">
        <v>190.19</v>
      </c>
      <c r="K134" t="n">
        <v>51.39</v>
      </c>
      <c r="L134" t="n">
        <v>16</v>
      </c>
      <c r="M134" t="n">
        <v>3</v>
      </c>
      <c r="N134" t="n">
        <v>37.79</v>
      </c>
      <c r="O134" t="n">
        <v>23690.52</v>
      </c>
      <c r="P134" t="n">
        <v>209.49</v>
      </c>
      <c r="Q134" t="n">
        <v>821.1900000000001</v>
      </c>
      <c r="R134" t="n">
        <v>84.25</v>
      </c>
      <c r="S134" t="n">
        <v>57.29</v>
      </c>
      <c r="T134" t="n">
        <v>6539.81</v>
      </c>
      <c r="U134" t="n">
        <v>0.68</v>
      </c>
      <c r="V134" t="n">
        <v>0.76</v>
      </c>
      <c r="W134" t="n">
        <v>2.6</v>
      </c>
      <c r="X134" t="n">
        <v>0.38</v>
      </c>
      <c r="Y134" t="n">
        <v>1</v>
      </c>
      <c r="Z134" t="n">
        <v>10</v>
      </c>
    </row>
    <row r="135">
      <c r="A135" t="n">
        <v>16</v>
      </c>
      <c r="B135" t="n">
        <v>85</v>
      </c>
      <c r="C135" t="inlineStr">
        <is>
          <t xml:space="preserve">CONCLUIDO	</t>
        </is>
      </c>
      <c r="D135" t="n">
        <v>4.2388</v>
      </c>
      <c r="E135" t="n">
        <v>23.59</v>
      </c>
      <c r="F135" t="n">
        <v>20.85</v>
      </c>
      <c r="G135" t="n">
        <v>113.71</v>
      </c>
      <c r="H135" t="n">
        <v>1.57</v>
      </c>
      <c r="I135" t="n">
        <v>11</v>
      </c>
      <c r="J135" t="n">
        <v>191.72</v>
      </c>
      <c r="K135" t="n">
        <v>51.39</v>
      </c>
      <c r="L135" t="n">
        <v>17</v>
      </c>
      <c r="M135" t="n">
        <v>0</v>
      </c>
      <c r="N135" t="n">
        <v>38.33</v>
      </c>
      <c r="O135" t="n">
        <v>23879.37</v>
      </c>
      <c r="P135" t="n">
        <v>210.76</v>
      </c>
      <c r="Q135" t="n">
        <v>821.1900000000001</v>
      </c>
      <c r="R135" t="n">
        <v>83.83</v>
      </c>
      <c r="S135" t="n">
        <v>57.29</v>
      </c>
      <c r="T135" t="n">
        <v>6332.59</v>
      </c>
      <c r="U135" t="n">
        <v>0.68</v>
      </c>
      <c r="V135" t="n">
        <v>0.76</v>
      </c>
      <c r="W135" t="n">
        <v>2.6</v>
      </c>
      <c r="X135" t="n">
        <v>0.37</v>
      </c>
      <c r="Y135" t="n">
        <v>1</v>
      </c>
      <c r="Z135" t="n">
        <v>10</v>
      </c>
    </row>
    <row r="136">
      <c r="A136" t="n">
        <v>0</v>
      </c>
      <c r="B136" t="n">
        <v>20</v>
      </c>
      <c r="C136" t="inlineStr">
        <is>
          <t xml:space="preserve">CONCLUIDO	</t>
        </is>
      </c>
      <c r="D136" t="n">
        <v>3.7395</v>
      </c>
      <c r="E136" t="n">
        <v>26.74</v>
      </c>
      <c r="F136" t="n">
        <v>23.88</v>
      </c>
      <c r="G136" t="n">
        <v>15.75</v>
      </c>
      <c r="H136" t="n">
        <v>0.34</v>
      </c>
      <c r="I136" t="n">
        <v>91</v>
      </c>
      <c r="J136" t="n">
        <v>51.33</v>
      </c>
      <c r="K136" t="n">
        <v>24.83</v>
      </c>
      <c r="L136" t="n">
        <v>1</v>
      </c>
      <c r="M136" t="n">
        <v>89</v>
      </c>
      <c r="N136" t="n">
        <v>5.51</v>
      </c>
      <c r="O136" t="n">
        <v>6564.78</v>
      </c>
      <c r="P136" t="n">
        <v>124.92</v>
      </c>
      <c r="Q136" t="n">
        <v>821.3099999999999</v>
      </c>
      <c r="R136" t="n">
        <v>185.47</v>
      </c>
      <c r="S136" t="n">
        <v>57.29</v>
      </c>
      <c r="T136" t="n">
        <v>56751.4</v>
      </c>
      <c r="U136" t="n">
        <v>0.31</v>
      </c>
      <c r="V136" t="n">
        <v>0.67</v>
      </c>
      <c r="W136" t="n">
        <v>2.72</v>
      </c>
      <c r="X136" t="n">
        <v>3.41</v>
      </c>
      <c r="Y136" t="n">
        <v>1</v>
      </c>
      <c r="Z136" t="n">
        <v>10</v>
      </c>
    </row>
    <row r="137">
      <c r="A137" t="n">
        <v>1</v>
      </c>
      <c r="B137" t="n">
        <v>20</v>
      </c>
      <c r="C137" t="inlineStr">
        <is>
          <t xml:space="preserve">CONCLUIDO	</t>
        </is>
      </c>
      <c r="D137" t="n">
        <v>4.1065</v>
      </c>
      <c r="E137" t="n">
        <v>24.35</v>
      </c>
      <c r="F137" t="n">
        <v>22.08</v>
      </c>
      <c r="G137" t="n">
        <v>30.81</v>
      </c>
      <c r="H137" t="n">
        <v>0.66</v>
      </c>
      <c r="I137" t="n">
        <v>43</v>
      </c>
      <c r="J137" t="n">
        <v>52.47</v>
      </c>
      <c r="K137" t="n">
        <v>24.83</v>
      </c>
      <c r="L137" t="n">
        <v>2</v>
      </c>
      <c r="M137" t="n">
        <v>7</v>
      </c>
      <c r="N137" t="n">
        <v>5.64</v>
      </c>
      <c r="O137" t="n">
        <v>6705.1</v>
      </c>
      <c r="P137" t="n">
        <v>103.8</v>
      </c>
      <c r="Q137" t="n">
        <v>821.34</v>
      </c>
      <c r="R137" t="n">
        <v>123.95</v>
      </c>
      <c r="S137" t="n">
        <v>57.29</v>
      </c>
      <c r="T137" t="n">
        <v>26233.08</v>
      </c>
      <c r="U137" t="n">
        <v>0.46</v>
      </c>
      <c r="V137" t="n">
        <v>0.72</v>
      </c>
      <c r="W137" t="n">
        <v>2.69</v>
      </c>
      <c r="X137" t="n">
        <v>1.6</v>
      </c>
      <c r="Y137" t="n">
        <v>1</v>
      </c>
      <c r="Z137" t="n">
        <v>10</v>
      </c>
    </row>
    <row r="138">
      <c r="A138" t="n">
        <v>2</v>
      </c>
      <c r="B138" t="n">
        <v>20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22.09</v>
      </c>
      <c r="G138" t="n">
        <v>30.83</v>
      </c>
      <c r="H138" t="n">
        <v>0.97</v>
      </c>
      <c r="I138" t="n">
        <v>43</v>
      </c>
      <c r="J138" t="n">
        <v>53.61</v>
      </c>
      <c r="K138" t="n">
        <v>24.83</v>
      </c>
      <c r="L138" t="n">
        <v>3</v>
      </c>
      <c r="M138" t="n">
        <v>0</v>
      </c>
      <c r="N138" t="n">
        <v>5.78</v>
      </c>
      <c r="O138" t="n">
        <v>6845.59</v>
      </c>
      <c r="P138" t="n">
        <v>105.31</v>
      </c>
      <c r="Q138" t="n">
        <v>821.24</v>
      </c>
      <c r="R138" t="n">
        <v>123.86</v>
      </c>
      <c r="S138" t="n">
        <v>57.29</v>
      </c>
      <c r="T138" t="n">
        <v>26185.26</v>
      </c>
      <c r="U138" t="n">
        <v>0.46</v>
      </c>
      <c r="V138" t="n">
        <v>0.72</v>
      </c>
      <c r="W138" t="n">
        <v>2.7</v>
      </c>
      <c r="X138" t="n">
        <v>1.62</v>
      </c>
      <c r="Y138" t="n">
        <v>1</v>
      </c>
      <c r="Z138" t="n">
        <v>10</v>
      </c>
    </row>
    <row r="139">
      <c r="A139" t="n">
        <v>0</v>
      </c>
      <c r="B139" t="n">
        <v>65</v>
      </c>
      <c r="C139" t="inlineStr">
        <is>
          <t xml:space="preserve">CONCLUIDO	</t>
        </is>
      </c>
      <c r="D139" t="n">
        <v>2.6217</v>
      </c>
      <c r="E139" t="n">
        <v>38.14</v>
      </c>
      <c r="F139" t="n">
        <v>29.59</v>
      </c>
      <c r="G139" t="n">
        <v>7.59</v>
      </c>
      <c r="H139" t="n">
        <v>0.13</v>
      </c>
      <c r="I139" t="n">
        <v>234</v>
      </c>
      <c r="J139" t="n">
        <v>133.21</v>
      </c>
      <c r="K139" t="n">
        <v>46.47</v>
      </c>
      <c r="L139" t="n">
        <v>1</v>
      </c>
      <c r="M139" t="n">
        <v>232</v>
      </c>
      <c r="N139" t="n">
        <v>20.75</v>
      </c>
      <c r="O139" t="n">
        <v>16663.42</v>
      </c>
      <c r="P139" t="n">
        <v>321.05</v>
      </c>
      <c r="Q139" t="n">
        <v>821.55</v>
      </c>
      <c r="R139" t="n">
        <v>375.82</v>
      </c>
      <c r="S139" t="n">
        <v>57.29</v>
      </c>
      <c r="T139" t="n">
        <v>151208.98</v>
      </c>
      <c r="U139" t="n">
        <v>0.15</v>
      </c>
      <c r="V139" t="n">
        <v>0.54</v>
      </c>
      <c r="W139" t="n">
        <v>2.98</v>
      </c>
      <c r="X139" t="n">
        <v>9.109999999999999</v>
      </c>
      <c r="Y139" t="n">
        <v>1</v>
      </c>
      <c r="Z139" t="n">
        <v>10</v>
      </c>
    </row>
    <row r="140">
      <c r="A140" t="n">
        <v>1</v>
      </c>
      <c r="B140" t="n">
        <v>65</v>
      </c>
      <c r="C140" t="inlineStr">
        <is>
          <t xml:space="preserve">CONCLUIDO	</t>
        </is>
      </c>
      <c r="D140" t="n">
        <v>3.4861</v>
      </c>
      <c r="E140" t="n">
        <v>28.68</v>
      </c>
      <c r="F140" t="n">
        <v>23.97</v>
      </c>
      <c r="G140" t="n">
        <v>15.47</v>
      </c>
      <c r="H140" t="n">
        <v>0.26</v>
      </c>
      <c r="I140" t="n">
        <v>93</v>
      </c>
      <c r="J140" t="n">
        <v>134.55</v>
      </c>
      <c r="K140" t="n">
        <v>46.47</v>
      </c>
      <c r="L140" t="n">
        <v>2</v>
      </c>
      <c r="M140" t="n">
        <v>91</v>
      </c>
      <c r="N140" t="n">
        <v>21.09</v>
      </c>
      <c r="O140" t="n">
        <v>16828.84</v>
      </c>
      <c r="P140" t="n">
        <v>255.11</v>
      </c>
      <c r="Q140" t="n">
        <v>821.34</v>
      </c>
      <c r="R140" t="n">
        <v>188.5</v>
      </c>
      <c r="S140" t="n">
        <v>57.29</v>
      </c>
      <c r="T140" t="n">
        <v>58257.08</v>
      </c>
      <c r="U140" t="n">
        <v>0.3</v>
      </c>
      <c r="V140" t="n">
        <v>0.66</v>
      </c>
      <c r="W140" t="n">
        <v>2.73</v>
      </c>
      <c r="X140" t="n">
        <v>3.5</v>
      </c>
      <c r="Y140" t="n">
        <v>1</v>
      </c>
      <c r="Z140" t="n">
        <v>10</v>
      </c>
    </row>
    <row r="141">
      <c r="A141" t="n">
        <v>2</v>
      </c>
      <c r="B141" t="n">
        <v>65</v>
      </c>
      <c r="C141" t="inlineStr">
        <is>
          <t xml:space="preserve">CONCLUIDO	</t>
        </is>
      </c>
      <c r="D141" t="n">
        <v>3.7898</v>
      </c>
      <c r="E141" t="n">
        <v>26.39</v>
      </c>
      <c r="F141" t="n">
        <v>22.63</v>
      </c>
      <c r="G141" t="n">
        <v>23.41</v>
      </c>
      <c r="H141" t="n">
        <v>0.39</v>
      </c>
      <c r="I141" t="n">
        <v>58</v>
      </c>
      <c r="J141" t="n">
        <v>135.9</v>
      </c>
      <c r="K141" t="n">
        <v>46.47</v>
      </c>
      <c r="L141" t="n">
        <v>3</v>
      </c>
      <c r="M141" t="n">
        <v>56</v>
      </c>
      <c r="N141" t="n">
        <v>21.43</v>
      </c>
      <c r="O141" t="n">
        <v>16994.64</v>
      </c>
      <c r="P141" t="n">
        <v>235.92</v>
      </c>
      <c r="Q141" t="n">
        <v>821.29</v>
      </c>
      <c r="R141" t="n">
        <v>143.36</v>
      </c>
      <c r="S141" t="n">
        <v>57.29</v>
      </c>
      <c r="T141" t="n">
        <v>35858.32</v>
      </c>
      <c r="U141" t="n">
        <v>0.4</v>
      </c>
      <c r="V141" t="n">
        <v>0.7</v>
      </c>
      <c r="W141" t="n">
        <v>2.67</v>
      </c>
      <c r="X141" t="n">
        <v>2.15</v>
      </c>
      <c r="Y141" t="n">
        <v>1</v>
      </c>
      <c r="Z141" t="n">
        <v>10</v>
      </c>
    </row>
    <row r="142">
      <c r="A142" t="n">
        <v>3</v>
      </c>
      <c r="B142" t="n">
        <v>65</v>
      </c>
      <c r="C142" t="inlineStr">
        <is>
          <t xml:space="preserve">CONCLUIDO	</t>
        </is>
      </c>
      <c r="D142" t="n">
        <v>3.9477</v>
      </c>
      <c r="E142" t="n">
        <v>25.33</v>
      </c>
      <c r="F142" t="n">
        <v>22.01</v>
      </c>
      <c r="G142" t="n">
        <v>31.44</v>
      </c>
      <c r="H142" t="n">
        <v>0.52</v>
      </c>
      <c r="I142" t="n">
        <v>42</v>
      </c>
      <c r="J142" t="n">
        <v>137.25</v>
      </c>
      <c r="K142" t="n">
        <v>46.47</v>
      </c>
      <c r="L142" t="n">
        <v>4</v>
      </c>
      <c r="M142" t="n">
        <v>40</v>
      </c>
      <c r="N142" t="n">
        <v>21.78</v>
      </c>
      <c r="O142" t="n">
        <v>17160.92</v>
      </c>
      <c r="P142" t="n">
        <v>224.61</v>
      </c>
      <c r="Q142" t="n">
        <v>821.1900000000001</v>
      </c>
      <c r="R142" t="n">
        <v>122.94</v>
      </c>
      <c r="S142" t="n">
        <v>57.29</v>
      </c>
      <c r="T142" t="n">
        <v>25730.76</v>
      </c>
      <c r="U142" t="n">
        <v>0.47</v>
      </c>
      <c r="V142" t="n">
        <v>0.72</v>
      </c>
      <c r="W142" t="n">
        <v>2.64</v>
      </c>
      <c r="X142" t="n">
        <v>1.53</v>
      </c>
      <c r="Y142" t="n">
        <v>1</v>
      </c>
      <c r="Z142" t="n">
        <v>10</v>
      </c>
    </row>
    <row r="143">
      <c r="A143" t="n">
        <v>4</v>
      </c>
      <c r="B143" t="n">
        <v>65</v>
      </c>
      <c r="C143" t="inlineStr">
        <is>
          <t xml:space="preserve">CONCLUIDO	</t>
        </is>
      </c>
      <c r="D143" t="n">
        <v>4.051</v>
      </c>
      <c r="E143" t="n">
        <v>24.68</v>
      </c>
      <c r="F143" t="n">
        <v>21.63</v>
      </c>
      <c r="G143" t="n">
        <v>40.56</v>
      </c>
      <c r="H143" t="n">
        <v>0.64</v>
      </c>
      <c r="I143" t="n">
        <v>32</v>
      </c>
      <c r="J143" t="n">
        <v>138.6</v>
      </c>
      <c r="K143" t="n">
        <v>46.47</v>
      </c>
      <c r="L143" t="n">
        <v>5</v>
      </c>
      <c r="M143" t="n">
        <v>30</v>
      </c>
      <c r="N143" t="n">
        <v>22.13</v>
      </c>
      <c r="O143" t="n">
        <v>17327.69</v>
      </c>
      <c r="P143" t="n">
        <v>215.29</v>
      </c>
      <c r="Q143" t="n">
        <v>821.24</v>
      </c>
      <c r="R143" t="n">
        <v>110.47</v>
      </c>
      <c r="S143" t="n">
        <v>57.29</v>
      </c>
      <c r="T143" t="n">
        <v>19546.69</v>
      </c>
      <c r="U143" t="n">
        <v>0.52</v>
      </c>
      <c r="V143" t="n">
        <v>0.74</v>
      </c>
      <c r="W143" t="n">
        <v>2.62</v>
      </c>
      <c r="X143" t="n">
        <v>1.16</v>
      </c>
      <c r="Y143" t="n">
        <v>1</v>
      </c>
      <c r="Z143" t="n">
        <v>10</v>
      </c>
    </row>
    <row r="144">
      <c r="A144" t="n">
        <v>5</v>
      </c>
      <c r="B144" t="n">
        <v>65</v>
      </c>
      <c r="C144" t="inlineStr">
        <is>
          <t xml:space="preserve">CONCLUIDO	</t>
        </is>
      </c>
      <c r="D144" t="n">
        <v>4.1167</v>
      </c>
      <c r="E144" t="n">
        <v>24.29</v>
      </c>
      <c r="F144" t="n">
        <v>21.4</v>
      </c>
      <c r="G144" t="n">
        <v>49.39</v>
      </c>
      <c r="H144" t="n">
        <v>0.76</v>
      </c>
      <c r="I144" t="n">
        <v>26</v>
      </c>
      <c r="J144" t="n">
        <v>139.95</v>
      </c>
      <c r="K144" t="n">
        <v>46.47</v>
      </c>
      <c r="L144" t="n">
        <v>6</v>
      </c>
      <c r="M144" t="n">
        <v>24</v>
      </c>
      <c r="N144" t="n">
        <v>22.49</v>
      </c>
      <c r="O144" t="n">
        <v>17494.97</v>
      </c>
      <c r="P144" t="n">
        <v>207.51</v>
      </c>
      <c r="Q144" t="n">
        <v>821.2</v>
      </c>
      <c r="R144" t="n">
        <v>102.71</v>
      </c>
      <c r="S144" t="n">
        <v>57.29</v>
      </c>
      <c r="T144" t="n">
        <v>15694.15</v>
      </c>
      <c r="U144" t="n">
        <v>0.5600000000000001</v>
      </c>
      <c r="V144" t="n">
        <v>0.74</v>
      </c>
      <c r="W144" t="n">
        <v>2.62</v>
      </c>
      <c r="X144" t="n">
        <v>0.93</v>
      </c>
      <c r="Y144" t="n">
        <v>1</v>
      </c>
      <c r="Z144" t="n">
        <v>10</v>
      </c>
    </row>
    <row r="145">
      <c r="A145" t="n">
        <v>6</v>
      </c>
      <c r="B145" t="n">
        <v>65</v>
      </c>
      <c r="C145" t="inlineStr">
        <is>
          <t xml:space="preserve">CONCLUIDO	</t>
        </is>
      </c>
      <c r="D145" t="n">
        <v>4.1626</v>
      </c>
      <c r="E145" t="n">
        <v>24.02</v>
      </c>
      <c r="F145" t="n">
        <v>21.24</v>
      </c>
      <c r="G145" t="n">
        <v>57.94</v>
      </c>
      <c r="H145" t="n">
        <v>0.88</v>
      </c>
      <c r="I145" t="n">
        <v>22</v>
      </c>
      <c r="J145" t="n">
        <v>141.31</v>
      </c>
      <c r="K145" t="n">
        <v>46.47</v>
      </c>
      <c r="L145" t="n">
        <v>7</v>
      </c>
      <c r="M145" t="n">
        <v>20</v>
      </c>
      <c r="N145" t="n">
        <v>22.85</v>
      </c>
      <c r="O145" t="n">
        <v>17662.75</v>
      </c>
      <c r="P145" t="n">
        <v>201.09</v>
      </c>
      <c r="Q145" t="n">
        <v>821.1900000000001</v>
      </c>
      <c r="R145" t="n">
        <v>97.41</v>
      </c>
      <c r="S145" t="n">
        <v>57.29</v>
      </c>
      <c r="T145" t="n">
        <v>13067.47</v>
      </c>
      <c r="U145" t="n">
        <v>0.59</v>
      </c>
      <c r="V145" t="n">
        <v>0.75</v>
      </c>
      <c r="W145" t="n">
        <v>2.61</v>
      </c>
      <c r="X145" t="n">
        <v>0.77</v>
      </c>
      <c r="Y145" t="n">
        <v>1</v>
      </c>
      <c r="Z145" t="n">
        <v>10</v>
      </c>
    </row>
    <row r="146">
      <c r="A146" t="n">
        <v>7</v>
      </c>
      <c r="B146" t="n">
        <v>65</v>
      </c>
      <c r="C146" t="inlineStr">
        <is>
          <t xml:space="preserve">CONCLUIDO	</t>
        </is>
      </c>
      <c r="D146" t="n">
        <v>4.1965</v>
      </c>
      <c r="E146" t="n">
        <v>23.83</v>
      </c>
      <c r="F146" t="n">
        <v>21.13</v>
      </c>
      <c r="G146" t="n">
        <v>66.73</v>
      </c>
      <c r="H146" t="n">
        <v>0.99</v>
      </c>
      <c r="I146" t="n">
        <v>19</v>
      </c>
      <c r="J146" t="n">
        <v>142.68</v>
      </c>
      <c r="K146" t="n">
        <v>46.47</v>
      </c>
      <c r="L146" t="n">
        <v>8</v>
      </c>
      <c r="M146" t="n">
        <v>17</v>
      </c>
      <c r="N146" t="n">
        <v>23.21</v>
      </c>
      <c r="O146" t="n">
        <v>17831.04</v>
      </c>
      <c r="P146" t="n">
        <v>194.31</v>
      </c>
      <c r="Q146" t="n">
        <v>821.27</v>
      </c>
      <c r="R146" t="n">
        <v>93.78</v>
      </c>
      <c r="S146" t="n">
        <v>57.29</v>
      </c>
      <c r="T146" t="n">
        <v>11263.66</v>
      </c>
      <c r="U146" t="n">
        <v>0.61</v>
      </c>
      <c r="V146" t="n">
        <v>0.75</v>
      </c>
      <c r="W146" t="n">
        <v>2.6</v>
      </c>
      <c r="X146" t="n">
        <v>0.66</v>
      </c>
      <c r="Y146" t="n">
        <v>1</v>
      </c>
      <c r="Z146" t="n">
        <v>10</v>
      </c>
    </row>
    <row r="147">
      <c r="A147" t="n">
        <v>8</v>
      </c>
      <c r="B147" t="n">
        <v>65</v>
      </c>
      <c r="C147" t="inlineStr">
        <is>
          <t xml:space="preserve">CONCLUIDO	</t>
        </is>
      </c>
      <c r="D147" t="n">
        <v>4.2277</v>
      </c>
      <c r="E147" t="n">
        <v>23.65</v>
      </c>
      <c r="F147" t="n">
        <v>21.04</v>
      </c>
      <c r="G147" t="n">
        <v>78.89</v>
      </c>
      <c r="H147" t="n">
        <v>1.11</v>
      </c>
      <c r="I147" t="n">
        <v>16</v>
      </c>
      <c r="J147" t="n">
        <v>144.05</v>
      </c>
      <c r="K147" t="n">
        <v>46.47</v>
      </c>
      <c r="L147" t="n">
        <v>9</v>
      </c>
      <c r="M147" t="n">
        <v>14</v>
      </c>
      <c r="N147" t="n">
        <v>23.58</v>
      </c>
      <c r="O147" t="n">
        <v>17999.83</v>
      </c>
      <c r="P147" t="n">
        <v>186.76</v>
      </c>
      <c r="Q147" t="n">
        <v>821.21</v>
      </c>
      <c r="R147" t="n">
        <v>90.38</v>
      </c>
      <c r="S147" t="n">
        <v>57.29</v>
      </c>
      <c r="T147" t="n">
        <v>9578.6</v>
      </c>
      <c r="U147" t="n">
        <v>0.63</v>
      </c>
      <c r="V147" t="n">
        <v>0.76</v>
      </c>
      <c r="W147" t="n">
        <v>2.61</v>
      </c>
      <c r="X147" t="n">
        <v>0.5600000000000001</v>
      </c>
      <c r="Y147" t="n">
        <v>1</v>
      </c>
      <c r="Z147" t="n">
        <v>10</v>
      </c>
    </row>
    <row r="148">
      <c r="A148" t="n">
        <v>9</v>
      </c>
      <c r="B148" t="n">
        <v>65</v>
      </c>
      <c r="C148" t="inlineStr">
        <is>
          <t xml:space="preserve">CONCLUIDO	</t>
        </is>
      </c>
      <c r="D148" t="n">
        <v>4.2397</v>
      </c>
      <c r="E148" t="n">
        <v>23.59</v>
      </c>
      <c r="F148" t="n">
        <v>21</v>
      </c>
      <c r="G148" t="n">
        <v>83.98999999999999</v>
      </c>
      <c r="H148" t="n">
        <v>1.22</v>
      </c>
      <c r="I148" t="n">
        <v>15</v>
      </c>
      <c r="J148" t="n">
        <v>145.42</v>
      </c>
      <c r="K148" t="n">
        <v>46.47</v>
      </c>
      <c r="L148" t="n">
        <v>10</v>
      </c>
      <c r="M148" t="n">
        <v>8</v>
      </c>
      <c r="N148" t="n">
        <v>23.95</v>
      </c>
      <c r="O148" t="n">
        <v>18169.15</v>
      </c>
      <c r="P148" t="n">
        <v>183.54</v>
      </c>
      <c r="Q148" t="n">
        <v>821.23</v>
      </c>
      <c r="R148" t="n">
        <v>89.01000000000001</v>
      </c>
      <c r="S148" t="n">
        <v>57.29</v>
      </c>
      <c r="T148" t="n">
        <v>8902.280000000001</v>
      </c>
      <c r="U148" t="n">
        <v>0.64</v>
      </c>
      <c r="V148" t="n">
        <v>0.76</v>
      </c>
      <c r="W148" t="n">
        <v>2.6</v>
      </c>
      <c r="X148" t="n">
        <v>0.52</v>
      </c>
      <c r="Y148" t="n">
        <v>1</v>
      </c>
      <c r="Z148" t="n">
        <v>10</v>
      </c>
    </row>
    <row r="149">
      <c r="A149" t="n">
        <v>10</v>
      </c>
      <c r="B149" t="n">
        <v>65</v>
      </c>
      <c r="C149" t="inlineStr">
        <is>
          <t xml:space="preserve">CONCLUIDO	</t>
        </is>
      </c>
      <c r="D149" t="n">
        <v>4.2511</v>
      </c>
      <c r="E149" t="n">
        <v>23.52</v>
      </c>
      <c r="F149" t="n">
        <v>20.96</v>
      </c>
      <c r="G149" t="n">
        <v>89.84</v>
      </c>
      <c r="H149" t="n">
        <v>1.33</v>
      </c>
      <c r="I149" t="n">
        <v>14</v>
      </c>
      <c r="J149" t="n">
        <v>146.8</v>
      </c>
      <c r="K149" t="n">
        <v>46.47</v>
      </c>
      <c r="L149" t="n">
        <v>11</v>
      </c>
      <c r="M149" t="n">
        <v>0</v>
      </c>
      <c r="N149" t="n">
        <v>24.33</v>
      </c>
      <c r="O149" t="n">
        <v>18338.99</v>
      </c>
      <c r="P149" t="n">
        <v>181.26</v>
      </c>
      <c r="Q149" t="n">
        <v>821.21</v>
      </c>
      <c r="R149" t="n">
        <v>87.55</v>
      </c>
      <c r="S149" t="n">
        <v>57.29</v>
      </c>
      <c r="T149" t="n">
        <v>8174.95</v>
      </c>
      <c r="U149" t="n">
        <v>0.65</v>
      </c>
      <c r="V149" t="n">
        <v>0.76</v>
      </c>
      <c r="W149" t="n">
        <v>2.61</v>
      </c>
      <c r="X149" t="n">
        <v>0.49</v>
      </c>
      <c r="Y149" t="n">
        <v>1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2.4265</v>
      </c>
      <c r="E150" t="n">
        <v>41.21</v>
      </c>
      <c r="F150" t="n">
        <v>30.84</v>
      </c>
      <c r="G150" t="n">
        <v>6.98</v>
      </c>
      <c r="H150" t="n">
        <v>0.12</v>
      </c>
      <c r="I150" t="n">
        <v>265</v>
      </c>
      <c r="J150" t="n">
        <v>150.44</v>
      </c>
      <c r="K150" t="n">
        <v>49.1</v>
      </c>
      <c r="L150" t="n">
        <v>1</v>
      </c>
      <c r="M150" t="n">
        <v>263</v>
      </c>
      <c r="N150" t="n">
        <v>25.34</v>
      </c>
      <c r="O150" t="n">
        <v>18787.76</v>
      </c>
      <c r="P150" t="n">
        <v>362.94</v>
      </c>
      <c r="Q150" t="n">
        <v>821.48</v>
      </c>
      <c r="R150" t="n">
        <v>418.32</v>
      </c>
      <c r="S150" t="n">
        <v>57.29</v>
      </c>
      <c r="T150" t="n">
        <v>172307.02</v>
      </c>
      <c r="U150" t="n">
        <v>0.14</v>
      </c>
      <c r="V150" t="n">
        <v>0.52</v>
      </c>
      <c r="W150" t="n">
        <v>3.01</v>
      </c>
      <c r="X150" t="n">
        <v>10.36</v>
      </c>
      <c r="Y150" t="n">
        <v>1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3.3566</v>
      </c>
      <c r="E151" t="n">
        <v>29.79</v>
      </c>
      <c r="F151" t="n">
        <v>24.37</v>
      </c>
      <c r="G151" t="n">
        <v>14.2</v>
      </c>
      <c r="H151" t="n">
        <v>0.23</v>
      </c>
      <c r="I151" t="n">
        <v>103</v>
      </c>
      <c r="J151" t="n">
        <v>151.83</v>
      </c>
      <c r="K151" t="n">
        <v>49.1</v>
      </c>
      <c r="L151" t="n">
        <v>2</v>
      </c>
      <c r="M151" t="n">
        <v>101</v>
      </c>
      <c r="N151" t="n">
        <v>25.73</v>
      </c>
      <c r="O151" t="n">
        <v>18959.54</v>
      </c>
      <c r="P151" t="n">
        <v>282.43</v>
      </c>
      <c r="Q151" t="n">
        <v>821.3099999999999</v>
      </c>
      <c r="R151" t="n">
        <v>201.65</v>
      </c>
      <c r="S151" t="n">
        <v>57.29</v>
      </c>
      <c r="T151" t="n">
        <v>64779.97</v>
      </c>
      <c r="U151" t="n">
        <v>0.28</v>
      </c>
      <c r="V151" t="n">
        <v>0.65</v>
      </c>
      <c r="W151" t="n">
        <v>2.75</v>
      </c>
      <c r="X151" t="n">
        <v>3.89</v>
      </c>
      <c r="Y151" t="n">
        <v>1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3.6927</v>
      </c>
      <c r="E152" t="n">
        <v>27.08</v>
      </c>
      <c r="F152" t="n">
        <v>22.85</v>
      </c>
      <c r="G152" t="n">
        <v>21.42</v>
      </c>
      <c r="H152" t="n">
        <v>0.35</v>
      </c>
      <c r="I152" t="n">
        <v>64</v>
      </c>
      <c r="J152" t="n">
        <v>153.23</v>
      </c>
      <c r="K152" t="n">
        <v>49.1</v>
      </c>
      <c r="L152" t="n">
        <v>3</v>
      </c>
      <c r="M152" t="n">
        <v>62</v>
      </c>
      <c r="N152" t="n">
        <v>26.13</v>
      </c>
      <c r="O152" t="n">
        <v>19131.85</v>
      </c>
      <c r="P152" t="n">
        <v>260.69</v>
      </c>
      <c r="Q152" t="n">
        <v>821.25</v>
      </c>
      <c r="R152" t="n">
        <v>151</v>
      </c>
      <c r="S152" t="n">
        <v>57.29</v>
      </c>
      <c r="T152" t="n">
        <v>39650.17</v>
      </c>
      <c r="U152" t="n">
        <v>0.38</v>
      </c>
      <c r="V152" t="n">
        <v>0.7</v>
      </c>
      <c r="W152" t="n">
        <v>2.68</v>
      </c>
      <c r="X152" t="n">
        <v>2.37</v>
      </c>
      <c r="Y152" t="n">
        <v>1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3.8707</v>
      </c>
      <c r="E153" t="n">
        <v>25.84</v>
      </c>
      <c r="F153" t="n">
        <v>22.15</v>
      </c>
      <c r="G153" t="n">
        <v>28.9</v>
      </c>
      <c r="H153" t="n">
        <v>0.46</v>
      </c>
      <c r="I153" t="n">
        <v>46</v>
      </c>
      <c r="J153" t="n">
        <v>154.63</v>
      </c>
      <c r="K153" t="n">
        <v>49.1</v>
      </c>
      <c r="L153" t="n">
        <v>4</v>
      </c>
      <c r="M153" t="n">
        <v>44</v>
      </c>
      <c r="N153" t="n">
        <v>26.53</v>
      </c>
      <c r="O153" t="n">
        <v>19304.72</v>
      </c>
      <c r="P153" t="n">
        <v>248.49</v>
      </c>
      <c r="Q153" t="n">
        <v>821.24</v>
      </c>
      <c r="R153" t="n">
        <v>127.79</v>
      </c>
      <c r="S153" t="n">
        <v>57.29</v>
      </c>
      <c r="T153" t="n">
        <v>28134.08</v>
      </c>
      <c r="U153" t="n">
        <v>0.45</v>
      </c>
      <c r="V153" t="n">
        <v>0.72</v>
      </c>
      <c r="W153" t="n">
        <v>2.65</v>
      </c>
      <c r="X153" t="n">
        <v>1.68</v>
      </c>
      <c r="Y153" t="n">
        <v>1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3.9736</v>
      </c>
      <c r="E154" t="n">
        <v>25.17</v>
      </c>
      <c r="F154" t="n">
        <v>21.79</v>
      </c>
      <c r="G154" t="n">
        <v>36.32</v>
      </c>
      <c r="H154" t="n">
        <v>0.57</v>
      </c>
      <c r="I154" t="n">
        <v>36</v>
      </c>
      <c r="J154" t="n">
        <v>156.03</v>
      </c>
      <c r="K154" t="n">
        <v>49.1</v>
      </c>
      <c r="L154" t="n">
        <v>5</v>
      </c>
      <c r="M154" t="n">
        <v>34</v>
      </c>
      <c r="N154" t="n">
        <v>26.94</v>
      </c>
      <c r="O154" t="n">
        <v>19478.15</v>
      </c>
      <c r="P154" t="n">
        <v>240.24</v>
      </c>
      <c r="Q154" t="n">
        <v>821.21</v>
      </c>
      <c r="R154" t="n">
        <v>115.68</v>
      </c>
      <c r="S154" t="n">
        <v>57.29</v>
      </c>
      <c r="T154" t="n">
        <v>22131.71</v>
      </c>
      <c r="U154" t="n">
        <v>0.5</v>
      </c>
      <c r="V154" t="n">
        <v>0.73</v>
      </c>
      <c r="W154" t="n">
        <v>2.63</v>
      </c>
      <c r="X154" t="n">
        <v>1.32</v>
      </c>
      <c r="Y154" t="n">
        <v>1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4.0521</v>
      </c>
      <c r="E155" t="n">
        <v>24.68</v>
      </c>
      <c r="F155" t="n">
        <v>21.52</v>
      </c>
      <c r="G155" t="n">
        <v>44.52</v>
      </c>
      <c r="H155" t="n">
        <v>0.67</v>
      </c>
      <c r="I155" t="n">
        <v>29</v>
      </c>
      <c r="J155" t="n">
        <v>157.44</v>
      </c>
      <c r="K155" t="n">
        <v>49.1</v>
      </c>
      <c r="L155" t="n">
        <v>6</v>
      </c>
      <c r="M155" t="n">
        <v>27</v>
      </c>
      <c r="N155" t="n">
        <v>27.35</v>
      </c>
      <c r="O155" t="n">
        <v>19652.13</v>
      </c>
      <c r="P155" t="n">
        <v>232.58</v>
      </c>
      <c r="Q155" t="n">
        <v>821.1900000000001</v>
      </c>
      <c r="R155" t="n">
        <v>106.54</v>
      </c>
      <c r="S155" t="n">
        <v>57.29</v>
      </c>
      <c r="T155" t="n">
        <v>17597.18</v>
      </c>
      <c r="U155" t="n">
        <v>0.54</v>
      </c>
      <c r="V155" t="n">
        <v>0.74</v>
      </c>
      <c r="W155" t="n">
        <v>2.62</v>
      </c>
      <c r="X155" t="n">
        <v>1.04</v>
      </c>
      <c r="Y155" t="n">
        <v>1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4.0971</v>
      </c>
      <c r="E156" t="n">
        <v>24.41</v>
      </c>
      <c r="F156" t="n">
        <v>21.37</v>
      </c>
      <c r="G156" t="n">
        <v>51.28</v>
      </c>
      <c r="H156" t="n">
        <v>0.78</v>
      </c>
      <c r="I156" t="n">
        <v>25</v>
      </c>
      <c r="J156" t="n">
        <v>158.86</v>
      </c>
      <c r="K156" t="n">
        <v>49.1</v>
      </c>
      <c r="L156" t="n">
        <v>7</v>
      </c>
      <c r="M156" t="n">
        <v>23</v>
      </c>
      <c r="N156" t="n">
        <v>27.77</v>
      </c>
      <c r="O156" t="n">
        <v>19826.68</v>
      </c>
      <c r="P156" t="n">
        <v>227.83</v>
      </c>
      <c r="Q156" t="n">
        <v>821.1900000000001</v>
      </c>
      <c r="R156" t="n">
        <v>101.67</v>
      </c>
      <c r="S156" t="n">
        <v>57.29</v>
      </c>
      <c r="T156" t="n">
        <v>15181.61</v>
      </c>
      <c r="U156" t="n">
        <v>0.5600000000000001</v>
      </c>
      <c r="V156" t="n">
        <v>0.74</v>
      </c>
      <c r="W156" t="n">
        <v>2.61</v>
      </c>
      <c r="X156" t="n">
        <v>0.89</v>
      </c>
      <c r="Y156" t="n">
        <v>1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4.1405</v>
      </c>
      <c r="E157" t="n">
        <v>24.15</v>
      </c>
      <c r="F157" t="n">
        <v>21.23</v>
      </c>
      <c r="G157" t="n">
        <v>60.67</v>
      </c>
      <c r="H157" t="n">
        <v>0.88</v>
      </c>
      <c r="I157" t="n">
        <v>21</v>
      </c>
      <c r="J157" t="n">
        <v>160.28</v>
      </c>
      <c r="K157" t="n">
        <v>49.1</v>
      </c>
      <c r="L157" t="n">
        <v>8</v>
      </c>
      <c r="M157" t="n">
        <v>19</v>
      </c>
      <c r="N157" t="n">
        <v>28.19</v>
      </c>
      <c r="O157" t="n">
        <v>20001.93</v>
      </c>
      <c r="P157" t="n">
        <v>220.91</v>
      </c>
      <c r="Q157" t="n">
        <v>821.1900000000001</v>
      </c>
      <c r="R157" t="n">
        <v>97.22</v>
      </c>
      <c r="S157" t="n">
        <v>57.29</v>
      </c>
      <c r="T157" t="n">
        <v>12978.03</v>
      </c>
      <c r="U157" t="n">
        <v>0.59</v>
      </c>
      <c r="V157" t="n">
        <v>0.75</v>
      </c>
      <c r="W157" t="n">
        <v>2.61</v>
      </c>
      <c r="X157" t="n">
        <v>0.76</v>
      </c>
      <c r="Y157" t="n">
        <v>1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4.1777</v>
      </c>
      <c r="E158" t="n">
        <v>23.94</v>
      </c>
      <c r="F158" t="n">
        <v>21.11</v>
      </c>
      <c r="G158" t="n">
        <v>70.37</v>
      </c>
      <c r="H158" t="n">
        <v>0.99</v>
      </c>
      <c r="I158" t="n">
        <v>18</v>
      </c>
      <c r="J158" t="n">
        <v>161.71</v>
      </c>
      <c r="K158" t="n">
        <v>49.1</v>
      </c>
      <c r="L158" t="n">
        <v>9</v>
      </c>
      <c r="M158" t="n">
        <v>16</v>
      </c>
      <c r="N158" t="n">
        <v>28.61</v>
      </c>
      <c r="O158" t="n">
        <v>20177.64</v>
      </c>
      <c r="P158" t="n">
        <v>213.11</v>
      </c>
      <c r="Q158" t="n">
        <v>821.1900000000001</v>
      </c>
      <c r="R158" t="n">
        <v>93.04000000000001</v>
      </c>
      <c r="S158" t="n">
        <v>57.29</v>
      </c>
      <c r="T158" t="n">
        <v>10898.54</v>
      </c>
      <c r="U158" t="n">
        <v>0.62</v>
      </c>
      <c r="V158" t="n">
        <v>0.75</v>
      </c>
      <c r="W158" t="n">
        <v>2.6</v>
      </c>
      <c r="X158" t="n">
        <v>0.64</v>
      </c>
      <c r="Y158" t="n">
        <v>1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4.2034</v>
      </c>
      <c r="E159" t="n">
        <v>23.79</v>
      </c>
      <c r="F159" t="n">
        <v>21.02</v>
      </c>
      <c r="G159" t="n">
        <v>78.84</v>
      </c>
      <c r="H159" t="n">
        <v>1.09</v>
      </c>
      <c r="I159" t="n">
        <v>16</v>
      </c>
      <c r="J159" t="n">
        <v>163.13</v>
      </c>
      <c r="K159" t="n">
        <v>49.1</v>
      </c>
      <c r="L159" t="n">
        <v>10</v>
      </c>
      <c r="M159" t="n">
        <v>14</v>
      </c>
      <c r="N159" t="n">
        <v>29.04</v>
      </c>
      <c r="O159" t="n">
        <v>20353.94</v>
      </c>
      <c r="P159" t="n">
        <v>208.25</v>
      </c>
      <c r="Q159" t="n">
        <v>821.2</v>
      </c>
      <c r="R159" t="n">
        <v>90.26000000000001</v>
      </c>
      <c r="S159" t="n">
        <v>57.29</v>
      </c>
      <c r="T159" t="n">
        <v>9522.620000000001</v>
      </c>
      <c r="U159" t="n">
        <v>0.63</v>
      </c>
      <c r="V159" t="n">
        <v>0.76</v>
      </c>
      <c r="W159" t="n">
        <v>2.6</v>
      </c>
      <c r="X159" t="n">
        <v>0.55</v>
      </c>
      <c r="Y159" t="n">
        <v>1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4.2151</v>
      </c>
      <c r="E160" t="n">
        <v>23.72</v>
      </c>
      <c r="F160" t="n">
        <v>20.99</v>
      </c>
      <c r="G160" t="n">
        <v>83.95999999999999</v>
      </c>
      <c r="H160" t="n">
        <v>1.18</v>
      </c>
      <c r="I160" t="n">
        <v>15</v>
      </c>
      <c r="J160" t="n">
        <v>164.57</v>
      </c>
      <c r="K160" t="n">
        <v>49.1</v>
      </c>
      <c r="L160" t="n">
        <v>11</v>
      </c>
      <c r="M160" t="n">
        <v>12</v>
      </c>
      <c r="N160" t="n">
        <v>29.47</v>
      </c>
      <c r="O160" t="n">
        <v>20530.82</v>
      </c>
      <c r="P160" t="n">
        <v>203.08</v>
      </c>
      <c r="Q160" t="n">
        <v>821.23</v>
      </c>
      <c r="R160" t="n">
        <v>89.01000000000001</v>
      </c>
      <c r="S160" t="n">
        <v>57.29</v>
      </c>
      <c r="T160" t="n">
        <v>8900.719999999999</v>
      </c>
      <c r="U160" t="n">
        <v>0.64</v>
      </c>
      <c r="V160" t="n">
        <v>0.76</v>
      </c>
      <c r="W160" t="n">
        <v>2.6</v>
      </c>
      <c r="X160" t="n">
        <v>0.52</v>
      </c>
      <c r="Y160" t="n">
        <v>1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4.2412</v>
      </c>
      <c r="E161" t="n">
        <v>23.58</v>
      </c>
      <c r="F161" t="n">
        <v>20.9</v>
      </c>
      <c r="G161" t="n">
        <v>96.48</v>
      </c>
      <c r="H161" t="n">
        <v>1.28</v>
      </c>
      <c r="I161" t="n">
        <v>13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196.5</v>
      </c>
      <c r="Q161" t="n">
        <v>821.1900000000001</v>
      </c>
      <c r="R161" t="n">
        <v>86.01000000000001</v>
      </c>
      <c r="S161" t="n">
        <v>57.29</v>
      </c>
      <c r="T161" t="n">
        <v>7411.24</v>
      </c>
      <c r="U161" t="n">
        <v>0.67</v>
      </c>
      <c r="V161" t="n">
        <v>0.76</v>
      </c>
      <c r="W161" t="n">
        <v>2.6</v>
      </c>
      <c r="X161" t="n">
        <v>0.43</v>
      </c>
      <c r="Y161" t="n">
        <v>1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4.2379</v>
      </c>
      <c r="E162" t="n">
        <v>23.6</v>
      </c>
      <c r="F162" t="n">
        <v>20.92</v>
      </c>
      <c r="G162" t="n">
        <v>96.56999999999999</v>
      </c>
      <c r="H162" t="n">
        <v>1.38</v>
      </c>
      <c r="I162" t="n">
        <v>13</v>
      </c>
      <c r="J162" t="n">
        <v>167.45</v>
      </c>
      <c r="K162" t="n">
        <v>49.1</v>
      </c>
      <c r="L162" t="n">
        <v>13</v>
      </c>
      <c r="M162" t="n">
        <v>3</v>
      </c>
      <c r="N162" t="n">
        <v>30.36</v>
      </c>
      <c r="O162" t="n">
        <v>20886.38</v>
      </c>
      <c r="P162" t="n">
        <v>195.06</v>
      </c>
      <c r="Q162" t="n">
        <v>821.1900000000001</v>
      </c>
      <c r="R162" t="n">
        <v>86.52</v>
      </c>
      <c r="S162" t="n">
        <v>57.29</v>
      </c>
      <c r="T162" t="n">
        <v>7666.77</v>
      </c>
      <c r="U162" t="n">
        <v>0.66</v>
      </c>
      <c r="V162" t="n">
        <v>0.76</v>
      </c>
      <c r="W162" t="n">
        <v>2.6</v>
      </c>
      <c r="X162" t="n">
        <v>0.45</v>
      </c>
      <c r="Y162" t="n">
        <v>1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4.2518</v>
      </c>
      <c r="E163" t="n">
        <v>23.52</v>
      </c>
      <c r="F163" t="n">
        <v>20.88</v>
      </c>
      <c r="G163" t="n">
        <v>104.38</v>
      </c>
      <c r="H163" t="n">
        <v>1.47</v>
      </c>
      <c r="I163" t="n">
        <v>12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195.01</v>
      </c>
      <c r="Q163" t="n">
        <v>821.27</v>
      </c>
      <c r="R163" t="n">
        <v>84.68000000000001</v>
      </c>
      <c r="S163" t="n">
        <v>57.29</v>
      </c>
      <c r="T163" t="n">
        <v>6752.77</v>
      </c>
      <c r="U163" t="n">
        <v>0.68</v>
      </c>
      <c r="V163" t="n">
        <v>0.76</v>
      </c>
      <c r="W163" t="n">
        <v>2.61</v>
      </c>
      <c r="X163" t="n">
        <v>0.4</v>
      </c>
      <c r="Y163" t="n">
        <v>1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2.0609</v>
      </c>
      <c r="E164" t="n">
        <v>48.52</v>
      </c>
      <c r="F164" t="n">
        <v>33.66</v>
      </c>
      <c r="G164" t="n">
        <v>6.06</v>
      </c>
      <c r="H164" t="n">
        <v>0.1</v>
      </c>
      <c r="I164" t="n">
        <v>333</v>
      </c>
      <c r="J164" t="n">
        <v>185.69</v>
      </c>
      <c r="K164" t="n">
        <v>53.44</v>
      </c>
      <c r="L164" t="n">
        <v>1</v>
      </c>
      <c r="M164" t="n">
        <v>331</v>
      </c>
      <c r="N164" t="n">
        <v>36.26</v>
      </c>
      <c r="O164" t="n">
        <v>23136.14</v>
      </c>
      <c r="P164" t="n">
        <v>454.95</v>
      </c>
      <c r="Q164" t="n">
        <v>821.47</v>
      </c>
      <c r="R164" t="n">
        <v>513.79</v>
      </c>
      <c r="S164" t="n">
        <v>57.29</v>
      </c>
      <c r="T164" t="n">
        <v>219702.12</v>
      </c>
      <c r="U164" t="n">
        <v>0.11</v>
      </c>
      <c r="V164" t="n">
        <v>0.47</v>
      </c>
      <c r="W164" t="n">
        <v>3.11</v>
      </c>
      <c r="X164" t="n">
        <v>13.18</v>
      </c>
      <c r="Y164" t="n">
        <v>1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3.1084</v>
      </c>
      <c r="E165" t="n">
        <v>32.17</v>
      </c>
      <c r="F165" t="n">
        <v>25.12</v>
      </c>
      <c r="G165" t="n">
        <v>12.26</v>
      </c>
      <c r="H165" t="n">
        <v>0.19</v>
      </c>
      <c r="I165" t="n">
        <v>123</v>
      </c>
      <c r="J165" t="n">
        <v>187.21</v>
      </c>
      <c r="K165" t="n">
        <v>53.44</v>
      </c>
      <c r="L165" t="n">
        <v>2</v>
      </c>
      <c r="M165" t="n">
        <v>121</v>
      </c>
      <c r="N165" t="n">
        <v>36.77</v>
      </c>
      <c r="O165" t="n">
        <v>23322.88</v>
      </c>
      <c r="P165" t="n">
        <v>336.19</v>
      </c>
      <c r="Q165" t="n">
        <v>821.3200000000001</v>
      </c>
      <c r="R165" t="n">
        <v>226.87</v>
      </c>
      <c r="S165" t="n">
        <v>57.29</v>
      </c>
      <c r="T165" t="n">
        <v>77289.45</v>
      </c>
      <c r="U165" t="n">
        <v>0.25</v>
      </c>
      <c r="V165" t="n">
        <v>0.63</v>
      </c>
      <c r="W165" t="n">
        <v>2.78</v>
      </c>
      <c r="X165" t="n">
        <v>4.65</v>
      </c>
      <c r="Y165" t="n">
        <v>1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3.5066</v>
      </c>
      <c r="E166" t="n">
        <v>28.52</v>
      </c>
      <c r="F166" t="n">
        <v>23.26</v>
      </c>
      <c r="G166" t="n">
        <v>18.61</v>
      </c>
      <c r="H166" t="n">
        <v>0.28</v>
      </c>
      <c r="I166" t="n">
        <v>75</v>
      </c>
      <c r="J166" t="n">
        <v>188.73</v>
      </c>
      <c r="K166" t="n">
        <v>53.44</v>
      </c>
      <c r="L166" t="n">
        <v>3</v>
      </c>
      <c r="M166" t="n">
        <v>73</v>
      </c>
      <c r="N166" t="n">
        <v>37.29</v>
      </c>
      <c r="O166" t="n">
        <v>23510.33</v>
      </c>
      <c r="P166" t="n">
        <v>307.96</v>
      </c>
      <c r="Q166" t="n">
        <v>821.27</v>
      </c>
      <c r="R166" t="n">
        <v>164.31</v>
      </c>
      <c r="S166" t="n">
        <v>57.29</v>
      </c>
      <c r="T166" t="n">
        <v>46252.59</v>
      </c>
      <c r="U166" t="n">
        <v>0.35</v>
      </c>
      <c r="V166" t="n">
        <v>0.68</v>
      </c>
      <c r="W166" t="n">
        <v>2.7</v>
      </c>
      <c r="X166" t="n">
        <v>2.78</v>
      </c>
      <c r="Y166" t="n">
        <v>1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3.7131</v>
      </c>
      <c r="E167" t="n">
        <v>26.93</v>
      </c>
      <c r="F167" t="n">
        <v>22.45</v>
      </c>
      <c r="G167" t="n">
        <v>24.95</v>
      </c>
      <c r="H167" t="n">
        <v>0.37</v>
      </c>
      <c r="I167" t="n">
        <v>54</v>
      </c>
      <c r="J167" t="n">
        <v>190.25</v>
      </c>
      <c r="K167" t="n">
        <v>53.44</v>
      </c>
      <c r="L167" t="n">
        <v>4</v>
      </c>
      <c r="M167" t="n">
        <v>52</v>
      </c>
      <c r="N167" t="n">
        <v>37.82</v>
      </c>
      <c r="O167" t="n">
        <v>23698.48</v>
      </c>
      <c r="P167" t="n">
        <v>294.23</v>
      </c>
      <c r="Q167" t="n">
        <v>821.24</v>
      </c>
      <c r="R167" t="n">
        <v>137.76</v>
      </c>
      <c r="S167" t="n">
        <v>57.29</v>
      </c>
      <c r="T167" t="n">
        <v>33082.33</v>
      </c>
      <c r="U167" t="n">
        <v>0.42</v>
      </c>
      <c r="V167" t="n">
        <v>0.71</v>
      </c>
      <c r="W167" t="n">
        <v>2.66</v>
      </c>
      <c r="X167" t="n">
        <v>1.98</v>
      </c>
      <c r="Y167" t="n">
        <v>1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3.8403</v>
      </c>
      <c r="E168" t="n">
        <v>26.04</v>
      </c>
      <c r="F168" t="n">
        <v>22.01</v>
      </c>
      <c r="G168" t="n">
        <v>31.44</v>
      </c>
      <c r="H168" t="n">
        <v>0.46</v>
      </c>
      <c r="I168" t="n">
        <v>42</v>
      </c>
      <c r="J168" t="n">
        <v>191.78</v>
      </c>
      <c r="K168" t="n">
        <v>53.44</v>
      </c>
      <c r="L168" t="n">
        <v>5</v>
      </c>
      <c r="M168" t="n">
        <v>40</v>
      </c>
      <c r="N168" t="n">
        <v>38.35</v>
      </c>
      <c r="O168" t="n">
        <v>23887.36</v>
      </c>
      <c r="P168" t="n">
        <v>285.45</v>
      </c>
      <c r="Q168" t="n">
        <v>821.23</v>
      </c>
      <c r="R168" t="n">
        <v>123.06</v>
      </c>
      <c r="S168" t="n">
        <v>57.29</v>
      </c>
      <c r="T168" t="n">
        <v>25791.73</v>
      </c>
      <c r="U168" t="n">
        <v>0.47</v>
      </c>
      <c r="V168" t="n">
        <v>0.72</v>
      </c>
      <c r="W168" t="n">
        <v>2.64</v>
      </c>
      <c r="X168" t="n">
        <v>1.53</v>
      </c>
      <c r="Y168" t="n">
        <v>1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3.9186</v>
      </c>
      <c r="E169" t="n">
        <v>25.52</v>
      </c>
      <c r="F169" t="n">
        <v>21.75</v>
      </c>
      <c r="G169" t="n">
        <v>37.28</v>
      </c>
      <c r="H169" t="n">
        <v>0.55</v>
      </c>
      <c r="I169" t="n">
        <v>35</v>
      </c>
      <c r="J169" t="n">
        <v>193.32</v>
      </c>
      <c r="K169" t="n">
        <v>53.44</v>
      </c>
      <c r="L169" t="n">
        <v>6</v>
      </c>
      <c r="M169" t="n">
        <v>33</v>
      </c>
      <c r="N169" t="n">
        <v>38.89</v>
      </c>
      <c r="O169" t="n">
        <v>24076.95</v>
      </c>
      <c r="P169" t="n">
        <v>278.8</v>
      </c>
      <c r="Q169" t="n">
        <v>821.23</v>
      </c>
      <c r="R169" t="n">
        <v>114.28</v>
      </c>
      <c r="S169" t="n">
        <v>57.29</v>
      </c>
      <c r="T169" t="n">
        <v>21434.42</v>
      </c>
      <c r="U169" t="n">
        <v>0.5</v>
      </c>
      <c r="V169" t="n">
        <v>0.73</v>
      </c>
      <c r="W169" t="n">
        <v>2.63</v>
      </c>
      <c r="X169" t="n">
        <v>1.27</v>
      </c>
      <c r="Y169" t="n">
        <v>1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3.9891</v>
      </c>
      <c r="E170" t="n">
        <v>25.07</v>
      </c>
      <c r="F170" t="n">
        <v>21.52</v>
      </c>
      <c r="G170" t="n">
        <v>44.52</v>
      </c>
      <c r="H170" t="n">
        <v>0.64</v>
      </c>
      <c r="I170" t="n">
        <v>29</v>
      </c>
      <c r="J170" t="n">
        <v>194.86</v>
      </c>
      <c r="K170" t="n">
        <v>53.44</v>
      </c>
      <c r="L170" t="n">
        <v>7</v>
      </c>
      <c r="M170" t="n">
        <v>27</v>
      </c>
      <c r="N170" t="n">
        <v>39.43</v>
      </c>
      <c r="O170" t="n">
        <v>24267.28</v>
      </c>
      <c r="P170" t="n">
        <v>272.71</v>
      </c>
      <c r="Q170" t="n">
        <v>821.1900000000001</v>
      </c>
      <c r="R170" t="n">
        <v>106.62</v>
      </c>
      <c r="S170" t="n">
        <v>57.29</v>
      </c>
      <c r="T170" t="n">
        <v>17636.32</v>
      </c>
      <c r="U170" t="n">
        <v>0.54</v>
      </c>
      <c r="V170" t="n">
        <v>0.74</v>
      </c>
      <c r="W170" t="n">
        <v>2.62</v>
      </c>
      <c r="X170" t="n">
        <v>1.05</v>
      </c>
      <c r="Y170" t="n">
        <v>1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4.0378</v>
      </c>
      <c r="E171" t="n">
        <v>24.77</v>
      </c>
      <c r="F171" t="n">
        <v>21.37</v>
      </c>
      <c r="G171" t="n">
        <v>51.28</v>
      </c>
      <c r="H171" t="n">
        <v>0.72</v>
      </c>
      <c r="I171" t="n">
        <v>25</v>
      </c>
      <c r="J171" t="n">
        <v>196.41</v>
      </c>
      <c r="K171" t="n">
        <v>53.44</v>
      </c>
      <c r="L171" t="n">
        <v>8</v>
      </c>
      <c r="M171" t="n">
        <v>23</v>
      </c>
      <c r="N171" t="n">
        <v>39.98</v>
      </c>
      <c r="O171" t="n">
        <v>24458.36</v>
      </c>
      <c r="P171" t="n">
        <v>267.8</v>
      </c>
      <c r="Q171" t="n">
        <v>821.21</v>
      </c>
      <c r="R171" t="n">
        <v>101.64</v>
      </c>
      <c r="S171" t="n">
        <v>57.29</v>
      </c>
      <c r="T171" t="n">
        <v>15164.57</v>
      </c>
      <c r="U171" t="n">
        <v>0.5600000000000001</v>
      </c>
      <c r="V171" t="n">
        <v>0.74</v>
      </c>
      <c r="W171" t="n">
        <v>2.61</v>
      </c>
      <c r="X171" t="n">
        <v>0.89</v>
      </c>
      <c r="Y171" t="n">
        <v>1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4.0753</v>
      </c>
      <c r="E172" t="n">
        <v>24.54</v>
      </c>
      <c r="F172" t="n">
        <v>21.25</v>
      </c>
      <c r="G172" t="n">
        <v>57.96</v>
      </c>
      <c r="H172" t="n">
        <v>0.8100000000000001</v>
      </c>
      <c r="I172" t="n">
        <v>22</v>
      </c>
      <c r="J172" t="n">
        <v>197.97</v>
      </c>
      <c r="K172" t="n">
        <v>53.44</v>
      </c>
      <c r="L172" t="n">
        <v>9</v>
      </c>
      <c r="M172" t="n">
        <v>20</v>
      </c>
      <c r="N172" t="n">
        <v>40.53</v>
      </c>
      <c r="O172" t="n">
        <v>24650.18</v>
      </c>
      <c r="P172" t="n">
        <v>263.04</v>
      </c>
      <c r="Q172" t="n">
        <v>821.1900000000001</v>
      </c>
      <c r="R172" t="n">
        <v>97.68000000000001</v>
      </c>
      <c r="S172" t="n">
        <v>57.29</v>
      </c>
      <c r="T172" t="n">
        <v>13203.1</v>
      </c>
      <c r="U172" t="n">
        <v>0.59</v>
      </c>
      <c r="V172" t="n">
        <v>0.75</v>
      </c>
      <c r="W172" t="n">
        <v>2.61</v>
      </c>
      <c r="X172" t="n">
        <v>0.78</v>
      </c>
      <c r="Y172" t="n">
        <v>1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4.0984</v>
      </c>
      <c r="E173" t="n">
        <v>24.4</v>
      </c>
      <c r="F173" t="n">
        <v>21.19</v>
      </c>
      <c r="G173" t="n">
        <v>63.56</v>
      </c>
      <c r="H173" t="n">
        <v>0.89</v>
      </c>
      <c r="I173" t="n">
        <v>20</v>
      </c>
      <c r="J173" t="n">
        <v>199.53</v>
      </c>
      <c r="K173" t="n">
        <v>53.44</v>
      </c>
      <c r="L173" t="n">
        <v>10</v>
      </c>
      <c r="M173" t="n">
        <v>18</v>
      </c>
      <c r="N173" t="n">
        <v>41.1</v>
      </c>
      <c r="O173" t="n">
        <v>24842.77</v>
      </c>
      <c r="P173" t="n">
        <v>258.82</v>
      </c>
      <c r="Q173" t="n">
        <v>821.24</v>
      </c>
      <c r="R173" t="n">
        <v>95.44</v>
      </c>
      <c r="S173" t="n">
        <v>57.29</v>
      </c>
      <c r="T173" t="n">
        <v>12089.23</v>
      </c>
      <c r="U173" t="n">
        <v>0.6</v>
      </c>
      <c r="V173" t="n">
        <v>0.75</v>
      </c>
      <c r="W173" t="n">
        <v>2.61</v>
      </c>
      <c r="X173" t="n">
        <v>0.71</v>
      </c>
      <c r="Y173" t="n">
        <v>1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4.128</v>
      </c>
      <c r="E174" t="n">
        <v>24.22</v>
      </c>
      <c r="F174" t="n">
        <v>21.09</v>
      </c>
      <c r="G174" t="n">
        <v>70.29000000000001</v>
      </c>
      <c r="H174" t="n">
        <v>0.97</v>
      </c>
      <c r="I174" t="n">
        <v>18</v>
      </c>
      <c r="J174" t="n">
        <v>201.1</v>
      </c>
      <c r="K174" t="n">
        <v>53.44</v>
      </c>
      <c r="L174" t="n">
        <v>11</v>
      </c>
      <c r="M174" t="n">
        <v>16</v>
      </c>
      <c r="N174" t="n">
        <v>41.66</v>
      </c>
      <c r="O174" t="n">
        <v>25036.12</v>
      </c>
      <c r="P174" t="n">
        <v>255</v>
      </c>
      <c r="Q174" t="n">
        <v>821.21</v>
      </c>
      <c r="R174" t="n">
        <v>92.23999999999999</v>
      </c>
      <c r="S174" t="n">
        <v>57.29</v>
      </c>
      <c r="T174" t="n">
        <v>10499.7</v>
      </c>
      <c r="U174" t="n">
        <v>0.62</v>
      </c>
      <c r="V174" t="n">
        <v>0.75</v>
      </c>
      <c r="W174" t="n">
        <v>2.6</v>
      </c>
      <c r="X174" t="n">
        <v>0.61</v>
      </c>
      <c r="Y174" t="n">
        <v>1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4.1521</v>
      </c>
      <c r="E175" t="n">
        <v>24.08</v>
      </c>
      <c r="F175" t="n">
        <v>21.02</v>
      </c>
      <c r="G175" t="n">
        <v>78.83</v>
      </c>
      <c r="H175" t="n">
        <v>1.05</v>
      </c>
      <c r="I175" t="n">
        <v>16</v>
      </c>
      <c r="J175" t="n">
        <v>202.67</v>
      </c>
      <c r="K175" t="n">
        <v>53.44</v>
      </c>
      <c r="L175" t="n">
        <v>12</v>
      </c>
      <c r="M175" t="n">
        <v>14</v>
      </c>
      <c r="N175" t="n">
        <v>42.24</v>
      </c>
      <c r="O175" t="n">
        <v>25230.25</v>
      </c>
      <c r="P175" t="n">
        <v>249.44</v>
      </c>
      <c r="Q175" t="n">
        <v>821.21</v>
      </c>
      <c r="R175" t="n">
        <v>90.01000000000001</v>
      </c>
      <c r="S175" t="n">
        <v>57.29</v>
      </c>
      <c r="T175" t="n">
        <v>9397.719999999999</v>
      </c>
      <c r="U175" t="n">
        <v>0.64</v>
      </c>
      <c r="V175" t="n">
        <v>0.76</v>
      </c>
      <c r="W175" t="n">
        <v>2.6</v>
      </c>
      <c r="X175" t="n">
        <v>0.55</v>
      </c>
      <c r="Y175" t="n">
        <v>1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4.1621</v>
      </c>
      <c r="E176" t="n">
        <v>24.03</v>
      </c>
      <c r="F176" t="n">
        <v>21</v>
      </c>
      <c r="G176" t="n">
        <v>84</v>
      </c>
      <c r="H176" t="n">
        <v>1.13</v>
      </c>
      <c r="I176" t="n">
        <v>15</v>
      </c>
      <c r="J176" t="n">
        <v>204.25</v>
      </c>
      <c r="K176" t="n">
        <v>53.44</v>
      </c>
      <c r="L176" t="n">
        <v>13</v>
      </c>
      <c r="M176" t="n">
        <v>13</v>
      </c>
      <c r="N176" t="n">
        <v>42.82</v>
      </c>
      <c r="O176" t="n">
        <v>25425.3</v>
      </c>
      <c r="P176" t="n">
        <v>247.15</v>
      </c>
      <c r="Q176" t="n">
        <v>821.1900000000001</v>
      </c>
      <c r="R176" t="n">
        <v>89.38</v>
      </c>
      <c r="S176" t="n">
        <v>57.29</v>
      </c>
      <c r="T176" t="n">
        <v>9087.530000000001</v>
      </c>
      <c r="U176" t="n">
        <v>0.64</v>
      </c>
      <c r="V176" t="n">
        <v>0.76</v>
      </c>
      <c r="W176" t="n">
        <v>2.6</v>
      </c>
      <c r="X176" t="n">
        <v>0.53</v>
      </c>
      <c r="Y176" t="n">
        <v>1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4.1792</v>
      </c>
      <c r="E177" t="n">
        <v>23.93</v>
      </c>
      <c r="F177" t="n">
        <v>20.94</v>
      </c>
      <c r="G177" t="n">
        <v>89.73999999999999</v>
      </c>
      <c r="H177" t="n">
        <v>1.21</v>
      </c>
      <c r="I177" t="n">
        <v>14</v>
      </c>
      <c r="J177" t="n">
        <v>205.84</v>
      </c>
      <c r="K177" t="n">
        <v>53.44</v>
      </c>
      <c r="L177" t="n">
        <v>14</v>
      </c>
      <c r="M177" t="n">
        <v>12</v>
      </c>
      <c r="N177" t="n">
        <v>43.4</v>
      </c>
      <c r="O177" t="n">
        <v>25621.03</v>
      </c>
      <c r="P177" t="n">
        <v>241.2</v>
      </c>
      <c r="Q177" t="n">
        <v>821.2</v>
      </c>
      <c r="R177" t="n">
        <v>87.29000000000001</v>
      </c>
      <c r="S177" t="n">
        <v>57.29</v>
      </c>
      <c r="T177" t="n">
        <v>8044.38</v>
      </c>
      <c r="U177" t="n">
        <v>0.66</v>
      </c>
      <c r="V177" t="n">
        <v>0.76</v>
      </c>
      <c r="W177" t="n">
        <v>2.6</v>
      </c>
      <c r="X177" t="n">
        <v>0.46</v>
      </c>
      <c r="Y177" t="n">
        <v>1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4.1869</v>
      </c>
      <c r="E178" t="n">
        <v>23.88</v>
      </c>
      <c r="F178" t="n">
        <v>20.93</v>
      </c>
      <c r="G178" t="n">
        <v>96.61</v>
      </c>
      <c r="H178" t="n">
        <v>1.28</v>
      </c>
      <c r="I178" t="n">
        <v>13</v>
      </c>
      <c r="J178" t="n">
        <v>207.43</v>
      </c>
      <c r="K178" t="n">
        <v>53.44</v>
      </c>
      <c r="L178" t="n">
        <v>15</v>
      </c>
      <c r="M178" t="n">
        <v>11</v>
      </c>
      <c r="N178" t="n">
        <v>44</v>
      </c>
      <c r="O178" t="n">
        <v>25817.56</v>
      </c>
      <c r="P178" t="n">
        <v>238.14</v>
      </c>
      <c r="Q178" t="n">
        <v>821.21</v>
      </c>
      <c r="R178" t="n">
        <v>87.20999999999999</v>
      </c>
      <c r="S178" t="n">
        <v>57.29</v>
      </c>
      <c r="T178" t="n">
        <v>8011.14</v>
      </c>
      <c r="U178" t="n">
        <v>0.66</v>
      </c>
      <c r="V178" t="n">
        <v>0.76</v>
      </c>
      <c r="W178" t="n">
        <v>2.59</v>
      </c>
      <c r="X178" t="n">
        <v>0.46</v>
      </c>
      <c r="Y178" t="n">
        <v>1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4.2041</v>
      </c>
      <c r="E179" t="n">
        <v>23.79</v>
      </c>
      <c r="F179" t="n">
        <v>20.87</v>
      </c>
      <c r="G179" t="n">
        <v>104.35</v>
      </c>
      <c r="H179" t="n">
        <v>1.36</v>
      </c>
      <c r="I179" t="n">
        <v>12</v>
      </c>
      <c r="J179" t="n">
        <v>209.03</v>
      </c>
      <c r="K179" t="n">
        <v>53.44</v>
      </c>
      <c r="L179" t="n">
        <v>16</v>
      </c>
      <c r="M179" t="n">
        <v>10</v>
      </c>
      <c r="N179" t="n">
        <v>44.6</v>
      </c>
      <c r="O179" t="n">
        <v>26014.91</v>
      </c>
      <c r="P179" t="n">
        <v>234.26</v>
      </c>
      <c r="Q179" t="n">
        <v>821.1900000000001</v>
      </c>
      <c r="R179" t="n">
        <v>85.18000000000001</v>
      </c>
      <c r="S179" t="n">
        <v>57.29</v>
      </c>
      <c r="T179" t="n">
        <v>7000.42</v>
      </c>
      <c r="U179" t="n">
        <v>0.67</v>
      </c>
      <c r="V179" t="n">
        <v>0.76</v>
      </c>
      <c r="W179" t="n">
        <v>2.59</v>
      </c>
      <c r="X179" t="n">
        <v>0.4</v>
      </c>
      <c r="Y179" t="n">
        <v>1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4.2149</v>
      </c>
      <c r="E180" t="n">
        <v>23.73</v>
      </c>
      <c r="F180" t="n">
        <v>20.85</v>
      </c>
      <c r="G180" t="n">
        <v>113.71</v>
      </c>
      <c r="H180" t="n">
        <v>1.43</v>
      </c>
      <c r="I180" t="n">
        <v>11</v>
      </c>
      <c r="J180" t="n">
        <v>210.64</v>
      </c>
      <c r="K180" t="n">
        <v>53.44</v>
      </c>
      <c r="L180" t="n">
        <v>17</v>
      </c>
      <c r="M180" t="n">
        <v>9</v>
      </c>
      <c r="N180" t="n">
        <v>45.21</v>
      </c>
      <c r="O180" t="n">
        <v>26213.09</v>
      </c>
      <c r="P180" t="n">
        <v>229.01</v>
      </c>
      <c r="Q180" t="n">
        <v>821.1900000000001</v>
      </c>
      <c r="R180" t="n">
        <v>84.2</v>
      </c>
      <c r="S180" t="n">
        <v>57.29</v>
      </c>
      <c r="T180" t="n">
        <v>6516.8</v>
      </c>
      <c r="U180" t="n">
        <v>0.68</v>
      </c>
      <c r="V180" t="n">
        <v>0.76</v>
      </c>
      <c r="W180" t="n">
        <v>2.59</v>
      </c>
      <c r="X180" t="n">
        <v>0.37</v>
      </c>
      <c r="Y180" t="n">
        <v>1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4.2145</v>
      </c>
      <c r="E181" t="n">
        <v>23.73</v>
      </c>
      <c r="F181" t="n">
        <v>20.85</v>
      </c>
      <c r="G181" t="n">
        <v>113.72</v>
      </c>
      <c r="H181" t="n">
        <v>1.51</v>
      </c>
      <c r="I181" t="n">
        <v>11</v>
      </c>
      <c r="J181" t="n">
        <v>212.25</v>
      </c>
      <c r="K181" t="n">
        <v>53.44</v>
      </c>
      <c r="L181" t="n">
        <v>18</v>
      </c>
      <c r="M181" t="n">
        <v>6</v>
      </c>
      <c r="N181" t="n">
        <v>45.82</v>
      </c>
      <c r="O181" t="n">
        <v>26412.11</v>
      </c>
      <c r="P181" t="n">
        <v>226.89</v>
      </c>
      <c r="Q181" t="n">
        <v>821.1900000000001</v>
      </c>
      <c r="R181" t="n">
        <v>84.42</v>
      </c>
      <c r="S181" t="n">
        <v>57.29</v>
      </c>
      <c r="T181" t="n">
        <v>6628.08</v>
      </c>
      <c r="U181" t="n">
        <v>0.68</v>
      </c>
      <c r="V181" t="n">
        <v>0.76</v>
      </c>
      <c r="W181" t="n">
        <v>2.59</v>
      </c>
      <c r="X181" t="n">
        <v>0.38</v>
      </c>
      <c r="Y181" t="n">
        <v>1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4.2273</v>
      </c>
      <c r="E182" t="n">
        <v>23.66</v>
      </c>
      <c r="F182" t="n">
        <v>20.81</v>
      </c>
      <c r="G182" t="n">
        <v>124.89</v>
      </c>
      <c r="H182" t="n">
        <v>1.58</v>
      </c>
      <c r="I182" t="n">
        <v>10</v>
      </c>
      <c r="J182" t="n">
        <v>213.87</v>
      </c>
      <c r="K182" t="n">
        <v>53.44</v>
      </c>
      <c r="L182" t="n">
        <v>19</v>
      </c>
      <c r="M182" t="n">
        <v>2</v>
      </c>
      <c r="N182" t="n">
        <v>46.44</v>
      </c>
      <c r="O182" t="n">
        <v>26611.98</v>
      </c>
      <c r="P182" t="n">
        <v>225.83</v>
      </c>
      <c r="Q182" t="n">
        <v>821.22</v>
      </c>
      <c r="R182" t="n">
        <v>83.03</v>
      </c>
      <c r="S182" t="n">
        <v>57.29</v>
      </c>
      <c r="T182" t="n">
        <v>5934</v>
      </c>
      <c r="U182" t="n">
        <v>0.6899999999999999</v>
      </c>
      <c r="V182" t="n">
        <v>0.76</v>
      </c>
      <c r="W182" t="n">
        <v>2.59</v>
      </c>
      <c r="X182" t="n">
        <v>0.34</v>
      </c>
      <c r="Y182" t="n">
        <v>1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4.2277</v>
      </c>
      <c r="E183" t="n">
        <v>23.65</v>
      </c>
      <c r="F183" t="n">
        <v>20.81</v>
      </c>
      <c r="G183" t="n">
        <v>124.88</v>
      </c>
      <c r="H183" t="n">
        <v>1.65</v>
      </c>
      <c r="I183" t="n">
        <v>10</v>
      </c>
      <c r="J183" t="n">
        <v>215.5</v>
      </c>
      <c r="K183" t="n">
        <v>53.44</v>
      </c>
      <c r="L183" t="n">
        <v>20</v>
      </c>
      <c r="M183" t="n">
        <v>0</v>
      </c>
      <c r="N183" t="n">
        <v>47.07</v>
      </c>
      <c r="O183" t="n">
        <v>26812.71</v>
      </c>
      <c r="P183" t="n">
        <v>226.84</v>
      </c>
      <c r="Q183" t="n">
        <v>821.1900000000001</v>
      </c>
      <c r="R183" t="n">
        <v>82.84</v>
      </c>
      <c r="S183" t="n">
        <v>57.29</v>
      </c>
      <c r="T183" t="n">
        <v>5839.03</v>
      </c>
      <c r="U183" t="n">
        <v>0.6899999999999999</v>
      </c>
      <c r="V183" t="n">
        <v>0.76</v>
      </c>
      <c r="W183" t="n">
        <v>2.6</v>
      </c>
      <c r="X183" t="n">
        <v>0.34</v>
      </c>
      <c r="Y183" t="n">
        <v>1</v>
      </c>
      <c r="Z183" t="n">
        <v>10</v>
      </c>
    </row>
    <row r="184">
      <c r="A184" t="n">
        <v>0</v>
      </c>
      <c r="B184" t="n">
        <v>55</v>
      </c>
      <c r="C184" t="inlineStr">
        <is>
          <t xml:space="preserve">CONCLUIDO	</t>
        </is>
      </c>
      <c r="D184" t="n">
        <v>2.8336</v>
      </c>
      <c r="E184" t="n">
        <v>35.29</v>
      </c>
      <c r="F184" t="n">
        <v>28.33</v>
      </c>
      <c r="G184" t="n">
        <v>8.33</v>
      </c>
      <c r="H184" t="n">
        <v>0.15</v>
      </c>
      <c r="I184" t="n">
        <v>204</v>
      </c>
      <c r="J184" t="n">
        <v>116.05</v>
      </c>
      <c r="K184" t="n">
        <v>43.4</v>
      </c>
      <c r="L184" t="n">
        <v>1</v>
      </c>
      <c r="M184" t="n">
        <v>202</v>
      </c>
      <c r="N184" t="n">
        <v>16.65</v>
      </c>
      <c r="O184" t="n">
        <v>14546.17</v>
      </c>
      <c r="P184" t="n">
        <v>279.72</v>
      </c>
      <c r="Q184" t="n">
        <v>821.35</v>
      </c>
      <c r="R184" t="n">
        <v>334.46</v>
      </c>
      <c r="S184" t="n">
        <v>57.29</v>
      </c>
      <c r="T184" t="n">
        <v>130681.2</v>
      </c>
      <c r="U184" t="n">
        <v>0.17</v>
      </c>
      <c r="V184" t="n">
        <v>0.5600000000000001</v>
      </c>
      <c r="W184" t="n">
        <v>2.9</v>
      </c>
      <c r="X184" t="n">
        <v>7.85</v>
      </c>
      <c r="Y184" t="n">
        <v>1</v>
      </c>
      <c r="Z184" t="n">
        <v>10</v>
      </c>
    </row>
    <row r="185">
      <c r="A185" t="n">
        <v>1</v>
      </c>
      <c r="B185" t="n">
        <v>55</v>
      </c>
      <c r="C185" t="inlineStr">
        <is>
          <t xml:space="preserve">CONCLUIDO	</t>
        </is>
      </c>
      <c r="D185" t="n">
        <v>3.6203</v>
      </c>
      <c r="E185" t="n">
        <v>27.62</v>
      </c>
      <c r="F185" t="n">
        <v>23.55</v>
      </c>
      <c r="G185" t="n">
        <v>17.03</v>
      </c>
      <c r="H185" t="n">
        <v>0.3</v>
      </c>
      <c r="I185" t="n">
        <v>83</v>
      </c>
      <c r="J185" t="n">
        <v>117.34</v>
      </c>
      <c r="K185" t="n">
        <v>43.4</v>
      </c>
      <c r="L185" t="n">
        <v>2</v>
      </c>
      <c r="M185" t="n">
        <v>81</v>
      </c>
      <c r="N185" t="n">
        <v>16.94</v>
      </c>
      <c r="O185" t="n">
        <v>14705.49</v>
      </c>
      <c r="P185" t="n">
        <v>226.89</v>
      </c>
      <c r="Q185" t="n">
        <v>821.23</v>
      </c>
      <c r="R185" t="n">
        <v>174.61</v>
      </c>
      <c r="S185" t="n">
        <v>57.29</v>
      </c>
      <c r="T185" t="n">
        <v>51359.33</v>
      </c>
      <c r="U185" t="n">
        <v>0.33</v>
      </c>
      <c r="V185" t="n">
        <v>0.68</v>
      </c>
      <c r="W185" t="n">
        <v>2.71</v>
      </c>
      <c r="X185" t="n">
        <v>3.08</v>
      </c>
      <c r="Y185" t="n">
        <v>1</v>
      </c>
      <c r="Z185" t="n">
        <v>10</v>
      </c>
    </row>
    <row r="186">
      <c r="A186" t="n">
        <v>2</v>
      </c>
      <c r="B186" t="n">
        <v>55</v>
      </c>
      <c r="C186" t="inlineStr">
        <is>
          <t xml:space="preserve">CONCLUIDO	</t>
        </is>
      </c>
      <c r="D186" t="n">
        <v>3.9008</v>
      </c>
      <c r="E186" t="n">
        <v>25.64</v>
      </c>
      <c r="F186" t="n">
        <v>22.33</v>
      </c>
      <c r="G186" t="n">
        <v>26.27</v>
      </c>
      <c r="H186" t="n">
        <v>0.45</v>
      </c>
      <c r="I186" t="n">
        <v>51</v>
      </c>
      <c r="J186" t="n">
        <v>118.63</v>
      </c>
      <c r="K186" t="n">
        <v>43.4</v>
      </c>
      <c r="L186" t="n">
        <v>3</v>
      </c>
      <c r="M186" t="n">
        <v>49</v>
      </c>
      <c r="N186" t="n">
        <v>17.23</v>
      </c>
      <c r="O186" t="n">
        <v>14865.24</v>
      </c>
      <c r="P186" t="n">
        <v>208.82</v>
      </c>
      <c r="Q186" t="n">
        <v>821.22</v>
      </c>
      <c r="R186" t="n">
        <v>133.78</v>
      </c>
      <c r="S186" t="n">
        <v>57.29</v>
      </c>
      <c r="T186" t="n">
        <v>31104.2</v>
      </c>
      <c r="U186" t="n">
        <v>0.43</v>
      </c>
      <c r="V186" t="n">
        <v>0.71</v>
      </c>
      <c r="W186" t="n">
        <v>2.66</v>
      </c>
      <c r="X186" t="n">
        <v>1.86</v>
      </c>
      <c r="Y186" t="n">
        <v>1</v>
      </c>
      <c r="Z186" t="n">
        <v>10</v>
      </c>
    </row>
    <row r="187">
      <c r="A187" t="n">
        <v>3</v>
      </c>
      <c r="B187" t="n">
        <v>55</v>
      </c>
      <c r="C187" t="inlineStr">
        <is>
          <t xml:space="preserve">CONCLUIDO	</t>
        </is>
      </c>
      <c r="D187" t="n">
        <v>4.0357</v>
      </c>
      <c r="E187" t="n">
        <v>24.78</v>
      </c>
      <c r="F187" t="n">
        <v>21.81</v>
      </c>
      <c r="G187" t="n">
        <v>35.37</v>
      </c>
      <c r="H187" t="n">
        <v>0.59</v>
      </c>
      <c r="I187" t="n">
        <v>37</v>
      </c>
      <c r="J187" t="n">
        <v>119.93</v>
      </c>
      <c r="K187" t="n">
        <v>43.4</v>
      </c>
      <c r="L187" t="n">
        <v>4</v>
      </c>
      <c r="M187" t="n">
        <v>35</v>
      </c>
      <c r="N187" t="n">
        <v>17.53</v>
      </c>
      <c r="O187" t="n">
        <v>15025.44</v>
      </c>
      <c r="P187" t="n">
        <v>198.67</v>
      </c>
      <c r="Q187" t="n">
        <v>821.25</v>
      </c>
      <c r="R187" t="n">
        <v>116.66</v>
      </c>
      <c r="S187" t="n">
        <v>57.29</v>
      </c>
      <c r="T187" t="n">
        <v>22616.32</v>
      </c>
      <c r="U187" t="n">
        <v>0.49</v>
      </c>
      <c r="V187" t="n">
        <v>0.73</v>
      </c>
      <c r="W187" t="n">
        <v>2.62</v>
      </c>
      <c r="X187" t="n">
        <v>1.34</v>
      </c>
      <c r="Y187" t="n">
        <v>1</v>
      </c>
      <c r="Z187" t="n">
        <v>10</v>
      </c>
    </row>
    <row r="188">
      <c r="A188" t="n">
        <v>4</v>
      </c>
      <c r="B188" t="n">
        <v>55</v>
      </c>
      <c r="C188" t="inlineStr">
        <is>
          <t xml:space="preserve">CONCLUIDO	</t>
        </is>
      </c>
      <c r="D188" t="n">
        <v>4.1148</v>
      </c>
      <c r="E188" t="n">
        <v>24.3</v>
      </c>
      <c r="F188" t="n">
        <v>21.53</v>
      </c>
      <c r="G188" t="n">
        <v>44.54</v>
      </c>
      <c r="H188" t="n">
        <v>0.73</v>
      </c>
      <c r="I188" t="n">
        <v>29</v>
      </c>
      <c r="J188" t="n">
        <v>121.23</v>
      </c>
      <c r="K188" t="n">
        <v>43.4</v>
      </c>
      <c r="L188" t="n">
        <v>5</v>
      </c>
      <c r="M188" t="n">
        <v>27</v>
      </c>
      <c r="N188" t="n">
        <v>17.83</v>
      </c>
      <c r="O188" t="n">
        <v>15186.08</v>
      </c>
      <c r="P188" t="n">
        <v>189.84</v>
      </c>
      <c r="Q188" t="n">
        <v>821.21</v>
      </c>
      <c r="R188" t="n">
        <v>107.02</v>
      </c>
      <c r="S188" t="n">
        <v>57.29</v>
      </c>
      <c r="T188" t="n">
        <v>17835.74</v>
      </c>
      <c r="U188" t="n">
        <v>0.54</v>
      </c>
      <c r="V188" t="n">
        <v>0.74</v>
      </c>
      <c r="W188" t="n">
        <v>2.62</v>
      </c>
      <c r="X188" t="n">
        <v>1.05</v>
      </c>
      <c r="Y188" t="n">
        <v>1</v>
      </c>
      <c r="Z188" t="n">
        <v>10</v>
      </c>
    </row>
    <row r="189">
      <c r="A189" t="n">
        <v>5</v>
      </c>
      <c r="B189" t="n">
        <v>55</v>
      </c>
      <c r="C189" t="inlineStr">
        <is>
          <t xml:space="preserve">CONCLUIDO	</t>
        </is>
      </c>
      <c r="D189" t="n">
        <v>4.1798</v>
      </c>
      <c r="E189" t="n">
        <v>23.92</v>
      </c>
      <c r="F189" t="n">
        <v>21.29</v>
      </c>
      <c r="G189" t="n">
        <v>55.54</v>
      </c>
      <c r="H189" t="n">
        <v>0.86</v>
      </c>
      <c r="I189" t="n">
        <v>23</v>
      </c>
      <c r="J189" t="n">
        <v>122.54</v>
      </c>
      <c r="K189" t="n">
        <v>43.4</v>
      </c>
      <c r="L189" t="n">
        <v>6</v>
      </c>
      <c r="M189" t="n">
        <v>21</v>
      </c>
      <c r="N189" t="n">
        <v>18.14</v>
      </c>
      <c r="O189" t="n">
        <v>15347.16</v>
      </c>
      <c r="P189" t="n">
        <v>181.33</v>
      </c>
      <c r="Q189" t="n">
        <v>821.24</v>
      </c>
      <c r="R189" t="n">
        <v>99.11</v>
      </c>
      <c r="S189" t="n">
        <v>57.29</v>
      </c>
      <c r="T189" t="n">
        <v>13908.79</v>
      </c>
      <c r="U189" t="n">
        <v>0.58</v>
      </c>
      <c r="V189" t="n">
        <v>0.75</v>
      </c>
      <c r="W189" t="n">
        <v>2.61</v>
      </c>
      <c r="X189" t="n">
        <v>0.82</v>
      </c>
      <c r="Y189" t="n">
        <v>1</v>
      </c>
      <c r="Z189" t="n">
        <v>10</v>
      </c>
    </row>
    <row r="190">
      <c r="A190" t="n">
        <v>6</v>
      </c>
      <c r="B190" t="n">
        <v>55</v>
      </c>
      <c r="C190" t="inlineStr">
        <is>
          <t xml:space="preserve">CONCLUIDO	</t>
        </is>
      </c>
      <c r="D190" t="n">
        <v>4.2244</v>
      </c>
      <c r="E190" t="n">
        <v>23.67</v>
      </c>
      <c r="F190" t="n">
        <v>21.13</v>
      </c>
      <c r="G190" t="n">
        <v>66.73999999999999</v>
      </c>
      <c r="H190" t="n">
        <v>1</v>
      </c>
      <c r="I190" t="n">
        <v>19</v>
      </c>
      <c r="J190" t="n">
        <v>123.85</v>
      </c>
      <c r="K190" t="n">
        <v>43.4</v>
      </c>
      <c r="L190" t="n">
        <v>7</v>
      </c>
      <c r="M190" t="n">
        <v>17</v>
      </c>
      <c r="N190" t="n">
        <v>18.45</v>
      </c>
      <c r="O190" t="n">
        <v>15508.69</v>
      </c>
      <c r="P190" t="n">
        <v>172.7</v>
      </c>
      <c r="Q190" t="n">
        <v>821.1900000000001</v>
      </c>
      <c r="R190" t="n">
        <v>94.09</v>
      </c>
      <c r="S190" t="n">
        <v>57.29</v>
      </c>
      <c r="T190" t="n">
        <v>11420.88</v>
      </c>
      <c r="U190" t="n">
        <v>0.61</v>
      </c>
      <c r="V190" t="n">
        <v>0.75</v>
      </c>
      <c r="W190" t="n">
        <v>2.6</v>
      </c>
      <c r="X190" t="n">
        <v>0.66</v>
      </c>
      <c r="Y190" t="n">
        <v>1</v>
      </c>
      <c r="Z190" t="n">
        <v>10</v>
      </c>
    </row>
    <row r="191">
      <c r="A191" t="n">
        <v>7</v>
      </c>
      <c r="B191" t="n">
        <v>55</v>
      </c>
      <c r="C191" t="inlineStr">
        <is>
          <t xml:space="preserve">CONCLUIDO	</t>
        </is>
      </c>
      <c r="D191" t="n">
        <v>4.241</v>
      </c>
      <c r="E191" t="n">
        <v>23.58</v>
      </c>
      <c r="F191" t="n">
        <v>21.09</v>
      </c>
      <c r="G191" t="n">
        <v>74.43000000000001</v>
      </c>
      <c r="H191" t="n">
        <v>1.13</v>
      </c>
      <c r="I191" t="n">
        <v>17</v>
      </c>
      <c r="J191" t="n">
        <v>125.16</v>
      </c>
      <c r="K191" t="n">
        <v>43.4</v>
      </c>
      <c r="L191" t="n">
        <v>8</v>
      </c>
      <c r="M191" t="n">
        <v>5</v>
      </c>
      <c r="N191" t="n">
        <v>18.76</v>
      </c>
      <c r="O191" t="n">
        <v>15670.68</v>
      </c>
      <c r="P191" t="n">
        <v>167.13</v>
      </c>
      <c r="Q191" t="n">
        <v>821.25</v>
      </c>
      <c r="R191" t="n">
        <v>92.08</v>
      </c>
      <c r="S191" t="n">
        <v>57.29</v>
      </c>
      <c r="T191" t="n">
        <v>10425.78</v>
      </c>
      <c r="U191" t="n">
        <v>0.62</v>
      </c>
      <c r="V191" t="n">
        <v>0.75</v>
      </c>
      <c r="W191" t="n">
        <v>2.61</v>
      </c>
      <c r="X191" t="n">
        <v>0.62</v>
      </c>
      <c r="Y191" t="n">
        <v>1</v>
      </c>
      <c r="Z191" t="n">
        <v>10</v>
      </c>
    </row>
    <row r="192">
      <c r="A192" t="n">
        <v>8</v>
      </c>
      <c r="B192" t="n">
        <v>55</v>
      </c>
      <c r="C192" t="inlineStr">
        <is>
          <t xml:space="preserve">CONCLUIDO	</t>
        </is>
      </c>
      <c r="D192" t="n">
        <v>4.2523</v>
      </c>
      <c r="E192" t="n">
        <v>23.52</v>
      </c>
      <c r="F192" t="n">
        <v>21.05</v>
      </c>
      <c r="G192" t="n">
        <v>78.94</v>
      </c>
      <c r="H192" t="n">
        <v>1.26</v>
      </c>
      <c r="I192" t="n">
        <v>16</v>
      </c>
      <c r="J192" t="n">
        <v>126.48</v>
      </c>
      <c r="K192" t="n">
        <v>43.4</v>
      </c>
      <c r="L192" t="n">
        <v>9</v>
      </c>
      <c r="M192" t="n">
        <v>0</v>
      </c>
      <c r="N192" t="n">
        <v>19.08</v>
      </c>
      <c r="O192" t="n">
        <v>15833.12</v>
      </c>
      <c r="P192" t="n">
        <v>166.37</v>
      </c>
      <c r="Q192" t="n">
        <v>821.1900000000001</v>
      </c>
      <c r="R192" t="n">
        <v>90.45999999999999</v>
      </c>
      <c r="S192" t="n">
        <v>57.29</v>
      </c>
      <c r="T192" t="n">
        <v>9618.299999999999</v>
      </c>
      <c r="U192" t="n">
        <v>0.63</v>
      </c>
      <c r="V192" t="n">
        <v>0.76</v>
      </c>
      <c r="W192" t="n">
        <v>2.62</v>
      </c>
      <c r="X192" t="n">
        <v>0.58</v>
      </c>
      <c r="Y192" t="n">
        <v>1</v>
      </c>
      <c r="Z1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INDEX(resultados!$A$2:$ZZ$192, 1, MATCH($B$1, resultados!$A$1:$ZZ$1, 0))</f>
        <v/>
      </c>
      <c r="B7">
        <f>INDEX(resultados!$A$2:$ZZ$192, 1, MATCH($B$2, resultados!$A$1:$ZZ$1, 0))</f>
        <v/>
      </c>
      <c r="C7">
        <f>INDEX(resultados!$A$2:$ZZ$192, 1, MATCH($B$3, resultados!$A$1:$ZZ$1, 0))</f>
        <v/>
      </c>
    </row>
    <row r="8">
      <c r="A8">
        <f>INDEX(resultados!$A$2:$ZZ$192, 2, MATCH($B$1, resultados!$A$1:$ZZ$1, 0))</f>
        <v/>
      </c>
      <c r="B8">
        <f>INDEX(resultados!$A$2:$ZZ$192, 2, MATCH($B$2, resultados!$A$1:$ZZ$1, 0))</f>
        <v/>
      </c>
      <c r="C8">
        <f>INDEX(resultados!$A$2:$ZZ$192, 2, MATCH($B$3, resultados!$A$1:$ZZ$1, 0))</f>
        <v/>
      </c>
    </row>
    <row r="9">
      <c r="A9">
        <f>INDEX(resultados!$A$2:$ZZ$192, 3, MATCH($B$1, resultados!$A$1:$ZZ$1, 0))</f>
        <v/>
      </c>
      <c r="B9">
        <f>INDEX(resultados!$A$2:$ZZ$192, 3, MATCH($B$2, resultados!$A$1:$ZZ$1, 0))</f>
        <v/>
      </c>
      <c r="C9">
        <f>INDEX(resultados!$A$2:$ZZ$192, 3, MATCH($B$3, resultados!$A$1:$ZZ$1, 0))</f>
        <v/>
      </c>
    </row>
    <row r="10">
      <c r="A10">
        <f>INDEX(resultados!$A$2:$ZZ$192, 4, MATCH($B$1, resultados!$A$1:$ZZ$1, 0))</f>
        <v/>
      </c>
      <c r="B10">
        <f>INDEX(resultados!$A$2:$ZZ$192, 4, MATCH($B$2, resultados!$A$1:$ZZ$1, 0))</f>
        <v/>
      </c>
      <c r="C10">
        <f>INDEX(resultados!$A$2:$ZZ$192, 4, MATCH($B$3, resultados!$A$1:$ZZ$1, 0))</f>
        <v/>
      </c>
    </row>
    <row r="11">
      <c r="A11">
        <f>INDEX(resultados!$A$2:$ZZ$192, 5, MATCH($B$1, resultados!$A$1:$ZZ$1, 0))</f>
        <v/>
      </c>
      <c r="B11">
        <f>INDEX(resultados!$A$2:$ZZ$192, 5, MATCH($B$2, resultados!$A$1:$ZZ$1, 0))</f>
        <v/>
      </c>
      <c r="C11">
        <f>INDEX(resultados!$A$2:$ZZ$192, 5, MATCH($B$3, resultados!$A$1:$ZZ$1, 0))</f>
        <v/>
      </c>
    </row>
    <row r="12">
      <c r="A12">
        <f>INDEX(resultados!$A$2:$ZZ$192, 6, MATCH($B$1, resultados!$A$1:$ZZ$1, 0))</f>
        <v/>
      </c>
      <c r="B12">
        <f>INDEX(resultados!$A$2:$ZZ$192, 6, MATCH($B$2, resultados!$A$1:$ZZ$1, 0))</f>
        <v/>
      </c>
      <c r="C12">
        <f>INDEX(resultados!$A$2:$ZZ$192, 6, MATCH($B$3, resultados!$A$1:$ZZ$1, 0))</f>
        <v/>
      </c>
    </row>
    <row r="13">
      <c r="A13">
        <f>INDEX(resultados!$A$2:$ZZ$192, 7, MATCH($B$1, resultados!$A$1:$ZZ$1, 0))</f>
        <v/>
      </c>
      <c r="B13">
        <f>INDEX(resultados!$A$2:$ZZ$192, 7, MATCH($B$2, resultados!$A$1:$ZZ$1, 0))</f>
        <v/>
      </c>
      <c r="C13">
        <f>INDEX(resultados!$A$2:$ZZ$192, 7, MATCH($B$3, resultados!$A$1:$ZZ$1, 0))</f>
        <v/>
      </c>
    </row>
    <row r="14">
      <c r="A14">
        <f>INDEX(resultados!$A$2:$ZZ$192, 8, MATCH($B$1, resultados!$A$1:$ZZ$1, 0))</f>
        <v/>
      </c>
      <c r="B14">
        <f>INDEX(resultados!$A$2:$ZZ$192, 8, MATCH($B$2, resultados!$A$1:$ZZ$1, 0))</f>
        <v/>
      </c>
      <c r="C14">
        <f>INDEX(resultados!$A$2:$ZZ$192, 8, MATCH($B$3, resultados!$A$1:$ZZ$1, 0))</f>
        <v/>
      </c>
    </row>
    <row r="15">
      <c r="A15">
        <f>INDEX(resultados!$A$2:$ZZ$192, 9, MATCH($B$1, resultados!$A$1:$ZZ$1, 0))</f>
        <v/>
      </c>
      <c r="B15">
        <f>INDEX(resultados!$A$2:$ZZ$192, 9, MATCH($B$2, resultados!$A$1:$ZZ$1, 0))</f>
        <v/>
      </c>
      <c r="C15">
        <f>INDEX(resultados!$A$2:$ZZ$192, 9, MATCH($B$3, resultados!$A$1:$ZZ$1, 0))</f>
        <v/>
      </c>
    </row>
    <row r="16">
      <c r="A16">
        <f>INDEX(resultados!$A$2:$ZZ$192, 10, MATCH($B$1, resultados!$A$1:$ZZ$1, 0))</f>
        <v/>
      </c>
      <c r="B16">
        <f>INDEX(resultados!$A$2:$ZZ$192, 10, MATCH($B$2, resultados!$A$1:$ZZ$1, 0))</f>
        <v/>
      </c>
      <c r="C16">
        <f>INDEX(resultados!$A$2:$ZZ$192, 10, MATCH($B$3, resultados!$A$1:$ZZ$1, 0))</f>
        <v/>
      </c>
    </row>
    <row r="17">
      <c r="A17">
        <f>INDEX(resultados!$A$2:$ZZ$192, 11, MATCH($B$1, resultados!$A$1:$ZZ$1, 0))</f>
        <v/>
      </c>
      <c r="B17">
        <f>INDEX(resultados!$A$2:$ZZ$192, 11, MATCH($B$2, resultados!$A$1:$ZZ$1, 0))</f>
        <v/>
      </c>
      <c r="C17">
        <f>INDEX(resultados!$A$2:$ZZ$192, 11, MATCH($B$3, resultados!$A$1:$ZZ$1, 0))</f>
        <v/>
      </c>
    </row>
    <row r="18">
      <c r="A18">
        <f>INDEX(resultados!$A$2:$ZZ$192, 12, MATCH($B$1, resultados!$A$1:$ZZ$1, 0))</f>
        <v/>
      </c>
      <c r="B18">
        <f>INDEX(resultados!$A$2:$ZZ$192, 12, MATCH($B$2, resultados!$A$1:$ZZ$1, 0))</f>
        <v/>
      </c>
      <c r="C18">
        <f>INDEX(resultados!$A$2:$ZZ$192, 12, MATCH($B$3, resultados!$A$1:$ZZ$1, 0))</f>
        <v/>
      </c>
    </row>
    <row r="19">
      <c r="A19">
        <f>INDEX(resultados!$A$2:$ZZ$192, 13, MATCH($B$1, resultados!$A$1:$ZZ$1, 0))</f>
        <v/>
      </c>
      <c r="B19">
        <f>INDEX(resultados!$A$2:$ZZ$192, 13, MATCH($B$2, resultados!$A$1:$ZZ$1, 0))</f>
        <v/>
      </c>
      <c r="C19">
        <f>INDEX(resultados!$A$2:$ZZ$192, 13, MATCH($B$3, resultados!$A$1:$ZZ$1, 0))</f>
        <v/>
      </c>
    </row>
    <row r="20">
      <c r="A20">
        <f>INDEX(resultados!$A$2:$ZZ$192, 14, MATCH($B$1, resultados!$A$1:$ZZ$1, 0))</f>
        <v/>
      </c>
      <c r="B20">
        <f>INDEX(resultados!$A$2:$ZZ$192, 14, MATCH($B$2, resultados!$A$1:$ZZ$1, 0))</f>
        <v/>
      </c>
      <c r="C20">
        <f>INDEX(resultados!$A$2:$ZZ$192, 14, MATCH($B$3, resultados!$A$1:$ZZ$1, 0))</f>
        <v/>
      </c>
    </row>
    <row r="21">
      <c r="A21">
        <f>INDEX(resultados!$A$2:$ZZ$192, 15, MATCH($B$1, resultados!$A$1:$ZZ$1, 0))</f>
        <v/>
      </c>
      <c r="B21">
        <f>INDEX(resultados!$A$2:$ZZ$192, 15, MATCH($B$2, resultados!$A$1:$ZZ$1, 0))</f>
        <v/>
      </c>
      <c r="C21">
        <f>INDEX(resultados!$A$2:$ZZ$192, 15, MATCH($B$3, resultados!$A$1:$ZZ$1, 0))</f>
        <v/>
      </c>
    </row>
    <row r="22">
      <c r="A22">
        <f>INDEX(resultados!$A$2:$ZZ$192, 16, MATCH($B$1, resultados!$A$1:$ZZ$1, 0))</f>
        <v/>
      </c>
      <c r="B22">
        <f>INDEX(resultados!$A$2:$ZZ$192, 16, MATCH($B$2, resultados!$A$1:$ZZ$1, 0))</f>
        <v/>
      </c>
      <c r="C22">
        <f>INDEX(resultados!$A$2:$ZZ$192, 16, MATCH($B$3, resultados!$A$1:$ZZ$1, 0))</f>
        <v/>
      </c>
    </row>
    <row r="23">
      <c r="A23">
        <f>INDEX(resultados!$A$2:$ZZ$192, 17, MATCH($B$1, resultados!$A$1:$ZZ$1, 0))</f>
        <v/>
      </c>
      <c r="B23">
        <f>INDEX(resultados!$A$2:$ZZ$192, 17, MATCH($B$2, resultados!$A$1:$ZZ$1, 0))</f>
        <v/>
      </c>
      <c r="C23">
        <f>INDEX(resultados!$A$2:$ZZ$192, 17, MATCH($B$3, resultados!$A$1:$ZZ$1, 0))</f>
        <v/>
      </c>
    </row>
    <row r="24">
      <c r="A24">
        <f>INDEX(resultados!$A$2:$ZZ$192, 18, MATCH($B$1, resultados!$A$1:$ZZ$1, 0))</f>
        <v/>
      </c>
      <c r="B24">
        <f>INDEX(resultados!$A$2:$ZZ$192, 18, MATCH($B$2, resultados!$A$1:$ZZ$1, 0))</f>
        <v/>
      </c>
      <c r="C24">
        <f>INDEX(resultados!$A$2:$ZZ$192, 18, MATCH($B$3, resultados!$A$1:$ZZ$1, 0))</f>
        <v/>
      </c>
    </row>
    <row r="25">
      <c r="A25">
        <f>INDEX(resultados!$A$2:$ZZ$192, 19, MATCH($B$1, resultados!$A$1:$ZZ$1, 0))</f>
        <v/>
      </c>
      <c r="B25">
        <f>INDEX(resultados!$A$2:$ZZ$192, 19, MATCH($B$2, resultados!$A$1:$ZZ$1, 0))</f>
        <v/>
      </c>
      <c r="C25">
        <f>INDEX(resultados!$A$2:$ZZ$192, 19, MATCH($B$3, resultados!$A$1:$ZZ$1, 0))</f>
        <v/>
      </c>
    </row>
    <row r="26">
      <c r="A26">
        <f>INDEX(resultados!$A$2:$ZZ$192, 20, MATCH($B$1, resultados!$A$1:$ZZ$1, 0))</f>
        <v/>
      </c>
      <c r="B26">
        <f>INDEX(resultados!$A$2:$ZZ$192, 20, MATCH($B$2, resultados!$A$1:$ZZ$1, 0))</f>
        <v/>
      </c>
      <c r="C26">
        <f>INDEX(resultados!$A$2:$ZZ$192, 20, MATCH($B$3, resultados!$A$1:$ZZ$1, 0))</f>
        <v/>
      </c>
    </row>
    <row r="27">
      <c r="A27">
        <f>INDEX(resultados!$A$2:$ZZ$192, 21, MATCH($B$1, resultados!$A$1:$ZZ$1, 0))</f>
        <v/>
      </c>
      <c r="B27">
        <f>INDEX(resultados!$A$2:$ZZ$192, 21, MATCH($B$2, resultados!$A$1:$ZZ$1, 0))</f>
        <v/>
      </c>
      <c r="C27">
        <f>INDEX(resultados!$A$2:$ZZ$192, 21, MATCH($B$3, resultados!$A$1:$ZZ$1, 0))</f>
        <v/>
      </c>
    </row>
    <row r="28">
      <c r="A28">
        <f>INDEX(resultados!$A$2:$ZZ$192, 22, MATCH($B$1, resultados!$A$1:$ZZ$1, 0))</f>
        <v/>
      </c>
      <c r="B28">
        <f>INDEX(resultados!$A$2:$ZZ$192, 22, MATCH($B$2, resultados!$A$1:$ZZ$1, 0))</f>
        <v/>
      </c>
      <c r="C28">
        <f>INDEX(resultados!$A$2:$ZZ$192, 22, MATCH($B$3, resultados!$A$1:$ZZ$1, 0))</f>
        <v/>
      </c>
    </row>
    <row r="29">
      <c r="A29">
        <f>INDEX(resultados!$A$2:$ZZ$192, 23, MATCH($B$1, resultados!$A$1:$ZZ$1, 0))</f>
        <v/>
      </c>
      <c r="B29">
        <f>INDEX(resultados!$A$2:$ZZ$192, 23, MATCH($B$2, resultados!$A$1:$ZZ$1, 0))</f>
        <v/>
      </c>
      <c r="C29">
        <f>INDEX(resultados!$A$2:$ZZ$192, 23, MATCH($B$3, resultados!$A$1:$ZZ$1, 0))</f>
        <v/>
      </c>
    </row>
    <row r="30">
      <c r="A30">
        <f>INDEX(resultados!$A$2:$ZZ$192, 24, MATCH($B$1, resultados!$A$1:$ZZ$1, 0))</f>
        <v/>
      </c>
      <c r="B30">
        <f>INDEX(resultados!$A$2:$ZZ$192, 24, MATCH($B$2, resultados!$A$1:$ZZ$1, 0))</f>
        <v/>
      </c>
      <c r="C30">
        <f>INDEX(resultados!$A$2:$ZZ$192, 24, MATCH($B$3, resultados!$A$1:$ZZ$1, 0))</f>
        <v/>
      </c>
    </row>
    <row r="31">
      <c r="A31">
        <f>INDEX(resultados!$A$2:$ZZ$192, 25, MATCH($B$1, resultados!$A$1:$ZZ$1, 0))</f>
        <v/>
      </c>
      <c r="B31">
        <f>INDEX(resultados!$A$2:$ZZ$192, 25, MATCH($B$2, resultados!$A$1:$ZZ$1, 0))</f>
        <v/>
      </c>
      <c r="C31">
        <f>INDEX(resultados!$A$2:$ZZ$192, 25, MATCH($B$3, resultados!$A$1:$ZZ$1, 0))</f>
        <v/>
      </c>
    </row>
    <row r="32">
      <c r="A32">
        <f>INDEX(resultados!$A$2:$ZZ$192, 26, MATCH($B$1, resultados!$A$1:$ZZ$1, 0))</f>
        <v/>
      </c>
      <c r="B32">
        <f>INDEX(resultados!$A$2:$ZZ$192, 26, MATCH($B$2, resultados!$A$1:$ZZ$1, 0))</f>
        <v/>
      </c>
      <c r="C32">
        <f>INDEX(resultados!$A$2:$ZZ$192, 26, MATCH($B$3, resultados!$A$1:$ZZ$1, 0))</f>
        <v/>
      </c>
    </row>
    <row r="33">
      <c r="A33">
        <f>INDEX(resultados!$A$2:$ZZ$192, 27, MATCH($B$1, resultados!$A$1:$ZZ$1, 0))</f>
        <v/>
      </c>
      <c r="B33">
        <f>INDEX(resultados!$A$2:$ZZ$192, 27, MATCH($B$2, resultados!$A$1:$ZZ$1, 0))</f>
        <v/>
      </c>
      <c r="C33">
        <f>INDEX(resultados!$A$2:$ZZ$192, 27, MATCH($B$3, resultados!$A$1:$ZZ$1, 0))</f>
        <v/>
      </c>
    </row>
    <row r="34">
      <c r="A34">
        <f>INDEX(resultados!$A$2:$ZZ$192, 28, MATCH($B$1, resultados!$A$1:$ZZ$1, 0))</f>
        <v/>
      </c>
      <c r="B34">
        <f>INDEX(resultados!$A$2:$ZZ$192, 28, MATCH($B$2, resultados!$A$1:$ZZ$1, 0))</f>
        <v/>
      </c>
      <c r="C34">
        <f>INDEX(resultados!$A$2:$ZZ$192, 28, MATCH($B$3, resultados!$A$1:$ZZ$1, 0))</f>
        <v/>
      </c>
    </row>
    <row r="35">
      <c r="A35">
        <f>INDEX(resultados!$A$2:$ZZ$192, 29, MATCH($B$1, resultados!$A$1:$ZZ$1, 0))</f>
        <v/>
      </c>
      <c r="B35">
        <f>INDEX(resultados!$A$2:$ZZ$192, 29, MATCH($B$2, resultados!$A$1:$ZZ$1, 0))</f>
        <v/>
      </c>
      <c r="C35">
        <f>INDEX(resultados!$A$2:$ZZ$192, 29, MATCH($B$3, resultados!$A$1:$ZZ$1, 0))</f>
        <v/>
      </c>
    </row>
    <row r="36">
      <c r="A36">
        <f>INDEX(resultados!$A$2:$ZZ$192, 30, MATCH($B$1, resultados!$A$1:$ZZ$1, 0))</f>
        <v/>
      </c>
      <c r="B36">
        <f>INDEX(resultados!$A$2:$ZZ$192, 30, MATCH($B$2, resultados!$A$1:$ZZ$1, 0))</f>
        <v/>
      </c>
      <c r="C36">
        <f>INDEX(resultados!$A$2:$ZZ$192, 30, MATCH($B$3, resultados!$A$1:$ZZ$1, 0))</f>
        <v/>
      </c>
    </row>
    <row r="37">
      <c r="A37">
        <f>INDEX(resultados!$A$2:$ZZ$192, 31, MATCH($B$1, resultados!$A$1:$ZZ$1, 0))</f>
        <v/>
      </c>
      <c r="B37">
        <f>INDEX(resultados!$A$2:$ZZ$192, 31, MATCH($B$2, resultados!$A$1:$ZZ$1, 0))</f>
        <v/>
      </c>
      <c r="C37">
        <f>INDEX(resultados!$A$2:$ZZ$192, 31, MATCH($B$3, resultados!$A$1:$ZZ$1, 0))</f>
        <v/>
      </c>
    </row>
    <row r="38">
      <c r="A38">
        <f>INDEX(resultados!$A$2:$ZZ$192, 32, MATCH($B$1, resultados!$A$1:$ZZ$1, 0))</f>
        <v/>
      </c>
      <c r="B38">
        <f>INDEX(resultados!$A$2:$ZZ$192, 32, MATCH($B$2, resultados!$A$1:$ZZ$1, 0))</f>
        <v/>
      </c>
      <c r="C38">
        <f>INDEX(resultados!$A$2:$ZZ$192, 32, MATCH($B$3, resultados!$A$1:$ZZ$1, 0))</f>
        <v/>
      </c>
    </row>
    <row r="39">
      <c r="A39">
        <f>INDEX(resultados!$A$2:$ZZ$192, 33, MATCH($B$1, resultados!$A$1:$ZZ$1, 0))</f>
        <v/>
      </c>
      <c r="B39">
        <f>INDEX(resultados!$A$2:$ZZ$192, 33, MATCH($B$2, resultados!$A$1:$ZZ$1, 0))</f>
        <v/>
      </c>
      <c r="C39">
        <f>INDEX(resultados!$A$2:$ZZ$192, 33, MATCH($B$3, resultados!$A$1:$ZZ$1, 0))</f>
        <v/>
      </c>
    </row>
    <row r="40">
      <c r="A40">
        <f>INDEX(resultados!$A$2:$ZZ$192, 34, MATCH($B$1, resultados!$A$1:$ZZ$1, 0))</f>
        <v/>
      </c>
      <c r="B40">
        <f>INDEX(resultados!$A$2:$ZZ$192, 34, MATCH($B$2, resultados!$A$1:$ZZ$1, 0))</f>
        <v/>
      </c>
      <c r="C40">
        <f>INDEX(resultados!$A$2:$ZZ$192, 34, MATCH($B$3, resultados!$A$1:$ZZ$1, 0))</f>
        <v/>
      </c>
    </row>
    <row r="41">
      <c r="A41">
        <f>INDEX(resultados!$A$2:$ZZ$192, 35, MATCH($B$1, resultados!$A$1:$ZZ$1, 0))</f>
        <v/>
      </c>
      <c r="B41">
        <f>INDEX(resultados!$A$2:$ZZ$192, 35, MATCH($B$2, resultados!$A$1:$ZZ$1, 0))</f>
        <v/>
      </c>
      <c r="C41">
        <f>INDEX(resultados!$A$2:$ZZ$192, 35, MATCH($B$3, resultados!$A$1:$ZZ$1, 0))</f>
        <v/>
      </c>
    </row>
    <row r="42">
      <c r="A42">
        <f>INDEX(resultados!$A$2:$ZZ$192, 36, MATCH($B$1, resultados!$A$1:$ZZ$1, 0))</f>
        <v/>
      </c>
      <c r="B42">
        <f>INDEX(resultados!$A$2:$ZZ$192, 36, MATCH($B$2, resultados!$A$1:$ZZ$1, 0))</f>
        <v/>
      </c>
      <c r="C42">
        <f>INDEX(resultados!$A$2:$ZZ$192, 36, MATCH($B$3, resultados!$A$1:$ZZ$1, 0))</f>
        <v/>
      </c>
    </row>
    <row r="43">
      <c r="A43">
        <f>INDEX(resultados!$A$2:$ZZ$192, 37, MATCH($B$1, resultados!$A$1:$ZZ$1, 0))</f>
        <v/>
      </c>
      <c r="B43">
        <f>INDEX(resultados!$A$2:$ZZ$192, 37, MATCH($B$2, resultados!$A$1:$ZZ$1, 0))</f>
        <v/>
      </c>
      <c r="C43">
        <f>INDEX(resultados!$A$2:$ZZ$192, 37, MATCH($B$3, resultados!$A$1:$ZZ$1, 0))</f>
        <v/>
      </c>
    </row>
    <row r="44">
      <c r="A44">
        <f>INDEX(resultados!$A$2:$ZZ$192, 38, MATCH($B$1, resultados!$A$1:$ZZ$1, 0))</f>
        <v/>
      </c>
      <c r="B44">
        <f>INDEX(resultados!$A$2:$ZZ$192, 38, MATCH($B$2, resultados!$A$1:$ZZ$1, 0))</f>
        <v/>
      </c>
      <c r="C44">
        <f>INDEX(resultados!$A$2:$ZZ$192, 38, MATCH($B$3, resultados!$A$1:$ZZ$1, 0))</f>
        <v/>
      </c>
    </row>
    <row r="45">
      <c r="A45">
        <f>INDEX(resultados!$A$2:$ZZ$192, 39, MATCH($B$1, resultados!$A$1:$ZZ$1, 0))</f>
        <v/>
      </c>
      <c r="B45">
        <f>INDEX(resultados!$A$2:$ZZ$192, 39, MATCH($B$2, resultados!$A$1:$ZZ$1, 0))</f>
        <v/>
      </c>
      <c r="C45">
        <f>INDEX(resultados!$A$2:$ZZ$192, 39, MATCH($B$3, resultados!$A$1:$ZZ$1, 0))</f>
        <v/>
      </c>
    </row>
    <row r="46">
      <c r="A46">
        <f>INDEX(resultados!$A$2:$ZZ$192, 40, MATCH($B$1, resultados!$A$1:$ZZ$1, 0))</f>
        <v/>
      </c>
      <c r="B46">
        <f>INDEX(resultados!$A$2:$ZZ$192, 40, MATCH($B$2, resultados!$A$1:$ZZ$1, 0))</f>
        <v/>
      </c>
      <c r="C46">
        <f>INDEX(resultados!$A$2:$ZZ$192, 40, MATCH($B$3, resultados!$A$1:$ZZ$1, 0))</f>
        <v/>
      </c>
    </row>
    <row r="47">
      <c r="A47">
        <f>INDEX(resultados!$A$2:$ZZ$192, 41, MATCH($B$1, resultados!$A$1:$ZZ$1, 0))</f>
        <v/>
      </c>
      <c r="B47">
        <f>INDEX(resultados!$A$2:$ZZ$192, 41, MATCH($B$2, resultados!$A$1:$ZZ$1, 0))</f>
        <v/>
      </c>
      <c r="C47">
        <f>INDEX(resultados!$A$2:$ZZ$192, 41, MATCH($B$3, resultados!$A$1:$ZZ$1, 0))</f>
        <v/>
      </c>
    </row>
    <row r="48">
      <c r="A48">
        <f>INDEX(resultados!$A$2:$ZZ$192, 42, MATCH($B$1, resultados!$A$1:$ZZ$1, 0))</f>
        <v/>
      </c>
      <c r="B48">
        <f>INDEX(resultados!$A$2:$ZZ$192, 42, MATCH($B$2, resultados!$A$1:$ZZ$1, 0))</f>
        <v/>
      </c>
      <c r="C48">
        <f>INDEX(resultados!$A$2:$ZZ$192, 42, MATCH($B$3, resultados!$A$1:$ZZ$1, 0))</f>
        <v/>
      </c>
    </row>
    <row r="49">
      <c r="A49">
        <f>INDEX(resultados!$A$2:$ZZ$192, 43, MATCH($B$1, resultados!$A$1:$ZZ$1, 0))</f>
        <v/>
      </c>
      <c r="B49">
        <f>INDEX(resultados!$A$2:$ZZ$192, 43, MATCH($B$2, resultados!$A$1:$ZZ$1, 0))</f>
        <v/>
      </c>
      <c r="C49">
        <f>INDEX(resultados!$A$2:$ZZ$192, 43, MATCH($B$3, resultados!$A$1:$ZZ$1, 0))</f>
        <v/>
      </c>
    </row>
    <row r="50">
      <c r="A50">
        <f>INDEX(resultados!$A$2:$ZZ$192, 44, MATCH($B$1, resultados!$A$1:$ZZ$1, 0))</f>
        <v/>
      </c>
      <c r="B50">
        <f>INDEX(resultados!$A$2:$ZZ$192, 44, MATCH($B$2, resultados!$A$1:$ZZ$1, 0))</f>
        <v/>
      </c>
      <c r="C50">
        <f>INDEX(resultados!$A$2:$ZZ$192, 44, MATCH($B$3, resultados!$A$1:$ZZ$1, 0))</f>
        <v/>
      </c>
    </row>
    <row r="51">
      <c r="A51">
        <f>INDEX(resultados!$A$2:$ZZ$192, 45, MATCH($B$1, resultados!$A$1:$ZZ$1, 0))</f>
        <v/>
      </c>
      <c r="B51">
        <f>INDEX(resultados!$A$2:$ZZ$192, 45, MATCH($B$2, resultados!$A$1:$ZZ$1, 0))</f>
        <v/>
      </c>
      <c r="C51">
        <f>INDEX(resultados!$A$2:$ZZ$192, 45, MATCH($B$3, resultados!$A$1:$ZZ$1, 0))</f>
        <v/>
      </c>
    </row>
    <row r="52">
      <c r="A52">
        <f>INDEX(resultados!$A$2:$ZZ$192, 46, MATCH($B$1, resultados!$A$1:$ZZ$1, 0))</f>
        <v/>
      </c>
      <c r="B52">
        <f>INDEX(resultados!$A$2:$ZZ$192, 46, MATCH($B$2, resultados!$A$1:$ZZ$1, 0))</f>
        <v/>
      </c>
      <c r="C52">
        <f>INDEX(resultados!$A$2:$ZZ$192, 46, MATCH($B$3, resultados!$A$1:$ZZ$1, 0))</f>
        <v/>
      </c>
    </row>
    <row r="53">
      <c r="A53">
        <f>INDEX(resultados!$A$2:$ZZ$192, 47, MATCH($B$1, resultados!$A$1:$ZZ$1, 0))</f>
        <v/>
      </c>
      <c r="B53">
        <f>INDEX(resultados!$A$2:$ZZ$192, 47, MATCH($B$2, resultados!$A$1:$ZZ$1, 0))</f>
        <v/>
      </c>
      <c r="C53">
        <f>INDEX(resultados!$A$2:$ZZ$192, 47, MATCH($B$3, resultados!$A$1:$ZZ$1, 0))</f>
        <v/>
      </c>
    </row>
    <row r="54">
      <c r="A54">
        <f>INDEX(resultados!$A$2:$ZZ$192, 48, MATCH($B$1, resultados!$A$1:$ZZ$1, 0))</f>
        <v/>
      </c>
      <c r="B54">
        <f>INDEX(resultados!$A$2:$ZZ$192, 48, MATCH($B$2, resultados!$A$1:$ZZ$1, 0))</f>
        <v/>
      </c>
      <c r="C54">
        <f>INDEX(resultados!$A$2:$ZZ$192, 48, MATCH($B$3, resultados!$A$1:$ZZ$1, 0))</f>
        <v/>
      </c>
    </row>
    <row r="55">
      <c r="A55">
        <f>INDEX(resultados!$A$2:$ZZ$192, 49, MATCH($B$1, resultados!$A$1:$ZZ$1, 0))</f>
        <v/>
      </c>
      <c r="B55">
        <f>INDEX(resultados!$A$2:$ZZ$192, 49, MATCH($B$2, resultados!$A$1:$ZZ$1, 0))</f>
        <v/>
      </c>
      <c r="C55">
        <f>INDEX(resultados!$A$2:$ZZ$192, 49, MATCH($B$3, resultados!$A$1:$ZZ$1, 0))</f>
        <v/>
      </c>
    </row>
    <row r="56">
      <c r="A56">
        <f>INDEX(resultados!$A$2:$ZZ$192, 50, MATCH($B$1, resultados!$A$1:$ZZ$1, 0))</f>
        <v/>
      </c>
      <c r="B56">
        <f>INDEX(resultados!$A$2:$ZZ$192, 50, MATCH($B$2, resultados!$A$1:$ZZ$1, 0))</f>
        <v/>
      </c>
      <c r="C56">
        <f>INDEX(resultados!$A$2:$ZZ$192, 50, MATCH($B$3, resultados!$A$1:$ZZ$1, 0))</f>
        <v/>
      </c>
    </row>
    <row r="57">
      <c r="A57">
        <f>INDEX(resultados!$A$2:$ZZ$192, 51, MATCH($B$1, resultados!$A$1:$ZZ$1, 0))</f>
        <v/>
      </c>
      <c r="B57">
        <f>INDEX(resultados!$A$2:$ZZ$192, 51, MATCH($B$2, resultados!$A$1:$ZZ$1, 0))</f>
        <v/>
      </c>
      <c r="C57">
        <f>INDEX(resultados!$A$2:$ZZ$192, 51, MATCH($B$3, resultados!$A$1:$ZZ$1, 0))</f>
        <v/>
      </c>
    </row>
    <row r="58">
      <c r="A58">
        <f>INDEX(resultados!$A$2:$ZZ$192, 52, MATCH($B$1, resultados!$A$1:$ZZ$1, 0))</f>
        <v/>
      </c>
      <c r="B58">
        <f>INDEX(resultados!$A$2:$ZZ$192, 52, MATCH($B$2, resultados!$A$1:$ZZ$1, 0))</f>
        <v/>
      </c>
      <c r="C58">
        <f>INDEX(resultados!$A$2:$ZZ$192, 52, MATCH($B$3, resultados!$A$1:$ZZ$1, 0))</f>
        <v/>
      </c>
    </row>
    <row r="59">
      <c r="A59">
        <f>INDEX(resultados!$A$2:$ZZ$192, 53, MATCH($B$1, resultados!$A$1:$ZZ$1, 0))</f>
        <v/>
      </c>
      <c r="B59">
        <f>INDEX(resultados!$A$2:$ZZ$192, 53, MATCH($B$2, resultados!$A$1:$ZZ$1, 0))</f>
        <v/>
      </c>
      <c r="C59">
        <f>INDEX(resultados!$A$2:$ZZ$192, 53, MATCH($B$3, resultados!$A$1:$ZZ$1, 0))</f>
        <v/>
      </c>
    </row>
    <row r="60">
      <c r="A60">
        <f>INDEX(resultados!$A$2:$ZZ$192, 54, MATCH($B$1, resultados!$A$1:$ZZ$1, 0))</f>
        <v/>
      </c>
      <c r="B60">
        <f>INDEX(resultados!$A$2:$ZZ$192, 54, MATCH($B$2, resultados!$A$1:$ZZ$1, 0))</f>
        <v/>
      </c>
      <c r="C60">
        <f>INDEX(resultados!$A$2:$ZZ$192, 54, MATCH($B$3, resultados!$A$1:$ZZ$1, 0))</f>
        <v/>
      </c>
    </row>
    <row r="61">
      <c r="A61">
        <f>INDEX(resultados!$A$2:$ZZ$192, 55, MATCH($B$1, resultados!$A$1:$ZZ$1, 0))</f>
        <v/>
      </c>
      <c r="B61">
        <f>INDEX(resultados!$A$2:$ZZ$192, 55, MATCH($B$2, resultados!$A$1:$ZZ$1, 0))</f>
        <v/>
      </c>
      <c r="C61">
        <f>INDEX(resultados!$A$2:$ZZ$192, 55, MATCH($B$3, resultados!$A$1:$ZZ$1, 0))</f>
        <v/>
      </c>
    </row>
    <row r="62">
      <c r="A62">
        <f>INDEX(resultados!$A$2:$ZZ$192, 56, MATCH($B$1, resultados!$A$1:$ZZ$1, 0))</f>
        <v/>
      </c>
      <c r="B62">
        <f>INDEX(resultados!$A$2:$ZZ$192, 56, MATCH($B$2, resultados!$A$1:$ZZ$1, 0))</f>
        <v/>
      </c>
      <c r="C62">
        <f>INDEX(resultados!$A$2:$ZZ$192, 56, MATCH($B$3, resultados!$A$1:$ZZ$1, 0))</f>
        <v/>
      </c>
    </row>
    <row r="63">
      <c r="A63">
        <f>INDEX(resultados!$A$2:$ZZ$192, 57, MATCH($B$1, resultados!$A$1:$ZZ$1, 0))</f>
        <v/>
      </c>
      <c r="B63">
        <f>INDEX(resultados!$A$2:$ZZ$192, 57, MATCH($B$2, resultados!$A$1:$ZZ$1, 0))</f>
        <v/>
      </c>
      <c r="C63">
        <f>INDEX(resultados!$A$2:$ZZ$192, 57, MATCH($B$3, resultados!$A$1:$ZZ$1, 0))</f>
        <v/>
      </c>
    </row>
    <row r="64">
      <c r="A64">
        <f>INDEX(resultados!$A$2:$ZZ$192, 58, MATCH($B$1, resultados!$A$1:$ZZ$1, 0))</f>
        <v/>
      </c>
      <c r="B64">
        <f>INDEX(resultados!$A$2:$ZZ$192, 58, MATCH($B$2, resultados!$A$1:$ZZ$1, 0))</f>
        <v/>
      </c>
      <c r="C64">
        <f>INDEX(resultados!$A$2:$ZZ$192, 58, MATCH($B$3, resultados!$A$1:$ZZ$1, 0))</f>
        <v/>
      </c>
    </row>
    <row r="65">
      <c r="A65">
        <f>INDEX(resultados!$A$2:$ZZ$192, 59, MATCH($B$1, resultados!$A$1:$ZZ$1, 0))</f>
        <v/>
      </c>
      <c r="B65">
        <f>INDEX(resultados!$A$2:$ZZ$192, 59, MATCH($B$2, resultados!$A$1:$ZZ$1, 0))</f>
        <v/>
      </c>
      <c r="C65">
        <f>INDEX(resultados!$A$2:$ZZ$192, 59, MATCH($B$3, resultados!$A$1:$ZZ$1, 0))</f>
        <v/>
      </c>
    </row>
    <row r="66">
      <c r="A66">
        <f>INDEX(resultados!$A$2:$ZZ$192, 60, MATCH($B$1, resultados!$A$1:$ZZ$1, 0))</f>
        <v/>
      </c>
      <c r="B66">
        <f>INDEX(resultados!$A$2:$ZZ$192, 60, MATCH($B$2, resultados!$A$1:$ZZ$1, 0))</f>
        <v/>
      </c>
      <c r="C66">
        <f>INDEX(resultados!$A$2:$ZZ$192, 60, MATCH($B$3, resultados!$A$1:$ZZ$1, 0))</f>
        <v/>
      </c>
    </row>
    <row r="67">
      <c r="A67">
        <f>INDEX(resultados!$A$2:$ZZ$192, 61, MATCH($B$1, resultados!$A$1:$ZZ$1, 0))</f>
        <v/>
      </c>
      <c r="B67">
        <f>INDEX(resultados!$A$2:$ZZ$192, 61, MATCH($B$2, resultados!$A$1:$ZZ$1, 0))</f>
        <v/>
      </c>
      <c r="C67">
        <f>INDEX(resultados!$A$2:$ZZ$192, 61, MATCH($B$3, resultados!$A$1:$ZZ$1, 0))</f>
        <v/>
      </c>
    </row>
    <row r="68">
      <c r="A68">
        <f>INDEX(resultados!$A$2:$ZZ$192, 62, MATCH($B$1, resultados!$A$1:$ZZ$1, 0))</f>
        <v/>
      </c>
      <c r="B68">
        <f>INDEX(resultados!$A$2:$ZZ$192, 62, MATCH($B$2, resultados!$A$1:$ZZ$1, 0))</f>
        <v/>
      </c>
      <c r="C68">
        <f>INDEX(resultados!$A$2:$ZZ$192, 62, MATCH($B$3, resultados!$A$1:$ZZ$1, 0))</f>
        <v/>
      </c>
    </row>
    <row r="69">
      <c r="A69">
        <f>INDEX(resultados!$A$2:$ZZ$192, 63, MATCH($B$1, resultados!$A$1:$ZZ$1, 0))</f>
        <v/>
      </c>
      <c r="B69">
        <f>INDEX(resultados!$A$2:$ZZ$192, 63, MATCH($B$2, resultados!$A$1:$ZZ$1, 0))</f>
        <v/>
      </c>
      <c r="C69">
        <f>INDEX(resultados!$A$2:$ZZ$192, 63, MATCH($B$3, resultados!$A$1:$ZZ$1, 0))</f>
        <v/>
      </c>
    </row>
    <row r="70">
      <c r="A70">
        <f>INDEX(resultados!$A$2:$ZZ$192, 64, MATCH($B$1, resultados!$A$1:$ZZ$1, 0))</f>
        <v/>
      </c>
      <c r="B70">
        <f>INDEX(resultados!$A$2:$ZZ$192, 64, MATCH($B$2, resultados!$A$1:$ZZ$1, 0))</f>
        <v/>
      </c>
      <c r="C70">
        <f>INDEX(resultados!$A$2:$ZZ$192, 64, MATCH($B$3, resultados!$A$1:$ZZ$1, 0))</f>
        <v/>
      </c>
    </row>
    <row r="71">
      <c r="A71">
        <f>INDEX(resultados!$A$2:$ZZ$192, 65, MATCH($B$1, resultados!$A$1:$ZZ$1, 0))</f>
        <v/>
      </c>
      <c r="B71">
        <f>INDEX(resultados!$A$2:$ZZ$192, 65, MATCH($B$2, resultados!$A$1:$ZZ$1, 0))</f>
        <v/>
      </c>
      <c r="C71">
        <f>INDEX(resultados!$A$2:$ZZ$192, 65, MATCH($B$3, resultados!$A$1:$ZZ$1, 0))</f>
        <v/>
      </c>
    </row>
    <row r="72">
      <c r="A72">
        <f>INDEX(resultados!$A$2:$ZZ$192, 66, MATCH($B$1, resultados!$A$1:$ZZ$1, 0))</f>
        <v/>
      </c>
      <c r="B72">
        <f>INDEX(resultados!$A$2:$ZZ$192, 66, MATCH($B$2, resultados!$A$1:$ZZ$1, 0))</f>
        <v/>
      </c>
      <c r="C72">
        <f>INDEX(resultados!$A$2:$ZZ$192, 66, MATCH($B$3, resultados!$A$1:$ZZ$1, 0))</f>
        <v/>
      </c>
    </row>
    <row r="73">
      <c r="A73">
        <f>INDEX(resultados!$A$2:$ZZ$192, 67, MATCH($B$1, resultados!$A$1:$ZZ$1, 0))</f>
        <v/>
      </c>
      <c r="B73">
        <f>INDEX(resultados!$A$2:$ZZ$192, 67, MATCH($B$2, resultados!$A$1:$ZZ$1, 0))</f>
        <v/>
      </c>
      <c r="C73">
        <f>INDEX(resultados!$A$2:$ZZ$192, 67, MATCH($B$3, resultados!$A$1:$ZZ$1, 0))</f>
        <v/>
      </c>
    </row>
    <row r="74">
      <c r="A74">
        <f>INDEX(resultados!$A$2:$ZZ$192, 68, MATCH($B$1, resultados!$A$1:$ZZ$1, 0))</f>
        <v/>
      </c>
      <c r="B74">
        <f>INDEX(resultados!$A$2:$ZZ$192, 68, MATCH($B$2, resultados!$A$1:$ZZ$1, 0))</f>
        <v/>
      </c>
      <c r="C74">
        <f>INDEX(resultados!$A$2:$ZZ$192, 68, MATCH($B$3, resultados!$A$1:$ZZ$1, 0))</f>
        <v/>
      </c>
    </row>
    <row r="75">
      <c r="A75">
        <f>INDEX(resultados!$A$2:$ZZ$192, 69, MATCH($B$1, resultados!$A$1:$ZZ$1, 0))</f>
        <v/>
      </c>
      <c r="B75">
        <f>INDEX(resultados!$A$2:$ZZ$192, 69, MATCH($B$2, resultados!$A$1:$ZZ$1, 0))</f>
        <v/>
      </c>
      <c r="C75">
        <f>INDEX(resultados!$A$2:$ZZ$192, 69, MATCH($B$3, resultados!$A$1:$ZZ$1, 0))</f>
        <v/>
      </c>
    </row>
    <row r="76">
      <c r="A76">
        <f>INDEX(resultados!$A$2:$ZZ$192, 70, MATCH($B$1, resultados!$A$1:$ZZ$1, 0))</f>
        <v/>
      </c>
      <c r="B76">
        <f>INDEX(resultados!$A$2:$ZZ$192, 70, MATCH($B$2, resultados!$A$1:$ZZ$1, 0))</f>
        <v/>
      </c>
      <c r="C76">
        <f>INDEX(resultados!$A$2:$ZZ$192, 70, MATCH($B$3, resultados!$A$1:$ZZ$1, 0))</f>
        <v/>
      </c>
    </row>
    <row r="77">
      <c r="A77">
        <f>INDEX(resultados!$A$2:$ZZ$192, 71, MATCH($B$1, resultados!$A$1:$ZZ$1, 0))</f>
        <v/>
      </c>
      <c r="B77">
        <f>INDEX(resultados!$A$2:$ZZ$192, 71, MATCH($B$2, resultados!$A$1:$ZZ$1, 0))</f>
        <v/>
      </c>
      <c r="C77">
        <f>INDEX(resultados!$A$2:$ZZ$192, 71, MATCH($B$3, resultados!$A$1:$ZZ$1, 0))</f>
        <v/>
      </c>
    </row>
    <row r="78">
      <c r="A78">
        <f>INDEX(resultados!$A$2:$ZZ$192, 72, MATCH($B$1, resultados!$A$1:$ZZ$1, 0))</f>
        <v/>
      </c>
      <c r="B78">
        <f>INDEX(resultados!$A$2:$ZZ$192, 72, MATCH($B$2, resultados!$A$1:$ZZ$1, 0))</f>
        <v/>
      </c>
      <c r="C78">
        <f>INDEX(resultados!$A$2:$ZZ$192, 72, MATCH($B$3, resultados!$A$1:$ZZ$1, 0))</f>
        <v/>
      </c>
    </row>
    <row r="79">
      <c r="A79">
        <f>INDEX(resultados!$A$2:$ZZ$192, 73, MATCH($B$1, resultados!$A$1:$ZZ$1, 0))</f>
        <v/>
      </c>
      <c r="B79">
        <f>INDEX(resultados!$A$2:$ZZ$192, 73, MATCH($B$2, resultados!$A$1:$ZZ$1, 0))</f>
        <v/>
      </c>
      <c r="C79">
        <f>INDEX(resultados!$A$2:$ZZ$192, 73, MATCH($B$3, resultados!$A$1:$ZZ$1, 0))</f>
        <v/>
      </c>
    </row>
    <row r="80">
      <c r="A80">
        <f>INDEX(resultados!$A$2:$ZZ$192, 74, MATCH($B$1, resultados!$A$1:$ZZ$1, 0))</f>
        <v/>
      </c>
      <c r="B80">
        <f>INDEX(resultados!$A$2:$ZZ$192, 74, MATCH($B$2, resultados!$A$1:$ZZ$1, 0))</f>
        <v/>
      </c>
      <c r="C80">
        <f>INDEX(resultados!$A$2:$ZZ$192, 74, MATCH($B$3, resultados!$A$1:$ZZ$1, 0))</f>
        <v/>
      </c>
    </row>
    <row r="81">
      <c r="A81">
        <f>INDEX(resultados!$A$2:$ZZ$192, 75, MATCH($B$1, resultados!$A$1:$ZZ$1, 0))</f>
        <v/>
      </c>
      <c r="B81">
        <f>INDEX(resultados!$A$2:$ZZ$192, 75, MATCH($B$2, resultados!$A$1:$ZZ$1, 0))</f>
        <v/>
      </c>
      <c r="C81">
        <f>INDEX(resultados!$A$2:$ZZ$192, 75, MATCH($B$3, resultados!$A$1:$ZZ$1, 0))</f>
        <v/>
      </c>
    </row>
    <row r="82">
      <c r="A82">
        <f>INDEX(resultados!$A$2:$ZZ$192, 76, MATCH($B$1, resultados!$A$1:$ZZ$1, 0))</f>
        <v/>
      </c>
      <c r="B82">
        <f>INDEX(resultados!$A$2:$ZZ$192, 76, MATCH($B$2, resultados!$A$1:$ZZ$1, 0))</f>
        <v/>
      </c>
      <c r="C82">
        <f>INDEX(resultados!$A$2:$ZZ$192, 76, MATCH($B$3, resultados!$A$1:$ZZ$1, 0))</f>
        <v/>
      </c>
    </row>
    <row r="83">
      <c r="A83">
        <f>INDEX(resultados!$A$2:$ZZ$192, 77, MATCH($B$1, resultados!$A$1:$ZZ$1, 0))</f>
        <v/>
      </c>
      <c r="B83">
        <f>INDEX(resultados!$A$2:$ZZ$192, 77, MATCH($B$2, resultados!$A$1:$ZZ$1, 0))</f>
        <v/>
      </c>
      <c r="C83">
        <f>INDEX(resultados!$A$2:$ZZ$192, 77, MATCH($B$3, resultados!$A$1:$ZZ$1, 0))</f>
        <v/>
      </c>
    </row>
    <row r="84">
      <c r="A84">
        <f>INDEX(resultados!$A$2:$ZZ$192, 78, MATCH($B$1, resultados!$A$1:$ZZ$1, 0))</f>
        <v/>
      </c>
      <c r="B84">
        <f>INDEX(resultados!$A$2:$ZZ$192, 78, MATCH($B$2, resultados!$A$1:$ZZ$1, 0))</f>
        <v/>
      </c>
      <c r="C84">
        <f>INDEX(resultados!$A$2:$ZZ$192, 78, MATCH($B$3, resultados!$A$1:$ZZ$1, 0))</f>
        <v/>
      </c>
    </row>
    <row r="85">
      <c r="A85">
        <f>INDEX(resultados!$A$2:$ZZ$192, 79, MATCH($B$1, resultados!$A$1:$ZZ$1, 0))</f>
        <v/>
      </c>
      <c r="B85">
        <f>INDEX(resultados!$A$2:$ZZ$192, 79, MATCH($B$2, resultados!$A$1:$ZZ$1, 0))</f>
        <v/>
      </c>
      <c r="C85">
        <f>INDEX(resultados!$A$2:$ZZ$192, 79, MATCH($B$3, resultados!$A$1:$ZZ$1, 0))</f>
        <v/>
      </c>
    </row>
    <row r="86">
      <c r="A86">
        <f>INDEX(resultados!$A$2:$ZZ$192, 80, MATCH($B$1, resultados!$A$1:$ZZ$1, 0))</f>
        <v/>
      </c>
      <c r="B86">
        <f>INDEX(resultados!$A$2:$ZZ$192, 80, MATCH($B$2, resultados!$A$1:$ZZ$1, 0))</f>
        <v/>
      </c>
      <c r="C86">
        <f>INDEX(resultados!$A$2:$ZZ$192, 80, MATCH($B$3, resultados!$A$1:$ZZ$1, 0))</f>
        <v/>
      </c>
    </row>
    <row r="87">
      <c r="A87">
        <f>INDEX(resultados!$A$2:$ZZ$192, 81, MATCH($B$1, resultados!$A$1:$ZZ$1, 0))</f>
        <v/>
      </c>
      <c r="B87">
        <f>INDEX(resultados!$A$2:$ZZ$192, 81, MATCH($B$2, resultados!$A$1:$ZZ$1, 0))</f>
        <v/>
      </c>
      <c r="C87">
        <f>INDEX(resultados!$A$2:$ZZ$192, 81, MATCH($B$3, resultados!$A$1:$ZZ$1, 0))</f>
        <v/>
      </c>
    </row>
    <row r="88">
      <c r="A88">
        <f>INDEX(resultados!$A$2:$ZZ$192, 82, MATCH($B$1, resultados!$A$1:$ZZ$1, 0))</f>
        <v/>
      </c>
      <c r="B88">
        <f>INDEX(resultados!$A$2:$ZZ$192, 82, MATCH($B$2, resultados!$A$1:$ZZ$1, 0))</f>
        <v/>
      </c>
      <c r="C88">
        <f>INDEX(resultados!$A$2:$ZZ$192, 82, MATCH($B$3, resultados!$A$1:$ZZ$1, 0))</f>
        <v/>
      </c>
    </row>
    <row r="89">
      <c r="A89">
        <f>INDEX(resultados!$A$2:$ZZ$192, 83, MATCH($B$1, resultados!$A$1:$ZZ$1, 0))</f>
        <v/>
      </c>
      <c r="B89">
        <f>INDEX(resultados!$A$2:$ZZ$192, 83, MATCH($B$2, resultados!$A$1:$ZZ$1, 0))</f>
        <v/>
      </c>
      <c r="C89">
        <f>INDEX(resultados!$A$2:$ZZ$192, 83, MATCH($B$3, resultados!$A$1:$ZZ$1, 0))</f>
        <v/>
      </c>
    </row>
    <row r="90">
      <c r="A90">
        <f>INDEX(resultados!$A$2:$ZZ$192, 84, MATCH($B$1, resultados!$A$1:$ZZ$1, 0))</f>
        <v/>
      </c>
      <c r="B90">
        <f>INDEX(resultados!$A$2:$ZZ$192, 84, MATCH($B$2, resultados!$A$1:$ZZ$1, 0))</f>
        <v/>
      </c>
      <c r="C90">
        <f>INDEX(resultados!$A$2:$ZZ$192, 84, MATCH($B$3, resultados!$A$1:$ZZ$1, 0))</f>
        <v/>
      </c>
    </row>
    <row r="91">
      <c r="A91">
        <f>INDEX(resultados!$A$2:$ZZ$192, 85, MATCH($B$1, resultados!$A$1:$ZZ$1, 0))</f>
        <v/>
      </c>
      <c r="B91">
        <f>INDEX(resultados!$A$2:$ZZ$192, 85, MATCH($B$2, resultados!$A$1:$ZZ$1, 0))</f>
        <v/>
      </c>
      <c r="C91">
        <f>INDEX(resultados!$A$2:$ZZ$192, 85, MATCH($B$3, resultados!$A$1:$ZZ$1, 0))</f>
        <v/>
      </c>
    </row>
    <row r="92">
      <c r="A92">
        <f>INDEX(resultados!$A$2:$ZZ$192, 86, MATCH($B$1, resultados!$A$1:$ZZ$1, 0))</f>
        <v/>
      </c>
      <c r="B92">
        <f>INDEX(resultados!$A$2:$ZZ$192, 86, MATCH($B$2, resultados!$A$1:$ZZ$1, 0))</f>
        <v/>
      </c>
      <c r="C92">
        <f>INDEX(resultados!$A$2:$ZZ$192, 86, MATCH($B$3, resultados!$A$1:$ZZ$1, 0))</f>
        <v/>
      </c>
    </row>
    <row r="93">
      <c r="A93">
        <f>INDEX(resultados!$A$2:$ZZ$192, 87, MATCH($B$1, resultados!$A$1:$ZZ$1, 0))</f>
        <v/>
      </c>
      <c r="B93">
        <f>INDEX(resultados!$A$2:$ZZ$192, 87, MATCH($B$2, resultados!$A$1:$ZZ$1, 0))</f>
        <v/>
      </c>
      <c r="C93">
        <f>INDEX(resultados!$A$2:$ZZ$192, 87, MATCH($B$3, resultados!$A$1:$ZZ$1, 0))</f>
        <v/>
      </c>
    </row>
    <row r="94">
      <c r="A94">
        <f>INDEX(resultados!$A$2:$ZZ$192, 88, MATCH($B$1, resultados!$A$1:$ZZ$1, 0))</f>
        <v/>
      </c>
      <c r="B94">
        <f>INDEX(resultados!$A$2:$ZZ$192, 88, MATCH($B$2, resultados!$A$1:$ZZ$1, 0))</f>
        <v/>
      </c>
      <c r="C94">
        <f>INDEX(resultados!$A$2:$ZZ$192, 88, MATCH($B$3, resultados!$A$1:$ZZ$1, 0))</f>
        <v/>
      </c>
    </row>
    <row r="95">
      <c r="A95">
        <f>INDEX(resultados!$A$2:$ZZ$192, 89, MATCH($B$1, resultados!$A$1:$ZZ$1, 0))</f>
        <v/>
      </c>
      <c r="B95">
        <f>INDEX(resultados!$A$2:$ZZ$192, 89, MATCH($B$2, resultados!$A$1:$ZZ$1, 0))</f>
        <v/>
      </c>
      <c r="C95">
        <f>INDEX(resultados!$A$2:$ZZ$192, 89, MATCH($B$3, resultados!$A$1:$ZZ$1, 0))</f>
        <v/>
      </c>
    </row>
    <row r="96">
      <c r="A96">
        <f>INDEX(resultados!$A$2:$ZZ$192, 90, MATCH($B$1, resultados!$A$1:$ZZ$1, 0))</f>
        <v/>
      </c>
      <c r="B96">
        <f>INDEX(resultados!$A$2:$ZZ$192, 90, MATCH($B$2, resultados!$A$1:$ZZ$1, 0))</f>
        <v/>
      </c>
      <c r="C96">
        <f>INDEX(resultados!$A$2:$ZZ$192, 90, MATCH($B$3, resultados!$A$1:$ZZ$1, 0))</f>
        <v/>
      </c>
    </row>
    <row r="97">
      <c r="A97">
        <f>INDEX(resultados!$A$2:$ZZ$192, 91, MATCH($B$1, resultados!$A$1:$ZZ$1, 0))</f>
        <v/>
      </c>
      <c r="B97">
        <f>INDEX(resultados!$A$2:$ZZ$192, 91, MATCH($B$2, resultados!$A$1:$ZZ$1, 0))</f>
        <v/>
      </c>
      <c r="C97">
        <f>INDEX(resultados!$A$2:$ZZ$192, 91, MATCH($B$3, resultados!$A$1:$ZZ$1, 0))</f>
        <v/>
      </c>
    </row>
    <row r="98">
      <c r="A98">
        <f>INDEX(resultados!$A$2:$ZZ$192, 92, MATCH($B$1, resultados!$A$1:$ZZ$1, 0))</f>
        <v/>
      </c>
      <c r="B98">
        <f>INDEX(resultados!$A$2:$ZZ$192, 92, MATCH($B$2, resultados!$A$1:$ZZ$1, 0))</f>
        <v/>
      </c>
      <c r="C98">
        <f>INDEX(resultados!$A$2:$ZZ$192, 92, MATCH($B$3, resultados!$A$1:$ZZ$1, 0))</f>
        <v/>
      </c>
    </row>
    <row r="99">
      <c r="A99">
        <f>INDEX(resultados!$A$2:$ZZ$192, 93, MATCH($B$1, resultados!$A$1:$ZZ$1, 0))</f>
        <v/>
      </c>
      <c r="B99">
        <f>INDEX(resultados!$A$2:$ZZ$192, 93, MATCH($B$2, resultados!$A$1:$ZZ$1, 0))</f>
        <v/>
      </c>
      <c r="C99">
        <f>INDEX(resultados!$A$2:$ZZ$192, 93, MATCH($B$3, resultados!$A$1:$ZZ$1, 0))</f>
        <v/>
      </c>
    </row>
    <row r="100">
      <c r="A100">
        <f>INDEX(resultados!$A$2:$ZZ$192, 94, MATCH($B$1, resultados!$A$1:$ZZ$1, 0))</f>
        <v/>
      </c>
      <c r="B100">
        <f>INDEX(resultados!$A$2:$ZZ$192, 94, MATCH($B$2, resultados!$A$1:$ZZ$1, 0))</f>
        <v/>
      </c>
      <c r="C100">
        <f>INDEX(resultados!$A$2:$ZZ$192, 94, MATCH($B$3, resultados!$A$1:$ZZ$1, 0))</f>
        <v/>
      </c>
    </row>
    <row r="101">
      <c r="A101">
        <f>INDEX(resultados!$A$2:$ZZ$192, 95, MATCH($B$1, resultados!$A$1:$ZZ$1, 0))</f>
        <v/>
      </c>
      <c r="B101">
        <f>INDEX(resultados!$A$2:$ZZ$192, 95, MATCH($B$2, resultados!$A$1:$ZZ$1, 0))</f>
        <v/>
      </c>
      <c r="C101">
        <f>INDEX(resultados!$A$2:$ZZ$192, 95, MATCH($B$3, resultados!$A$1:$ZZ$1, 0))</f>
        <v/>
      </c>
    </row>
    <row r="102">
      <c r="A102">
        <f>INDEX(resultados!$A$2:$ZZ$192, 96, MATCH($B$1, resultados!$A$1:$ZZ$1, 0))</f>
        <v/>
      </c>
      <c r="B102">
        <f>INDEX(resultados!$A$2:$ZZ$192, 96, MATCH($B$2, resultados!$A$1:$ZZ$1, 0))</f>
        <v/>
      </c>
      <c r="C102">
        <f>INDEX(resultados!$A$2:$ZZ$192, 96, MATCH($B$3, resultados!$A$1:$ZZ$1, 0))</f>
        <v/>
      </c>
    </row>
    <row r="103">
      <c r="A103">
        <f>INDEX(resultados!$A$2:$ZZ$192, 97, MATCH($B$1, resultados!$A$1:$ZZ$1, 0))</f>
        <v/>
      </c>
      <c r="B103">
        <f>INDEX(resultados!$A$2:$ZZ$192, 97, MATCH($B$2, resultados!$A$1:$ZZ$1, 0))</f>
        <v/>
      </c>
      <c r="C103">
        <f>INDEX(resultados!$A$2:$ZZ$192, 97, MATCH($B$3, resultados!$A$1:$ZZ$1, 0))</f>
        <v/>
      </c>
    </row>
    <row r="104">
      <c r="A104">
        <f>INDEX(resultados!$A$2:$ZZ$192, 98, MATCH($B$1, resultados!$A$1:$ZZ$1, 0))</f>
        <v/>
      </c>
      <c r="B104">
        <f>INDEX(resultados!$A$2:$ZZ$192, 98, MATCH($B$2, resultados!$A$1:$ZZ$1, 0))</f>
        <v/>
      </c>
      <c r="C104">
        <f>INDEX(resultados!$A$2:$ZZ$192, 98, MATCH($B$3, resultados!$A$1:$ZZ$1, 0))</f>
        <v/>
      </c>
    </row>
    <row r="105">
      <c r="A105">
        <f>INDEX(resultados!$A$2:$ZZ$192, 99, MATCH($B$1, resultados!$A$1:$ZZ$1, 0))</f>
        <v/>
      </c>
      <c r="B105">
        <f>INDEX(resultados!$A$2:$ZZ$192, 99, MATCH($B$2, resultados!$A$1:$ZZ$1, 0))</f>
        <v/>
      </c>
      <c r="C105">
        <f>INDEX(resultados!$A$2:$ZZ$192, 99, MATCH($B$3, resultados!$A$1:$ZZ$1, 0))</f>
        <v/>
      </c>
    </row>
    <row r="106">
      <c r="A106">
        <f>INDEX(resultados!$A$2:$ZZ$192, 100, MATCH($B$1, resultados!$A$1:$ZZ$1, 0))</f>
        <v/>
      </c>
      <c r="B106">
        <f>INDEX(resultados!$A$2:$ZZ$192, 100, MATCH($B$2, resultados!$A$1:$ZZ$1, 0))</f>
        <v/>
      </c>
      <c r="C106">
        <f>INDEX(resultados!$A$2:$ZZ$192, 100, MATCH($B$3, resultados!$A$1:$ZZ$1, 0))</f>
        <v/>
      </c>
    </row>
    <row r="107">
      <c r="A107">
        <f>INDEX(resultados!$A$2:$ZZ$192, 101, MATCH($B$1, resultados!$A$1:$ZZ$1, 0))</f>
        <v/>
      </c>
      <c r="B107">
        <f>INDEX(resultados!$A$2:$ZZ$192, 101, MATCH($B$2, resultados!$A$1:$ZZ$1, 0))</f>
        <v/>
      </c>
      <c r="C107">
        <f>INDEX(resultados!$A$2:$ZZ$192, 101, MATCH($B$3, resultados!$A$1:$ZZ$1, 0))</f>
        <v/>
      </c>
    </row>
    <row r="108">
      <c r="A108">
        <f>INDEX(resultados!$A$2:$ZZ$192, 102, MATCH($B$1, resultados!$A$1:$ZZ$1, 0))</f>
        <v/>
      </c>
      <c r="B108">
        <f>INDEX(resultados!$A$2:$ZZ$192, 102, MATCH($B$2, resultados!$A$1:$ZZ$1, 0))</f>
        <v/>
      </c>
      <c r="C108">
        <f>INDEX(resultados!$A$2:$ZZ$192, 102, MATCH($B$3, resultados!$A$1:$ZZ$1, 0))</f>
        <v/>
      </c>
    </row>
    <row r="109">
      <c r="A109">
        <f>INDEX(resultados!$A$2:$ZZ$192, 103, MATCH($B$1, resultados!$A$1:$ZZ$1, 0))</f>
        <v/>
      </c>
      <c r="B109">
        <f>INDEX(resultados!$A$2:$ZZ$192, 103, MATCH($B$2, resultados!$A$1:$ZZ$1, 0))</f>
        <v/>
      </c>
      <c r="C109">
        <f>INDEX(resultados!$A$2:$ZZ$192, 103, MATCH($B$3, resultados!$A$1:$ZZ$1, 0))</f>
        <v/>
      </c>
    </row>
    <row r="110">
      <c r="A110">
        <f>INDEX(resultados!$A$2:$ZZ$192, 104, MATCH($B$1, resultados!$A$1:$ZZ$1, 0))</f>
        <v/>
      </c>
      <c r="B110">
        <f>INDEX(resultados!$A$2:$ZZ$192, 104, MATCH($B$2, resultados!$A$1:$ZZ$1, 0))</f>
        <v/>
      </c>
      <c r="C110">
        <f>INDEX(resultados!$A$2:$ZZ$192, 104, MATCH($B$3, resultados!$A$1:$ZZ$1, 0))</f>
        <v/>
      </c>
    </row>
    <row r="111">
      <c r="A111">
        <f>INDEX(resultados!$A$2:$ZZ$192, 105, MATCH($B$1, resultados!$A$1:$ZZ$1, 0))</f>
        <v/>
      </c>
      <c r="B111">
        <f>INDEX(resultados!$A$2:$ZZ$192, 105, MATCH($B$2, resultados!$A$1:$ZZ$1, 0))</f>
        <v/>
      </c>
      <c r="C111">
        <f>INDEX(resultados!$A$2:$ZZ$192, 105, MATCH($B$3, resultados!$A$1:$ZZ$1, 0))</f>
        <v/>
      </c>
    </row>
    <row r="112">
      <c r="A112">
        <f>INDEX(resultados!$A$2:$ZZ$192, 106, MATCH($B$1, resultados!$A$1:$ZZ$1, 0))</f>
        <v/>
      </c>
      <c r="B112">
        <f>INDEX(resultados!$A$2:$ZZ$192, 106, MATCH($B$2, resultados!$A$1:$ZZ$1, 0))</f>
        <v/>
      </c>
      <c r="C112">
        <f>INDEX(resultados!$A$2:$ZZ$192, 106, MATCH($B$3, resultados!$A$1:$ZZ$1, 0))</f>
        <v/>
      </c>
    </row>
    <row r="113">
      <c r="A113">
        <f>INDEX(resultados!$A$2:$ZZ$192, 107, MATCH($B$1, resultados!$A$1:$ZZ$1, 0))</f>
        <v/>
      </c>
      <c r="B113">
        <f>INDEX(resultados!$A$2:$ZZ$192, 107, MATCH($B$2, resultados!$A$1:$ZZ$1, 0))</f>
        <v/>
      </c>
      <c r="C113">
        <f>INDEX(resultados!$A$2:$ZZ$192, 107, MATCH($B$3, resultados!$A$1:$ZZ$1, 0))</f>
        <v/>
      </c>
    </row>
    <row r="114">
      <c r="A114">
        <f>INDEX(resultados!$A$2:$ZZ$192, 108, MATCH($B$1, resultados!$A$1:$ZZ$1, 0))</f>
        <v/>
      </c>
      <c r="B114">
        <f>INDEX(resultados!$A$2:$ZZ$192, 108, MATCH($B$2, resultados!$A$1:$ZZ$1, 0))</f>
        <v/>
      </c>
      <c r="C114">
        <f>INDEX(resultados!$A$2:$ZZ$192, 108, MATCH($B$3, resultados!$A$1:$ZZ$1, 0))</f>
        <v/>
      </c>
    </row>
    <row r="115">
      <c r="A115">
        <f>INDEX(resultados!$A$2:$ZZ$192, 109, MATCH($B$1, resultados!$A$1:$ZZ$1, 0))</f>
        <v/>
      </c>
      <c r="B115">
        <f>INDEX(resultados!$A$2:$ZZ$192, 109, MATCH($B$2, resultados!$A$1:$ZZ$1, 0))</f>
        <v/>
      </c>
      <c r="C115">
        <f>INDEX(resultados!$A$2:$ZZ$192, 109, MATCH($B$3, resultados!$A$1:$ZZ$1, 0))</f>
        <v/>
      </c>
    </row>
    <row r="116">
      <c r="A116">
        <f>INDEX(resultados!$A$2:$ZZ$192, 110, MATCH($B$1, resultados!$A$1:$ZZ$1, 0))</f>
        <v/>
      </c>
      <c r="B116">
        <f>INDEX(resultados!$A$2:$ZZ$192, 110, MATCH($B$2, resultados!$A$1:$ZZ$1, 0))</f>
        <v/>
      </c>
      <c r="C116">
        <f>INDEX(resultados!$A$2:$ZZ$192, 110, MATCH($B$3, resultados!$A$1:$ZZ$1, 0))</f>
        <v/>
      </c>
    </row>
    <row r="117">
      <c r="A117">
        <f>INDEX(resultados!$A$2:$ZZ$192, 111, MATCH($B$1, resultados!$A$1:$ZZ$1, 0))</f>
        <v/>
      </c>
      <c r="B117">
        <f>INDEX(resultados!$A$2:$ZZ$192, 111, MATCH($B$2, resultados!$A$1:$ZZ$1, 0))</f>
        <v/>
      </c>
      <c r="C117">
        <f>INDEX(resultados!$A$2:$ZZ$192, 111, MATCH($B$3, resultados!$A$1:$ZZ$1, 0))</f>
        <v/>
      </c>
    </row>
    <row r="118">
      <c r="A118">
        <f>INDEX(resultados!$A$2:$ZZ$192, 112, MATCH($B$1, resultados!$A$1:$ZZ$1, 0))</f>
        <v/>
      </c>
      <c r="B118">
        <f>INDEX(resultados!$A$2:$ZZ$192, 112, MATCH($B$2, resultados!$A$1:$ZZ$1, 0))</f>
        <v/>
      </c>
      <c r="C118">
        <f>INDEX(resultados!$A$2:$ZZ$192, 112, MATCH($B$3, resultados!$A$1:$ZZ$1, 0))</f>
        <v/>
      </c>
    </row>
    <row r="119">
      <c r="A119">
        <f>INDEX(resultados!$A$2:$ZZ$192, 113, MATCH($B$1, resultados!$A$1:$ZZ$1, 0))</f>
        <v/>
      </c>
      <c r="B119">
        <f>INDEX(resultados!$A$2:$ZZ$192, 113, MATCH($B$2, resultados!$A$1:$ZZ$1, 0))</f>
        <v/>
      </c>
      <c r="C119">
        <f>INDEX(resultados!$A$2:$ZZ$192, 113, MATCH($B$3, resultados!$A$1:$ZZ$1, 0))</f>
        <v/>
      </c>
    </row>
    <row r="120">
      <c r="A120">
        <f>INDEX(resultados!$A$2:$ZZ$192, 114, MATCH($B$1, resultados!$A$1:$ZZ$1, 0))</f>
        <v/>
      </c>
      <c r="B120">
        <f>INDEX(resultados!$A$2:$ZZ$192, 114, MATCH($B$2, resultados!$A$1:$ZZ$1, 0))</f>
        <v/>
      </c>
      <c r="C120">
        <f>INDEX(resultados!$A$2:$ZZ$192, 114, MATCH($B$3, resultados!$A$1:$ZZ$1, 0))</f>
        <v/>
      </c>
    </row>
    <row r="121">
      <c r="A121">
        <f>INDEX(resultados!$A$2:$ZZ$192, 115, MATCH($B$1, resultados!$A$1:$ZZ$1, 0))</f>
        <v/>
      </c>
      <c r="B121">
        <f>INDEX(resultados!$A$2:$ZZ$192, 115, MATCH($B$2, resultados!$A$1:$ZZ$1, 0))</f>
        <v/>
      </c>
      <c r="C121">
        <f>INDEX(resultados!$A$2:$ZZ$192, 115, MATCH($B$3, resultados!$A$1:$ZZ$1, 0))</f>
        <v/>
      </c>
    </row>
    <row r="122">
      <c r="A122">
        <f>INDEX(resultados!$A$2:$ZZ$192, 116, MATCH($B$1, resultados!$A$1:$ZZ$1, 0))</f>
        <v/>
      </c>
      <c r="B122">
        <f>INDEX(resultados!$A$2:$ZZ$192, 116, MATCH($B$2, resultados!$A$1:$ZZ$1, 0))</f>
        <v/>
      </c>
      <c r="C122">
        <f>INDEX(resultados!$A$2:$ZZ$192, 116, MATCH($B$3, resultados!$A$1:$ZZ$1, 0))</f>
        <v/>
      </c>
    </row>
    <row r="123">
      <c r="A123">
        <f>INDEX(resultados!$A$2:$ZZ$192, 117, MATCH($B$1, resultados!$A$1:$ZZ$1, 0))</f>
        <v/>
      </c>
      <c r="B123">
        <f>INDEX(resultados!$A$2:$ZZ$192, 117, MATCH($B$2, resultados!$A$1:$ZZ$1, 0))</f>
        <v/>
      </c>
      <c r="C123">
        <f>INDEX(resultados!$A$2:$ZZ$192, 117, MATCH($B$3, resultados!$A$1:$ZZ$1, 0))</f>
        <v/>
      </c>
    </row>
    <row r="124">
      <c r="A124">
        <f>INDEX(resultados!$A$2:$ZZ$192, 118, MATCH($B$1, resultados!$A$1:$ZZ$1, 0))</f>
        <v/>
      </c>
      <c r="B124">
        <f>INDEX(resultados!$A$2:$ZZ$192, 118, MATCH($B$2, resultados!$A$1:$ZZ$1, 0))</f>
        <v/>
      </c>
      <c r="C124">
        <f>INDEX(resultados!$A$2:$ZZ$192, 118, MATCH($B$3, resultados!$A$1:$ZZ$1, 0))</f>
        <v/>
      </c>
    </row>
    <row r="125">
      <c r="A125">
        <f>INDEX(resultados!$A$2:$ZZ$192, 119, MATCH($B$1, resultados!$A$1:$ZZ$1, 0))</f>
        <v/>
      </c>
      <c r="B125">
        <f>INDEX(resultados!$A$2:$ZZ$192, 119, MATCH($B$2, resultados!$A$1:$ZZ$1, 0))</f>
        <v/>
      </c>
      <c r="C125">
        <f>INDEX(resultados!$A$2:$ZZ$192, 119, MATCH($B$3, resultados!$A$1:$ZZ$1, 0))</f>
        <v/>
      </c>
    </row>
    <row r="126">
      <c r="A126">
        <f>INDEX(resultados!$A$2:$ZZ$192, 120, MATCH($B$1, resultados!$A$1:$ZZ$1, 0))</f>
        <v/>
      </c>
      <c r="B126">
        <f>INDEX(resultados!$A$2:$ZZ$192, 120, MATCH($B$2, resultados!$A$1:$ZZ$1, 0))</f>
        <v/>
      </c>
      <c r="C126">
        <f>INDEX(resultados!$A$2:$ZZ$192, 120, MATCH($B$3, resultados!$A$1:$ZZ$1, 0))</f>
        <v/>
      </c>
    </row>
    <row r="127">
      <c r="A127">
        <f>INDEX(resultados!$A$2:$ZZ$192, 121, MATCH($B$1, resultados!$A$1:$ZZ$1, 0))</f>
        <v/>
      </c>
      <c r="B127">
        <f>INDEX(resultados!$A$2:$ZZ$192, 121, MATCH($B$2, resultados!$A$1:$ZZ$1, 0))</f>
        <v/>
      </c>
      <c r="C127">
        <f>INDEX(resultados!$A$2:$ZZ$192, 121, MATCH($B$3, resultados!$A$1:$ZZ$1, 0))</f>
        <v/>
      </c>
    </row>
    <row r="128">
      <c r="A128">
        <f>INDEX(resultados!$A$2:$ZZ$192, 122, MATCH($B$1, resultados!$A$1:$ZZ$1, 0))</f>
        <v/>
      </c>
      <c r="B128">
        <f>INDEX(resultados!$A$2:$ZZ$192, 122, MATCH($B$2, resultados!$A$1:$ZZ$1, 0))</f>
        <v/>
      </c>
      <c r="C128">
        <f>INDEX(resultados!$A$2:$ZZ$192, 122, MATCH($B$3, resultados!$A$1:$ZZ$1, 0))</f>
        <v/>
      </c>
    </row>
    <row r="129">
      <c r="A129">
        <f>INDEX(resultados!$A$2:$ZZ$192, 123, MATCH($B$1, resultados!$A$1:$ZZ$1, 0))</f>
        <v/>
      </c>
      <c r="B129">
        <f>INDEX(resultados!$A$2:$ZZ$192, 123, MATCH($B$2, resultados!$A$1:$ZZ$1, 0))</f>
        <v/>
      </c>
      <c r="C129">
        <f>INDEX(resultados!$A$2:$ZZ$192, 123, MATCH($B$3, resultados!$A$1:$ZZ$1, 0))</f>
        <v/>
      </c>
    </row>
    <row r="130">
      <c r="A130">
        <f>INDEX(resultados!$A$2:$ZZ$192, 124, MATCH($B$1, resultados!$A$1:$ZZ$1, 0))</f>
        <v/>
      </c>
      <c r="B130">
        <f>INDEX(resultados!$A$2:$ZZ$192, 124, MATCH($B$2, resultados!$A$1:$ZZ$1, 0))</f>
        <v/>
      </c>
      <c r="C130">
        <f>INDEX(resultados!$A$2:$ZZ$192, 124, MATCH($B$3, resultados!$A$1:$ZZ$1, 0))</f>
        <v/>
      </c>
    </row>
    <row r="131">
      <c r="A131">
        <f>INDEX(resultados!$A$2:$ZZ$192, 125, MATCH($B$1, resultados!$A$1:$ZZ$1, 0))</f>
        <v/>
      </c>
      <c r="B131">
        <f>INDEX(resultados!$A$2:$ZZ$192, 125, MATCH($B$2, resultados!$A$1:$ZZ$1, 0))</f>
        <v/>
      </c>
      <c r="C131">
        <f>INDEX(resultados!$A$2:$ZZ$192, 125, MATCH($B$3, resultados!$A$1:$ZZ$1, 0))</f>
        <v/>
      </c>
    </row>
    <row r="132">
      <c r="A132">
        <f>INDEX(resultados!$A$2:$ZZ$192, 126, MATCH($B$1, resultados!$A$1:$ZZ$1, 0))</f>
        <v/>
      </c>
      <c r="B132">
        <f>INDEX(resultados!$A$2:$ZZ$192, 126, MATCH($B$2, resultados!$A$1:$ZZ$1, 0))</f>
        <v/>
      </c>
      <c r="C132">
        <f>INDEX(resultados!$A$2:$ZZ$192, 126, MATCH($B$3, resultados!$A$1:$ZZ$1, 0))</f>
        <v/>
      </c>
    </row>
    <row r="133">
      <c r="A133">
        <f>INDEX(resultados!$A$2:$ZZ$192, 127, MATCH($B$1, resultados!$A$1:$ZZ$1, 0))</f>
        <v/>
      </c>
      <c r="B133">
        <f>INDEX(resultados!$A$2:$ZZ$192, 127, MATCH($B$2, resultados!$A$1:$ZZ$1, 0))</f>
        <v/>
      </c>
      <c r="C133">
        <f>INDEX(resultados!$A$2:$ZZ$192, 127, MATCH($B$3, resultados!$A$1:$ZZ$1, 0))</f>
        <v/>
      </c>
    </row>
    <row r="134">
      <c r="A134">
        <f>INDEX(resultados!$A$2:$ZZ$192, 128, MATCH($B$1, resultados!$A$1:$ZZ$1, 0))</f>
        <v/>
      </c>
      <c r="B134">
        <f>INDEX(resultados!$A$2:$ZZ$192, 128, MATCH($B$2, resultados!$A$1:$ZZ$1, 0))</f>
        <v/>
      </c>
      <c r="C134">
        <f>INDEX(resultados!$A$2:$ZZ$192, 128, MATCH($B$3, resultados!$A$1:$ZZ$1, 0))</f>
        <v/>
      </c>
    </row>
    <row r="135">
      <c r="A135">
        <f>INDEX(resultados!$A$2:$ZZ$192, 129, MATCH($B$1, resultados!$A$1:$ZZ$1, 0))</f>
        <v/>
      </c>
      <c r="B135">
        <f>INDEX(resultados!$A$2:$ZZ$192, 129, MATCH($B$2, resultados!$A$1:$ZZ$1, 0))</f>
        <v/>
      </c>
      <c r="C135">
        <f>INDEX(resultados!$A$2:$ZZ$192, 129, MATCH($B$3, resultados!$A$1:$ZZ$1, 0))</f>
        <v/>
      </c>
    </row>
    <row r="136">
      <c r="A136">
        <f>INDEX(resultados!$A$2:$ZZ$192, 130, MATCH($B$1, resultados!$A$1:$ZZ$1, 0))</f>
        <v/>
      </c>
      <c r="B136">
        <f>INDEX(resultados!$A$2:$ZZ$192, 130, MATCH($B$2, resultados!$A$1:$ZZ$1, 0))</f>
        <v/>
      </c>
      <c r="C136">
        <f>INDEX(resultados!$A$2:$ZZ$192, 130, MATCH($B$3, resultados!$A$1:$ZZ$1, 0))</f>
        <v/>
      </c>
    </row>
    <row r="137">
      <c r="A137">
        <f>INDEX(resultados!$A$2:$ZZ$192, 131, MATCH($B$1, resultados!$A$1:$ZZ$1, 0))</f>
        <v/>
      </c>
      <c r="B137">
        <f>INDEX(resultados!$A$2:$ZZ$192, 131, MATCH($B$2, resultados!$A$1:$ZZ$1, 0))</f>
        <v/>
      </c>
      <c r="C137">
        <f>INDEX(resultados!$A$2:$ZZ$192, 131, MATCH($B$3, resultados!$A$1:$ZZ$1, 0))</f>
        <v/>
      </c>
    </row>
    <row r="138">
      <c r="A138">
        <f>INDEX(resultados!$A$2:$ZZ$192, 132, MATCH($B$1, resultados!$A$1:$ZZ$1, 0))</f>
        <v/>
      </c>
      <c r="B138">
        <f>INDEX(resultados!$A$2:$ZZ$192, 132, MATCH($B$2, resultados!$A$1:$ZZ$1, 0))</f>
        <v/>
      </c>
      <c r="C138">
        <f>INDEX(resultados!$A$2:$ZZ$192, 132, MATCH($B$3, resultados!$A$1:$ZZ$1, 0))</f>
        <v/>
      </c>
    </row>
    <row r="139">
      <c r="A139">
        <f>INDEX(resultados!$A$2:$ZZ$192, 133, MATCH($B$1, resultados!$A$1:$ZZ$1, 0))</f>
        <v/>
      </c>
      <c r="B139">
        <f>INDEX(resultados!$A$2:$ZZ$192, 133, MATCH($B$2, resultados!$A$1:$ZZ$1, 0))</f>
        <v/>
      </c>
      <c r="C139">
        <f>INDEX(resultados!$A$2:$ZZ$192, 133, MATCH($B$3, resultados!$A$1:$ZZ$1, 0))</f>
        <v/>
      </c>
    </row>
    <row r="140">
      <c r="A140">
        <f>INDEX(resultados!$A$2:$ZZ$192, 134, MATCH($B$1, resultados!$A$1:$ZZ$1, 0))</f>
        <v/>
      </c>
      <c r="B140">
        <f>INDEX(resultados!$A$2:$ZZ$192, 134, MATCH($B$2, resultados!$A$1:$ZZ$1, 0))</f>
        <v/>
      </c>
      <c r="C140">
        <f>INDEX(resultados!$A$2:$ZZ$192, 134, MATCH($B$3, resultados!$A$1:$ZZ$1, 0))</f>
        <v/>
      </c>
    </row>
    <row r="141">
      <c r="A141">
        <f>INDEX(resultados!$A$2:$ZZ$192, 135, MATCH($B$1, resultados!$A$1:$ZZ$1, 0))</f>
        <v/>
      </c>
      <c r="B141">
        <f>INDEX(resultados!$A$2:$ZZ$192, 135, MATCH($B$2, resultados!$A$1:$ZZ$1, 0))</f>
        <v/>
      </c>
      <c r="C141">
        <f>INDEX(resultados!$A$2:$ZZ$192, 135, MATCH($B$3, resultados!$A$1:$ZZ$1, 0))</f>
        <v/>
      </c>
    </row>
    <row r="142">
      <c r="A142">
        <f>INDEX(resultados!$A$2:$ZZ$192, 136, MATCH($B$1, resultados!$A$1:$ZZ$1, 0))</f>
        <v/>
      </c>
      <c r="B142">
        <f>INDEX(resultados!$A$2:$ZZ$192, 136, MATCH($B$2, resultados!$A$1:$ZZ$1, 0))</f>
        <v/>
      </c>
      <c r="C142">
        <f>INDEX(resultados!$A$2:$ZZ$192, 136, MATCH($B$3, resultados!$A$1:$ZZ$1, 0))</f>
        <v/>
      </c>
    </row>
    <row r="143">
      <c r="A143">
        <f>INDEX(resultados!$A$2:$ZZ$192, 137, MATCH($B$1, resultados!$A$1:$ZZ$1, 0))</f>
        <v/>
      </c>
      <c r="B143">
        <f>INDEX(resultados!$A$2:$ZZ$192, 137, MATCH($B$2, resultados!$A$1:$ZZ$1, 0))</f>
        <v/>
      </c>
      <c r="C143">
        <f>INDEX(resultados!$A$2:$ZZ$192, 137, MATCH($B$3, resultados!$A$1:$ZZ$1, 0))</f>
        <v/>
      </c>
    </row>
    <row r="144">
      <c r="A144">
        <f>INDEX(resultados!$A$2:$ZZ$192, 138, MATCH($B$1, resultados!$A$1:$ZZ$1, 0))</f>
        <v/>
      </c>
      <c r="B144">
        <f>INDEX(resultados!$A$2:$ZZ$192, 138, MATCH($B$2, resultados!$A$1:$ZZ$1, 0))</f>
        <v/>
      </c>
      <c r="C144">
        <f>INDEX(resultados!$A$2:$ZZ$192, 138, MATCH($B$3, resultados!$A$1:$ZZ$1, 0))</f>
        <v/>
      </c>
    </row>
    <row r="145">
      <c r="A145">
        <f>INDEX(resultados!$A$2:$ZZ$192, 139, MATCH($B$1, resultados!$A$1:$ZZ$1, 0))</f>
        <v/>
      </c>
      <c r="B145">
        <f>INDEX(resultados!$A$2:$ZZ$192, 139, MATCH($B$2, resultados!$A$1:$ZZ$1, 0))</f>
        <v/>
      </c>
      <c r="C145">
        <f>INDEX(resultados!$A$2:$ZZ$192, 139, MATCH($B$3, resultados!$A$1:$ZZ$1, 0))</f>
        <v/>
      </c>
    </row>
    <row r="146">
      <c r="A146">
        <f>INDEX(resultados!$A$2:$ZZ$192, 140, MATCH($B$1, resultados!$A$1:$ZZ$1, 0))</f>
        <v/>
      </c>
      <c r="B146">
        <f>INDEX(resultados!$A$2:$ZZ$192, 140, MATCH($B$2, resultados!$A$1:$ZZ$1, 0))</f>
        <v/>
      </c>
      <c r="C146">
        <f>INDEX(resultados!$A$2:$ZZ$192, 140, MATCH($B$3, resultados!$A$1:$ZZ$1, 0))</f>
        <v/>
      </c>
    </row>
    <row r="147">
      <c r="A147">
        <f>INDEX(resultados!$A$2:$ZZ$192, 141, MATCH($B$1, resultados!$A$1:$ZZ$1, 0))</f>
        <v/>
      </c>
      <c r="B147">
        <f>INDEX(resultados!$A$2:$ZZ$192, 141, MATCH($B$2, resultados!$A$1:$ZZ$1, 0))</f>
        <v/>
      </c>
      <c r="C147">
        <f>INDEX(resultados!$A$2:$ZZ$192, 141, MATCH($B$3, resultados!$A$1:$ZZ$1, 0))</f>
        <v/>
      </c>
    </row>
    <row r="148">
      <c r="A148">
        <f>INDEX(resultados!$A$2:$ZZ$192, 142, MATCH($B$1, resultados!$A$1:$ZZ$1, 0))</f>
        <v/>
      </c>
      <c r="B148">
        <f>INDEX(resultados!$A$2:$ZZ$192, 142, MATCH($B$2, resultados!$A$1:$ZZ$1, 0))</f>
        <v/>
      </c>
      <c r="C148">
        <f>INDEX(resultados!$A$2:$ZZ$192, 142, MATCH($B$3, resultados!$A$1:$ZZ$1, 0))</f>
        <v/>
      </c>
    </row>
    <row r="149">
      <c r="A149">
        <f>INDEX(resultados!$A$2:$ZZ$192, 143, MATCH($B$1, resultados!$A$1:$ZZ$1, 0))</f>
        <v/>
      </c>
      <c r="B149">
        <f>INDEX(resultados!$A$2:$ZZ$192, 143, MATCH($B$2, resultados!$A$1:$ZZ$1, 0))</f>
        <v/>
      </c>
      <c r="C149">
        <f>INDEX(resultados!$A$2:$ZZ$192, 143, MATCH($B$3, resultados!$A$1:$ZZ$1, 0))</f>
        <v/>
      </c>
    </row>
    <row r="150">
      <c r="A150">
        <f>INDEX(resultados!$A$2:$ZZ$192, 144, MATCH($B$1, resultados!$A$1:$ZZ$1, 0))</f>
        <v/>
      </c>
      <c r="B150">
        <f>INDEX(resultados!$A$2:$ZZ$192, 144, MATCH($B$2, resultados!$A$1:$ZZ$1, 0))</f>
        <v/>
      </c>
      <c r="C150">
        <f>INDEX(resultados!$A$2:$ZZ$192, 144, MATCH($B$3, resultados!$A$1:$ZZ$1, 0))</f>
        <v/>
      </c>
    </row>
    <row r="151">
      <c r="A151">
        <f>INDEX(resultados!$A$2:$ZZ$192, 145, MATCH($B$1, resultados!$A$1:$ZZ$1, 0))</f>
        <v/>
      </c>
      <c r="B151">
        <f>INDEX(resultados!$A$2:$ZZ$192, 145, MATCH($B$2, resultados!$A$1:$ZZ$1, 0))</f>
        <v/>
      </c>
      <c r="C151">
        <f>INDEX(resultados!$A$2:$ZZ$192, 145, MATCH($B$3, resultados!$A$1:$ZZ$1, 0))</f>
        <v/>
      </c>
    </row>
    <row r="152">
      <c r="A152">
        <f>INDEX(resultados!$A$2:$ZZ$192, 146, MATCH($B$1, resultados!$A$1:$ZZ$1, 0))</f>
        <v/>
      </c>
      <c r="B152">
        <f>INDEX(resultados!$A$2:$ZZ$192, 146, MATCH($B$2, resultados!$A$1:$ZZ$1, 0))</f>
        <v/>
      </c>
      <c r="C152">
        <f>INDEX(resultados!$A$2:$ZZ$192, 146, MATCH($B$3, resultados!$A$1:$ZZ$1, 0))</f>
        <v/>
      </c>
    </row>
    <row r="153">
      <c r="A153">
        <f>INDEX(resultados!$A$2:$ZZ$192, 147, MATCH($B$1, resultados!$A$1:$ZZ$1, 0))</f>
        <v/>
      </c>
      <c r="B153">
        <f>INDEX(resultados!$A$2:$ZZ$192, 147, MATCH($B$2, resultados!$A$1:$ZZ$1, 0))</f>
        <v/>
      </c>
      <c r="C153">
        <f>INDEX(resultados!$A$2:$ZZ$192, 147, MATCH($B$3, resultados!$A$1:$ZZ$1, 0))</f>
        <v/>
      </c>
    </row>
    <row r="154">
      <c r="A154">
        <f>INDEX(resultados!$A$2:$ZZ$192, 148, MATCH($B$1, resultados!$A$1:$ZZ$1, 0))</f>
        <v/>
      </c>
      <c r="B154">
        <f>INDEX(resultados!$A$2:$ZZ$192, 148, MATCH($B$2, resultados!$A$1:$ZZ$1, 0))</f>
        <v/>
      </c>
      <c r="C154">
        <f>INDEX(resultados!$A$2:$ZZ$192, 148, MATCH($B$3, resultados!$A$1:$ZZ$1, 0))</f>
        <v/>
      </c>
    </row>
    <row r="155">
      <c r="A155">
        <f>INDEX(resultados!$A$2:$ZZ$192, 149, MATCH($B$1, resultados!$A$1:$ZZ$1, 0))</f>
        <v/>
      </c>
      <c r="B155">
        <f>INDEX(resultados!$A$2:$ZZ$192, 149, MATCH($B$2, resultados!$A$1:$ZZ$1, 0))</f>
        <v/>
      </c>
      <c r="C155">
        <f>INDEX(resultados!$A$2:$ZZ$192, 149, MATCH($B$3, resultados!$A$1:$ZZ$1, 0))</f>
        <v/>
      </c>
    </row>
    <row r="156">
      <c r="A156">
        <f>INDEX(resultados!$A$2:$ZZ$192, 150, MATCH($B$1, resultados!$A$1:$ZZ$1, 0))</f>
        <v/>
      </c>
      <c r="B156">
        <f>INDEX(resultados!$A$2:$ZZ$192, 150, MATCH($B$2, resultados!$A$1:$ZZ$1, 0))</f>
        <v/>
      </c>
      <c r="C156">
        <f>INDEX(resultados!$A$2:$ZZ$192, 150, MATCH($B$3, resultados!$A$1:$ZZ$1, 0))</f>
        <v/>
      </c>
    </row>
    <row r="157">
      <c r="A157">
        <f>INDEX(resultados!$A$2:$ZZ$192, 151, MATCH($B$1, resultados!$A$1:$ZZ$1, 0))</f>
        <v/>
      </c>
      <c r="B157">
        <f>INDEX(resultados!$A$2:$ZZ$192, 151, MATCH($B$2, resultados!$A$1:$ZZ$1, 0))</f>
        <v/>
      </c>
      <c r="C157">
        <f>INDEX(resultados!$A$2:$ZZ$192, 151, MATCH($B$3, resultados!$A$1:$ZZ$1, 0))</f>
        <v/>
      </c>
    </row>
    <row r="158">
      <c r="A158">
        <f>INDEX(resultados!$A$2:$ZZ$192, 152, MATCH($B$1, resultados!$A$1:$ZZ$1, 0))</f>
        <v/>
      </c>
      <c r="B158">
        <f>INDEX(resultados!$A$2:$ZZ$192, 152, MATCH($B$2, resultados!$A$1:$ZZ$1, 0))</f>
        <v/>
      </c>
      <c r="C158">
        <f>INDEX(resultados!$A$2:$ZZ$192, 152, MATCH($B$3, resultados!$A$1:$ZZ$1, 0))</f>
        <v/>
      </c>
    </row>
    <row r="159">
      <c r="A159">
        <f>INDEX(resultados!$A$2:$ZZ$192, 153, MATCH($B$1, resultados!$A$1:$ZZ$1, 0))</f>
        <v/>
      </c>
      <c r="B159">
        <f>INDEX(resultados!$A$2:$ZZ$192, 153, MATCH($B$2, resultados!$A$1:$ZZ$1, 0))</f>
        <v/>
      </c>
      <c r="C159">
        <f>INDEX(resultados!$A$2:$ZZ$192, 153, MATCH($B$3, resultados!$A$1:$ZZ$1, 0))</f>
        <v/>
      </c>
    </row>
    <row r="160">
      <c r="A160">
        <f>INDEX(resultados!$A$2:$ZZ$192, 154, MATCH($B$1, resultados!$A$1:$ZZ$1, 0))</f>
        <v/>
      </c>
      <c r="B160">
        <f>INDEX(resultados!$A$2:$ZZ$192, 154, MATCH($B$2, resultados!$A$1:$ZZ$1, 0))</f>
        <v/>
      </c>
      <c r="C160">
        <f>INDEX(resultados!$A$2:$ZZ$192, 154, MATCH($B$3, resultados!$A$1:$ZZ$1, 0))</f>
        <v/>
      </c>
    </row>
    <row r="161">
      <c r="A161">
        <f>INDEX(resultados!$A$2:$ZZ$192, 155, MATCH($B$1, resultados!$A$1:$ZZ$1, 0))</f>
        <v/>
      </c>
      <c r="B161">
        <f>INDEX(resultados!$A$2:$ZZ$192, 155, MATCH($B$2, resultados!$A$1:$ZZ$1, 0))</f>
        <v/>
      </c>
      <c r="C161">
        <f>INDEX(resultados!$A$2:$ZZ$192, 155, MATCH($B$3, resultados!$A$1:$ZZ$1, 0))</f>
        <v/>
      </c>
    </row>
    <row r="162">
      <c r="A162">
        <f>INDEX(resultados!$A$2:$ZZ$192, 156, MATCH($B$1, resultados!$A$1:$ZZ$1, 0))</f>
        <v/>
      </c>
      <c r="B162">
        <f>INDEX(resultados!$A$2:$ZZ$192, 156, MATCH($B$2, resultados!$A$1:$ZZ$1, 0))</f>
        <v/>
      </c>
      <c r="C162">
        <f>INDEX(resultados!$A$2:$ZZ$192, 156, MATCH($B$3, resultados!$A$1:$ZZ$1, 0))</f>
        <v/>
      </c>
    </row>
    <row r="163">
      <c r="A163">
        <f>INDEX(resultados!$A$2:$ZZ$192, 157, MATCH($B$1, resultados!$A$1:$ZZ$1, 0))</f>
        <v/>
      </c>
      <c r="B163">
        <f>INDEX(resultados!$A$2:$ZZ$192, 157, MATCH($B$2, resultados!$A$1:$ZZ$1, 0))</f>
        <v/>
      </c>
      <c r="C163">
        <f>INDEX(resultados!$A$2:$ZZ$192, 157, MATCH($B$3, resultados!$A$1:$ZZ$1, 0))</f>
        <v/>
      </c>
    </row>
    <row r="164">
      <c r="A164">
        <f>INDEX(resultados!$A$2:$ZZ$192, 158, MATCH($B$1, resultados!$A$1:$ZZ$1, 0))</f>
        <v/>
      </c>
      <c r="B164">
        <f>INDEX(resultados!$A$2:$ZZ$192, 158, MATCH($B$2, resultados!$A$1:$ZZ$1, 0))</f>
        <v/>
      </c>
      <c r="C164">
        <f>INDEX(resultados!$A$2:$ZZ$192, 158, MATCH($B$3, resultados!$A$1:$ZZ$1, 0))</f>
        <v/>
      </c>
    </row>
    <row r="165">
      <c r="A165">
        <f>INDEX(resultados!$A$2:$ZZ$192, 159, MATCH($B$1, resultados!$A$1:$ZZ$1, 0))</f>
        <v/>
      </c>
      <c r="B165">
        <f>INDEX(resultados!$A$2:$ZZ$192, 159, MATCH($B$2, resultados!$A$1:$ZZ$1, 0))</f>
        <v/>
      </c>
      <c r="C165">
        <f>INDEX(resultados!$A$2:$ZZ$192, 159, MATCH($B$3, resultados!$A$1:$ZZ$1, 0))</f>
        <v/>
      </c>
    </row>
    <row r="166">
      <c r="A166">
        <f>INDEX(resultados!$A$2:$ZZ$192, 160, MATCH($B$1, resultados!$A$1:$ZZ$1, 0))</f>
        <v/>
      </c>
      <c r="B166">
        <f>INDEX(resultados!$A$2:$ZZ$192, 160, MATCH($B$2, resultados!$A$1:$ZZ$1, 0))</f>
        <v/>
      </c>
      <c r="C166">
        <f>INDEX(resultados!$A$2:$ZZ$192, 160, MATCH($B$3, resultados!$A$1:$ZZ$1, 0))</f>
        <v/>
      </c>
    </row>
    <row r="167">
      <c r="A167">
        <f>INDEX(resultados!$A$2:$ZZ$192, 161, MATCH($B$1, resultados!$A$1:$ZZ$1, 0))</f>
        <v/>
      </c>
      <c r="B167">
        <f>INDEX(resultados!$A$2:$ZZ$192, 161, MATCH($B$2, resultados!$A$1:$ZZ$1, 0))</f>
        <v/>
      </c>
      <c r="C167">
        <f>INDEX(resultados!$A$2:$ZZ$192, 161, MATCH($B$3, resultados!$A$1:$ZZ$1, 0))</f>
        <v/>
      </c>
    </row>
    <row r="168">
      <c r="A168">
        <f>INDEX(resultados!$A$2:$ZZ$192, 162, MATCH($B$1, resultados!$A$1:$ZZ$1, 0))</f>
        <v/>
      </c>
      <c r="B168">
        <f>INDEX(resultados!$A$2:$ZZ$192, 162, MATCH($B$2, resultados!$A$1:$ZZ$1, 0))</f>
        <v/>
      </c>
      <c r="C168">
        <f>INDEX(resultados!$A$2:$ZZ$192, 162, MATCH($B$3, resultados!$A$1:$ZZ$1, 0))</f>
        <v/>
      </c>
    </row>
    <row r="169">
      <c r="A169">
        <f>INDEX(resultados!$A$2:$ZZ$192, 163, MATCH($B$1, resultados!$A$1:$ZZ$1, 0))</f>
        <v/>
      </c>
      <c r="B169">
        <f>INDEX(resultados!$A$2:$ZZ$192, 163, MATCH($B$2, resultados!$A$1:$ZZ$1, 0))</f>
        <v/>
      </c>
      <c r="C169">
        <f>INDEX(resultados!$A$2:$ZZ$192, 163, MATCH($B$3, resultados!$A$1:$ZZ$1, 0))</f>
        <v/>
      </c>
    </row>
    <row r="170">
      <c r="A170">
        <f>INDEX(resultados!$A$2:$ZZ$192, 164, MATCH($B$1, resultados!$A$1:$ZZ$1, 0))</f>
        <v/>
      </c>
      <c r="B170">
        <f>INDEX(resultados!$A$2:$ZZ$192, 164, MATCH($B$2, resultados!$A$1:$ZZ$1, 0))</f>
        <v/>
      </c>
      <c r="C170">
        <f>INDEX(resultados!$A$2:$ZZ$192, 164, MATCH($B$3, resultados!$A$1:$ZZ$1, 0))</f>
        <v/>
      </c>
    </row>
    <row r="171">
      <c r="A171">
        <f>INDEX(resultados!$A$2:$ZZ$192, 165, MATCH($B$1, resultados!$A$1:$ZZ$1, 0))</f>
        <v/>
      </c>
      <c r="B171">
        <f>INDEX(resultados!$A$2:$ZZ$192, 165, MATCH($B$2, resultados!$A$1:$ZZ$1, 0))</f>
        <v/>
      </c>
      <c r="C171">
        <f>INDEX(resultados!$A$2:$ZZ$192, 165, MATCH($B$3, resultados!$A$1:$ZZ$1, 0))</f>
        <v/>
      </c>
    </row>
    <row r="172">
      <c r="A172">
        <f>INDEX(resultados!$A$2:$ZZ$192, 166, MATCH($B$1, resultados!$A$1:$ZZ$1, 0))</f>
        <v/>
      </c>
      <c r="B172">
        <f>INDEX(resultados!$A$2:$ZZ$192, 166, MATCH($B$2, resultados!$A$1:$ZZ$1, 0))</f>
        <v/>
      </c>
      <c r="C172">
        <f>INDEX(resultados!$A$2:$ZZ$192, 166, MATCH($B$3, resultados!$A$1:$ZZ$1, 0))</f>
        <v/>
      </c>
    </row>
    <row r="173">
      <c r="A173">
        <f>INDEX(resultados!$A$2:$ZZ$192, 167, MATCH($B$1, resultados!$A$1:$ZZ$1, 0))</f>
        <v/>
      </c>
      <c r="B173">
        <f>INDEX(resultados!$A$2:$ZZ$192, 167, MATCH($B$2, resultados!$A$1:$ZZ$1, 0))</f>
        <v/>
      </c>
      <c r="C173">
        <f>INDEX(resultados!$A$2:$ZZ$192, 167, MATCH($B$3, resultados!$A$1:$ZZ$1, 0))</f>
        <v/>
      </c>
    </row>
    <row r="174">
      <c r="A174">
        <f>INDEX(resultados!$A$2:$ZZ$192, 168, MATCH($B$1, resultados!$A$1:$ZZ$1, 0))</f>
        <v/>
      </c>
      <c r="B174">
        <f>INDEX(resultados!$A$2:$ZZ$192, 168, MATCH($B$2, resultados!$A$1:$ZZ$1, 0))</f>
        <v/>
      </c>
      <c r="C174">
        <f>INDEX(resultados!$A$2:$ZZ$192, 168, MATCH($B$3, resultados!$A$1:$ZZ$1, 0))</f>
        <v/>
      </c>
    </row>
    <row r="175">
      <c r="A175">
        <f>INDEX(resultados!$A$2:$ZZ$192, 169, MATCH($B$1, resultados!$A$1:$ZZ$1, 0))</f>
        <v/>
      </c>
      <c r="B175">
        <f>INDEX(resultados!$A$2:$ZZ$192, 169, MATCH($B$2, resultados!$A$1:$ZZ$1, 0))</f>
        <v/>
      </c>
      <c r="C175">
        <f>INDEX(resultados!$A$2:$ZZ$192, 169, MATCH($B$3, resultados!$A$1:$ZZ$1, 0))</f>
        <v/>
      </c>
    </row>
    <row r="176">
      <c r="A176">
        <f>INDEX(resultados!$A$2:$ZZ$192, 170, MATCH($B$1, resultados!$A$1:$ZZ$1, 0))</f>
        <v/>
      </c>
      <c r="B176">
        <f>INDEX(resultados!$A$2:$ZZ$192, 170, MATCH($B$2, resultados!$A$1:$ZZ$1, 0))</f>
        <v/>
      </c>
      <c r="C176">
        <f>INDEX(resultados!$A$2:$ZZ$192, 170, MATCH($B$3, resultados!$A$1:$ZZ$1, 0))</f>
        <v/>
      </c>
    </row>
    <row r="177">
      <c r="A177">
        <f>INDEX(resultados!$A$2:$ZZ$192, 171, MATCH($B$1, resultados!$A$1:$ZZ$1, 0))</f>
        <v/>
      </c>
      <c r="B177">
        <f>INDEX(resultados!$A$2:$ZZ$192, 171, MATCH($B$2, resultados!$A$1:$ZZ$1, 0))</f>
        <v/>
      </c>
      <c r="C177">
        <f>INDEX(resultados!$A$2:$ZZ$192, 171, MATCH($B$3, resultados!$A$1:$ZZ$1, 0))</f>
        <v/>
      </c>
    </row>
    <row r="178">
      <c r="A178">
        <f>INDEX(resultados!$A$2:$ZZ$192, 172, MATCH($B$1, resultados!$A$1:$ZZ$1, 0))</f>
        <v/>
      </c>
      <c r="B178">
        <f>INDEX(resultados!$A$2:$ZZ$192, 172, MATCH($B$2, resultados!$A$1:$ZZ$1, 0))</f>
        <v/>
      </c>
      <c r="C178">
        <f>INDEX(resultados!$A$2:$ZZ$192, 172, MATCH($B$3, resultados!$A$1:$ZZ$1, 0))</f>
        <v/>
      </c>
    </row>
    <row r="179">
      <c r="A179">
        <f>INDEX(resultados!$A$2:$ZZ$192, 173, MATCH($B$1, resultados!$A$1:$ZZ$1, 0))</f>
        <v/>
      </c>
      <c r="B179">
        <f>INDEX(resultados!$A$2:$ZZ$192, 173, MATCH($B$2, resultados!$A$1:$ZZ$1, 0))</f>
        <v/>
      </c>
      <c r="C179">
        <f>INDEX(resultados!$A$2:$ZZ$192, 173, MATCH($B$3, resultados!$A$1:$ZZ$1, 0))</f>
        <v/>
      </c>
    </row>
    <row r="180">
      <c r="A180">
        <f>INDEX(resultados!$A$2:$ZZ$192, 174, MATCH($B$1, resultados!$A$1:$ZZ$1, 0))</f>
        <v/>
      </c>
      <c r="B180">
        <f>INDEX(resultados!$A$2:$ZZ$192, 174, MATCH($B$2, resultados!$A$1:$ZZ$1, 0))</f>
        <v/>
      </c>
      <c r="C180">
        <f>INDEX(resultados!$A$2:$ZZ$192, 174, MATCH($B$3, resultados!$A$1:$ZZ$1, 0))</f>
        <v/>
      </c>
    </row>
    <row r="181">
      <c r="A181">
        <f>INDEX(resultados!$A$2:$ZZ$192, 175, MATCH($B$1, resultados!$A$1:$ZZ$1, 0))</f>
        <v/>
      </c>
      <c r="B181">
        <f>INDEX(resultados!$A$2:$ZZ$192, 175, MATCH($B$2, resultados!$A$1:$ZZ$1, 0))</f>
        <v/>
      </c>
      <c r="C181">
        <f>INDEX(resultados!$A$2:$ZZ$192, 175, MATCH($B$3, resultados!$A$1:$ZZ$1, 0))</f>
        <v/>
      </c>
    </row>
    <row r="182">
      <c r="A182">
        <f>INDEX(resultados!$A$2:$ZZ$192, 176, MATCH($B$1, resultados!$A$1:$ZZ$1, 0))</f>
        <v/>
      </c>
      <c r="B182">
        <f>INDEX(resultados!$A$2:$ZZ$192, 176, MATCH($B$2, resultados!$A$1:$ZZ$1, 0))</f>
        <v/>
      </c>
      <c r="C182">
        <f>INDEX(resultados!$A$2:$ZZ$192, 176, MATCH($B$3, resultados!$A$1:$ZZ$1, 0))</f>
        <v/>
      </c>
    </row>
    <row r="183">
      <c r="A183">
        <f>INDEX(resultados!$A$2:$ZZ$192, 177, MATCH($B$1, resultados!$A$1:$ZZ$1, 0))</f>
        <v/>
      </c>
      <c r="B183">
        <f>INDEX(resultados!$A$2:$ZZ$192, 177, MATCH($B$2, resultados!$A$1:$ZZ$1, 0))</f>
        <v/>
      </c>
      <c r="C183">
        <f>INDEX(resultados!$A$2:$ZZ$192, 177, MATCH($B$3, resultados!$A$1:$ZZ$1, 0))</f>
        <v/>
      </c>
    </row>
    <row r="184">
      <c r="A184">
        <f>INDEX(resultados!$A$2:$ZZ$192, 178, MATCH($B$1, resultados!$A$1:$ZZ$1, 0))</f>
        <v/>
      </c>
      <c r="B184">
        <f>INDEX(resultados!$A$2:$ZZ$192, 178, MATCH($B$2, resultados!$A$1:$ZZ$1, 0))</f>
        <v/>
      </c>
      <c r="C184">
        <f>INDEX(resultados!$A$2:$ZZ$192, 178, MATCH($B$3, resultados!$A$1:$ZZ$1, 0))</f>
        <v/>
      </c>
    </row>
    <row r="185">
      <c r="A185">
        <f>INDEX(resultados!$A$2:$ZZ$192, 179, MATCH($B$1, resultados!$A$1:$ZZ$1, 0))</f>
        <v/>
      </c>
      <c r="B185">
        <f>INDEX(resultados!$A$2:$ZZ$192, 179, MATCH($B$2, resultados!$A$1:$ZZ$1, 0))</f>
        <v/>
      </c>
      <c r="C185">
        <f>INDEX(resultados!$A$2:$ZZ$192, 179, MATCH($B$3, resultados!$A$1:$ZZ$1, 0))</f>
        <v/>
      </c>
    </row>
    <row r="186">
      <c r="A186">
        <f>INDEX(resultados!$A$2:$ZZ$192, 180, MATCH($B$1, resultados!$A$1:$ZZ$1, 0))</f>
        <v/>
      </c>
      <c r="B186">
        <f>INDEX(resultados!$A$2:$ZZ$192, 180, MATCH($B$2, resultados!$A$1:$ZZ$1, 0))</f>
        <v/>
      </c>
      <c r="C186">
        <f>INDEX(resultados!$A$2:$ZZ$192, 180, MATCH($B$3, resultados!$A$1:$ZZ$1, 0))</f>
        <v/>
      </c>
    </row>
    <row r="187">
      <c r="A187">
        <f>INDEX(resultados!$A$2:$ZZ$192, 181, MATCH($B$1, resultados!$A$1:$ZZ$1, 0))</f>
        <v/>
      </c>
      <c r="B187">
        <f>INDEX(resultados!$A$2:$ZZ$192, 181, MATCH($B$2, resultados!$A$1:$ZZ$1, 0))</f>
        <v/>
      </c>
      <c r="C187">
        <f>INDEX(resultados!$A$2:$ZZ$192, 181, MATCH($B$3, resultados!$A$1:$ZZ$1, 0))</f>
        <v/>
      </c>
    </row>
    <row r="188">
      <c r="A188">
        <f>INDEX(resultados!$A$2:$ZZ$192, 182, MATCH($B$1, resultados!$A$1:$ZZ$1, 0))</f>
        <v/>
      </c>
      <c r="B188">
        <f>INDEX(resultados!$A$2:$ZZ$192, 182, MATCH($B$2, resultados!$A$1:$ZZ$1, 0))</f>
        <v/>
      </c>
      <c r="C188">
        <f>INDEX(resultados!$A$2:$ZZ$192, 182, MATCH($B$3, resultados!$A$1:$ZZ$1, 0))</f>
        <v/>
      </c>
    </row>
    <row r="189">
      <c r="A189">
        <f>INDEX(resultados!$A$2:$ZZ$192, 183, MATCH($B$1, resultados!$A$1:$ZZ$1, 0))</f>
        <v/>
      </c>
      <c r="B189">
        <f>INDEX(resultados!$A$2:$ZZ$192, 183, MATCH($B$2, resultados!$A$1:$ZZ$1, 0))</f>
        <v/>
      </c>
      <c r="C189">
        <f>INDEX(resultados!$A$2:$ZZ$192, 183, MATCH($B$3, resultados!$A$1:$ZZ$1, 0))</f>
        <v/>
      </c>
    </row>
    <row r="190">
      <c r="A190">
        <f>INDEX(resultados!$A$2:$ZZ$192, 184, MATCH($B$1, resultados!$A$1:$ZZ$1, 0))</f>
        <v/>
      </c>
      <c r="B190">
        <f>INDEX(resultados!$A$2:$ZZ$192, 184, MATCH($B$2, resultados!$A$1:$ZZ$1, 0))</f>
        <v/>
      </c>
      <c r="C190">
        <f>INDEX(resultados!$A$2:$ZZ$192, 184, MATCH($B$3, resultados!$A$1:$ZZ$1, 0))</f>
        <v/>
      </c>
    </row>
    <row r="191">
      <c r="A191">
        <f>INDEX(resultados!$A$2:$ZZ$192, 185, MATCH($B$1, resultados!$A$1:$ZZ$1, 0))</f>
        <v/>
      </c>
      <c r="B191">
        <f>INDEX(resultados!$A$2:$ZZ$192, 185, MATCH($B$2, resultados!$A$1:$ZZ$1, 0))</f>
        <v/>
      </c>
      <c r="C191">
        <f>INDEX(resultados!$A$2:$ZZ$192, 185, MATCH($B$3, resultados!$A$1:$ZZ$1, 0))</f>
        <v/>
      </c>
    </row>
    <row r="192">
      <c r="A192">
        <f>INDEX(resultados!$A$2:$ZZ$192, 186, MATCH($B$1, resultados!$A$1:$ZZ$1, 0))</f>
        <v/>
      </c>
      <c r="B192">
        <f>INDEX(resultados!$A$2:$ZZ$192, 186, MATCH($B$2, resultados!$A$1:$ZZ$1, 0))</f>
        <v/>
      </c>
      <c r="C192">
        <f>INDEX(resultados!$A$2:$ZZ$192, 186, MATCH($B$3, resultados!$A$1:$ZZ$1, 0))</f>
        <v/>
      </c>
    </row>
    <row r="193">
      <c r="A193">
        <f>INDEX(resultados!$A$2:$ZZ$192, 187, MATCH($B$1, resultados!$A$1:$ZZ$1, 0))</f>
        <v/>
      </c>
      <c r="B193">
        <f>INDEX(resultados!$A$2:$ZZ$192, 187, MATCH($B$2, resultados!$A$1:$ZZ$1, 0))</f>
        <v/>
      </c>
      <c r="C193">
        <f>INDEX(resultados!$A$2:$ZZ$192, 187, MATCH($B$3, resultados!$A$1:$ZZ$1, 0))</f>
        <v/>
      </c>
    </row>
    <row r="194">
      <c r="A194">
        <f>INDEX(resultados!$A$2:$ZZ$192, 188, MATCH($B$1, resultados!$A$1:$ZZ$1, 0))</f>
        <v/>
      </c>
      <c r="B194">
        <f>INDEX(resultados!$A$2:$ZZ$192, 188, MATCH($B$2, resultados!$A$1:$ZZ$1, 0))</f>
        <v/>
      </c>
      <c r="C194">
        <f>INDEX(resultados!$A$2:$ZZ$192, 188, MATCH($B$3, resultados!$A$1:$ZZ$1, 0))</f>
        <v/>
      </c>
    </row>
    <row r="195">
      <c r="A195">
        <f>INDEX(resultados!$A$2:$ZZ$192, 189, MATCH($B$1, resultados!$A$1:$ZZ$1, 0))</f>
        <v/>
      </c>
      <c r="B195">
        <f>INDEX(resultados!$A$2:$ZZ$192, 189, MATCH($B$2, resultados!$A$1:$ZZ$1, 0))</f>
        <v/>
      </c>
      <c r="C195">
        <f>INDEX(resultados!$A$2:$ZZ$192, 189, MATCH($B$3, resultados!$A$1:$ZZ$1, 0))</f>
        <v/>
      </c>
    </row>
    <row r="196">
      <c r="A196">
        <f>INDEX(resultados!$A$2:$ZZ$192, 190, MATCH($B$1, resultados!$A$1:$ZZ$1, 0))</f>
        <v/>
      </c>
      <c r="B196">
        <f>INDEX(resultados!$A$2:$ZZ$192, 190, MATCH($B$2, resultados!$A$1:$ZZ$1, 0))</f>
        <v/>
      </c>
      <c r="C196">
        <f>INDEX(resultados!$A$2:$ZZ$192, 190, MATCH($B$3, resultados!$A$1:$ZZ$1, 0))</f>
        <v/>
      </c>
    </row>
    <row r="197">
      <c r="A197">
        <f>INDEX(resultados!$A$2:$ZZ$192, 191, MATCH($B$1, resultados!$A$1:$ZZ$1, 0))</f>
        <v/>
      </c>
      <c r="B197">
        <f>INDEX(resultados!$A$2:$ZZ$192, 191, MATCH($B$2, resultados!$A$1:$ZZ$1, 0))</f>
        <v/>
      </c>
      <c r="C197">
        <f>INDEX(resultados!$A$2:$ZZ$192, 191,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3.432</v>
      </c>
      <c r="E2" t="n">
        <v>29.14</v>
      </c>
      <c r="F2" t="n">
        <v>25.3</v>
      </c>
      <c r="G2" t="n">
        <v>11.86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175.26</v>
      </c>
      <c r="Q2" t="n">
        <v>821.3200000000001</v>
      </c>
      <c r="R2" t="n">
        <v>233.05</v>
      </c>
      <c r="S2" t="n">
        <v>57.29</v>
      </c>
      <c r="T2" t="n">
        <v>80355.86</v>
      </c>
      <c r="U2" t="n">
        <v>0.25</v>
      </c>
      <c r="V2" t="n">
        <v>0.63</v>
      </c>
      <c r="W2" t="n">
        <v>2.78</v>
      </c>
      <c r="X2" t="n">
        <v>4.83</v>
      </c>
      <c r="Y2" t="n">
        <v>1</v>
      </c>
      <c r="Z2" t="n">
        <v>10</v>
      </c>
      <c r="AA2" t="n">
        <v>145.7815722785645</v>
      </c>
      <c r="AB2" t="n">
        <v>199.4647786205045</v>
      </c>
      <c r="AC2" t="n">
        <v>180.4281400995952</v>
      </c>
      <c r="AD2" t="n">
        <v>145781.5722785644</v>
      </c>
      <c r="AE2" t="n">
        <v>199464.7786205045</v>
      </c>
      <c r="AF2" t="n">
        <v>4.752103924261704e-06</v>
      </c>
      <c r="AG2" t="n">
        <v>10</v>
      </c>
      <c r="AH2" t="n">
        <v>180428.1400995952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3.9842</v>
      </c>
      <c r="E3" t="n">
        <v>25.1</v>
      </c>
      <c r="F3" t="n">
        <v>22.43</v>
      </c>
      <c r="G3" t="n">
        <v>25.39</v>
      </c>
      <c r="H3" t="n">
        <v>0.48</v>
      </c>
      <c r="I3" t="n">
        <v>53</v>
      </c>
      <c r="J3" t="n">
        <v>72.7</v>
      </c>
      <c r="K3" t="n">
        <v>32.27</v>
      </c>
      <c r="L3" t="n">
        <v>2</v>
      </c>
      <c r="M3" t="n">
        <v>51</v>
      </c>
      <c r="N3" t="n">
        <v>8.43</v>
      </c>
      <c r="O3" t="n">
        <v>9200.25</v>
      </c>
      <c r="P3" t="n">
        <v>144.72</v>
      </c>
      <c r="Q3" t="n">
        <v>821.1900000000001</v>
      </c>
      <c r="R3" t="n">
        <v>137.24</v>
      </c>
      <c r="S3" t="n">
        <v>57.29</v>
      </c>
      <c r="T3" t="n">
        <v>32826.21</v>
      </c>
      <c r="U3" t="n">
        <v>0.42</v>
      </c>
      <c r="V3" t="n">
        <v>0.71</v>
      </c>
      <c r="W3" t="n">
        <v>2.66</v>
      </c>
      <c r="X3" t="n">
        <v>1.96</v>
      </c>
      <c r="Y3" t="n">
        <v>1</v>
      </c>
      <c r="Z3" t="n">
        <v>10</v>
      </c>
      <c r="AA3" t="n">
        <v>117.045835195249</v>
      </c>
      <c r="AB3" t="n">
        <v>160.147275411884</v>
      </c>
      <c r="AC3" t="n">
        <v>144.8630442147306</v>
      </c>
      <c r="AD3" t="n">
        <v>117045.835195249</v>
      </c>
      <c r="AE3" t="n">
        <v>160147.275411884</v>
      </c>
      <c r="AF3" t="n">
        <v>5.516705260793556e-06</v>
      </c>
      <c r="AG3" t="n">
        <v>9</v>
      </c>
      <c r="AH3" t="n">
        <v>144863.0442147306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4.1593</v>
      </c>
      <c r="E4" t="n">
        <v>24.04</v>
      </c>
      <c r="F4" t="n">
        <v>21.69</v>
      </c>
      <c r="G4" t="n">
        <v>39.43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26</v>
      </c>
      <c r="N4" t="n">
        <v>8.609999999999999</v>
      </c>
      <c r="O4" t="n">
        <v>9346.23</v>
      </c>
      <c r="P4" t="n">
        <v>129.57</v>
      </c>
      <c r="Q4" t="n">
        <v>821.28</v>
      </c>
      <c r="R4" t="n">
        <v>112.31</v>
      </c>
      <c r="S4" t="n">
        <v>57.29</v>
      </c>
      <c r="T4" t="n">
        <v>20460.89</v>
      </c>
      <c r="U4" t="n">
        <v>0.51</v>
      </c>
      <c r="V4" t="n">
        <v>0.73</v>
      </c>
      <c r="W4" t="n">
        <v>2.63</v>
      </c>
      <c r="X4" t="n">
        <v>1.21</v>
      </c>
      <c r="Y4" t="n">
        <v>1</v>
      </c>
      <c r="Z4" t="n">
        <v>10</v>
      </c>
      <c r="AA4" t="n">
        <v>102.908341445168</v>
      </c>
      <c r="AB4" t="n">
        <v>140.8037327608272</v>
      </c>
      <c r="AC4" t="n">
        <v>127.3656221254518</v>
      </c>
      <c r="AD4" t="n">
        <v>102908.341445168</v>
      </c>
      <c r="AE4" t="n">
        <v>140803.7327608272</v>
      </c>
      <c r="AF4" t="n">
        <v>5.759156716836161e-06</v>
      </c>
      <c r="AG4" t="n">
        <v>8</v>
      </c>
      <c r="AH4" t="n">
        <v>127365.6221254518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4.1962</v>
      </c>
      <c r="E5" t="n">
        <v>23.83</v>
      </c>
      <c r="F5" t="n">
        <v>21.54</v>
      </c>
      <c r="G5" t="n">
        <v>44.56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126.19</v>
      </c>
      <c r="Q5" t="n">
        <v>821.27</v>
      </c>
      <c r="R5" t="n">
        <v>106.03</v>
      </c>
      <c r="S5" t="n">
        <v>57.29</v>
      </c>
      <c r="T5" t="n">
        <v>17342.57</v>
      </c>
      <c r="U5" t="n">
        <v>0.54</v>
      </c>
      <c r="V5" t="n">
        <v>0.74</v>
      </c>
      <c r="W5" t="n">
        <v>2.66</v>
      </c>
      <c r="X5" t="n">
        <v>1.06</v>
      </c>
      <c r="Y5" t="n">
        <v>1</v>
      </c>
      <c r="Z5" t="n">
        <v>10</v>
      </c>
      <c r="AA5" t="n">
        <v>101.3428503319968</v>
      </c>
      <c r="AB5" t="n">
        <v>138.6617587551939</v>
      </c>
      <c r="AC5" t="n">
        <v>125.4280751126362</v>
      </c>
      <c r="AD5" t="n">
        <v>101342.8503319968</v>
      </c>
      <c r="AE5" t="n">
        <v>138661.7587551939</v>
      </c>
      <c r="AF5" t="n">
        <v>5.810250141895968e-06</v>
      </c>
      <c r="AG5" t="n">
        <v>8</v>
      </c>
      <c r="AH5" t="n">
        <v>125428.0751126362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3.921</v>
      </c>
      <c r="E2" t="n">
        <v>25.5</v>
      </c>
      <c r="F2" t="n">
        <v>23.04</v>
      </c>
      <c r="G2" t="n">
        <v>20.03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93.54000000000001</v>
      </c>
      <c r="Q2" t="n">
        <v>821.27</v>
      </c>
      <c r="R2" t="n">
        <v>157.1</v>
      </c>
      <c r="S2" t="n">
        <v>57.29</v>
      </c>
      <c r="T2" t="n">
        <v>42674.3</v>
      </c>
      <c r="U2" t="n">
        <v>0.36</v>
      </c>
      <c r="V2" t="n">
        <v>0.6899999999999999</v>
      </c>
      <c r="W2" t="n">
        <v>2.69</v>
      </c>
      <c r="X2" t="n">
        <v>2.56</v>
      </c>
      <c r="Y2" t="n">
        <v>1</v>
      </c>
      <c r="Z2" t="n">
        <v>10</v>
      </c>
      <c r="AA2" t="n">
        <v>97.79840091493624</v>
      </c>
      <c r="AB2" t="n">
        <v>133.8120866927018</v>
      </c>
      <c r="AC2" t="n">
        <v>121.0412489452293</v>
      </c>
      <c r="AD2" t="n">
        <v>97798.40091493624</v>
      </c>
      <c r="AE2" t="n">
        <v>133812.0866927018</v>
      </c>
      <c r="AF2" t="n">
        <v>5.552896551047153e-06</v>
      </c>
      <c r="AG2" t="n">
        <v>9</v>
      </c>
      <c r="AH2" t="n">
        <v>121041.2489452293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4.0168</v>
      </c>
      <c r="E3" t="n">
        <v>24.9</v>
      </c>
      <c r="F3" t="n">
        <v>22.57</v>
      </c>
      <c r="G3" t="n">
        <v>24.19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90.31999999999999</v>
      </c>
      <c r="Q3" t="n">
        <v>821.39</v>
      </c>
      <c r="R3" t="n">
        <v>139.25</v>
      </c>
      <c r="S3" t="n">
        <v>57.29</v>
      </c>
      <c r="T3" t="n">
        <v>33814.04</v>
      </c>
      <c r="U3" t="n">
        <v>0.41</v>
      </c>
      <c r="V3" t="n">
        <v>0.71</v>
      </c>
      <c r="W3" t="n">
        <v>2.74</v>
      </c>
      <c r="X3" t="n">
        <v>2.1</v>
      </c>
      <c r="Y3" t="n">
        <v>1</v>
      </c>
      <c r="Z3" t="n">
        <v>10</v>
      </c>
      <c r="AA3" t="n">
        <v>95.70275694044868</v>
      </c>
      <c r="AB3" t="n">
        <v>130.9447341535222</v>
      </c>
      <c r="AC3" t="n">
        <v>118.4475525080335</v>
      </c>
      <c r="AD3" t="n">
        <v>95702.75694044869</v>
      </c>
      <c r="AE3" t="n">
        <v>130944.7341535222</v>
      </c>
      <c r="AF3" t="n">
        <v>5.688567933243102e-06</v>
      </c>
      <c r="AG3" t="n">
        <v>9</v>
      </c>
      <c r="AH3" t="n">
        <v>118447.5525080335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30.15</v>
      </c>
      <c r="G2" t="n">
        <v>7.26</v>
      </c>
      <c r="H2" t="n">
        <v>0.12</v>
      </c>
      <c r="I2" t="n">
        <v>249</v>
      </c>
      <c r="J2" t="n">
        <v>141.81</v>
      </c>
      <c r="K2" t="n">
        <v>47.83</v>
      </c>
      <c r="L2" t="n">
        <v>1</v>
      </c>
      <c r="M2" t="n">
        <v>247</v>
      </c>
      <c r="N2" t="n">
        <v>22.98</v>
      </c>
      <c r="O2" t="n">
        <v>17723.39</v>
      </c>
      <c r="P2" t="n">
        <v>341.09</v>
      </c>
      <c r="Q2" t="n">
        <v>821.4</v>
      </c>
      <c r="R2" t="n">
        <v>396.07</v>
      </c>
      <c r="S2" t="n">
        <v>57.29</v>
      </c>
      <c r="T2" t="n">
        <v>161262.14</v>
      </c>
      <c r="U2" t="n">
        <v>0.14</v>
      </c>
      <c r="V2" t="n">
        <v>0.53</v>
      </c>
      <c r="W2" t="n">
        <v>2.96</v>
      </c>
      <c r="X2" t="n">
        <v>9.67</v>
      </c>
      <c r="Y2" t="n">
        <v>1</v>
      </c>
      <c r="Z2" t="n">
        <v>10</v>
      </c>
      <c r="AA2" t="n">
        <v>293.0490210961623</v>
      </c>
      <c r="AB2" t="n">
        <v>400.9625990741397</v>
      </c>
      <c r="AC2" t="n">
        <v>362.6952913730453</v>
      </c>
      <c r="AD2" t="n">
        <v>293049.0210961623</v>
      </c>
      <c r="AE2" t="n">
        <v>400962.5990741397</v>
      </c>
      <c r="AF2" t="n">
        <v>3.37386173358099e-06</v>
      </c>
      <c r="AG2" t="n">
        <v>13</v>
      </c>
      <c r="AH2" t="n">
        <v>362695.2913730453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3.4218</v>
      </c>
      <c r="E3" t="n">
        <v>29.22</v>
      </c>
      <c r="F3" t="n">
        <v>24.16</v>
      </c>
      <c r="G3" t="n">
        <v>14.79</v>
      </c>
      <c r="H3" t="n">
        <v>0.25</v>
      </c>
      <c r="I3" t="n">
        <v>98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268.76</v>
      </c>
      <c r="Q3" t="n">
        <v>821.37</v>
      </c>
      <c r="R3" t="n">
        <v>194.5</v>
      </c>
      <c r="S3" t="n">
        <v>57.29</v>
      </c>
      <c r="T3" t="n">
        <v>61230.38</v>
      </c>
      <c r="U3" t="n">
        <v>0.29</v>
      </c>
      <c r="V3" t="n">
        <v>0.66</v>
      </c>
      <c r="W3" t="n">
        <v>2.74</v>
      </c>
      <c r="X3" t="n">
        <v>3.69</v>
      </c>
      <c r="Y3" t="n">
        <v>1</v>
      </c>
      <c r="Z3" t="n">
        <v>10</v>
      </c>
      <c r="AA3" t="n">
        <v>187.8372315652812</v>
      </c>
      <c r="AB3" t="n">
        <v>257.0071870213042</v>
      </c>
      <c r="AC3" t="n">
        <v>232.4787818039183</v>
      </c>
      <c r="AD3" t="n">
        <v>187837.2315652812</v>
      </c>
      <c r="AE3" t="n">
        <v>257007.1870213042</v>
      </c>
      <c r="AF3" t="n">
        <v>4.56798958571101e-06</v>
      </c>
      <c r="AG3" t="n">
        <v>10</v>
      </c>
      <c r="AH3" t="n">
        <v>232478.7818039183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22.72</v>
      </c>
      <c r="G4" t="n">
        <v>22.35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59</v>
      </c>
      <c r="N4" t="n">
        <v>23.71</v>
      </c>
      <c r="O4" t="n">
        <v>18060.85</v>
      </c>
      <c r="P4" t="n">
        <v>247.91</v>
      </c>
      <c r="Q4" t="n">
        <v>821.4</v>
      </c>
      <c r="R4" t="n">
        <v>146.7</v>
      </c>
      <c r="S4" t="n">
        <v>57.29</v>
      </c>
      <c r="T4" t="n">
        <v>37514.42</v>
      </c>
      <c r="U4" t="n">
        <v>0.39</v>
      </c>
      <c r="V4" t="n">
        <v>0.7</v>
      </c>
      <c r="W4" t="n">
        <v>2.67</v>
      </c>
      <c r="X4" t="n">
        <v>2.24</v>
      </c>
      <c r="Y4" t="n">
        <v>1</v>
      </c>
      <c r="Z4" t="n">
        <v>10</v>
      </c>
      <c r="AA4" t="n">
        <v>162.6400123045339</v>
      </c>
      <c r="AB4" t="n">
        <v>222.5312400059076</v>
      </c>
      <c r="AC4" t="n">
        <v>201.2931707843647</v>
      </c>
      <c r="AD4" t="n">
        <v>162640.0123045339</v>
      </c>
      <c r="AE4" t="n">
        <v>222531.2400059076</v>
      </c>
      <c r="AF4" t="n">
        <v>4.997848913140708e-06</v>
      </c>
      <c r="AG4" t="n">
        <v>9</v>
      </c>
      <c r="AH4" t="n">
        <v>201293.1707843647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3.9094</v>
      </c>
      <c r="E5" t="n">
        <v>25.58</v>
      </c>
      <c r="F5" t="n">
        <v>22.08</v>
      </c>
      <c r="G5" t="n">
        <v>30.11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236.82</v>
      </c>
      <c r="Q5" t="n">
        <v>821.22</v>
      </c>
      <c r="R5" t="n">
        <v>125.44</v>
      </c>
      <c r="S5" t="n">
        <v>57.29</v>
      </c>
      <c r="T5" t="n">
        <v>26969.89</v>
      </c>
      <c r="U5" t="n">
        <v>0.46</v>
      </c>
      <c r="V5" t="n">
        <v>0.72</v>
      </c>
      <c r="W5" t="n">
        <v>2.64</v>
      </c>
      <c r="X5" t="n">
        <v>1.61</v>
      </c>
      <c r="Y5" t="n">
        <v>1</v>
      </c>
      <c r="Z5" t="n">
        <v>10</v>
      </c>
      <c r="AA5" t="n">
        <v>154.2609632946825</v>
      </c>
      <c r="AB5" t="n">
        <v>211.0666554930816</v>
      </c>
      <c r="AC5" t="n">
        <v>190.9227501267936</v>
      </c>
      <c r="AD5" t="n">
        <v>154260.9632946825</v>
      </c>
      <c r="AE5" t="n">
        <v>211066.6554930816</v>
      </c>
      <c r="AF5" t="n">
        <v>5.218919424390268e-06</v>
      </c>
      <c r="AG5" t="n">
        <v>9</v>
      </c>
      <c r="AH5" t="n">
        <v>190922.7501267936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4.0126</v>
      </c>
      <c r="E6" t="n">
        <v>24.92</v>
      </c>
      <c r="F6" t="n">
        <v>21.71</v>
      </c>
      <c r="G6" t="n">
        <v>38.31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228.09</v>
      </c>
      <c r="Q6" t="n">
        <v>821.28</v>
      </c>
      <c r="R6" t="n">
        <v>112.96</v>
      </c>
      <c r="S6" t="n">
        <v>57.29</v>
      </c>
      <c r="T6" t="n">
        <v>20782.07</v>
      </c>
      <c r="U6" t="n">
        <v>0.51</v>
      </c>
      <c r="V6" t="n">
        <v>0.73</v>
      </c>
      <c r="W6" t="n">
        <v>2.63</v>
      </c>
      <c r="X6" t="n">
        <v>1.24</v>
      </c>
      <c r="Y6" t="n">
        <v>1</v>
      </c>
      <c r="Z6" t="n">
        <v>10</v>
      </c>
      <c r="AA6" t="n">
        <v>148.7843664988611</v>
      </c>
      <c r="AB6" t="n">
        <v>203.5733341466438</v>
      </c>
      <c r="AC6" t="n">
        <v>184.144580852715</v>
      </c>
      <c r="AD6" t="n">
        <v>148784.3664988611</v>
      </c>
      <c r="AE6" t="n">
        <v>203573.3341466438</v>
      </c>
      <c r="AF6" t="n">
        <v>5.356688003864631e-06</v>
      </c>
      <c r="AG6" t="n">
        <v>9</v>
      </c>
      <c r="AH6" t="n">
        <v>184144.580852715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4.0759</v>
      </c>
      <c r="E7" t="n">
        <v>24.53</v>
      </c>
      <c r="F7" t="n">
        <v>21.5</v>
      </c>
      <c r="G7" t="n">
        <v>46.07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221.59</v>
      </c>
      <c r="Q7" t="n">
        <v>821.2</v>
      </c>
      <c r="R7" t="n">
        <v>105.98</v>
      </c>
      <c r="S7" t="n">
        <v>57.29</v>
      </c>
      <c r="T7" t="n">
        <v>17320.19</v>
      </c>
      <c r="U7" t="n">
        <v>0.54</v>
      </c>
      <c r="V7" t="n">
        <v>0.74</v>
      </c>
      <c r="W7" t="n">
        <v>2.62</v>
      </c>
      <c r="X7" t="n">
        <v>1.02</v>
      </c>
      <c r="Y7" t="n">
        <v>1</v>
      </c>
      <c r="Z7" t="n">
        <v>10</v>
      </c>
      <c r="AA7" t="n">
        <v>138.4158271632392</v>
      </c>
      <c r="AB7" t="n">
        <v>189.3866411999812</v>
      </c>
      <c r="AC7" t="n">
        <v>171.3118459697288</v>
      </c>
      <c r="AD7" t="n">
        <v>138415.8271632392</v>
      </c>
      <c r="AE7" t="n">
        <v>189386.6411999812</v>
      </c>
      <c r="AF7" t="n">
        <v>5.441191405809662e-06</v>
      </c>
      <c r="AG7" t="n">
        <v>8</v>
      </c>
      <c r="AH7" t="n">
        <v>171311.8459697287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4.1349</v>
      </c>
      <c r="E8" t="n">
        <v>24.18</v>
      </c>
      <c r="F8" t="n">
        <v>21.29</v>
      </c>
      <c r="G8" t="n">
        <v>55.54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21</v>
      </c>
      <c r="N8" t="n">
        <v>25.24</v>
      </c>
      <c r="O8" t="n">
        <v>18742.03</v>
      </c>
      <c r="P8" t="n">
        <v>214.16</v>
      </c>
      <c r="Q8" t="n">
        <v>821.23</v>
      </c>
      <c r="R8" t="n">
        <v>99.02</v>
      </c>
      <c r="S8" t="n">
        <v>57.29</v>
      </c>
      <c r="T8" t="n">
        <v>13868.14</v>
      </c>
      <c r="U8" t="n">
        <v>0.58</v>
      </c>
      <c r="V8" t="n">
        <v>0.75</v>
      </c>
      <c r="W8" t="n">
        <v>2.61</v>
      </c>
      <c r="X8" t="n">
        <v>0.82</v>
      </c>
      <c r="Y8" t="n">
        <v>1</v>
      </c>
      <c r="Z8" t="n">
        <v>10</v>
      </c>
      <c r="AA8" t="n">
        <v>134.7050283912124</v>
      </c>
      <c r="AB8" t="n">
        <v>184.3093626112088</v>
      </c>
      <c r="AC8" t="n">
        <v>166.7191357234619</v>
      </c>
      <c r="AD8" t="n">
        <v>134705.0283912124</v>
      </c>
      <c r="AE8" t="n">
        <v>184309.3626112088</v>
      </c>
      <c r="AF8" t="n">
        <v>5.519954450276595e-06</v>
      </c>
      <c r="AG8" t="n">
        <v>8</v>
      </c>
      <c r="AH8" t="n">
        <v>166719.1357234619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4.1697</v>
      </c>
      <c r="E9" t="n">
        <v>23.98</v>
      </c>
      <c r="F9" t="n">
        <v>21.18</v>
      </c>
      <c r="G9" t="n">
        <v>63.53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208.09</v>
      </c>
      <c r="Q9" t="n">
        <v>821.23</v>
      </c>
      <c r="R9" t="n">
        <v>95.13</v>
      </c>
      <c r="S9" t="n">
        <v>57.29</v>
      </c>
      <c r="T9" t="n">
        <v>11934.23</v>
      </c>
      <c r="U9" t="n">
        <v>0.6</v>
      </c>
      <c r="V9" t="n">
        <v>0.75</v>
      </c>
      <c r="W9" t="n">
        <v>2.61</v>
      </c>
      <c r="X9" t="n">
        <v>0.7</v>
      </c>
      <c r="Y9" t="n">
        <v>1</v>
      </c>
      <c r="Z9" t="n">
        <v>10</v>
      </c>
      <c r="AA9" t="n">
        <v>132.0204656557105</v>
      </c>
      <c r="AB9" t="n">
        <v>180.6362254419477</v>
      </c>
      <c r="AC9" t="n">
        <v>163.3965576103536</v>
      </c>
      <c r="AD9" t="n">
        <v>132020.4656557105</v>
      </c>
      <c r="AE9" t="n">
        <v>180636.2254419478</v>
      </c>
      <c r="AF9" t="n">
        <v>5.566411296843531e-06</v>
      </c>
      <c r="AG9" t="n">
        <v>8</v>
      </c>
      <c r="AH9" t="n">
        <v>163396.5576103536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4.1912</v>
      </c>
      <c r="E10" t="n">
        <v>23.86</v>
      </c>
      <c r="F10" t="n">
        <v>21.11</v>
      </c>
      <c r="G10" t="n">
        <v>70.37</v>
      </c>
      <c r="H10" t="n">
        <v>1.04</v>
      </c>
      <c r="I10" t="n">
        <v>18</v>
      </c>
      <c r="J10" t="n">
        <v>152.85</v>
      </c>
      <c r="K10" t="n">
        <v>47.83</v>
      </c>
      <c r="L10" t="n">
        <v>9</v>
      </c>
      <c r="M10" t="n">
        <v>16</v>
      </c>
      <c r="N10" t="n">
        <v>26.03</v>
      </c>
      <c r="O10" t="n">
        <v>19085.83</v>
      </c>
      <c r="P10" t="n">
        <v>202.6</v>
      </c>
      <c r="Q10" t="n">
        <v>821.21</v>
      </c>
      <c r="R10" t="n">
        <v>93.14</v>
      </c>
      <c r="S10" t="n">
        <v>57.29</v>
      </c>
      <c r="T10" t="n">
        <v>10948.55</v>
      </c>
      <c r="U10" t="n">
        <v>0.62</v>
      </c>
      <c r="V10" t="n">
        <v>0.75</v>
      </c>
      <c r="W10" t="n">
        <v>2.6</v>
      </c>
      <c r="X10" t="n">
        <v>0.64</v>
      </c>
      <c r="Y10" t="n">
        <v>1</v>
      </c>
      <c r="Z10" t="n">
        <v>10</v>
      </c>
      <c r="AA10" t="n">
        <v>129.8185968692208</v>
      </c>
      <c r="AB10" t="n">
        <v>177.6235314286789</v>
      </c>
      <c r="AC10" t="n">
        <v>160.6713908853676</v>
      </c>
      <c r="AD10" t="n">
        <v>129818.5968692208</v>
      </c>
      <c r="AE10" t="n">
        <v>177623.5314286789</v>
      </c>
      <c r="AF10" t="n">
        <v>5.595113084234024e-06</v>
      </c>
      <c r="AG10" t="n">
        <v>8</v>
      </c>
      <c r="AH10" t="n">
        <v>160671.3908853676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4.2277</v>
      </c>
      <c r="E11" t="n">
        <v>23.65</v>
      </c>
      <c r="F11" t="n">
        <v>20.99</v>
      </c>
      <c r="G11" t="n">
        <v>83.97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195.51</v>
      </c>
      <c r="Q11" t="n">
        <v>821.22</v>
      </c>
      <c r="R11" t="n">
        <v>89.19</v>
      </c>
      <c r="S11" t="n">
        <v>57.29</v>
      </c>
      <c r="T11" t="n">
        <v>8988.34</v>
      </c>
      <c r="U11" t="n">
        <v>0.64</v>
      </c>
      <c r="V11" t="n">
        <v>0.76</v>
      </c>
      <c r="W11" t="n">
        <v>2.59</v>
      </c>
      <c r="X11" t="n">
        <v>0.52</v>
      </c>
      <c r="Y11" t="n">
        <v>1</v>
      </c>
      <c r="Z11" t="n">
        <v>10</v>
      </c>
      <c r="AA11" t="n">
        <v>126.8490604221604</v>
      </c>
      <c r="AB11" t="n">
        <v>173.5604806551109</v>
      </c>
      <c r="AC11" t="n">
        <v>156.9961119751</v>
      </c>
      <c r="AD11" t="n">
        <v>126849.0604221604</v>
      </c>
      <c r="AE11" t="n">
        <v>173560.4806551109</v>
      </c>
      <c r="AF11" t="n">
        <v>5.643839374455091e-06</v>
      </c>
      <c r="AG11" t="n">
        <v>8</v>
      </c>
      <c r="AH11" t="n">
        <v>156996.1119751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4.2409</v>
      </c>
      <c r="E12" t="n">
        <v>23.58</v>
      </c>
      <c r="F12" t="n">
        <v>20.95</v>
      </c>
      <c r="G12" t="n">
        <v>89.77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7</v>
      </c>
      <c r="N12" t="n">
        <v>26.83</v>
      </c>
      <c r="O12" t="n">
        <v>19431.82</v>
      </c>
      <c r="P12" t="n">
        <v>188.97</v>
      </c>
      <c r="Q12" t="n">
        <v>821.23</v>
      </c>
      <c r="R12" t="n">
        <v>87.5</v>
      </c>
      <c r="S12" t="n">
        <v>57.29</v>
      </c>
      <c r="T12" t="n">
        <v>8152.01</v>
      </c>
      <c r="U12" t="n">
        <v>0.65</v>
      </c>
      <c r="V12" t="n">
        <v>0.76</v>
      </c>
      <c r="W12" t="n">
        <v>2.6</v>
      </c>
      <c r="X12" t="n">
        <v>0.47</v>
      </c>
      <c r="Y12" t="n">
        <v>1</v>
      </c>
      <c r="Z12" t="n">
        <v>10</v>
      </c>
      <c r="AA12" t="n">
        <v>124.5135790654855</v>
      </c>
      <c r="AB12" t="n">
        <v>170.3649720287442</v>
      </c>
      <c r="AC12" t="n">
        <v>154.1055782071082</v>
      </c>
      <c r="AD12" t="n">
        <v>124513.5790654855</v>
      </c>
      <c r="AE12" t="n">
        <v>170364.9720287442</v>
      </c>
      <c r="AF12" t="n">
        <v>5.661460936945999e-06</v>
      </c>
      <c r="AG12" t="n">
        <v>8</v>
      </c>
      <c r="AH12" t="n">
        <v>154105.5782071082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4.2501</v>
      </c>
      <c r="E13" t="n">
        <v>23.53</v>
      </c>
      <c r="F13" t="n">
        <v>20.92</v>
      </c>
      <c r="G13" t="n">
        <v>96.58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2</v>
      </c>
      <c r="N13" t="n">
        <v>27.24</v>
      </c>
      <c r="O13" t="n">
        <v>19605.66</v>
      </c>
      <c r="P13" t="n">
        <v>187.68</v>
      </c>
      <c r="Q13" t="n">
        <v>821.1900000000001</v>
      </c>
      <c r="R13" t="n">
        <v>86.62</v>
      </c>
      <c r="S13" t="n">
        <v>57.29</v>
      </c>
      <c r="T13" t="n">
        <v>7717.26</v>
      </c>
      <c r="U13" t="n">
        <v>0.66</v>
      </c>
      <c r="V13" t="n">
        <v>0.76</v>
      </c>
      <c r="W13" t="n">
        <v>2.6</v>
      </c>
      <c r="X13" t="n">
        <v>0.45</v>
      </c>
      <c r="Y13" t="n">
        <v>1</v>
      </c>
      <c r="Z13" t="n">
        <v>10</v>
      </c>
      <c r="AA13" t="n">
        <v>123.9397340092146</v>
      </c>
      <c r="AB13" t="n">
        <v>169.5798119064976</v>
      </c>
      <c r="AC13" t="n">
        <v>153.3953526649494</v>
      </c>
      <c r="AD13" t="n">
        <v>123939.7340092146</v>
      </c>
      <c r="AE13" t="n">
        <v>169579.8119064976</v>
      </c>
      <c r="AF13" t="n">
        <v>5.673742632015419e-06</v>
      </c>
      <c r="AG13" t="n">
        <v>8</v>
      </c>
      <c r="AH13" t="n">
        <v>153395.3526649494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4.2493</v>
      </c>
      <c r="E14" t="n">
        <v>23.53</v>
      </c>
      <c r="F14" t="n">
        <v>20.93</v>
      </c>
      <c r="G14" t="n">
        <v>96.59999999999999</v>
      </c>
      <c r="H14" t="n">
        <v>1.45</v>
      </c>
      <c r="I14" t="n">
        <v>13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188.91</v>
      </c>
      <c r="Q14" t="n">
        <v>821.1900000000001</v>
      </c>
      <c r="R14" t="n">
        <v>86.64</v>
      </c>
      <c r="S14" t="n">
        <v>57.29</v>
      </c>
      <c r="T14" t="n">
        <v>7724.58</v>
      </c>
      <c r="U14" t="n">
        <v>0.66</v>
      </c>
      <c r="V14" t="n">
        <v>0.76</v>
      </c>
      <c r="W14" t="n">
        <v>2.61</v>
      </c>
      <c r="X14" t="n">
        <v>0.46</v>
      </c>
      <c r="Y14" t="n">
        <v>1</v>
      </c>
      <c r="Z14" t="n">
        <v>10</v>
      </c>
      <c r="AA14" t="n">
        <v>124.3503352346115</v>
      </c>
      <c r="AB14" t="n">
        <v>170.141614617533</v>
      </c>
      <c r="AC14" t="n">
        <v>153.9035377137388</v>
      </c>
      <c r="AD14" t="n">
        <v>124350.3352346115</v>
      </c>
      <c r="AE14" t="n">
        <v>170141.614617533</v>
      </c>
      <c r="AF14" t="n">
        <v>5.67267465853112e-06</v>
      </c>
      <c r="AG14" t="n">
        <v>8</v>
      </c>
      <c r="AH14" t="n">
        <v>153903.5377137388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32.96</v>
      </c>
      <c r="G2" t="n">
        <v>6.26</v>
      </c>
      <c r="H2" t="n">
        <v>0.1</v>
      </c>
      <c r="I2" t="n">
        <v>316</v>
      </c>
      <c r="J2" t="n">
        <v>176.73</v>
      </c>
      <c r="K2" t="n">
        <v>52.44</v>
      </c>
      <c r="L2" t="n">
        <v>1</v>
      </c>
      <c r="M2" t="n">
        <v>314</v>
      </c>
      <c r="N2" t="n">
        <v>33.29</v>
      </c>
      <c r="O2" t="n">
        <v>22031.19</v>
      </c>
      <c r="P2" t="n">
        <v>431.48</v>
      </c>
      <c r="Q2" t="n">
        <v>821.8200000000001</v>
      </c>
      <c r="R2" t="n">
        <v>490</v>
      </c>
      <c r="S2" t="n">
        <v>57.29</v>
      </c>
      <c r="T2" t="n">
        <v>207889.7</v>
      </c>
      <c r="U2" t="n">
        <v>0.12</v>
      </c>
      <c r="V2" t="n">
        <v>0.48</v>
      </c>
      <c r="W2" t="n">
        <v>3.08</v>
      </c>
      <c r="X2" t="n">
        <v>12.48</v>
      </c>
      <c r="Y2" t="n">
        <v>1</v>
      </c>
      <c r="Z2" t="n">
        <v>10</v>
      </c>
      <c r="AA2" t="n">
        <v>412.8497600555874</v>
      </c>
      <c r="AB2" t="n">
        <v>564.8792553540147</v>
      </c>
      <c r="AC2" t="n">
        <v>510.967972036041</v>
      </c>
      <c r="AD2" t="n">
        <v>412849.7600555874</v>
      </c>
      <c r="AE2" t="n">
        <v>564879.2553540147</v>
      </c>
      <c r="AF2" t="n">
        <v>2.826266270040804e-06</v>
      </c>
      <c r="AG2" t="n">
        <v>16</v>
      </c>
      <c r="AH2" t="n">
        <v>510967.972036041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3.1718</v>
      </c>
      <c r="E3" t="n">
        <v>31.53</v>
      </c>
      <c r="F3" t="n">
        <v>24.91</v>
      </c>
      <c r="G3" t="n">
        <v>12.67</v>
      </c>
      <c r="H3" t="n">
        <v>0.2</v>
      </c>
      <c r="I3" t="n">
        <v>118</v>
      </c>
      <c r="J3" t="n">
        <v>178.21</v>
      </c>
      <c r="K3" t="n">
        <v>52.44</v>
      </c>
      <c r="L3" t="n">
        <v>2</v>
      </c>
      <c r="M3" t="n">
        <v>116</v>
      </c>
      <c r="N3" t="n">
        <v>33.77</v>
      </c>
      <c r="O3" t="n">
        <v>22213.89</v>
      </c>
      <c r="P3" t="n">
        <v>322.33</v>
      </c>
      <c r="Q3" t="n">
        <v>821.28</v>
      </c>
      <c r="R3" t="n">
        <v>220.2</v>
      </c>
      <c r="S3" t="n">
        <v>57.29</v>
      </c>
      <c r="T3" t="n">
        <v>73983.24000000001</v>
      </c>
      <c r="U3" t="n">
        <v>0.26</v>
      </c>
      <c r="V3" t="n">
        <v>0.64</v>
      </c>
      <c r="W3" t="n">
        <v>2.76</v>
      </c>
      <c r="X3" t="n">
        <v>4.44</v>
      </c>
      <c r="Y3" t="n">
        <v>1</v>
      </c>
      <c r="Z3" t="n">
        <v>10</v>
      </c>
      <c r="AA3" t="n">
        <v>229.3946788923897</v>
      </c>
      <c r="AB3" t="n">
        <v>313.8679198394079</v>
      </c>
      <c r="AC3" t="n">
        <v>283.9128060864199</v>
      </c>
      <c r="AD3" t="n">
        <v>229394.6788923898</v>
      </c>
      <c r="AE3" t="n">
        <v>313867.9198394079</v>
      </c>
      <c r="AF3" t="n">
        <v>4.178989956326244e-06</v>
      </c>
      <c r="AG3" t="n">
        <v>11</v>
      </c>
      <c r="AH3" t="n">
        <v>283912.80608642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3.5569</v>
      </c>
      <c r="E4" t="n">
        <v>28.11</v>
      </c>
      <c r="F4" t="n">
        <v>23.13</v>
      </c>
      <c r="G4" t="n">
        <v>19.28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295.93</v>
      </c>
      <c r="Q4" t="n">
        <v>821.27</v>
      </c>
      <c r="R4" t="n">
        <v>160.42</v>
      </c>
      <c r="S4" t="n">
        <v>57.29</v>
      </c>
      <c r="T4" t="n">
        <v>44319.86</v>
      </c>
      <c r="U4" t="n">
        <v>0.36</v>
      </c>
      <c r="V4" t="n">
        <v>0.6899999999999999</v>
      </c>
      <c r="W4" t="n">
        <v>2.69</v>
      </c>
      <c r="X4" t="n">
        <v>2.66</v>
      </c>
      <c r="Y4" t="n">
        <v>1</v>
      </c>
      <c r="Z4" t="n">
        <v>10</v>
      </c>
      <c r="AA4" t="n">
        <v>194.9974207702743</v>
      </c>
      <c r="AB4" t="n">
        <v>266.8040737768245</v>
      </c>
      <c r="AC4" t="n">
        <v>241.3406674375118</v>
      </c>
      <c r="AD4" t="n">
        <v>194997.4207702744</v>
      </c>
      <c r="AE4" t="n">
        <v>266804.0737768245</v>
      </c>
      <c r="AF4" t="n">
        <v>4.686376623890793e-06</v>
      </c>
      <c r="AG4" t="n">
        <v>10</v>
      </c>
      <c r="AH4" t="n">
        <v>241340.6674375118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3.7494</v>
      </c>
      <c r="E5" t="n">
        <v>26.67</v>
      </c>
      <c r="F5" t="n">
        <v>22.4</v>
      </c>
      <c r="G5" t="n">
        <v>25.85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283.3</v>
      </c>
      <c r="Q5" t="n">
        <v>821.27</v>
      </c>
      <c r="R5" t="n">
        <v>136.07</v>
      </c>
      <c r="S5" t="n">
        <v>57.29</v>
      </c>
      <c r="T5" t="n">
        <v>32243.7</v>
      </c>
      <c r="U5" t="n">
        <v>0.42</v>
      </c>
      <c r="V5" t="n">
        <v>0.71</v>
      </c>
      <c r="W5" t="n">
        <v>2.66</v>
      </c>
      <c r="X5" t="n">
        <v>1.93</v>
      </c>
      <c r="Y5" t="n">
        <v>1</v>
      </c>
      <c r="Z5" t="n">
        <v>10</v>
      </c>
      <c r="AA5" t="n">
        <v>176.7939711349048</v>
      </c>
      <c r="AB5" t="n">
        <v>241.897310906205</v>
      </c>
      <c r="AC5" t="n">
        <v>218.810971058395</v>
      </c>
      <c r="AD5" t="n">
        <v>176793.9711349048</v>
      </c>
      <c r="AE5" t="n">
        <v>241897.310906205</v>
      </c>
      <c r="AF5" t="n">
        <v>4.940004080411632e-06</v>
      </c>
      <c r="AG5" t="n">
        <v>9</v>
      </c>
      <c r="AH5" t="n">
        <v>218810.971058395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3.8687</v>
      </c>
      <c r="E6" t="n">
        <v>25.85</v>
      </c>
      <c r="F6" t="n">
        <v>21.97</v>
      </c>
      <c r="G6" t="n">
        <v>32.15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274.43</v>
      </c>
      <c r="Q6" t="n">
        <v>821.3200000000001</v>
      </c>
      <c r="R6" t="n">
        <v>121.64</v>
      </c>
      <c r="S6" t="n">
        <v>57.29</v>
      </c>
      <c r="T6" t="n">
        <v>25084.4</v>
      </c>
      <c r="U6" t="n">
        <v>0.47</v>
      </c>
      <c r="V6" t="n">
        <v>0.72</v>
      </c>
      <c r="W6" t="n">
        <v>2.64</v>
      </c>
      <c r="X6" t="n">
        <v>1.5</v>
      </c>
      <c r="Y6" t="n">
        <v>1</v>
      </c>
      <c r="Z6" t="n">
        <v>10</v>
      </c>
      <c r="AA6" t="n">
        <v>169.9581709070695</v>
      </c>
      <c r="AB6" t="n">
        <v>232.5442674602634</v>
      </c>
      <c r="AC6" t="n">
        <v>210.3505689518522</v>
      </c>
      <c r="AD6" t="n">
        <v>169958.1709070695</v>
      </c>
      <c r="AE6" t="n">
        <v>232544.2674602634</v>
      </c>
      <c r="AF6" t="n">
        <v>5.097187226193119e-06</v>
      </c>
      <c r="AG6" t="n">
        <v>9</v>
      </c>
      <c r="AH6" t="n">
        <v>210350.5689518522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3.9577</v>
      </c>
      <c r="E7" t="n">
        <v>25.27</v>
      </c>
      <c r="F7" t="n">
        <v>21.67</v>
      </c>
      <c r="G7" t="n">
        <v>39.41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31</v>
      </c>
      <c r="N7" t="n">
        <v>35.75</v>
      </c>
      <c r="O7" t="n">
        <v>22951.43</v>
      </c>
      <c r="P7" t="n">
        <v>267.39</v>
      </c>
      <c r="Q7" t="n">
        <v>821.21</v>
      </c>
      <c r="R7" t="n">
        <v>111.9</v>
      </c>
      <c r="S7" t="n">
        <v>57.29</v>
      </c>
      <c r="T7" t="n">
        <v>20257.37</v>
      </c>
      <c r="U7" t="n">
        <v>0.51</v>
      </c>
      <c r="V7" t="n">
        <v>0.73</v>
      </c>
      <c r="W7" t="n">
        <v>2.62</v>
      </c>
      <c r="X7" t="n">
        <v>1.2</v>
      </c>
      <c r="Y7" t="n">
        <v>1</v>
      </c>
      <c r="Z7" t="n">
        <v>10</v>
      </c>
      <c r="AA7" t="n">
        <v>164.991312209633</v>
      </c>
      <c r="AB7" t="n">
        <v>225.7483922680934</v>
      </c>
      <c r="AC7" t="n">
        <v>204.20328254995</v>
      </c>
      <c r="AD7" t="n">
        <v>164991.312209633</v>
      </c>
      <c r="AE7" t="n">
        <v>225748.3922680934</v>
      </c>
      <c r="AF7" t="n">
        <v>5.214448751545612e-06</v>
      </c>
      <c r="AG7" t="n">
        <v>9</v>
      </c>
      <c r="AH7" t="n">
        <v>204203.28254995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4.0165</v>
      </c>
      <c r="E8" t="n">
        <v>24.9</v>
      </c>
      <c r="F8" t="n">
        <v>21.48</v>
      </c>
      <c r="G8" t="n">
        <v>46.03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261.67</v>
      </c>
      <c r="Q8" t="n">
        <v>821.1900000000001</v>
      </c>
      <c r="R8" t="n">
        <v>105.45</v>
      </c>
      <c r="S8" t="n">
        <v>57.29</v>
      </c>
      <c r="T8" t="n">
        <v>17057.25</v>
      </c>
      <c r="U8" t="n">
        <v>0.54</v>
      </c>
      <c r="V8" t="n">
        <v>0.74</v>
      </c>
      <c r="W8" t="n">
        <v>2.62</v>
      </c>
      <c r="X8" t="n">
        <v>1.01</v>
      </c>
      <c r="Y8" t="n">
        <v>1</v>
      </c>
      <c r="Z8" t="n">
        <v>10</v>
      </c>
      <c r="AA8" t="n">
        <v>161.4723203545031</v>
      </c>
      <c r="AB8" t="n">
        <v>220.9335523649432</v>
      </c>
      <c r="AC8" t="n">
        <v>199.8479642094846</v>
      </c>
      <c r="AD8" t="n">
        <v>161472.3203545031</v>
      </c>
      <c r="AE8" t="n">
        <v>220933.5523649431</v>
      </c>
      <c r="AF8" t="n">
        <v>5.291920410991977e-06</v>
      </c>
      <c r="AG8" t="n">
        <v>9</v>
      </c>
      <c r="AH8" t="n">
        <v>199847.9642094846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4.066</v>
      </c>
      <c r="E9" t="n">
        <v>24.59</v>
      </c>
      <c r="F9" t="n">
        <v>21.32</v>
      </c>
      <c r="G9" t="n">
        <v>53.3</v>
      </c>
      <c r="H9" t="n">
        <v>0.76</v>
      </c>
      <c r="I9" t="n">
        <v>24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256.23</v>
      </c>
      <c r="Q9" t="n">
        <v>821.1900000000001</v>
      </c>
      <c r="R9" t="n">
        <v>99.98999999999999</v>
      </c>
      <c r="S9" t="n">
        <v>57.29</v>
      </c>
      <c r="T9" t="n">
        <v>14347.31</v>
      </c>
      <c r="U9" t="n">
        <v>0.57</v>
      </c>
      <c r="V9" t="n">
        <v>0.75</v>
      </c>
      <c r="W9" t="n">
        <v>2.61</v>
      </c>
      <c r="X9" t="n">
        <v>0.85</v>
      </c>
      <c r="Y9" t="n">
        <v>1</v>
      </c>
      <c r="Z9" t="n">
        <v>10</v>
      </c>
      <c r="AA9" t="n">
        <v>158.3797625131096</v>
      </c>
      <c r="AB9" t="n">
        <v>216.7021782923278</v>
      </c>
      <c r="AC9" t="n">
        <v>196.0204265395876</v>
      </c>
      <c r="AD9" t="n">
        <v>158379.7625131096</v>
      </c>
      <c r="AE9" t="n">
        <v>216702.1782923278</v>
      </c>
      <c r="AF9" t="n">
        <v>5.357138899811622e-06</v>
      </c>
      <c r="AG9" t="n">
        <v>9</v>
      </c>
      <c r="AH9" t="n">
        <v>196020.4265395876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4.1012</v>
      </c>
      <c r="E10" t="n">
        <v>24.38</v>
      </c>
      <c r="F10" t="n">
        <v>21.22</v>
      </c>
      <c r="G10" t="n">
        <v>60.62</v>
      </c>
      <c r="H10" t="n">
        <v>0.85</v>
      </c>
      <c r="I10" t="n">
        <v>21</v>
      </c>
      <c r="J10" t="n">
        <v>188.74</v>
      </c>
      <c r="K10" t="n">
        <v>52.44</v>
      </c>
      <c r="L10" t="n">
        <v>9</v>
      </c>
      <c r="M10" t="n">
        <v>19</v>
      </c>
      <c r="N10" t="n">
        <v>37.3</v>
      </c>
      <c r="O10" t="n">
        <v>23511.69</v>
      </c>
      <c r="P10" t="n">
        <v>251.12</v>
      </c>
      <c r="Q10" t="n">
        <v>821.26</v>
      </c>
      <c r="R10" t="n">
        <v>96.61</v>
      </c>
      <c r="S10" t="n">
        <v>57.29</v>
      </c>
      <c r="T10" t="n">
        <v>12670.75</v>
      </c>
      <c r="U10" t="n">
        <v>0.59</v>
      </c>
      <c r="V10" t="n">
        <v>0.75</v>
      </c>
      <c r="W10" t="n">
        <v>2.6</v>
      </c>
      <c r="X10" t="n">
        <v>0.74</v>
      </c>
      <c r="Y10" t="n">
        <v>1</v>
      </c>
      <c r="Z10" t="n">
        <v>10</v>
      </c>
      <c r="AA10" t="n">
        <v>148.9892315522149</v>
      </c>
      <c r="AB10" t="n">
        <v>203.8536395506506</v>
      </c>
      <c r="AC10" t="n">
        <v>184.3981343023745</v>
      </c>
      <c r="AD10" t="n">
        <v>148989.2315522149</v>
      </c>
      <c r="AE10" t="n">
        <v>203853.6395506506</v>
      </c>
      <c r="AF10" t="n">
        <v>5.403516491861149e-06</v>
      </c>
      <c r="AG10" t="n">
        <v>8</v>
      </c>
      <c r="AH10" t="n">
        <v>184398.1343023745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4.1242</v>
      </c>
      <c r="E11" t="n">
        <v>24.25</v>
      </c>
      <c r="F11" t="n">
        <v>21.15</v>
      </c>
      <c r="G11" t="n">
        <v>66.79000000000001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247.54</v>
      </c>
      <c r="Q11" t="n">
        <v>821.29</v>
      </c>
      <c r="R11" t="n">
        <v>94.56999999999999</v>
      </c>
      <c r="S11" t="n">
        <v>57.29</v>
      </c>
      <c r="T11" t="n">
        <v>11662.5</v>
      </c>
      <c r="U11" t="n">
        <v>0.61</v>
      </c>
      <c r="V11" t="n">
        <v>0.75</v>
      </c>
      <c r="W11" t="n">
        <v>2.6</v>
      </c>
      <c r="X11" t="n">
        <v>0.68</v>
      </c>
      <c r="Y11" t="n">
        <v>1</v>
      </c>
      <c r="Z11" t="n">
        <v>10</v>
      </c>
      <c r="AA11" t="n">
        <v>147.2588920479477</v>
      </c>
      <c r="AB11" t="n">
        <v>201.4861127037221</v>
      </c>
      <c r="AC11" t="n">
        <v>182.2565608948714</v>
      </c>
      <c r="AD11" t="n">
        <v>147258.8920479477</v>
      </c>
      <c r="AE11" t="n">
        <v>201486.1127037221</v>
      </c>
      <c r="AF11" t="n">
        <v>5.43382003212078e-06</v>
      </c>
      <c r="AG11" t="n">
        <v>8</v>
      </c>
      <c r="AH11" t="n">
        <v>182256.5608948714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4.1515</v>
      </c>
      <c r="E12" t="n">
        <v>24.09</v>
      </c>
      <c r="F12" t="n">
        <v>21.06</v>
      </c>
      <c r="G12" t="n">
        <v>74.34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242.26</v>
      </c>
      <c r="Q12" t="n">
        <v>821.1900000000001</v>
      </c>
      <c r="R12" t="n">
        <v>91.44</v>
      </c>
      <c r="S12" t="n">
        <v>57.29</v>
      </c>
      <c r="T12" t="n">
        <v>10107.89</v>
      </c>
      <c r="U12" t="n">
        <v>0.63</v>
      </c>
      <c r="V12" t="n">
        <v>0.76</v>
      </c>
      <c r="W12" t="n">
        <v>2.6</v>
      </c>
      <c r="X12" t="n">
        <v>0.59</v>
      </c>
      <c r="Y12" t="n">
        <v>1</v>
      </c>
      <c r="Z12" t="n">
        <v>10</v>
      </c>
      <c r="AA12" t="n">
        <v>144.8890879595436</v>
      </c>
      <c r="AB12" t="n">
        <v>198.2436422015915</v>
      </c>
      <c r="AC12" t="n">
        <v>179.3235472266271</v>
      </c>
      <c r="AD12" t="n">
        <v>144889.0879595436</v>
      </c>
      <c r="AE12" t="n">
        <v>198243.6422015915</v>
      </c>
      <c r="AF12" t="n">
        <v>5.469789016863736e-06</v>
      </c>
      <c r="AG12" t="n">
        <v>8</v>
      </c>
      <c r="AH12" t="n">
        <v>179323.5472266271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4.1634</v>
      </c>
      <c r="E13" t="n">
        <v>24.02</v>
      </c>
      <c r="F13" t="n">
        <v>21.03</v>
      </c>
      <c r="G13" t="n">
        <v>78.86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237.94</v>
      </c>
      <c r="Q13" t="n">
        <v>821.1900000000001</v>
      </c>
      <c r="R13" t="n">
        <v>90.38</v>
      </c>
      <c r="S13" t="n">
        <v>57.29</v>
      </c>
      <c r="T13" t="n">
        <v>9582.82</v>
      </c>
      <c r="U13" t="n">
        <v>0.63</v>
      </c>
      <c r="V13" t="n">
        <v>0.76</v>
      </c>
      <c r="W13" t="n">
        <v>2.6</v>
      </c>
      <c r="X13" t="n">
        <v>0.5600000000000001</v>
      </c>
      <c r="Y13" t="n">
        <v>1</v>
      </c>
      <c r="Z13" t="n">
        <v>10</v>
      </c>
      <c r="AA13" t="n">
        <v>143.2103447245541</v>
      </c>
      <c r="AB13" t="n">
        <v>195.9467116465555</v>
      </c>
      <c r="AC13" t="n">
        <v>177.2458325000007</v>
      </c>
      <c r="AD13" t="n">
        <v>143210.3447245542</v>
      </c>
      <c r="AE13" t="n">
        <v>195946.7116465555</v>
      </c>
      <c r="AF13" t="n">
        <v>5.485467805085025e-06</v>
      </c>
      <c r="AG13" t="n">
        <v>8</v>
      </c>
      <c r="AH13" t="n">
        <v>177245.8325000007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4.1904</v>
      </c>
      <c r="E14" t="n">
        <v>23.86</v>
      </c>
      <c r="F14" t="n">
        <v>20.95</v>
      </c>
      <c r="G14" t="n">
        <v>89.77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232.64</v>
      </c>
      <c r="Q14" t="n">
        <v>821.1900000000001</v>
      </c>
      <c r="R14" t="n">
        <v>87.77</v>
      </c>
      <c r="S14" t="n">
        <v>57.29</v>
      </c>
      <c r="T14" t="n">
        <v>8285.299999999999</v>
      </c>
      <c r="U14" t="n">
        <v>0.65</v>
      </c>
      <c r="V14" t="n">
        <v>0.76</v>
      </c>
      <c r="W14" t="n">
        <v>2.59</v>
      </c>
      <c r="X14" t="n">
        <v>0.47</v>
      </c>
      <c r="Y14" t="n">
        <v>1</v>
      </c>
      <c r="Z14" t="n">
        <v>10</v>
      </c>
      <c r="AA14" t="n">
        <v>140.8930735738712</v>
      </c>
      <c r="AB14" t="n">
        <v>192.7761190274045</v>
      </c>
      <c r="AC14" t="n">
        <v>174.3778367904659</v>
      </c>
      <c r="AD14" t="n">
        <v>140893.0735738712</v>
      </c>
      <c r="AE14" t="n">
        <v>192776.1190274045</v>
      </c>
      <c r="AF14" t="n">
        <v>5.521041526259376e-06</v>
      </c>
      <c r="AG14" t="n">
        <v>8</v>
      </c>
      <c r="AH14" t="n">
        <v>174377.8367904659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4.2016</v>
      </c>
      <c r="E15" t="n">
        <v>23.8</v>
      </c>
      <c r="F15" t="n">
        <v>20.92</v>
      </c>
      <c r="G15" t="n">
        <v>96.54000000000001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228.83</v>
      </c>
      <c r="Q15" t="n">
        <v>821.24</v>
      </c>
      <c r="R15" t="n">
        <v>86.56999999999999</v>
      </c>
      <c r="S15" t="n">
        <v>57.29</v>
      </c>
      <c r="T15" t="n">
        <v>7689.23</v>
      </c>
      <c r="U15" t="n">
        <v>0.66</v>
      </c>
      <c r="V15" t="n">
        <v>0.76</v>
      </c>
      <c r="W15" t="n">
        <v>2.59</v>
      </c>
      <c r="X15" t="n">
        <v>0.44</v>
      </c>
      <c r="Y15" t="n">
        <v>1</v>
      </c>
      <c r="Z15" t="n">
        <v>10</v>
      </c>
      <c r="AA15" t="n">
        <v>139.4201751187178</v>
      </c>
      <c r="AB15" t="n">
        <v>190.7608343813709</v>
      </c>
      <c r="AC15" t="n">
        <v>172.5548880825792</v>
      </c>
      <c r="AD15" t="n">
        <v>139420.1751187178</v>
      </c>
      <c r="AE15" t="n">
        <v>190760.8343813709</v>
      </c>
      <c r="AF15" t="n">
        <v>5.535798032820589e-06</v>
      </c>
      <c r="AG15" t="n">
        <v>8</v>
      </c>
      <c r="AH15" t="n">
        <v>172554.8880825792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4.2166</v>
      </c>
      <c r="E16" t="n">
        <v>23.72</v>
      </c>
      <c r="F16" t="n">
        <v>20.87</v>
      </c>
      <c r="G16" t="n">
        <v>104.34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223.89</v>
      </c>
      <c r="Q16" t="n">
        <v>821.21</v>
      </c>
      <c r="R16" t="n">
        <v>84.95</v>
      </c>
      <c r="S16" t="n">
        <v>57.29</v>
      </c>
      <c r="T16" t="n">
        <v>6886.51</v>
      </c>
      <c r="U16" t="n">
        <v>0.67</v>
      </c>
      <c r="V16" t="n">
        <v>0.76</v>
      </c>
      <c r="W16" t="n">
        <v>2.59</v>
      </c>
      <c r="X16" t="n">
        <v>0.4</v>
      </c>
      <c r="Y16" t="n">
        <v>1</v>
      </c>
      <c r="Z16" t="n">
        <v>10</v>
      </c>
      <c r="AA16" t="n">
        <v>137.5079787908692</v>
      </c>
      <c r="AB16" t="n">
        <v>188.1444830054617</v>
      </c>
      <c r="AC16" t="n">
        <v>170.1882376099138</v>
      </c>
      <c r="AD16" t="n">
        <v>137507.9787908692</v>
      </c>
      <c r="AE16" t="n">
        <v>188144.4830054617</v>
      </c>
      <c r="AF16" t="n">
        <v>5.555561211250783e-06</v>
      </c>
      <c r="AG16" t="n">
        <v>8</v>
      </c>
      <c r="AH16" t="n">
        <v>170188.2376099138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4.2272</v>
      </c>
      <c r="E17" t="n">
        <v>23.66</v>
      </c>
      <c r="F17" t="n">
        <v>20.84</v>
      </c>
      <c r="G17" t="n">
        <v>113.7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219.74</v>
      </c>
      <c r="Q17" t="n">
        <v>821.2</v>
      </c>
      <c r="R17" t="n">
        <v>84.09999999999999</v>
      </c>
      <c r="S17" t="n">
        <v>57.29</v>
      </c>
      <c r="T17" t="n">
        <v>6465.52</v>
      </c>
      <c r="U17" t="n">
        <v>0.68</v>
      </c>
      <c r="V17" t="n">
        <v>0.76</v>
      </c>
      <c r="W17" t="n">
        <v>2.59</v>
      </c>
      <c r="X17" t="n">
        <v>0.37</v>
      </c>
      <c r="Y17" t="n">
        <v>1</v>
      </c>
      <c r="Z17" t="n">
        <v>10</v>
      </c>
      <c r="AA17" t="n">
        <v>135.9550961168528</v>
      </c>
      <c r="AB17" t="n">
        <v>186.019760422525</v>
      </c>
      <c r="AC17" t="n">
        <v>168.2662955682251</v>
      </c>
      <c r="AD17" t="n">
        <v>135955.0961168528</v>
      </c>
      <c r="AE17" t="n">
        <v>186019.760422525</v>
      </c>
      <c r="AF17" t="n">
        <v>5.569527190674788e-06</v>
      </c>
      <c r="AG17" t="n">
        <v>8</v>
      </c>
      <c r="AH17" t="n">
        <v>168266.2955682251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4.2275</v>
      </c>
      <c r="E18" t="n">
        <v>23.65</v>
      </c>
      <c r="F18" t="n">
        <v>20.84</v>
      </c>
      <c r="G18" t="n">
        <v>113.69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218.5</v>
      </c>
      <c r="Q18" t="n">
        <v>821.22</v>
      </c>
      <c r="R18" t="n">
        <v>83.90000000000001</v>
      </c>
      <c r="S18" t="n">
        <v>57.29</v>
      </c>
      <c r="T18" t="n">
        <v>6366.79</v>
      </c>
      <c r="U18" t="n">
        <v>0.68</v>
      </c>
      <c r="V18" t="n">
        <v>0.76</v>
      </c>
      <c r="W18" t="n">
        <v>2.6</v>
      </c>
      <c r="X18" t="n">
        <v>0.37</v>
      </c>
      <c r="Y18" t="n">
        <v>1</v>
      </c>
      <c r="Z18" t="n">
        <v>10</v>
      </c>
      <c r="AA18" t="n">
        <v>135.5503745901701</v>
      </c>
      <c r="AB18" t="n">
        <v>185.4660025746644</v>
      </c>
      <c r="AC18" t="n">
        <v>167.7653875921601</v>
      </c>
      <c r="AD18" t="n">
        <v>135550.3745901701</v>
      </c>
      <c r="AE18" t="n">
        <v>185466.0025746644</v>
      </c>
      <c r="AF18" t="n">
        <v>5.569922454243393e-06</v>
      </c>
      <c r="AG18" t="n">
        <v>8</v>
      </c>
      <c r="AH18" t="n">
        <v>167765.3875921601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4.227</v>
      </c>
      <c r="E19" t="n">
        <v>23.66</v>
      </c>
      <c r="F19" t="n">
        <v>20.85</v>
      </c>
      <c r="G19" t="n">
        <v>113.7</v>
      </c>
      <c r="H19" t="n">
        <v>1.58</v>
      </c>
      <c r="I19" t="n">
        <v>11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217.93</v>
      </c>
      <c r="Q19" t="n">
        <v>821.37</v>
      </c>
      <c r="R19" t="n">
        <v>84</v>
      </c>
      <c r="S19" t="n">
        <v>57.29</v>
      </c>
      <c r="T19" t="n">
        <v>6414.27</v>
      </c>
      <c r="U19" t="n">
        <v>0.68</v>
      </c>
      <c r="V19" t="n">
        <v>0.76</v>
      </c>
      <c r="W19" t="n">
        <v>2.6</v>
      </c>
      <c r="X19" t="n">
        <v>0.37</v>
      </c>
      <c r="Y19" t="n">
        <v>1</v>
      </c>
      <c r="Z19" t="n">
        <v>10</v>
      </c>
      <c r="AA19" t="n">
        <v>135.3806901319616</v>
      </c>
      <c r="AB19" t="n">
        <v>185.2338328129937</v>
      </c>
      <c r="AC19" t="n">
        <v>167.5553757866908</v>
      </c>
      <c r="AD19" t="n">
        <v>135380.6901319616</v>
      </c>
      <c r="AE19" t="n">
        <v>185233.8328129937</v>
      </c>
      <c r="AF19" t="n">
        <v>5.569263681629053e-06</v>
      </c>
      <c r="AG19" t="n">
        <v>8</v>
      </c>
      <c r="AH19" t="n">
        <v>167555.3757866908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4.2273</v>
      </c>
      <c r="E20" t="n">
        <v>23.66</v>
      </c>
      <c r="F20" t="n">
        <v>20.84</v>
      </c>
      <c r="G20" t="n">
        <v>113.7</v>
      </c>
      <c r="H20" t="n">
        <v>1.65</v>
      </c>
      <c r="I20" t="n">
        <v>11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219.67</v>
      </c>
      <c r="Q20" t="n">
        <v>821.28</v>
      </c>
      <c r="R20" t="n">
        <v>83.95999999999999</v>
      </c>
      <c r="S20" t="n">
        <v>57.29</v>
      </c>
      <c r="T20" t="n">
        <v>6393.88</v>
      </c>
      <c r="U20" t="n">
        <v>0.68</v>
      </c>
      <c r="V20" t="n">
        <v>0.76</v>
      </c>
      <c r="W20" t="n">
        <v>2.6</v>
      </c>
      <c r="X20" t="n">
        <v>0.37</v>
      </c>
      <c r="Y20" t="n">
        <v>1</v>
      </c>
      <c r="Z20" t="n">
        <v>10</v>
      </c>
      <c r="AA20" t="n">
        <v>135.9306789614534</v>
      </c>
      <c r="AB20" t="n">
        <v>185.9863517932987</v>
      </c>
      <c r="AC20" t="n">
        <v>168.2360754116828</v>
      </c>
      <c r="AD20" t="n">
        <v>135930.6789614534</v>
      </c>
      <c r="AE20" t="n">
        <v>185986.3517932987</v>
      </c>
      <c r="AF20" t="n">
        <v>5.569658945197657e-06</v>
      </c>
      <c r="AG20" t="n">
        <v>8</v>
      </c>
      <c r="AH20" t="n">
        <v>168236.0754116828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3.8165</v>
      </c>
      <c r="E2" t="n">
        <v>26.2</v>
      </c>
      <c r="F2" t="n">
        <v>23.63</v>
      </c>
      <c r="G2" t="n">
        <v>17.08</v>
      </c>
      <c r="H2" t="n">
        <v>0.64</v>
      </c>
      <c r="I2" t="n">
        <v>83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68.09</v>
      </c>
      <c r="Q2" t="n">
        <v>821.52</v>
      </c>
      <c r="R2" t="n">
        <v>173.23</v>
      </c>
      <c r="S2" t="n">
        <v>57.29</v>
      </c>
      <c r="T2" t="n">
        <v>50668.49</v>
      </c>
      <c r="U2" t="n">
        <v>0.33</v>
      </c>
      <c r="V2" t="n">
        <v>0.67</v>
      </c>
      <c r="W2" t="n">
        <v>2.82</v>
      </c>
      <c r="X2" t="n">
        <v>3.16</v>
      </c>
      <c r="Y2" t="n">
        <v>1</v>
      </c>
      <c r="Z2" t="n">
        <v>10</v>
      </c>
      <c r="AA2" t="n">
        <v>88.64947951967855</v>
      </c>
      <c r="AB2" t="n">
        <v>121.2941288177908</v>
      </c>
      <c r="AC2" t="n">
        <v>109.7179874008315</v>
      </c>
      <c r="AD2" t="n">
        <v>88649.47951967856</v>
      </c>
      <c r="AE2" t="n">
        <v>121294.1288177908</v>
      </c>
      <c r="AF2" t="n">
        <v>5.463120085204032e-06</v>
      </c>
      <c r="AG2" t="n">
        <v>9</v>
      </c>
      <c r="AH2" t="n">
        <v>109717.9874008315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3.0582</v>
      </c>
      <c r="E2" t="n">
        <v>32.7</v>
      </c>
      <c r="F2" t="n">
        <v>27.13</v>
      </c>
      <c r="G2" t="n">
        <v>9.359999999999999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172</v>
      </c>
      <c r="N2" t="n">
        <v>12.99</v>
      </c>
      <c r="O2" t="n">
        <v>12407.75</v>
      </c>
      <c r="P2" t="n">
        <v>239.06</v>
      </c>
      <c r="Q2" t="n">
        <v>821.41</v>
      </c>
      <c r="R2" t="n">
        <v>294.41</v>
      </c>
      <c r="S2" t="n">
        <v>57.29</v>
      </c>
      <c r="T2" t="n">
        <v>110805.09</v>
      </c>
      <c r="U2" t="n">
        <v>0.19</v>
      </c>
      <c r="V2" t="n">
        <v>0.59</v>
      </c>
      <c r="W2" t="n">
        <v>2.86</v>
      </c>
      <c r="X2" t="n">
        <v>6.66</v>
      </c>
      <c r="Y2" t="n">
        <v>1</v>
      </c>
      <c r="Z2" t="n">
        <v>10</v>
      </c>
      <c r="AA2" t="n">
        <v>193.6982010196969</v>
      </c>
      <c r="AB2" t="n">
        <v>265.0264239965553</v>
      </c>
      <c r="AC2" t="n">
        <v>239.7326740573238</v>
      </c>
      <c r="AD2" t="n">
        <v>193698.2010196969</v>
      </c>
      <c r="AE2" t="n">
        <v>265026.4239965553</v>
      </c>
      <c r="AF2" t="n">
        <v>4.166899537937863e-06</v>
      </c>
      <c r="AG2" t="n">
        <v>11</v>
      </c>
      <c r="AH2" t="n">
        <v>239732.6740573238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3.756</v>
      </c>
      <c r="E3" t="n">
        <v>26.62</v>
      </c>
      <c r="F3" t="n">
        <v>23.16</v>
      </c>
      <c r="G3" t="n">
        <v>19.3</v>
      </c>
      <c r="H3" t="n">
        <v>0.35</v>
      </c>
      <c r="I3" t="n">
        <v>72</v>
      </c>
      <c r="J3" t="n">
        <v>99.95</v>
      </c>
      <c r="K3" t="n">
        <v>39.72</v>
      </c>
      <c r="L3" t="n">
        <v>2</v>
      </c>
      <c r="M3" t="n">
        <v>70</v>
      </c>
      <c r="N3" t="n">
        <v>13.24</v>
      </c>
      <c r="O3" t="n">
        <v>12561.45</v>
      </c>
      <c r="P3" t="n">
        <v>196.96</v>
      </c>
      <c r="Q3" t="n">
        <v>821.36</v>
      </c>
      <c r="R3" t="n">
        <v>161.48</v>
      </c>
      <c r="S3" t="n">
        <v>57.29</v>
      </c>
      <c r="T3" t="n">
        <v>44850.29</v>
      </c>
      <c r="U3" t="n">
        <v>0.35</v>
      </c>
      <c r="V3" t="n">
        <v>0.6899999999999999</v>
      </c>
      <c r="W3" t="n">
        <v>2.69</v>
      </c>
      <c r="X3" t="n">
        <v>2.68</v>
      </c>
      <c r="Y3" t="n">
        <v>1</v>
      </c>
      <c r="Z3" t="n">
        <v>10</v>
      </c>
      <c r="AA3" t="n">
        <v>141.5473009268101</v>
      </c>
      <c r="AB3" t="n">
        <v>193.6712617541689</v>
      </c>
      <c r="AC3" t="n">
        <v>175.1875483517288</v>
      </c>
      <c r="AD3" t="n">
        <v>141547.3009268101</v>
      </c>
      <c r="AE3" t="n">
        <v>193671.2617541689</v>
      </c>
      <c r="AF3" t="n">
        <v>5.117675320284681e-06</v>
      </c>
      <c r="AG3" t="n">
        <v>9</v>
      </c>
      <c r="AH3" t="n">
        <v>175187.5483517288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3.9898</v>
      </c>
      <c r="E4" t="n">
        <v>25.06</v>
      </c>
      <c r="F4" t="n">
        <v>22.15</v>
      </c>
      <c r="G4" t="n">
        <v>29.53</v>
      </c>
      <c r="H4" t="n">
        <v>0.52</v>
      </c>
      <c r="I4" t="n">
        <v>45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181.58</v>
      </c>
      <c r="Q4" t="n">
        <v>821.3099999999999</v>
      </c>
      <c r="R4" t="n">
        <v>127.83</v>
      </c>
      <c r="S4" t="n">
        <v>57.29</v>
      </c>
      <c r="T4" t="n">
        <v>28162.26</v>
      </c>
      <c r="U4" t="n">
        <v>0.45</v>
      </c>
      <c r="V4" t="n">
        <v>0.72</v>
      </c>
      <c r="W4" t="n">
        <v>2.65</v>
      </c>
      <c r="X4" t="n">
        <v>1.68</v>
      </c>
      <c r="Y4" t="n">
        <v>1</v>
      </c>
      <c r="Z4" t="n">
        <v>10</v>
      </c>
      <c r="AA4" t="n">
        <v>131.2625696148181</v>
      </c>
      <c r="AB4" t="n">
        <v>179.5992386427857</v>
      </c>
      <c r="AC4" t="n">
        <v>162.4585393758831</v>
      </c>
      <c r="AD4" t="n">
        <v>131262.5696148181</v>
      </c>
      <c r="AE4" t="n">
        <v>179599.2386427857</v>
      </c>
      <c r="AF4" t="n">
        <v>5.436235621105385e-06</v>
      </c>
      <c r="AG4" t="n">
        <v>9</v>
      </c>
      <c r="AH4" t="n">
        <v>162458.5393758831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4.1243</v>
      </c>
      <c r="E5" t="n">
        <v>24.25</v>
      </c>
      <c r="F5" t="n">
        <v>21.6</v>
      </c>
      <c r="G5" t="n">
        <v>40.5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168.69</v>
      </c>
      <c r="Q5" t="n">
        <v>821.24</v>
      </c>
      <c r="R5" t="n">
        <v>109.63</v>
      </c>
      <c r="S5" t="n">
        <v>57.29</v>
      </c>
      <c r="T5" t="n">
        <v>19125.11</v>
      </c>
      <c r="U5" t="n">
        <v>0.52</v>
      </c>
      <c r="V5" t="n">
        <v>0.74</v>
      </c>
      <c r="W5" t="n">
        <v>2.62</v>
      </c>
      <c r="X5" t="n">
        <v>1.13</v>
      </c>
      <c r="Y5" t="n">
        <v>1</v>
      </c>
      <c r="Z5" t="n">
        <v>10</v>
      </c>
      <c r="AA5" t="n">
        <v>117.8718636350276</v>
      </c>
      <c r="AB5" t="n">
        <v>161.2774839649912</v>
      </c>
      <c r="AC5" t="n">
        <v>145.8853872497872</v>
      </c>
      <c r="AD5" t="n">
        <v>117871.8636350276</v>
      </c>
      <c r="AE5" t="n">
        <v>161277.4839649912</v>
      </c>
      <c r="AF5" t="n">
        <v>5.619496358746037e-06</v>
      </c>
      <c r="AG5" t="n">
        <v>8</v>
      </c>
      <c r="AH5" t="n">
        <v>145885.3872497873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4.2</v>
      </c>
      <c r="E6" t="n">
        <v>23.81</v>
      </c>
      <c r="F6" t="n">
        <v>21.33</v>
      </c>
      <c r="G6" t="n">
        <v>53.32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158.15</v>
      </c>
      <c r="Q6" t="n">
        <v>821.21</v>
      </c>
      <c r="R6" t="n">
        <v>100.34</v>
      </c>
      <c r="S6" t="n">
        <v>57.29</v>
      </c>
      <c r="T6" t="n">
        <v>14518.53</v>
      </c>
      <c r="U6" t="n">
        <v>0.57</v>
      </c>
      <c r="V6" t="n">
        <v>0.75</v>
      </c>
      <c r="W6" t="n">
        <v>2.61</v>
      </c>
      <c r="X6" t="n">
        <v>0.85</v>
      </c>
      <c r="Y6" t="n">
        <v>1</v>
      </c>
      <c r="Z6" t="n">
        <v>10</v>
      </c>
      <c r="AA6" t="n">
        <v>113.232734656969</v>
      </c>
      <c r="AB6" t="n">
        <v>154.9300230332885</v>
      </c>
      <c r="AC6" t="n">
        <v>140.1437190806869</v>
      </c>
      <c r="AD6" t="n">
        <v>113232.734656969</v>
      </c>
      <c r="AE6" t="n">
        <v>154930.0230332885</v>
      </c>
      <c r="AF6" t="n">
        <v>5.722640134503638e-06</v>
      </c>
      <c r="AG6" t="n">
        <v>8</v>
      </c>
      <c r="AH6" t="n">
        <v>140143.7190806869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4.2388</v>
      </c>
      <c r="E7" t="n">
        <v>23.59</v>
      </c>
      <c r="F7" t="n">
        <v>21.19</v>
      </c>
      <c r="G7" t="n">
        <v>63.58</v>
      </c>
      <c r="H7" t="n">
        <v>1.01</v>
      </c>
      <c r="I7" t="n">
        <v>20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151.81</v>
      </c>
      <c r="Q7" t="n">
        <v>821.1900000000001</v>
      </c>
      <c r="R7" t="n">
        <v>95.31999999999999</v>
      </c>
      <c r="S7" t="n">
        <v>57.29</v>
      </c>
      <c r="T7" t="n">
        <v>12032.39</v>
      </c>
      <c r="U7" t="n">
        <v>0.6</v>
      </c>
      <c r="V7" t="n">
        <v>0.75</v>
      </c>
      <c r="W7" t="n">
        <v>2.62</v>
      </c>
      <c r="X7" t="n">
        <v>0.72</v>
      </c>
      <c r="Y7" t="n">
        <v>1</v>
      </c>
      <c r="Z7" t="n">
        <v>10</v>
      </c>
      <c r="AA7" t="n">
        <v>110.6176747709981</v>
      </c>
      <c r="AB7" t="n">
        <v>151.3519827290051</v>
      </c>
      <c r="AC7" t="n">
        <v>136.907161921232</v>
      </c>
      <c r="AD7" t="n">
        <v>110617.6747709981</v>
      </c>
      <c r="AE7" t="n">
        <v>151351.9827290051</v>
      </c>
      <c r="AF7" t="n">
        <v>5.775506429079529e-06</v>
      </c>
      <c r="AG7" t="n">
        <v>8</v>
      </c>
      <c r="AH7" t="n">
        <v>136907.161921232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4.2394</v>
      </c>
      <c r="E8" t="n">
        <v>23.59</v>
      </c>
      <c r="F8" t="n">
        <v>21.19</v>
      </c>
      <c r="G8" t="n">
        <v>63.57</v>
      </c>
      <c r="H8" t="n">
        <v>1.16</v>
      </c>
      <c r="I8" t="n">
        <v>20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152.62</v>
      </c>
      <c r="Q8" t="n">
        <v>821.3</v>
      </c>
      <c r="R8" t="n">
        <v>94.95</v>
      </c>
      <c r="S8" t="n">
        <v>57.29</v>
      </c>
      <c r="T8" t="n">
        <v>11845.71</v>
      </c>
      <c r="U8" t="n">
        <v>0.6</v>
      </c>
      <c r="V8" t="n">
        <v>0.75</v>
      </c>
      <c r="W8" t="n">
        <v>2.63</v>
      </c>
      <c r="X8" t="n">
        <v>0.72</v>
      </c>
      <c r="Y8" t="n">
        <v>1</v>
      </c>
      <c r="Z8" t="n">
        <v>10</v>
      </c>
      <c r="AA8" t="n">
        <v>110.8697305704839</v>
      </c>
      <c r="AB8" t="n">
        <v>151.6968565937784</v>
      </c>
      <c r="AC8" t="n">
        <v>137.219121508385</v>
      </c>
      <c r="AD8" t="n">
        <v>110869.7305704839</v>
      </c>
      <c r="AE8" t="n">
        <v>151696.8565937784</v>
      </c>
      <c r="AF8" t="n">
        <v>5.776323949098744e-06</v>
      </c>
      <c r="AG8" t="n">
        <v>8</v>
      </c>
      <c r="AH8" t="n">
        <v>137219.121508385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2.7252</v>
      </c>
      <c r="E2" t="n">
        <v>36.69</v>
      </c>
      <c r="F2" t="n">
        <v>28.97</v>
      </c>
      <c r="G2" t="n">
        <v>7.94</v>
      </c>
      <c r="H2" t="n">
        <v>0.14</v>
      </c>
      <c r="I2" t="n">
        <v>219</v>
      </c>
      <c r="J2" t="n">
        <v>124.63</v>
      </c>
      <c r="K2" t="n">
        <v>45</v>
      </c>
      <c r="L2" t="n">
        <v>1</v>
      </c>
      <c r="M2" t="n">
        <v>217</v>
      </c>
      <c r="N2" t="n">
        <v>18.64</v>
      </c>
      <c r="O2" t="n">
        <v>15605.44</v>
      </c>
      <c r="P2" t="n">
        <v>300.35</v>
      </c>
      <c r="Q2" t="n">
        <v>821.37</v>
      </c>
      <c r="R2" t="n">
        <v>355.54</v>
      </c>
      <c r="S2" t="n">
        <v>57.29</v>
      </c>
      <c r="T2" t="n">
        <v>141144.76</v>
      </c>
      <c r="U2" t="n">
        <v>0.16</v>
      </c>
      <c r="V2" t="n">
        <v>0.55</v>
      </c>
      <c r="W2" t="n">
        <v>2.94</v>
      </c>
      <c r="X2" t="n">
        <v>8.49</v>
      </c>
      <c r="Y2" t="n">
        <v>1</v>
      </c>
      <c r="Z2" t="n">
        <v>10</v>
      </c>
      <c r="AA2" t="n">
        <v>248.9553332931887</v>
      </c>
      <c r="AB2" t="n">
        <v>340.6316701457353</v>
      </c>
      <c r="AC2" t="n">
        <v>308.1222616266795</v>
      </c>
      <c r="AD2" t="n">
        <v>248955.3332931887</v>
      </c>
      <c r="AE2" t="n">
        <v>340631.6701457353</v>
      </c>
      <c r="AF2" t="n">
        <v>3.665438616021412e-06</v>
      </c>
      <c r="AG2" t="n">
        <v>12</v>
      </c>
      <c r="AH2" t="n">
        <v>308122.2616266795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23.76</v>
      </c>
      <c r="G3" t="n">
        <v>16.2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86</v>
      </c>
      <c r="N3" t="n">
        <v>18.95</v>
      </c>
      <c r="O3" t="n">
        <v>15767.7</v>
      </c>
      <c r="P3" t="n">
        <v>241.19</v>
      </c>
      <c r="Q3" t="n">
        <v>821.26</v>
      </c>
      <c r="R3" t="n">
        <v>181.59</v>
      </c>
      <c r="S3" t="n">
        <v>57.29</v>
      </c>
      <c r="T3" t="n">
        <v>54827.88</v>
      </c>
      <c r="U3" t="n">
        <v>0.32</v>
      </c>
      <c r="V3" t="n">
        <v>0.67</v>
      </c>
      <c r="W3" t="n">
        <v>2.71</v>
      </c>
      <c r="X3" t="n">
        <v>3.29</v>
      </c>
      <c r="Y3" t="n">
        <v>1</v>
      </c>
      <c r="Z3" t="n">
        <v>10</v>
      </c>
      <c r="AA3" t="n">
        <v>171.6832241625234</v>
      </c>
      <c r="AB3" t="n">
        <v>234.9045614283528</v>
      </c>
      <c r="AC3" t="n">
        <v>212.4855997763213</v>
      </c>
      <c r="AD3" t="n">
        <v>171683.2241625234</v>
      </c>
      <c r="AE3" t="n">
        <v>234904.5614283528</v>
      </c>
      <c r="AF3" t="n">
        <v>4.77951567665936e-06</v>
      </c>
      <c r="AG3" t="n">
        <v>10</v>
      </c>
      <c r="AH3" t="n">
        <v>212485.5997763213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3.8368</v>
      </c>
      <c r="E4" t="n">
        <v>26.06</v>
      </c>
      <c r="F4" t="n">
        <v>22.53</v>
      </c>
      <c r="G4" t="n">
        <v>24.57</v>
      </c>
      <c r="H4" t="n">
        <v>0.42</v>
      </c>
      <c r="I4" t="n">
        <v>55</v>
      </c>
      <c r="J4" t="n">
        <v>127.27</v>
      </c>
      <c r="K4" t="n">
        <v>45</v>
      </c>
      <c r="L4" t="n">
        <v>3</v>
      </c>
      <c r="M4" t="n">
        <v>53</v>
      </c>
      <c r="N4" t="n">
        <v>19.27</v>
      </c>
      <c r="O4" t="n">
        <v>15930.42</v>
      </c>
      <c r="P4" t="n">
        <v>223.12</v>
      </c>
      <c r="Q4" t="n">
        <v>821.27</v>
      </c>
      <c r="R4" t="n">
        <v>140.38</v>
      </c>
      <c r="S4" t="n">
        <v>57.29</v>
      </c>
      <c r="T4" t="n">
        <v>34383.85</v>
      </c>
      <c r="U4" t="n">
        <v>0.41</v>
      </c>
      <c r="V4" t="n">
        <v>0.71</v>
      </c>
      <c r="W4" t="n">
        <v>2.66</v>
      </c>
      <c r="X4" t="n">
        <v>2.05</v>
      </c>
      <c r="Y4" t="n">
        <v>1</v>
      </c>
      <c r="Z4" t="n">
        <v>10</v>
      </c>
      <c r="AA4" t="n">
        <v>150.4407386848373</v>
      </c>
      <c r="AB4" t="n">
        <v>205.8396556454788</v>
      </c>
      <c r="AC4" t="n">
        <v>186.1946078085041</v>
      </c>
      <c r="AD4" t="n">
        <v>150440.7386848373</v>
      </c>
      <c r="AE4" t="n">
        <v>205839.6556454788</v>
      </c>
      <c r="AF4" t="n">
        <v>5.160558814747892e-06</v>
      </c>
      <c r="AG4" t="n">
        <v>9</v>
      </c>
      <c r="AH4" t="n">
        <v>186194.6078085041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3.9963</v>
      </c>
      <c r="E5" t="n">
        <v>25.02</v>
      </c>
      <c r="F5" t="n">
        <v>21.89</v>
      </c>
      <c r="G5" t="n">
        <v>33.68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211.64</v>
      </c>
      <c r="Q5" t="n">
        <v>821.22</v>
      </c>
      <c r="R5" t="n">
        <v>118.88</v>
      </c>
      <c r="S5" t="n">
        <v>57.29</v>
      </c>
      <c r="T5" t="n">
        <v>23718.25</v>
      </c>
      <c r="U5" t="n">
        <v>0.48</v>
      </c>
      <c r="V5" t="n">
        <v>0.73</v>
      </c>
      <c r="W5" t="n">
        <v>2.64</v>
      </c>
      <c r="X5" t="n">
        <v>1.42</v>
      </c>
      <c r="Y5" t="n">
        <v>1</v>
      </c>
      <c r="Z5" t="n">
        <v>10</v>
      </c>
      <c r="AA5" t="n">
        <v>142.7550053631343</v>
      </c>
      <c r="AB5" t="n">
        <v>195.3236962441062</v>
      </c>
      <c r="AC5" t="n">
        <v>176.6822768131534</v>
      </c>
      <c r="AD5" t="n">
        <v>142755.0053631343</v>
      </c>
      <c r="AE5" t="n">
        <v>195323.6962441062</v>
      </c>
      <c r="AF5" t="n">
        <v>5.375088926026116e-06</v>
      </c>
      <c r="AG5" t="n">
        <v>9</v>
      </c>
      <c r="AH5" t="n">
        <v>176682.2768131534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4.0893</v>
      </c>
      <c r="E6" t="n">
        <v>24.45</v>
      </c>
      <c r="F6" t="n">
        <v>21.55</v>
      </c>
      <c r="G6" t="n">
        <v>43.11</v>
      </c>
      <c r="H6" t="n">
        <v>0.68</v>
      </c>
      <c r="I6" t="n">
        <v>30</v>
      </c>
      <c r="J6" t="n">
        <v>129.92</v>
      </c>
      <c r="K6" t="n">
        <v>45</v>
      </c>
      <c r="L6" t="n">
        <v>5</v>
      </c>
      <c r="M6" t="n">
        <v>28</v>
      </c>
      <c r="N6" t="n">
        <v>19.92</v>
      </c>
      <c r="O6" t="n">
        <v>16257.24</v>
      </c>
      <c r="P6" t="n">
        <v>202.22</v>
      </c>
      <c r="Q6" t="n">
        <v>821.23</v>
      </c>
      <c r="R6" t="n">
        <v>107.73</v>
      </c>
      <c r="S6" t="n">
        <v>57.29</v>
      </c>
      <c r="T6" t="n">
        <v>18186.84</v>
      </c>
      <c r="U6" t="n">
        <v>0.53</v>
      </c>
      <c r="V6" t="n">
        <v>0.74</v>
      </c>
      <c r="W6" t="n">
        <v>2.63</v>
      </c>
      <c r="X6" t="n">
        <v>1.08</v>
      </c>
      <c r="Y6" t="n">
        <v>1</v>
      </c>
      <c r="Z6" t="n">
        <v>10</v>
      </c>
      <c r="AA6" t="n">
        <v>130.9186844916731</v>
      </c>
      <c r="AB6" t="n">
        <v>179.1287198461581</v>
      </c>
      <c r="AC6" t="n">
        <v>162.0329262328282</v>
      </c>
      <c r="AD6" t="n">
        <v>130918.6844916731</v>
      </c>
      <c r="AE6" t="n">
        <v>179128.7198461581</v>
      </c>
      <c r="AF6" t="n">
        <v>5.500175448589594e-06</v>
      </c>
      <c r="AG6" t="n">
        <v>8</v>
      </c>
      <c r="AH6" t="n">
        <v>162032.9262328282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4.1445</v>
      </c>
      <c r="E7" t="n">
        <v>24.13</v>
      </c>
      <c r="F7" t="n">
        <v>21.36</v>
      </c>
      <c r="G7" t="n">
        <v>51.26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195.84</v>
      </c>
      <c r="Q7" t="n">
        <v>821.2</v>
      </c>
      <c r="R7" t="n">
        <v>101.29</v>
      </c>
      <c r="S7" t="n">
        <v>57.29</v>
      </c>
      <c r="T7" t="n">
        <v>14992.91</v>
      </c>
      <c r="U7" t="n">
        <v>0.57</v>
      </c>
      <c r="V7" t="n">
        <v>0.75</v>
      </c>
      <c r="W7" t="n">
        <v>2.61</v>
      </c>
      <c r="X7" t="n">
        <v>0.88</v>
      </c>
      <c r="Y7" t="n">
        <v>1</v>
      </c>
      <c r="Z7" t="n">
        <v>10</v>
      </c>
      <c r="AA7" t="n">
        <v>127.745996748586</v>
      </c>
      <c r="AB7" t="n">
        <v>174.7877085069638</v>
      </c>
      <c r="AC7" t="n">
        <v>158.1062149231975</v>
      </c>
      <c r="AD7" t="n">
        <v>127745.996748586</v>
      </c>
      <c r="AE7" t="n">
        <v>174787.7085069637</v>
      </c>
      <c r="AF7" t="n">
        <v>5.574420352304691e-06</v>
      </c>
      <c r="AG7" t="n">
        <v>8</v>
      </c>
      <c r="AH7" t="n">
        <v>158106.2149231975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4.1859</v>
      </c>
      <c r="E8" t="n">
        <v>23.89</v>
      </c>
      <c r="F8" t="n">
        <v>21.22</v>
      </c>
      <c r="G8" t="n">
        <v>60.63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187.68</v>
      </c>
      <c r="Q8" t="n">
        <v>821.25</v>
      </c>
      <c r="R8" t="n">
        <v>96.81</v>
      </c>
      <c r="S8" t="n">
        <v>57.29</v>
      </c>
      <c r="T8" t="n">
        <v>12771.49</v>
      </c>
      <c r="U8" t="n">
        <v>0.59</v>
      </c>
      <c r="V8" t="n">
        <v>0.75</v>
      </c>
      <c r="W8" t="n">
        <v>2.6</v>
      </c>
      <c r="X8" t="n">
        <v>0.75</v>
      </c>
      <c r="Y8" t="n">
        <v>1</v>
      </c>
      <c r="Z8" t="n">
        <v>10</v>
      </c>
      <c r="AA8" t="n">
        <v>124.3253993467806</v>
      </c>
      <c r="AB8" t="n">
        <v>170.107496235709</v>
      </c>
      <c r="AC8" t="n">
        <v>153.8726755423907</v>
      </c>
      <c r="AD8" t="n">
        <v>124325.3993467806</v>
      </c>
      <c r="AE8" t="n">
        <v>170107.496235709</v>
      </c>
      <c r="AF8" t="n">
        <v>5.630104030091013e-06</v>
      </c>
      <c r="AG8" t="n">
        <v>8</v>
      </c>
      <c r="AH8" t="n">
        <v>153872.6755423906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4.2178</v>
      </c>
      <c r="E9" t="n">
        <v>23.71</v>
      </c>
      <c r="F9" t="n">
        <v>21.12</v>
      </c>
      <c r="G9" t="n">
        <v>70.39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181.32</v>
      </c>
      <c r="Q9" t="n">
        <v>821.1900000000001</v>
      </c>
      <c r="R9" t="n">
        <v>93.38</v>
      </c>
      <c r="S9" t="n">
        <v>57.29</v>
      </c>
      <c r="T9" t="n">
        <v>11071.23</v>
      </c>
      <c r="U9" t="n">
        <v>0.61</v>
      </c>
      <c r="V9" t="n">
        <v>0.75</v>
      </c>
      <c r="W9" t="n">
        <v>2.6</v>
      </c>
      <c r="X9" t="n">
        <v>0.64</v>
      </c>
      <c r="Y9" t="n">
        <v>1</v>
      </c>
      <c r="Z9" t="n">
        <v>10</v>
      </c>
      <c r="AA9" t="n">
        <v>121.7150857630456</v>
      </c>
      <c r="AB9" t="n">
        <v>166.5359500315368</v>
      </c>
      <c r="AC9" t="n">
        <v>150.6419926952469</v>
      </c>
      <c r="AD9" t="n">
        <v>121715.0857630456</v>
      </c>
      <c r="AE9" t="n">
        <v>166535.9500315368</v>
      </c>
      <c r="AF9" t="n">
        <v>5.673010052346659e-06</v>
      </c>
      <c r="AG9" t="n">
        <v>8</v>
      </c>
      <c r="AH9" t="n">
        <v>150641.9926952469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4.2399</v>
      </c>
      <c r="E10" t="n">
        <v>23.59</v>
      </c>
      <c r="F10" t="n">
        <v>21.04</v>
      </c>
      <c r="G10" t="n">
        <v>78.92</v>
      </c>
      <c r="H10" t="n">
        <v>1.18</v>
      </c>
      <c r="I10" t="n">
        <v>16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174.15</v>
      </c>
      <c r="Q10" t="n">
        <v>821.2</v>
      </c>
      <c r="R10" t="n">
        <v>90.52</v>
      </c>
      <c r="S10" t="n">
        <v>57.29</v>
      </c>
      <c r="T10" t="n">
        <v>9650.91</v>
      </c>
      <c r="U10" t="n">
        <v>0.63</v>
      </c>
      <c r="V10" t="n">
        <v>0.76</v>
      </c>
      <c r="W10" t="n">
        <v>2.61</v>
      </c>
      <c r="X10" t="n">
        <v>0.57</v>
      </c>
      <c r="Y10" t="n">
        <v>1</v>
      </c>
      <c r="Z10" t="n">
        <v>10</v>
      </c>
      <c r="AA10" t="n">
        <v>119.038886063055</v>
      </c>
      <c r="AB10" t="n">
        <v>162.8742555364134</v>
      </c>
      <c r="AC10" t="n">
        <v>147.3297651835165</v>
      </c>
      <c r="AD10" t="n">
        <v>119038.886063055</v>
      </c>
      <c r="AE10" t="n">
        <v>162874.2555364134</v>
      </c>
      <c r="AF10" t="n">
        <v>5.70273491416013e-06</v>
      </c>
      <c r="AG10" t="n">
        <v>8</v>
      </c>
      <c r="AH10" t="n">
        <v>147329.7651835165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4.2516</v>
      </c>
      <c r="E11" t="n">
        <v>23.52</v>
      </c>
      <c r="F11" t="n">
        <v>21.01</v>
      </c>
      <c r="G11" t="n">
        <v>84.02</v>
      </c>
      <c r="H11" t="n">
        <v>1.29</v>
      </c>
      <c r="I11" t="n">
        <v>15</v>
      </c>
      <c r="J11" t="n">
        <v>136.61</v>
      </c>
      <c r="K11" t="n">
        <v>45</v>
      </c>
      <c r="L11" t="n">
        <v>10</v>
      </c>
      <c r="M11" t="n">
        <v>1</v>
      </c>
      <c r="N11" t="n">
        <v>21.61</v>
      </c>
      <c r="O11" t="n">
        <v>17082.76</v>
      </c>
      <c r="P11" t="n">
        <v>174</v>
      </c>
      <c r="Q11" t="n">
        <v>821.24</v>
      </c>
      <c r="R11" t="n">
        <v>89.01000000000001</v>
      </c>
      <c r="S11" t="n">
        <v>57.29</v>
      </c>
      <c r="T11" t="n">
        <v>8903.02</v>
      </c>
      <c r="U11" t="n">
        <v>0.64</v>
      </c>
      <c r="V11" t="n">
        <v>0.76</v>
      </c>
      <c r="W11" t="n">
        <v>2.61</v>
      </c>
      <c r="X11" t="n">
        <v>0.53</v>
      </c>
      <c r="Y11" t="n">
        <v>1</v>
      </c>
      <c r="Z11" t="n">
        <v>10</v>
      </c>
      <c r="AA11" t="n">
        <v>118.8045661532379</v>
      </c>
      <c r="AB11" t="n">
        <v>162.5536486983369</v>
      </c>
      <c r="AC11" t="n">
        <v>147.0397566120913</v>
      </c>
      <c r="AD11" t="n">
        <v>118804.5661532379</v>
      </c>
      <c r="AE11" t="n">
        <v>162553.6486983369</v>
      </c>
      <c r="AF11" t="n">
        <v>5.718471605708438e-06</v>
      </c>
      <c r="AG11" t="n">
        <v>8</v>
      </c>
      <c r="AH11" t="n">
        <v>147039.7566120913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4.2502</v>
      </c>
      <c r="E12" t="n">
        <v>23.53</v>
      </c>
      <c r="F12" t="n">
        <v>21.01</v>
      </c>
      <c r="G12" t="n">
        <v>84.05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176.06</v>
      </c>
      <c r="Q12" t="n">
        <v>821.23</v>
      </c>
      <c r="R12" t="n">
        <v>89.09999999999999</v>
      </c>
      <c r="S12" t="n">
        <v>57.29</v>
      </c>
      <c r="T12" t="n">
        <v>8944.860000000001</v>
      </c>
      <c r="U12" t="n">
        <v>0.64</v>
      </c>
      <c r="V12" t="n">
        <v>0.76</v>
      </c>
      <c r="W12" t="n">
        <v>2.62</v>
      </c>
      <c r="X12" t="n">
        <v>0.54</v>
      </c>
      <c r="Y12" t="n">
        <v>1</v>
      </c>
      <c r="Z12" t="n">
        <v>10</v>
      </c>
      <c r="AA12" t="n">
        <v>119.4848703988739</v>
      </c>
      <c r="AB12" t="n">
        <v>163.4844709801208</v>
      </c>
      <c r="AC12" t="n">
        <v>147.8817425217193</v>
      </c>
      <c r="AD12" t="n">
        <v>119484.8703988739</v>
      </c>
      <c r="AE12" t="n">
        <v>163484.4709801208</v>
      </c>
      <c r="AF12" t="n">
        <v>5.716588582788128e-06</v>
      </c>
      <c r="AG12" t="n">
        <v>8</v>
      </c>
      <c r="AH12" t="n">
        <v>147881.7425217193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2024-09-25T11:43:42Z</dcterms:created>
  <dcterms:modified xmlns:dcterms="http://purl.org/dc/terms/" xmlns:xsi="http://www.w3.org/2001/XMLSchema-instance" xsi:type="dcterms:W3CDTF">2024-09-25T11:43:42Z</dcterms:modified>
</cp:coreProperties>
</file>