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xVal>
          <yVal>
            <numRef>
              <f>gráficos!$B$7:$B$227</f>
              <numCache>
                <formatCode>General</formatCode>
                <ptCount val="2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  <c r="AA2" t="n">
        <v>196.2688213359195</v>
      </c>
      <c r="AB2" t="n">
        <v>268.5436601209736</v>
      </c>
      <c r="AC2" t="n">
        <v>242.9142301025006</v>
      </c>
      <c r="AD2" t="n">
        <v>196268.8213359195</v>
      </c>
      <c r="AE2" t="n">
        <v>268543.6601209736</v>
      </c>
      <c r="AF2" t="n">
        <v>2.582396145206794e-06</v>
      </c>
      <c r="AG2" t="n">
        <v>17</v>
      </c>
      <c r="AH2" t="n">
        <v>242914.2301025006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  <c r="AA3" t="n">
        <v>153.1612106724338</v>
      </c>
      <c r="AB3" t="n">
        <v>209.56192543766</v>
      </c>
      <c r="AC3" t="n">
        <v>189.5616293959591</v>
      </c>
      <c r="AD3" t="n">
        <v>153161.2106724338</v>
      </c>
      <c r="AE3" t="n">
        <v>209561.92543766</v>
      </c>
      <c r="AF3" t="n">
        <v>3.19560102740639e-06</v>
      </c>
      <c r="AG3" t="n">
        <v>14</v>
      </c>
      <c r="AH3" t="n">
        <v>189561.6293959591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  <c r="AA4" t="n">
        <v>139.8100179551123</v>
      </c>
      <c r="AB4" t="n">
        <v>191.2942345487777</v>
      </c>
      <c r="AC4" t="n">
        <v>173.0373812866408</v>
      </c>
      <c r="AD4" t="n">
        <v>139810.0179551123</v>
      </c>
      <c r="AE4" t="n">
        <v>191294.2345487777</v>
      </c>
      <c r="AF4" t="n">
        <v>3.445061392278576e-06</v>
      </c>
      <c r="AG4" t="n">
        <v>13</v>
      </c>
      <c r="AH4" t="n">
        <v>173037.3812866408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  <c r="AA5" t="n">
        <v>137.3707917326652</v>
      </c>
      <c r="AB5" t="n">
        <v>187.9567776201611</v>
      </c>
      <c r="AC5" t="n">
        <v>170.0184465631401</v>
      </c>
      <c r="AD5" t="n">
        <v>137370.7917326652</v>
      </c>
      <c r="AE5" t="n">
        <v>187956.7776201611</v>
      </c>
      <c r="AF5" t="n">
        <v>3.551322731739095e-06</v>
      </c>
      <c r="AG5" t="n">
        <v>13</v>
      </c>
      <c r="AH5" t="n">
        <v>170018.4465631401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128.4542316598066</v>
      </c>
      <c r="AB6" t="n">
        <v>175.7567467576144</v>
      </c>
      <c r="AC6" t="n">
        <v>158.9827695232601</v>
      </c>
      <c r="AD6" t="n">
        <v>128454.2316598066</v>
      </c>
      <c r="AE6" t="n">
        <v>175756.7467576144</v>
      </c>
      <c r="AF6" t="n">
        <v>3.645762701848229e-06</v>
      </c>
      <c r="AG6" t="n">
        <v>12</v>
      </c>
      <c r="AH6" t="n">
        <v>158982.7695232601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127.1475102223524</v>
      </c>
      <c r="AB7" t="n">
        <v>173.9688328384093</v>
      </c>
      <c r="AC7" t="n">
        <v>157.3654915991504</v>
      </c>
      <c r="AD7" t="n">
        <v>127147.5102223524</v>
      </c>
      <c r="AE7" t="n">
        <v>173968.8328384093</v>
      </c>
      <c r="AF7" t="n">
        <v>3.698844252315256e-06</v>
      </c>
      <c r="AG7" t="n">
        <v>12</v>
      </c>
      <c r="AH7" t="n">
        <v>157365.4915991504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  <c r="AA8" t="n">
        <v>126.4946015056102</v>
      </c>
      <c r="AB8" t="n">
        <v>173.0754943278634</v>
      </c>
      <c r="AC8" t="n">
        <v>156.5574120622422</v>
      </c>
      <c r="AD8" t="n">
        <v>126494.6015056102</v>
      </c>
      <c r="AE8" t="n">
        <v>173075.4943278634</v>
      </c>
      <c r="AF8" t="n">
        <v>3.723731345686594e-06</v>
      </c>
      <c r="AG8" t="n">
        <v>12</v>
      </c>
      <c r="AH8" t="n">
        <v>156557.4120622422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  <c r="AA9" t="n">
        <v>125.9648202187637</v>
      </c>
      <c r="AB9" t="n">
        <v>172.3506241988996</v>
      </c>
      <c r="AC9" t="n">
        <v>155.9017225210249</v>
      </c>
      <c r="AD9" t="n">
        <v>125964.8202187637</v>
      </c>
      <c r="AE9" t="n">
        <v>172350.6241988996</v>
      </c>
      <c r="AF9" t="n">
        <v>3.742429411890587e-06</v>
      </c>
      <c r="AG9" t="n">
        <v>12</v>
      </c>
      <c r="AH9" t="n">
        <v>155901.7225210249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125.2116042449226</v>
      </c>
      <c r="AB10" t="n">
        <v>171.3200408739471</v>
      </c>
      <c r="AC10" t="n">
        <v>154.9694966221728</v>
      </c>
      <c r="AD10" t="n">
        <v>125211.6042449226</v>
      </c>
      <c r="AE10" t="n">
        <v>171320.0408739471</v>
      </c>
      <c r="AF10" t="n">
        <v>3.772490400989126e-06</v>
      </c>
      <c r="AG10" t="n">
        <v>12</v>
      </c>
      <c r="AH10" t="n">
        <v>154969.4966221728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  <c r="AA11" t="n">
        <v>124.5788808018606</v>
      </c>
      <c r="AB11" t="n">
        <v>170.4543207453619</v>
      </c>
      <c r="AC11" t="n">
        <v>154.1863996076136</v>
      </c>
      <c r="AD11" t="n">
        <v>124578.8808018606</v>
      </c>
      <c r="AE11" t="n">
        <v>170454.3207453619</v>
      </c>
      <c r="AF11" t="n">
        <v>3.79960423429369e-06</v>
      </c>
      <c r="AG11" t="n">
        <v>12</v>
      </c>
      <c r="AH11" t="n">
        <v>154186.3996076136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  <c r="AA12" t="n">
        <v>124.1950516109642</v>
      </c>
      <c r="AB12" t="n">
        <v>169.9291487130288</v>
      </c>
      <c r="AC12" t="n">
        <v>153.7113492569627</v>
      </c>
      <c r="AD12" t="n">
        <v>124195.0516109642</v>
      </c>
      <c r="AE12" t="n">
        <v>169929.1487130288</v>
      </c>
      <c r="AF12" t="n">
        <v>3.797770448466328e-06</v>
      </c>
      <c r="AG12" t="n">
        <v>12</v>
      </c>
      <c r="AH12" t="n">
        <v>153711.3492569627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123.6980149928814</v>
      </c>
      <c r="AB13" t="n">
        <v>169.2490812844603</v>
      </c>
      <c r="AC13" t="n">
        <v>153.0961865092958</v>
      </c>
      <c r="AD13" t="n">
        <v>123698.0149928814</v>
      </c>
      <c r="AE13" t="n">
        <v>169249.0812844603</v>
      </c>
      <c r="AF13" t="n">
        <v>3.825473712929687e-06</v>
      </c>
      <c r="AG13" t="n">
        <v>12</v>
      </c>
      <c r="AH13" t="n">
        <v>153096.1865092959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123.4008996252191</v>
      </c>
      <c r="AB14" t="n">
        <v>168.8425549306201</v>
      </c>
      <c r="AC14" t="n">
        <v>152.7284584601027</v>
      </c>
      <c r="AD14" t="n">
        <v>123400.8996252191</v>
      </c>
      <c r="AE14" t="n">
        <v>168842.5549306201</v>
      </c>
      <c r="AF14" t="n">
        <v>3.825375474403221e-06</v>
      </c>
      <c r="AG14" t="n">
        <v>12</v>
      </c>
      <c r="AH14" t="n">
        <v>152728.4584601027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  <c r="AA15" t="n">
        <v>122.8370989235953</v>
      </c>
      <c r="AB15" t="n">
        <v>168.0711379375272</v>
      </c>
      <c r="AC15" t="n">
        <v>152.0306644221399</v>
      </c>
      <c r="AD15" t="n">
        <v>122837.0989235953</v>
      </c>
      <c r="AE15" t="n">
        <v>168071.1379375272</v>
      </c>
      <c r="AF15" t="n">
        <v>3.847086188752166e-06</v>
      </c>
      <c r="AG15" t="n">
        <v>12</v>
      </c>
      <c r="AH15" t="n">
        <v>152030.6644221399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122.7149646827625</v>
      </c>
      <c r="AB16" t="n">
        <v>167.9040284810375</v>
      </c>
      <c r="AC16" t="n">
        <v>151.8795036576378</v>
      </c>
      <c r="AD16" t="n">
        <v>122714.9646827625</v>
      </c>
      <c r="AE16" t="n">
        <v>167904.0284810375</v>
      </c>
      <c r="AF16" t="n">
        <v>3.849083705456971e-06</v>
      </c>
      <c r="AG16" t="n">
        <v>12</v>
      </c>
      <c r="AH16" t="n">
        <v>151879.5036576378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122.3488552399637</v>
      </c>
      <c r="AB17" t="n">
        <v>167.4031013897918</v>
      </c>
      <c r="AC17" t="n">
        <v>151.4263843449249</v>
      </c>
      <c r="AD17" t="n">
        <v>122348.8552399637</v>
      </c>
      <c r="AE17" t="n">
        <v>167403.1013897918</v>
      </c>
      <c r="AF17" t="n">
        <v>3.85262029240974e-06</v>
      </c>
      <c r="AG17" t="n">
        <v>12</v>
      </c>
      <c r="AH17" t="n">
        <v>151426.3843449249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  <c r="AA18" t="n">
        <v>121.9146040399319</v>
      </c>
      <c r="AB18" t="n">
        <v>166.8089397400977</v>
      </c>
      <c r="AC18" t="n">
        <v>150.8889286491663</v>
      </c>
      <c r="AD18" t="n">
        <v>121914.6040399319</v>
      </c>
      <c r="AE18" t="n">
        <v>166808.9397400977</v>
      </c>
      <c r="AF18" t="n">
        <v>3.850229821599071e-06</v>
      </c>
      <c r="AG18" t="n">
        <v>12</v>
      </c>
      <c r="AH18" t="n">
        <v>150888.9286491663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114.3880403878769</v>
      </c>
      <c r="AB19" t="n">
        <v>156.5107633028076</v>
      </c>
      <c r="AC19" t="n">
        <v>141.5735957174665</v>
      </c>
      <c r="AD19" t="n">
        <v>114388.0403878769</v>
      </c>
      <c r="AE19" t="n">
        <v>156510.7633028076</v>
      </c>
      <c r="AF19" t="n">
        <v>3.879504902485884e-06</v>
      </c>
      <c r="AG19" t="n">
        <v>11</v>
      </c>
      <c r="AH19" t="n">
        <v>141573.5957174665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  <c r="AA20" t="n">
        <v>114.3634751971708</v>
      </c>
      <c r="AB20" t="n">
        <v>156.4771521251438</v>
      </c>
      <c r="AC20" t="n">
        <v>141.5431923434254</v>
      </c>
      <c r="AD20" t="n">
        <v>114363.4751971708</v>
      </c>
      <c r="AE20" t="n">
        <v>156477.1521251439</v>
      </c>
      <c r="AF20" t="n">
        <v>3.878718994274157e-06</v>
      </c>
      <c r="AG20" t="n">
        <v>11</v>
      </c>
      <c r="AH20" t="n">
        <v>141543.1923434254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  <c r="AA21" t="n">
        <v>114.2085259229112</v>
      </c>
      <c r="AB21" t="n">
        <v>156.2651436922225</v>
      </c>
      <c r="AC21" t="n">
        <v>141.3514176977862</v>
      </c>
      <c r="AD21" t="n">
        <v>114208.5259229112</v>
      </c>
      <c r="AE21" t="n">
        <v>156265.1436922225</v>
      </c>
      <c r="AF21" t="n">
        <v>3.878588009572203e-06</v>
      </c>
      <c r="AG21" t="n">
        <v>11</v>
      </c>
      <c r="AH21" t="n">
        <v>141351.4176977862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  <c r="AA22" t="n">
        <v>113.8826714935263</v>
      </c>
      <c r="AB22" t="n">
        <v>155.8192952862554</v>
      </c>
      <c r="AC22" t="n">
        <v>140.9481204379324</v>
      </c>
      <c r="AD22" t="n">
        <v>113882.6714935263</v>
      </c>
      <c r="AE22" t="n">
        <v>155819.2952862554</v>
      </c>
      <c r="AF22" t="n">
        <v>3.879996095118212e-06</v>
      </c>
      <c r="AG22" t="n">
        <v>11</v>
      </c>
      <c r="AH22" t="n">
        <v>140948.1204379324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  <c r="AA23" t="n">
        <v>113.4105297439746</v>
      </c>
      <c r="AB23" t="n">
        <v>155.1732901150951</v>
      </c>
      <c r="AC23" t="n">
        <v>140.3637690936335</v>
      </c>
      <c r="AD23" t="n">
        <v>113410.5297439746</v>
      </c>
      <c r="AE23" t="n">
        <v>155173.2901150951</v>
      </c>
      <c r="AF23" t="n">
        <v>3.883598174421959e-06</v>
      </c>
      <c r="AG23" t="n">
        <v>11</v>
      </c>
      <c r="AH23" t="n">
        <v>140363.7690936335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  <c r="AA24" t="n">
        <v>112.8853038679683</v>
      </c>
      <c r="AB24" t="n">
        <v>154.4546529002133</v>
      </c>
      <c r="AC24" t="n">
        <v>139.7137176059261</v>
      </c>
      <c r="AD24" t="n">
        <v>112885.3038679683</v>
      </c>
      <c r="AE24" t="n">
        <v>154454.6529002133</v>
      </c>
      <c r="AF24" t="n">
        <v>3.883827397650379e-06</v>
      </c>
      <c r="AG24" t="n">
        <v>11</v>
      </c>
      <c r="AH24" t="n">
        <v>139713.7176059261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  <c r="AA25" t="n">
        <v>112.3047375681976</v>
      </c>
      <c r="AB25" t="n">
        <v>153.6602964760901</v>
      </c>
      <c r="AC25" t="n">
        <v>138.9951734440346</v>
      </c>
      <c r="AD25" t="n">
        <v>112304.7375681976</v>
      </c>
      <c r="AE25" t="n">
        <v>153660.2964760901</v>
      </c>
      <c r="AF25" t="n">
        <v>3.880782003329939e-06</v>
      </c>
      <c r="AG25" t="n">
        <v>11</v>
      </c>
      <c r="AH25" t="n">
        <v>138995.1734440346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  <c r="AA26" t="n">
        <v>111.8555159122514</v>
      </c>
      <c r="AB26" t="n">
        <v>153.045651588164</v>
      </c>
      <c r="AC26" t="n">
        <v>138.4391894015526</v>
      </c>
      <c r="AD26" t="n">
        <v>111855.5159122514</v>
      </c>
      <c r="AE26" t="n">
        <v>153045.651588164</v>
      </c>
      <c r="AF26" t="n">
        <v>3.907797598108037e-06</v>
      </c>
      <c r="AG26" t="n">
        <v>11</v>
      </c>
      <c r="AH26" t="n">
        <v>138439.1894015526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8.758100000000001</v>
      </c>
      <c r="E2" t="n">
        <v>11.42</v>
      </c>
      <c r="F2" t="n">
        <v>7.03</v>
      </c>
      <c r="G2" t="n">
        <v>6.59</v>
      </c>
      <c r="H2" t="n">
        <v>0.11</v>
      </c>
      <c r="I2" t="n">
        <v>64</v>
      </c>
      <c r="J2" t="n">
        <v>159.12</v>
      </c>
      <c r="K2" t="n">
        <v>50.28</v>
      </c>
      <c r="L2" t="n">
        <v>1</v>
      </c>
      <c r="M2" t="n">
        <v>62</v>
      </c>
      <c r="N2" t="n">
        <v>27.84</v>
      </c>
      <c r="O2" t="n">
        <v>19859.16</v>
      </c>
      <c r="P2" t="n">
        <v>87.87</v>
      </c>
      <c r="Q2" t="n">
        <v>190.59</v>
      </c>
      <c r="R2" t="n">
        <v>65.78</v>
      </c>
      <c r="S2" t="n">
        <v>23</v>
      </c>
      <c r="T2" t="n">
        <v>20332.43</v>
      </c>
      <c r="U2" t="n">
        <v>0.35</v>
      </c>
      <c r="V2" t="n">
        <v>0.71</v>
      </c>
      <c r="W2" t="n">
        <v>3.04</v>
      </c>
      <c r="X2" t="n">
        <v>1.3</v>
      </c>
      <c r="Y2" t="n">
        <v>4</v>
      </c>
      <c r="Z2" t="n">
        <v>10</v>
      </c>
      <c r="AA2" t="n">
        <v>163.7614665877179</v>
      </c>
      <c r="AB2" t="n">
        <v>224.0656632312304</v>
      </c>
      <c r="AC2" t="n">
        <v>202.6811508106397</v>
      </c>
      <c r="AD2" t="n">
        <v>163761.4665877179</v>
      </c>
      <c r="AE2" t="n">
        <v>224065.6632312304</v>
      </c>
      <c r="AF2" t="n">
        <v>2.903032440875039e-06</v>
      </c>
      <c r="AG2" t="n">
        <v>15</v>
      </c>
      <c r="AH2" t="n">
        <v>202681.1508106397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10.481</v>
      </c>
      <c r="E3" t="n">
        <v>9.539999999999999</v>
      </c>
      <c r="F3" t="n">
        <v>6.28</v>
      </c>
      <c r="G3" t="n">
        <v>13</v>
      </c>
      <c r="H3" t="n">
        <v>0.22</v>
      </c>
      <c r="I3" t="n">
        <v>29</v>
      </c>
      <c r="J3" t="n">
        <v>160.54</v>
      </c>
      <c r="K3" t="n">
        <v>50.28</v>
      </c>
      <c r="L3" t="n">
        <v>2</v>
      </c>
      <c r="M3" t="n">
        <v>27</v>
      </c>
      <c r="N3" t="n">
        <v>28.26</v>
      </c>
      <c r="O3" t="n">
        <v>20034.4</v>
      </c>
      <c r="P3" t="n">
        <v>77.97</v>
      </c>
      <c r="Q3" t="n">
        <v>190.11</v>
      </c>
      <c r="R3" t="n">
        <v>42.28</v>
      </c>
      <c r="S3" t="n">
        <v>23</v>
      </c>
      <c r="T3" t="n">
        <v>8759.129999999999</v>
      </c>
      <c r="U3" t="n">
        <v>0.54</v>
      </c>
      <c r="V3" t="n">
        <v>0.79</v>
      </c>
      <c r="W3" t="n">
        <v>2.99</v>
      </c>
      <c r="X3" t="n">
        <v>0.5600000000000001</v>
      </c>
      <c r="Y3" t="n">
        <v>4</v>
      </c>
      <c r="Z3" t="n">
        <v>10</v>
      </c>
      <c r="AA3" t="n">
        <v>134.605022992342</v>
      </c>
      <c r="AB3" t="n">
        <v>184.1725308125475</v>
      </c>
      <c r="AC3" t="n">
        <v>166.5953629596202</v>
      </c>
      <c r="AD3" t="n">
        <v>134605.022992342</v>
      </c>
      <c r="AE3" t="n">
        <v>184172.5308125475</v>
      </c>
      <c r="AF3" t="n">
        <v>3.474119159727713e-06</v>
      </c>
      <c r="AG3" t="n">
        <v>13</v>
      </c>
      <c r="AH3" t="n">
        <v>166595.3629596202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11.0947</v>
      </c>
      <c r="E4" t="n">
        <v>9.01</v>
      </c>
      <c r="F4" t="n">
        <v>6.08</v>
      </c>
      <c r="G4" t="n">
        <v>19.19</v>
      </c>
      <c r="H4" t="n">
        <v>0.33</v>
      </c>
      <c r="I4" t="n">
        <v>19</v>
      </c>
      <c r="J4" t="n">
        <v>161.97</v>
      </c>
      <c r="K4" t="n">
        <v>50.28</v>
      </c>
      <c r="L4" t="n">
        <v>3</v>
      </c>
      <c r="M4" t="n">
        <v>17</v>
      </c>
      <c r="N4" t="n">
        <v>28.69</v>
      </c>
      <c r="O4" t="n">
        <v>20210.21</v>
      </c>
      <c r="P4" t="n">
        <v>74.73</v>
      </c>
      <c r="Q4" t="n">
        <v>190.1</v>
      </c>
      <c r="R4" t="n">
        <v>36.02</v>
      </c>
      <c r="S4" t="n">
        <v>23</v>
      </c>
      <c r="T4" t="n">
        <v>5678.3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123.612983644472</v>
      </c>
      <c r="AB4" t="n">
        <v>169.1327376422483</v>
      </c>
      <c r="AC4" t="n">
        <v>152.9909465410072</v>
      </c>
      <c r="AD4" t="n">
        <v>123612.983644472</v>
      </c>
      <c r="AE4" t="n">
        <v>169132.7376422483</v>
      </c>
      <c r="AF4" t="n">
        <v>3.677541250017275e-06</v>
      </c>
      <c r="AG4" t="n">
        <v>12</v>
      </c>
      <c r="AH4" t="n">
        <v>152990.9465410073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11.4416</v>
      </c>
      <c r="E5" t="n">
        <v>8.74</v>
      </c>
      <c r="F5" t="n">
        <v>5.96</v>
      </c>
      <c r="G5" t="n">
        <v>25.56</v>
      </c>
      <c r="H5" t="n">
        <v>0.43</v>
      </c>
      <c r="I5" t="n">
        <v>14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72.65000000000001</v>
      </c>
      <c r="Q5" t="n">
        <v>190.05</v>
      </c>
      <c r="R5" t="n">
        <v>32.55</v>
      </c>
      <c r="S5" t="n">
        <v>23</v>
      </c>
      <c r="T5" t="n">
        <v>3970.22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121.3210288985236</v>
      </c>
      <c r="AB5" t="n">
        <v>165.9967840449361</v>
      </c>
      <c r="AC5" t="n">
        <v>150.154283953683</v>
      </c>
      <c r="AD5" t="n">
        <v>121321.0288985236</v>
      </c>
      <c r="AE5" t="n">
        <v>165996.7840449361</v>
      </c>
      <c r="AF5" t="n">
        <v>3.792527600223318e-06</v>
      </c>
      <c r="AG5" t="n">
        <v>12</v>
      </c>
      <c r="AH5" t="n">
        <v>150154.283953683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11.5566</v>
      </c>
      <c r="E6" t="n">
        <v>8.65</v>
      </c>
      <c r="F6" t="n">
        <v>5.94</v>
      </c>
      <c r="G6" t="n">
        <v>29.71</v>
      </c>
      <c r="H6" t="n">
        <v>0.54</v>
      </c>
      <c r="I6" t="n">
        <v>12</v>
      </c>
      <c r="J6" t="n">
        <v>164.83</v>
      </c>
      <c r="K6" t="n">
        <v>50.28</v>
      </c>
      <c r="L6" t="n">
        <v>5</v>
      </c>
      <c r="M6" t="n">
        <v>10</v>
      </c>
      <c r="N6" t="n">
        <v>29.55</v>
      </c>
      <c r="O6" t="n">
        <v>20563.61</v>
      </c>
      <c r="P6" t="n">
        <v>71.61</v>
      </c>
      <c r="Q6" t="n">
        <v>189.86</v>
      </c>
      <c r="R6" t="n">
        <v>31.89</v>
      </c>
      <c r="S6" t="n">
        <v>23</v>
      </c>
      <c r="T6" t="n">
        <v>3652.04</v>
      </c>
      <c r="U6" t="n">
        <v>0.72</v>
      </c>
      <c r="V6" t="n">
        <v>0.84</v>
      </c>
      <c r="W6" t="n">
        <v>2.96</v>
      </c>
      <c r="X6" t="n">
        <v>0.23</v>
      </c>
      <c r="Y6" t="n">
        <v>4</v>
      </c>
      <c r="Z6" t="n">
        <v>10</v>
      </c>
      <c r="AA6" t="n">
        <v>120.4386450134822</v>
      </c>
      <c r="AB6" t="n">
        <v>164.7894674853935</v>
      </c>
      <c r="AC6" t="n">
        <v>149.0621919921034</v>
      </c>
      <c r="AD6" t="n">
        <v>120438.6450134822</v>
      </c>
      <c r="AE6" t="n">
        <v>164789.4674853935</v>
      </c>
      <c r="AF6" t="n">
        <v>3.830646453707594e-06</v>
      </c>
      <c r="AG6" t="n">
        <v>12</v>
      </c>
      <c r="AH6" t="n">
        <v>149062.1919921034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11.713</v>
      </c>
      <c r="E7" t="n">
        <v>8.539999999999999</v>
      </c>
      <c r="F7" t="n">
        <v>5.89</v>
      </c>
      <c r="G7" t="n">
        <v>35.34</v>
      </c>
      <c r="H7" t="n">
        <v>0.64</v>
      </c>
      <c r="I7" t="n">
        <v>10</v>
      </c>
      <c r="J7" t="n">
        <v>166.27</v>
      </c>
      <c r="K7" t="n">
        <v>50.28</v>
      </c>
      <c r="L7" t="n">
        <v>6</v>
      </c>
      <c r="M7" t="n">
        <v>8</v>
      </c>
      <c r="N7" t="n">
        <v>29.99</v>
      </c>
      <c r="O7" t="n">
        <v>20741.2</v>
      </c>
      <c r="P7" t="n">
        <v>70.36</v>
      </c>
      <c r="Q7" t="n">
        <v>190</v>
      </c>
      <c r="R7" t="n">
        <v>30.31</v>
      </c>
      <c r="S7" t="n">
        <v>23</v>
      </c>
      <c r="T7" t="n">
        <v>2869.65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119.3290518923175</v>
      </c>
      <c r="AB7" t="n">
        <v>163.2712732252231</v>
      </c>
      <c r="AC7" t="n">
        <v>147.688892061324</v>
      </c>
      <c r="AD7" t="n">
        <v>119329.0518923175</v>
      </c>
      <c r="AE7" t="n">
        <v>163271.2732252231</v>
      </c>
      <c r="AF7" t="n">
        <v>3.882488094446208e-06</v>
      </c>
      <c r="AG7" t="n">
        <v>12</v>
      </c>
      <c r="AH7" t="n">
        <v>147688.892061324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11.7917</v>
      </c>
      <c r="E8" t="n">
        <v>8.48</v>
      </c>
      <c r="F8" t="n">
        <v>5.87</v>
      </c>
      <c r="G8" t="n">
        <v>39.11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7</v>
      </c>
      <c r="N8" t="n">
        <v>30.44</v>
      </c>
      <c r="O8" t="n">
        <v>20919.39</v>
      </c>
      <c r="P8" t="n">
        <v>69.25</v>
      </c>
      <c r="Q8" t="n">
        <v>189.91</v>
      </c>
      <c r="R8" t="n">
        <v>29.62</v>
      </c>
      <c r="S8" t="n">
        <v>23</v>
      </c>
      <c r="T8" t="n">
        <v>2530.69</v>
      </c>
      <c r="U8" t="n">
        <v>0.78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118.562941687144</v>
      </c>
      <c r="AB8" t="n">
        <v>162.2230474441084</v>
      </c>
      <c r="AC8" t="n">
        <v>146.7407074775645</v>
      </c>
      <c r="AD8" t="n">
        <v>118562.941687144</v>
      </c>
      <c r="AE8" t="n">
        <v>162223.0474441084</v>
      </c>
      <c r="AF8" t="n">
        <v>3.908574648961098e-06</v>
      </c>
      <c r="AG8" t="n">
        <v>12</v>
      </c>
      <c r="AH8" t="n">
        <v>146740.7074775645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11.8569</v>
      </c>
      <c r="E9" t="n">
        <v>8.43</v>
      </c>
      <c r="F9" t="n">
        <v>5.85</v>
      </c>
      <c r="G9" t="n">
        <v>43.89</v>
      </c>
      <c r="H9" t="n">
        <v>0.84</v>
      </c>
      <c r="I9" t="n">
        <v>8</v>
      </c>
      <c r="J9" t="n">
        <v>169.17</v>
      </c>
      <c r="K9" t="n">
        <v>50.28</v>
      </c>
      <c r="L9" t="n">
        <v>8</v>
      </c>
      <c r="M9" t="n">
        <v>6</v>
      </c>
      <c r="N9" t="n">
        <v>30.89</v>
      </c>
      <c r="O9" t="n">
        <v>21098.19</v>
      </c>
      <c r="P9" t="n">
        <v>68.38</v>
      </c>
      <c r="Q9" t="n">
        <v>189.87</v>
      </c>
      <c r="R9" t="n">
        <v>29.14</v>
      </c>
      <c r="S9" t="n">
        <v>23</v>
      </c>
      <c r="T9" t="n">
        <v>2292.54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111.1543511242599</v>
      </c>
      <c r="AB9" t="n">
        <v>152.0862869920272</v>
      </c>
      <c r="AC9" t="n">
        <v>137.571385215994</v>
      </c>
      <c r="AD9" t="n">
        <v>111154.3511242599</v>
      </c>
      <c r="AE9" t="n">
        <v>152086.2869920272</v>
      </c>
      <c r="AF9" t="n">
        <v>3.930186381545226e-06</v>
      </c>
      <c r="AG9" t="n">
        <v>11</v>
      </c>
      <c r="AH9" t="n">
        <v>137571.385215994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11.9186</v>
      </c>
      <c r="E10" t="n">
        <v>8.390000000000001</v>
      </c>
      <c r="F10" t="n">
        <v>5.84</v>
      </c>
      <c r="G10" t="n">
        <v>50.06</v>
      </c>
      <c r="H10" t="n">
        <v>0.9399999999999999</v>
      </c>
      <c r="I10" t="n">
        <v>7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67.68000000000001</v>
      </c>
      <c r="Q10" t="n">
        <v>189.85</v>
      </c>
      <c r="R10" t="n">
        <v>28.65</v>
      </c>
      <c r="S10" t="n">
        <v>23</v>
      </c>
      <c r="T10" t="n">
        <v>2054.54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110.6483168132359</v>
      </c>
      <c r="AB10" t="n">
        <v>151.3939085230263</v>
      </c>
      <c r="AC10" t="n">
        <v>136.9450863763151</v>
      </c>
      <c r="AD10" t="n">
        <v>110648.3168132359</v>
      </c>
      <c r="AE10" t="n">
        <v>151393.9085230263</v>
      </c>
      <c r="AF10" t="n">
        <v>3.950637975110268e-06</v>
      </c>
      <c r="AG10" t="n">
        <v>11</v>
      </c>
      <c r="AH10" t="n">
        <v>136945.0863763152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12.0052</v>
      </c>
      <c r="E11" t="n">
        <v>8.33</v>
      </c>
      <c r="F11" t="n">
        <v>5.81</v>
      </c>
      <c r="G11" t="n">
        <v>58.12</v>
      </c>
      <c r="H11" t="n">
        <v>1.03</v>
      </c>
      <c r="I11" t="n">
        <v>6</v>
      </c>
      <c r="J11" t="n">
        <v>172.08</v>
      </c>
      <c r="K11" t="n">
        <v>50.28</v>
      </c>
      <c r="L11" t="n">
        <v>10</v>
      </c>
      <c r="M11" t="n">
        <v>4</v>
      </c>
      <c r="N11" t="n">
        <v>31.8</v>
      </c>
      <c r="O11" t="n">
        <v>21457.64</v>
      </c>
      <c r="P11" t="n">
        <v>66.56</v>
      </c>
      <c r="Q11" t="n">
        <v>189.81</v>
      </c>
      <c r="R11" t="n">
        <v>27.81</v>
      </c>
      <c r="S11" t="n">
        <v>23</v>
      </c>
      <c r="T11" t="n">
        <v>1639.54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109.8751220430897</v>
      </c>
      <c r="AB11" t="n">
        <v>150.3359893275669</v>
      </c>
      <c r="AC11" t="n">
        <v>135.9881335040711</v>
      </c>
      <c r="AD11" t="n">
        <v>109875.1220430897</v>
      </c>
      <c r="AE11" t="n">
        <v>150335.9893275669</v>
      </c>
      <c r="AF11" t="n">
        <v>3.979343129125383e-06</v>
      </c>
      <c r="AG11" t="n">
        <v>11</v>
      </c>
      <c r="AH11" t="n">
        <v>135988.1335040711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12.0088</v>
      </c>
      <c r="E12" t="n">
        <v>8.33</v>
      </c>
      <c r="F12" t="n">
        <v>5.81</v>
      </c>
      <c r="G12" t="n">
        <v>58.09</v>
      </c>
      <c r="H12" t="n">
        <v>1.12</v>
      </c>
      <c r="I12" t="n">
        <v>6</v>
      </c>
      <c r="J12" t="n">
        <v>173.55</v>
      </c>
      <c r="K12" t="n">
        <v>50.28</v>
      </c>
      <c r="L12" t="n">
        <v>11</v>
      </c>
      <c r="M12" t="n">
        <v>4</v>
      </c>
      <c r="N12" t="n">
        <v>32.27</v>
      </c>
      <c r="O12" t="n">
        <v>21638.31</v>
      </c>
      <c r="P12" t="n">
        <v>65.87</v>
      </c>
      <c r="Q12" t="n">
        <v>189.82</v>
      </c>
      <c r="R12" t="n">
        <v>27.75</v>
      </c>
      <c r="S12" t="n">
        <v>23</v>
      </c>
      <c r="T12" t="n">
        <v>1611.89</v>
      </c>
      <c r="U12" t="n">
        <v>0.83</v>
      </c>
      <c r="V12" t="n">
        <v>0.85</v>
      </c>
      <c r="W12" t="n">
        <v>2.95</v>
      </c>
      <c r="X12" t="n">
        <v>0.09</v>
      </c>
      <c r="Y12" t="n">
        <v>4</v>
      </c>
      <c r="Z12" t="n">
        <v>10</v>
      </c>
      <c r="AA12" t="n">
        <v>109.552369893956</v>
      </c>
      <c r="AB12" t="n">
        <v>149.8943855983026</v>
      </c>
      <c r="AC12" t="n">
        <v>135.5886758149329</v>
      </c>
      <c r="AD12" t="n">
        <v>109552.369893956</v>
      </c>
      <c r="AE12" t="n">
        <v>149894.3855983026</v>
      </c>
      <c r="AF12" t="n">
        <v>3.980536414973587e-06</v>
      </c>
      <c r="AG12" t="n">
        <v>11</v>
      </c>
      <c r="AH12" t="n">
        <v>135588.6758149329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12.0704</v>
      </c>
      <c r="E13" t="n">
        <v>8.279999999999999</v>
      </c>
      <c r="F13" t="n">
        <v>5.8</v>
      </c>
      <c r="G13" t="n">
        <v>69.59</v>
      </c>
      <c r="H13" t="n">
        <v>1.22</v>
      </c>
      <c r="I13" t="n">
        <v>5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64.90000000000001</v>
      </c>
      <c r="Q13" t="n">
        <v>189.8</v>
      </c>
      <c r="R13" t="n">
        <v>27.5</v>
      </c>
      <c r="S13" t="n">
        <v>23</v>
      </c>
      <c r="T13" t="n">
        <v>1489.24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108.9394340635825</v>
      </c>
      <c r="AB13" t="n">
        <v>149.0557397543656</v>
      </c>
      <c r="AC13" t="n">
        <v>134.8300691532942</v>
      </c>
      <c r="AD13" t="n">
        <v>108939.4340635825</v>
      </c>
      <c r="AE13" t="n">
        <v>149055.7397543656</v>
      </c>
      <c r="AF13" t="n">
        <v>4.00095486170951e-06</v>
      </c>
      <c r="AG13" t="n">
        <v>11</v>
      </c>
      <c r="AH13" t="n">
        <v>134830.0691532942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5.8</v>
      </c>
      <c r="G14" t="n">
        <v>69.55</v>
      </c>
      <c r="H14" t="n">
        <v>1.31</v>
      </c>
      <c r="I14" t="n">
        <v>5</v>
      </c>
      <c r="J14" t="n">
        <v>176.49</v>
      </c>
      <c r="K14" t="n">
        <v>50.28</v>
      </c>
      <c r="L14" t="n">
        <v>13</v>
      </c>
      <c r="M14" t="n">
        <v>3</v>
      </c>
      <c r="N14" t="n">
        <v>33.21</v>
      </c>
      <c r="O14" t="n">
        <v>22001.54</v>
      </c>
      <c r="P14" t="n">
        <v>64.42</v>
      </c>
      <c r="Q14" t="n">
        <v>189.84</v>
      </c>
      <c r="R14" t="n">
        <v>27.38</v>
      </c>
      <c r="S14" t="n">
        <v>23</v>
      </c>
      <c r="T14" t="n">
        <v>1428.91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108.7098634986324</v>
      </c>
      <c r="AB14" t="n">
        <v>148.7416311794625</v>
      </c>
      <c r="AC14" t="n">
        <v>134.5459386599256</v>
      </c>
      <c r="AD14" t="n">
        <v>108709.8634986324</v>
      </c>
      <c r="AE14" t="n">
        <v>148741.6311794625</v>
      </c>
      <c r="AF14" t="n">
        <v>4.002579056336233e-06</v>
      </c>
      <c r="AG14" t="n">
        <v>11</v>
      </c>
      <c r="AH14" t="n">
        <v>134545.9386599256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12.0874</v>
      </c>
      <c r="E15" t="n">
        <v>8.27</v>
      </c>
      <c r="F15" t="n">
        <v>5.79</v>
      </c>
      <c r="G15" t="n">
        <v>69.45</v>
      </c>
      <c r="H15" t="n">
        <v>1.4</v>
      </c>
      <c r="I15" t="n">
        <v>5</v>
      </c>
      <c r="J15" t="n">
        <v>177.97</v>
      </c>
      <c r="K15" t="n">
        <v>50.28</v>
      </c>
      <c r="L15" t="n">
        <v>14</v>
      </c>
      <c r="M15" t="n">
        <v>3</v>
      </c>
      <c r="N15" t="n">
        <v>33.69</v>
      </c>
      <c r="O15" t="n">
        <v>22184.13</v>
      </c>
      <c r="P15" t="n">
        <v>63</v>
      </c>
      <c r="Q15" t="n">
        <v>189.81</v>
      </c>
      <c r="R15" t="n">
        <v>27.07</v>
      </c>
      <c r="S15" t="n">
        <v>23</v>
      </c>
      <c r="T15" t="n">
        <v>1276.46</v>
      </c>
      <c r="U15" t="n">
        <v>0.85</v>
      </c>
      <c r="V15" t="n">
        <v>0.86</v>
      </c>
      <c r="W15" t="n">
        <v>2.95</v>
      </c>
      <c r="X15" t="n">
        <v>0.07000000000000001</v>
      </c>
      <c r="Y15" t="n">
        <v>4</v>
      </c>
      <c r="Z15" t="n">
        <v>10</v>
      </c>
      <c r="AA15" t="n">
        <v>108.0322596969064</v>
      </c>
      <c r="AB15" t="n">
        <v>147.8145037641715</v>
      </c>
      <c r="AC15" t="n">
        <v>133.7072949839181</v>
      </c>
      <c r="AD15" t="n">
        <v>108032.2596969064</v>
      </c>
      <c r="AE15" t="n">
        <v>147814.5037641715</v>
      </c>
      <c r="AF15" t="n">
        <v>4.006589822659361e-06</v>
      </c>
      <c r="AG15" t="n">
        <v>11</v>
      </c>
      <c r="AH15" t="n">
        <v>133707.2949839181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12.1589</v>
      </c>
      <c r="E16" t="n">
        <v>8.220000000000001</v>
      </c>
      <c r="F16" t="n">
        <v>5.77</v>
      </c>
      <c r="G16" t="n">
        <v>86.56999999999999</v>
      </c>
      <c r="H16" t="n">
        <v>1.48</v>
      </c>
      <c r="I16" t="n">
        <v>4</v>
      </c>
      <c r="J16" t="n">
        <v>179.46</v>
      </c>
      <c r="K16" t="n">
        <v>50.28</v>
      </c>
      <c r="L16" t="n">
        <v>15</v>
      </c>
      <c r="M16" t="n">
        <v>2</v>
      </c>
      <c r="N16" t="n">
        <v>34.18</v>
      </c>
      <c r="O16" t="n">
        <v>22367.38</v>
      </c>
      <c r="P16" t="n">
        <v>61.86</v>
      </c>
      <c r="Q16" t="n">
        <v>189.84</v>
      </c>
      <c r="R16" t="n">
        <v>26.54</v>
      </c>
      <c r="S16" t="n">
        <v>23</v>
      </c>
      <c r="T16" t="n">
        <v>1014.7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107.3237478347863</v>
      </c>
      <c r="AB16" t="n">
        <v>146.8450865770819</v>
      </c>
      <c r="AC16" t="n">
        <v>132.8303976125785</v>
      </c>
      <c r="AD16" t="n">
        <v>107323.7478347863</v>
      </c>
      <c r="AE16" t="n">
        <v>146845.0865770819</v>
      </c>
      <c r="AF16" t="n">
        <v>4.030289805477844e-06</v>
      </c>
      <c r="AG16" t="n">
        <v>11</v>
      </c>
      <c r="AH16" t="n">
        <v>132830.3976125785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12.1646</v>
      </c>
      <c r="E17" t="n">
        <v>8.220000000000001</v>
      </c>
      <c r="F17" t="n">
        <v>5.77</v>
      </c>
      <c r="G17" t="n">
        <v>86.51000000000001</v>
      </c>
      <c r="H17" t="n">
        <v>1.57</v>
      </c>
      <c r="I17" t="n">
        <v>4</v>
      </c>
      <c r="J17" t="n">
        <v>180.95</v>
      </c>
      <c r="K17" t="n">
        <v>50.28</v>
      </c>
      <c r="L17" t="n">
        <v>16</v>
      </c>
      <c r="M17" t="n">
        <v>2</v>
      </c>
      <c r="N17" t="n">
        <v>34.67</v>
      </c>
      <c r="O17" t="n">
        <v>22551.28</v>
      </c>
      <c r="P17" t="n">
        <v>61.59</v>
      </c>
      <c r="Q17" t="n">
        <v>189.84</v>
      </c>
      <c r="R17" t="n">
        <v>26.48</v>
      </c>
      <c r="S17" t="n">
        <v>23</v>
      </c>
      <c r="T17" t="n">
        <v>986.1</v>
      </c>
      <c r="U17" t="n">
        <v>0.87</v>
      </c>
      <c r="V17" t="n">
        <v>0.86</v>
      </c>
      <c r="W17" t="n">
        <v>2.94</v>
      </c>
      <c r="X17" t="n">
        <v>0.05</v>
      </c>
      <c r="Y17" t="n">
        <v>4</v>
      </c>
      <c r="Z17" t="n">
        <v>10</v>
      </c>
      <c r="AA17" t="n">
        <v>107.1884179355288</v>
      </c>
      <c r="AB17" t="n">
        <v>146.6599222385841</v>
      </c>
      <c r="AC17" t="n">
        <v>132.6629050986671</v>
      </c>
      <c r="AD17" t="n">
        <v>107188.4179355288</v>
      </c>
      <c r="AE17" t="n">
        <v>146659.9222385841</v>
      </c>
      <c r="AF17" t="n">
        <v>4.0321791747375e-06</v>
      </c>
      <c r="AG17" t="n">
        <v>11</v>
      </c>
      <c r="AH17" t="n">
        <v>132662.9050986671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12.1601</v>
      </c>
      <c r="E18" t="n">
        <v>8.220000000000001</v>
      </c>
      <c r="F18" t="n">
        <v>5.77</v>
      </c>
      <c r="G18" t="n">
        <v>86.55</v>
      </c>
      <c r="H18" t="n">
        <v>1.65</v>
      </c>
      <c r="I18" t="n">
        <v>4</v>
      </c>
      <c r="J18" t="n">
        <v>182.45</v>
      </c>
      <c r="K18" t="n">
        <v>50.28</v>
      </c>
      <c r="L18" t="n">
        <v>17</v>
      </c>
      <c r="M18" t="n">
        <v>2</v>
      </c>
      <c r="N18" t="n">
        <v>35.17</v>
      </c>
      <c r="O18" t="n">
        <v>22735.98</v>
      </c>
      <c r="P18" t="n">
        <v>60.93</v>
      </c>
      <c r="Q18" t="n">
        <v>189.83</v>
      </c>
      <c r="R18" t="n">
        <v>26.63</v>
      </c>
      <c r="S18" t="n">
        <v>23</v>
      </c>
      <c r="T18" t="n">
        <v>1059.12</v>
      </c>
      <c r="U18" t="n">
        <v>0.86</v>
      </c>
      <c r="V18" t="n">
        <v>0.86</v>
      </c>
      <c r="W18" t="n">
        <v>2.94</v>
      </c>
      <c r="X18" t="n">
        <v>0.06</v>
      </c>
      <c r="Y18" t="n">
        <v>4</v>
      </c>
      <c r="Z18" t="n">
        <v>10</v>
      </c>
      <c r="AA18" t="n">
        <v>106.904486094834</v>
      </c>
      <c r="AB18" t="n">
        <v>146.271434167957</v>
      </c>
      <c r="AC18" t="n">
        <v>132.3114937842541</v>
      </c>
      <c r="AD18" t="n">
        <v>106904.486094834</v>
      </c>
      <c r="AE18" t="n">
        <v>146271.434167957</v>
      </c>
      <c r="AF18" t="n">
        <v>4.030687567427246e-06</v>
      </c>
      <c r="AG18" t="n">
        <v>11</v>
      </c>
      <c r="AH18" t="n">
        <v>132311.4937842541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12.1601</v>
      </c>
      <c r="E19" t="n">
        <v>8.220000000000001</v>
      </c>
      <c r="F19" t="n">
        <v>5.77</v>
      </c>
      <c r="G19" t="n">
        <v>86.55</v>
      </c>
      <c r="H19" t="n">
        <v>1.74</v>
      </c>
      <c r="I19" t="n">
        <v>4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60.9</v>
      </c>
      <c r="Q19" t="n">
        <v>189.88</v>
      </c>
      <c r="R19" t="n">
        <v>26.5</v>
      </c>
      <c r="S19" t="n">
        <v>23</v>
      </c>
      <c r="T19" t="n">
        <v>996.02</v>
      </c>
      <c r="U19" t="n">
        <v>0.87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106.8910603206209</v>
      </c>
      <c r="AB19" t="n">
        <v>146.2530644313753</v>
      </c>
      <c r="AC19" t="n">
        <v>132.2948772295496</v>
      </c>
      <c r="AD19" t="n">
        <v>106891.0603206209</v>
      </c>
      <c r="AE19" t="n">
        <v>146253.0644313753</v>
      </c>
      <c r="AF19" t="n">
        <v>4.030687567427246e-06</v>
      </c>
      <c r="AG19" t="n">
        <v>11</v>
      </c>
      <c r="AH19" t="n">
        <v>132294.8772295496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11.0885</v>
      </c>
      <c r="E2" t="n">
        <v>9.02</v>
      </c>
      <c r="F2" t="n">
        <v>6.47</v>
      </c>
      <c r="G2" t="n">
        <v>10.22</v>
      </c>
      <c r="H2" t="n">
        <v>0.22</v>
      </c>
      <c r="I2" t="n">
        <v>38</v>
      </c>
      <c r="J2" t="n">
        <v>80.84</v>
      </c>
      <c r="K2" t="n">
        <v>35.1</v>
      </c>
      <c r="L2" t="n">
        <v>1</v>
      </c>
      <c r="M2" t="n">
        <v>36</v>
      </c>
      <c r="N2" t="n">
        <v>9.74</v>
      </c>
      <c r="O2" t="n">
        <v>10204.21</v>
      </c>
      <c r="P2" t="n">
        <v>50.95</v>
      </c>
      <c r="Q2" t="n">
        <v>190.44</v>
      </c>
      <c r="R2" t="n">
        <v>48.24</v>
      </c>
      <c r="S2" t="n">
        <v>23</v>
      </c>
      <c r="T2" t="n">
        <v>11696.85</v>
      </c>
      <c r="U2" t="n">
        <v>0.48</v>
      </c>
      <c r="V2" t="n">
        <v>0.77</v>
      </c>
      <c r="W2" t="n">
        <v>3</v>
      </c>
      <c r="X2" t="n">
        <v>0.75</v>
      </c>
      <c r="Y2" t="n">
        <v>4</v>
      </c>
      <c r="Z2" t="n">
        <v>10</v>
      </c>
      <c r="AA2" t="n">
        <v>109.0291292760745</v>
      </c>
      <c r="AB2" t="n">
        <v>149.1784647011706</v>
      </c>
      <c r="AC2" t="n">
        <v>134.9410814034217</v>
      </c>
      <c r="AD2" t="n">
        <v>109029.1292760745</v>
      </c>
      <c r="AE2" t="n">
        <v>149178.4647011706</v>
      </c>
      <c r="AF2" t="n">
        <v>3.816051243936348e-06</v>
      </c>
      <c r="AG2" t="n">
        <v>12</v>
      </c>
      <c r="AH2" t="n">
        <v>134941.0814034217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12.1196</v>
      </c>
      <c r="E3" t="n">
        <v>8.25</v>
      </c>
      <c r="F3" t="n">
        <v>6.05</v>
      </c>
      <c r="G3" t="n">
        <v>20.16</v>
      </c>
      <c r="H3" t="n">
        <v>0.43</v>
      </c>
      <c r="I3" t="n">
        <v>18</v>
      </c>
      <c r="J3" t="n">
        <v>82.04000000000001</v>
      </c>
      <c r="K3" t="n">
        <v>35.1</v>
      </c>
      <c r="L3" t="n">
        <v>2</v>
      </c>
      <c r="M3" t="n">
        <v>16</v>
      </c>
      <c r="N3" t="n">
        <v>9.94</v>
      </c>
      <c r="O3" t="n">
        <v>10352.53</v>
      </c>
      <c r="P3" t="n">
        <v>46.03</v>
      </c>
      <c r="Q3" t="n">
        <v>189.97</v>
      </c>
      <c r="R3" t="n">
        <v>35.12</v>
      </c>
      <c r="S3" t="n">
        <v>23</v>
      </c>
      <c r="T3" t="n">
        <v>5233.84</v>
      </c>
      <c r="U3" t="n">
        <v>0.65</v>
      </c>
      <c r="V3" t="n">
        <v>0.82</v>
      </c>
      <c r="W3" t="n">
        <v>2.97</v>
      </c>
      <c r="X3" t="n">
        <v>0.33</v>
      </c>
      <c r="Y3" t="n">
        <v>4</v>
      </c>
      <c r="Z3" t="n">
        <v>10</v>
      </c>
      <c r="AA3" t="n">
        <v>97.63205851608359</v>
      </c>
      <c r="AB3" t="n">
        <v>133.584489684083</v>
      </c>
      <c r="AC3" t="n">
        <v>120.8353734756786</v>
      </c>
      <c r="AD3" t="n">
        <v>97632.05851608359</v>
      </c>
      <c r="AE3" t="n">
        <v>133584.489684083</v>
      </c>
      <c r="AF3" t="n">
        <v>4.170899098706855e-06</v>
      </c>
      <c r="AG3" t="n">
        <v>11</v>
      </c>
      <c r="AH3" t="n">
        <v>120835.3734756786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12.4395</v>
      </c>
      <c r="E4" t="n">
        <v>8.039999999999999</v>
      </c>
      <c r="F4" t="n">
        <v>5.94</v>
      </c>
      <c r="G4" t="n">
        <v>29.7</v>
      </c>
      <c r="H4" t="n">
        <v>0.63</v>
      </c>
      <c r="I4" t="n">
        <v>12</v>
      </c>
      <c r="J4" t="n">
        <v>83.25</v>
      </c>
      <c r="K4" t="n">
        <v>35.1</v>
      </c>
      <c r="L4" t="n">
        <v>3</v>
      </c>
      <c r="M4" t="n">
        <v>10</v>
      </c>
      <c r="N4" t="n">
        <v>10.15</v>
      </c>
      <c r="O4" t="n">
        <v>10501.19</v>
      </c>
      <c r="P4" t="n">
        <v>43.47</v>
      </c>
      <c r="Q4" t="n">
        <v>189.89</v>
      </c>
      <c r="R4" t="n">
        <v>31.87</v>
      </c>
      <c r="S4" t="n">
        <v>23</v>
      </c>
      <c r="T4" t="n">
        <v>3637.83</v>
      </c>
      <c r="U4" t="n">
        <v>0.72</v>
      </c>
      <c r="V4" t="n">
        <v>0.84</v>
      </c>
      <c r="W4" t="n">
        <v>2.96</v>
      </c>
      <c r="X4" t="n">
        <v>0.22</v>
      </c>
      <c r="Y4" t="n">
        <v>4</v>
      </c>
      <c r="Z4" t="n">
        <v>10</v>
      </c>
      <c r="AA4" t="n">
        <v>95.87097985381025</v>
      </c>
      <c r="AB4" t="n">
        <v>131.1749041650546</v>
      </c>
      <c r="AC4" t="n">
        <v>118.6557554167109</v>
      </c>
      <c r="AD4" t="n">
        <v>95870.97985381025</v>
      </c>
      <c r="AE4" t="n">
        <v>131174.9041650546</v>
      </c>
      <c r="AF4" t="n">
        <v>4.280991067226965e-06</v>
      </c>
      <c r="AG4" t="n">
        <v>11</v>
      </c>
      <c r="AH4" t="n">
        <v>118655.7554167109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12.6218</v>
      </c>
      <c r="E5" t="n">
        <v>7.92</v>
      </c>
      <c r="F5" t="n">
        <v>5.88</v>
      </c>
      <c r="G5" t="n">
        <v>39.17</v>
      </c>
      <c r="H5" t="n">
        <v>0.83</v>
      </c>
      <c r="I5" t="n">
        <v>9</v>
      </c>
      <c r="J5" t="n">
        <v>84.45999999999999</v>
      </c>
      <c r="K5" t="n">
        <v>35.1</v>
      </c>
      <c r="L5" t="n">
        <v>4</v>
      </c>
      <c r="M5" t="n">
        <v>7</v>
      </c>
      <c r="N5" t="n">
        <v>10.36</v>
      </c>
      <c r="O5" t="n">
        <v>10650.22</v>
      </c>
      <c r="P5" t="n">
        <v>41.19</v>
      </c>
      <c r="Q5" t="n">
        <v>189.85</v>
      </c>
      <c r="R5" t="n">
        <v>29.88</v>
      </c>
      <c r="S5" t="n">
        <v>23</v>
      </c>
      <c r="T5" t="n">
        <v>2660.17</v>
      </c>
      <c r="U5" t="n">
        <v>0.77</v>
      </c>
      <c r="V5" t="n">
        <v>0.85</v>
      </c>
      <c r="W5" t="n">
        <v>2.95</v>
      </c>
      <c r="X5" t="n">
        <v>0.16</v>
      </c>
      <c r="Y5" t="n">
        <v>4</v>
      </c>
      <c r="Z5" t="n">
        <v>10</v>
      </c>
      <c r="AA5" t="n">
        <v>94.5543673369538</v>
      </c>
      <c r="AB5" t="n">
        <v>129.3734568346476</v>
      </c>
      <c r="AC5" t="n">
        <v>117.0262356911702</v>
      </c>
      <c r="AD5" t="n">
        <v>94554.3673369538</v>
      </c>
      <c r="AE5" t="n">
        <v>129373.4568346476</v>
      </c>
      <c r="AF5" t="n">
        <v>4.34372869105071e-06</v>
      </c>
      <c r="AG5" t="n">
        <v>11</v>
      </c>
      <c r="AH5" t="n">
        <v>117026.2356911702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12.7501</v>
      </c>
      <c r="E6" t="n">
        <v>7.84</v>
      </c>
      <c r="F6" t="n">
        <v>5.83</v>
      </c>
      <c r="G6" t="n">
        <v>49.98</v>
      </c>
      <c r="H6" t="n">
        <v>1.02</v>
      </c>
      <c r="I6" t="n">
        <v>7</v>
      </c>
      <c r="J6" t="n">
        <v>85.67</v>
      </c>
      <c r="K6" t="n">
        <v>35.1</v>
      </c>
      <c r="L6" t="n">
        <v>5</v>
      </c>
      <c r="M6" t="n">
        <v>3</v>
      </c>
      <c r="N6" t="n">
        <v>10.57</v>
      </c>
      <c r="O6" t="n">
        <v>10799.59</v>
      </c>
      <c r="P6" t="n">
        <v>39.45</v>
      </c>
      <c r="Q6" t="n">
        <v>189.9</v>
      </c>
      <c r="R6" t="n">
        <v>28.27</v>
      </c>
      <c r="S6" t="n">
        <v>23</v>
      </c>
      <c r="T6" t="n">
        <v>1865.9</v>
      </c>
      <c r="U6" t="n">
        <v>0.8100000000000001</v>
      </c>
      <c r="V6" t="n">
        <v>0.85</v>
      </c>
      <c r="W6" t="n">
        <v>2.95</v>
      </c>
      <c r="X6" t="n">
        <v>0.11</v>
      </c>
      <c r="Y6" t="n">
        <v>4</v>
      </c>
      <c r="Z6" t="n">
        <v>10</v>
      </c>
      <c r="AA6" t="n">
        <v>93.58946713369389</v>
      </c>
      <c r="AB6" t="n">
        <v>128.0532378081554</v>
      </c>
      <c r="AC6" t="n">
        <v>115.832016515627</v>
      </c>
      <c r="AD6" t="n">
        <v>93589.46713369389</v>
      </c>
      <c r="AE6" t="n">
        <v>128053.2378081554</v>
      </c>
      <c r="AF6" t="n">
        <v>4.387882487740707e-06</v>
      </c>
      <c r="AG6" t="n">
        <v>11</v>
      </c>
      <c r="AH6" t="n">
        <v>115832.016515627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12.7398</v>
      </c>
      <c r="E7" t="n">
        <v>7.85</v>
      </c>
      <c r="F7" t="n">
        <v>5.84</v>
      </c>
      <c r="G7" t="n">
        <v>50.03</v>
      </c>
      <c r="H7" t="n">
        <v>1.21</v>
      </c>
      <c r="I7" t="n">
        <v>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39.71</v>
      </c>
      <c r="Q7" t="n">
        <v>189.86</v>
      </c>
      <c r="R7" t="n">
        <v>28.29</v>
      </c>
      <c r="S7" t="n">
        <v>23</v>
      </c>
      <c r="T7" t="n">
        <v>1874.91</v>
      </c>
      <c r="U7" t="n">
        <v>0.8100000000000001</v>
      </c>
      <c r="V7" t="n">
        <v>0.85</v>
      </c>
      <c r="W7" t="n">
        <v>2.96</v>
      </c>
      <c r="X7" t="n">
        <v>0.12</v>
      </c>
      <c r="Y7" t="n">
        <v>4</v>
      </c>
      <c r="Z7" t="n">
        <v>10</v>
      </c>
      <c r="AA7" t="n">
        <v>93.7199808796567</v>
      </c>
      <c r="AB7" t="n">
        <v>128.2318124732418</v>
      </c>
      <c r="AC7" t="n">
        <v>115.9935482653087</v>
      </c>
      <c r="AD7" t="n">
        <v>93719.98087965671</v>
      </c>
      <c r="AE7" t="n">
        <v>128231.8124732418</v>
      </c>
      <c r="AF7" t="n">
        <v>4.384337794787419e-06</v>
      </c>
      <c r="AG7" t="n">
        <v>11</v>
      </c>
      <c r="AH7" t="n">
        <v>115993.5482653087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10.2889</v>
      </c>
      <c r="E2" t="n">
        <v>9.720000000000001</v>
      </c>
      <c r="F2" t="n">
        <v>6.64</v>
      </c>
      <c r="G2" t="n">
        <v>8.470000000000001</v>
      </c>
      <c r="H2" t="n">
        <v>0.16</v>
      </c>
      <c r="I2" t="n">
        <v>47</v>
      </c>
      <c r="J2" t="n">
        <v>107.41</v>
      </c>
      <c r="K2" t="n">
        <v>41.65</v>
      </c>
      <c r="L2" t="n">
        <v>1</v>
      </c>
      <c r="M2" t="n">
        <v>45</v>
      </c>
      <c r="N2" t="n">
        <v>14.77</v>
      </c>
      <c r="O2" t="n">
        <v>13481.73</v>
      </c>
      <c r="P2" t="n">
        <v>63.89</v>
      </c>
      <c r="Q2" t="n">
        <v>190.27</v>
      </c>
      <c r="R2" t="n">
        <v>53.45</v>
      </c>
      <c r="S2" t="n">
        <v>23</v>
      </c>
      <c r="T2" t="n">
        <v>14253.37</v>
      </c>
      <c r="U2" t="n">
        <v>0.43</v>
      </c>
      <c r="V2" t="n">
        <v>0.75</v>
      </c>
      <c r="W2" t="n">
        <v>3.01</v>
      </c>
      <c r="X2" t="n">
        <v>0.92</v>
      </c>
      <c r="Y2" t="n">
        <v>4</v>
      </c>
      <c r="Z2" t="n">
        <v>10</v>
      </c>
      <c r="AA2" t="n">
        <v>126.1226391522661</v>
      </c>
      <c r="AB2" t="n">
        <v>172.5665590261974</v>
      </c>
      <c r="AC2" t="n">
        <v>156.0970488314719</v>
      </c>
      <c r="AD2" t="n">
        <v>126122.6391522661</v>
      </c>
      <c r="AE2" t="n">
        <v>172566.5590261974</v>
      </c>
      <c r="AF2" t="n">
        <v>3.488710662914573e-06</v>
      </c>
      <c r="AG2" t="n">
        <v>13</v>
      </c>
      <c r="AH2" t="n">
        <v>156097.0488314719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11.5433</v>
      </c>
      <c r="E3" t="n">
        <v>8.66</v>
      </c>
      <c r="F3" t="n">
        <v>6.14</v>
      </c>
      <c r="G3" t="n">
        <v>16.74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20</v>
      </c>
      <c r="N3" t="n">
        <v>15.03</v>
      </c>
      <c r="O3" t="n">
        <v>13638.32</v>
      </c>
      <c r="P3" t="n">
        <v>58</v>
      </c>
      <c r="Q3" t="n">
        <v>190.08</v>
      </c>
      <c r="R3" t="n">
        <v>37.84</v>
      </c>
      <c r="S3" t="n">
        <v>23</v>
      </c>
      <c r="T3" t="n">
        <v>6575.92</v>
      </c>
      <c r="U3" t="n">
        <v>0.61</v>
      </c>
      <c r="V3" t="n">
        <v>0.8100000000000001</v>
      </c>
      <c r="W3" t="n">
        <v>2.98</v>
      </c>
      <c r="X3" t="n">
        <v>0.42</v>
      </c>
      <c r="Y3" t="n">
        <v>4</v>
      </c>
      <c r="Z3" t="n">
        <v>10</v>
      </c>
      <c r="AA3" t="n">
        <v>112.3112866709568</v>
      </c>
      <c r="AB3" t="n">
        <v>153.6692572474112</v>
      </c>
      <c r="AC3" t="n">
        <v>139.0032790119174</v>
      </c>
      <c r="AD3" t="n">
        <v>112311.2866709568</v>
      </c>
      <c r="AE3" t="n">
        <v>153669.2572474112</v>
      </c>
      <c r="AF3" t="n">
        <v>3.914046573999338e-06</v>
      </c>
      <c r="AG3" t="n">
        <v>12</v>
      </c>
      <c r="AH3" t="n">
        <v>139003.2790119174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11.9617</v>
      </c>
      <c r="E4" t="n">
        <v>8.359999999999999</v>
      </c>
      <c r="F4" t="n">
        <v>5.99</v>
      </c>
      <c r="G4" t="n">
        <v>23.96</v>
      </c>
      <c r="H4" t="n">
        <v>0.48</v>
      </c>
      <c r="I4" t="n">
        <v>15</v>
      </c>
      <c r="J4" t="n">
        <v>109.96</v>
      </c>
      <c r="K4" t="n">
        <v>41.65</v>
      </c>
      <c r="L4" t="n">
        <v>3</v>
      </c>
      <c r="M4" t="n">
        <v>13</v>
      </c>
      <c r="N4" t="n">
        <v>15.31</v>
      </c>
      <c r="O4" t="n">
        <v>13795.21</v>
      </c>
      <c r="P4" t="n">
        <v>55.49</v>
      </c>
      <c r="Q4" t="n">
        <v>189.9</v>
      </c>
      <c r="R4" t="n">
        <v>33.35</v>
      </c>
      <c r="S4" t="n">
        <v>23</v>
      </c>
      <c r="T4" t="n">
        <v>4362.76</v>
      </c>
      <c r="U4" t="n">
        <v>0.6899999999999999</v>
      </c>
      <c r="V4" t="n">
        <v>0.83</v>
      </c>
      <c r="W4" t="n">
        <v>2.96</v>
      </c>
      <c r="X4" t="n">
        <v>0.27</v>
      </c>
      <c r="Y4" t="n">
        <v>4</v>
      </c>
      <c r="Z4" t="n">
        <v>10</v>
      </c>
      <c r="AA4" t="n">
        <v>103.3310968769295</v>
      </c>
      <c r="AB4" t="n">
        <v>141.3821653932164</v>
      </c>
      <c r="AC4" t="n">
        <v>127.8888499592413</v>
      </c>
      <c r="AD4" t="n">
        <v>103331.0968769295</v>
      </c>
      <c r="AE4" t="n">
        <v>141382.1653932164</v>
      </c>
      <c r="AF4" t="n">
        <v>4.055915631076718e-06</v>
      </c>
      <c r="AG4" t="n">
        <v>11</v>
      </c>
      <c r="AH4" t="n">
        <v>127888.8499592413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12.2121</v>
      </c>
      <c r="E5" t="n">
        <v>8.19</v>
      </c>
      <c r="F5" t="n">
        <v>5.91</v>
      </c>
      <c r="G5" t="n">
        <v>32.23</v>
      </c>
      <c r="H5" t="n">
        <v>0.63</v>
      </c>
      <c r="I5" t="n">
        <v>11</v>
      </c>
      <c r="J5" t="n">
        <v>111.23</v>
      </c>
      <c r="K5" t="n">
        <v>41.65</v>
      </c>
      <c r="L5" t="n">
        <v>4</v>
      </c>
      <c r="M5" t="n">
        <v>9</v>
      </c>
      <c r="N5" t="n">
        <v>15.58</v>
      </c>
      <c r="O5" t="n">
        <v>13952.52</v>
      </c>
      <c r="P5" t="n">
        <v>53.46</v>
      </c>
      <c r="Q5" t="n">
        <v>189.86</v>
      </c>
      <c r="R5" t="n">
        <v>30.79</v>
      </c>
      <c r="S5" t="n">
        <v>23</v>
      </c>
      <c r="T5" t="n">
        <v>3103.45</v>
      </c>
      <c r="U5" t="n">
        <v>0.75</v>
      </c>
      <c r="V5" t="n">
        <v>0.84</v>
      </c>
      <c r="W5" t="n">
        <v>2.96</v>
      </c>
      <c r="X5" t="n">
        <v>0.19</v>
      </c>
      <c r="Y5" t="n">
        <v>4</v>
      </c>
      <c r="Z5" t="n">
        <v>10</v>
      </c>
      <c r="AA5" t="n">
        <v>101.8106523874806</v>
      </c>
      <c r="AB5" t="n">
        <v>139.3018261654766</v>
      </c>
      <c r="AC5" t="n">
        <v>126.0070553876219</v>
      </c>
      <c r="AD5" t="n">
        <v>101810.6523874806</v>
      </c>
      <c r="AE5" t="n">
        <v>139301.8261654766</v>
      </c>
      <c r="AF5" t="n">
        <v>4.140820057205246e-06</v>
      </c>
      <c r="AG5" t="n">
        <v>11</v>
      </c>
      <c r="AH5" t="n">
        <v>126007.0553876219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12.3338</v>
      </c>
      <c r="E6" t="n">
        <v>8.109999999999999</v>
      </c>
      <c r="F6" t="n">
        <v>5.87</v>
      </c>
      <c r="G6" t="n">
        <v>39.14</v>
      </c>
      <c r="H6" t="n">
        <v>0.78</v>
      </c>
      <c r="I6" t="n">
        <v>9</v>
      </c>
      <c r="J6" t="n">
        <v>112.51</v>
      </c>
      <c r="K6" t="n">
        <v>41.65</v>
      </c>
      <c r="L6" t="n">
        <v>5</v>
      </c>
      <c r="M6" t="n">
        <v>7</v>
      </c>
      <c r="N6" t="n">
        <v>15.86</v>
      </c>
      <c r="O6" t="n">
        <v>14110.24</v>
      </c>
      <c r="P6" t="n">
        <v>51.91</v>
      </c>
      <c r="Q6" t="n">
        <v>189.87</v>
      </c>
      <c r="R6" t="n">
        <v>29.67</v>
      </c>
      <c r="S6" t="n">
        <v>23</v>
      </c>
      <c r="T6" t="n">
        <v>2554.24</v>
      </c>
      <c r="U6" t="n">
        <v>0.78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100.844873132919</v>
      </c>
      <c r="AB6" t="n">
        <v>137.9804043822125</v>
      </c>
      <c r="AC6" t="n">
        <v>124.811748244725</v>
      </c>
      <c r="AD6" t="n">
        <v>100844.873132919</v>
      </c>
      <c r="AE6" t="n">
        <v>137980.4043822125</v>
      </c>
      <c r="AF6" t="n">
        <v>4.182085507124742e-06</v>
      </c>
      <c r="AG6" t="n">
        <v>11</v>
      </c>
      <c r="AH6" t="n">
        <v>124811.748244725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12.4636</v>
      </c>
      <c r="E7" t="n">
        <v>8.02</v>
      </c>
      <c r="F7" t="n">
        <v>5.83</v>
      </c>
      <c r="G7" t="n">
        <v>49.99</v>
      </c>
      <c r="H7" t="n">
        <v>0.93</v>
      </c>
      <c r="I7" t="n">
        <v>7</v>
      </c>
      <c r="J7" t="n">
        <v>113.79</v>
      </c>
      <c r="K7" t="n">
        <v>41.65</v>
      </c>
      <c r="L7" t="n">
        <v>6</v>
      </c>
      <c r="M7" t="n">
        <v>5</v>
      </c>
      <c r="N7" t="n">
        <v>16.14</v>
      </c>
      <c r="O7" t="n">
        <v>14268.39</v>
      </c>
      <c r="P7" t="n">
        <v>50.21</v>
      </c>
      <c r="Q7" t="n">
        <v>189.83</v>
      </c>
      <c r="R7" t="n">
        <v>28.49</v>
      </c>
      <c r="S7" t="n">
        <v>23</v>
      </c>
      <c r="T7" t="n">
        <v>1972.89</v>
      </c>
      <c r="U7" t="n">
        <v>0.8100000000000001</v>
      </c>
      <c r="V7" t="n">
        <v>0.85</v>
      </c>
      <c r="W7" t="n">
        <v>2.95</v>
      </c>
      <c r="X7" t="n">
        <v>0.12</v>
      </c>
      <c r="Y7" t="n">
        <v>4</v>
      </c>
      <c r="Z7" t="n">
        <v>10</v>
      </c>
      <c r="AA7" t="n">
        <v>99.81639681466058</v>
      </c>
      <c r="AB7" t="n">
        <v>136.5731977103991</v>
      </c>
      <c r="AC7" t="n">
        <v>123.5388434026421</v>
      </c>
      <c r="AD7" t="n">
        <v>99816.39681466058</v>
      </c>
      <c r="AE7" t="n">
        <v>136573.1977103991</v>
      </c>
      <c r="AF7" t="n">
        <v>4.226097466036415e-06</v>
      </c>
      <c r="AG7" t="n">
        <v>11</v>
      </c>
      <c r="AH7" t="n">
        <v>123538.8434026421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12.5366</v>
      </c>
      <c r="E8" t="n">
        <v>7.98</v>
      </c>
      <c r="F8" t="n">
        <v>5.81</v>
      </c>
      <c r="G8" t="n">
        <v>58.07</v>
      </c>
      <c r="H8" t="n">
        <v>1.07</v>
      </c>
      <c r="I8" t="n">
        <v>6</v>
      </c>
      <c r="J8" t="n">
        <v>115.08</v>
      </c>
      <c r="K8" t="n">
        <v>41.65</v>
      </c>
      <c r="L8" t="n">
        <v>7</v>
      </c>
      <c r="M8" t="n">
        <v>4</v>
      </c>
      <c r="N8" t="n">
        <v>16.43</v>
      </c>
      <c r="O8" t="n">
        <v>14426.96</v>
      </c>
      <c r="P8" t="n">
        <v>48.38</v>
      </c>
      <c r="Q8" t="n">
        <v>189.82</v>
      </c>
      <c r="R8" t="n">
        <v>27.68</v>
      </c>
      <c r="S8" t="n">
        <v>23</v>
      </c>
      <c r="T8" t="n">
        <v>1573.63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98.86914395781899</v>
      </c>
      <c r="AB8" t="n">
        <v>135.2771245618225</v>
      </c>
      <c r="AC8" t="n">
        <v>122.366465656315</v>
      </c>
      <c r="AD8" t="n">
        <v>98869.14395781899</v>
      </c>
      <c r="AE8" t="n">
        <v>135277.1245618224</v>
      </c>
      <c r="AF8" t="n">
        <v>4.250849954484428e-06</v>
      </c>
      <c r="AG8" t="n">
        <v>11</v>
      </c>
      <c r="AH8" t="n">
        <v>122366.465656315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12.5291</v>
      </c>
      <c r="E9" t="n">
        <v>7.98</v>
      </c>
      <c r="F9" t="n">
        <v>5.81</v>
      </c>
      <c r="G9" t="n">
        <v>58.12</v>
      </c>
      <c r="H9" t="n">
        <v>1.21</v>
      </c>
      <c r="I9" t="n">
        <v>6</v>
      </c>
      <c r="J9" t="n">
        <v>116.37</v>
      </c>
      <c r="K9" t="n">
        <v>41.65</v>
      </c>
      <c r="L9" t="n">
        <v>8</v>
      </c>
      <c r="M9" t="n">
        <v>4</v>
      </c>
      <c r="N9" t="n">
        <v>16.72</v>
      </c>
      <c r="O9" t="n">
        <v>14585.96</v>
      </c>
      <c r="P9" t="n">
        <v>47.46</v>
      </c>
      <c r="Q9" t="n">
        <v>189.88</v>
      </c>
      <c r="R9" t="n">
        <v>27.84</v>
      </c>
      <c r="S9" t="n">
        <v>23</v>
      </c>
      <c r="T9" t="n">
        <v>1653.34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98.48373728692827</v>
      </c>
      <c r="AB9" t="n">
        <v>134.7497941517677</v>
      </c>
      <c r="AC9" t="n">
        <v>121.8894629204829</v>
      </c>
      <c r="AD9" t="n">
        <v>98483.73728692827</v>
      </c>
      <c r="AE9" t="n">
        <v>134749.7941517677</v>
      </c>
      <c r="AF9" t="n">
        <v>4.248306890602782e-06</v>
      </c>
      <c r="AG9" t="n">
        <v>11</v>
      </c>
      <c r="AH9" t="n">
        <v>121889.4629204829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12.576</v>
      </c>
      <c r="E10" t="n">
        <v>7.95</v>
      </c>
      <c r="F10" t="n">
        <v>5.8</v>
      </c>
      <c r="G10" t="n">
        <v>69.65000000000001</v>
      </c>
      <c r="H10" t="n">
        <v>1.35</v>
      </c>
      <c r="I10" t="n">
        <v>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46.9</v>
      </c>
      <c r="Q10" t="n">
        <v>189.89</v>
      </c>
      <c r="R10" t="n">
        <v>27.5</v>
      </c>
      <c r="S10" t="n">
        <v>23</v>
      </c>
      <c r="T10" t="n">
        <v>1488.75</v>
      </c>
      <c r="U10" t="n">
        <v>0.84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98.14979380679189</v>
      </c>
      <c r="AB10" t="n">
        <v>134.2928779496988</v>
      </c>
      <c r="AC10" t="n">
        <v>121.4761541594533</v>
      </c>
      <c r="AD10" t="n">
        <v>98149.79380679189</v>
      </c>
      <c r="AE10" t="n">
        <v>134292.8779496988</v>
      </c>
      <c r="AF10" t="n">
        <v>4.264209516742672e-06</v>
      </c>
      <c r="AG10" t="n">
        <v>11</v>
      </c>
      <c r="AH10" t="n">
        <v>121476.1541594533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11.7199</v>
      </c>
      <c r="E2" t="n">
        <v>8.529999999999999</v>
      </c>
      <c r="F2" t="n">
        <v>6.32</v>
      </c>
      <c r="G2" t="n">
        <v>12.64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28</v>
      </c>
      <c r="N2" t="n">
        <v>6.84</v>
      </c>
      <c r="O2" t="n">
        <v>7851.41</v>
      </c>
      <c r="P2" t="n">
        <v>40.45</v>
      </c>
      <c r="Q2" t="n">
        <v>190.29</v>
      </c>
      <c r="R2" t="n">
        <v>43.4</v>
      </c>
      <c r="S2" t="n">
        <v>23</v>
      </c>
      <c r="T2" t="n">
        <v>9313.639999999999</v>
      </c>
      <c r="U2" t="n">
        <v>0.53</v>
      </c>
      <c r="V2" t="n">
        <v>0.79</v>
      </c>
      <c r="W2" t="n">
        <v>2.99</v>
      </c>
      <c r="X2" t="n">
        <v>0.6</v>
      </c>
      <c r="Y2" t="n">
        <v>4</v>
      </c>
      <c r="Z2" t="n">
        <v>10</v>
      </c>
      <c r="AA2" t="n">
        <v>101.5901876515937</v>
      </c>
      <c r="AB2" t="n">
        <v>139.0001765876186</v>
      </c>
      <c r="AC2" t="n">
        <v>125.7341948221067</v>
      </c>
      <c r="AD2" t="n">
        <v>101590.1876515937</v>
      </c>
      <c r="AE2" t="n">
        <v>139000.1765876186</v>
      </c>
      <c r="AF2" t="n">
        <v>4.083420800651311e-06</v>
      </c>
      <c r="AG2" t="n">
        <v>12</v>
      </c>
      <c r="AH2" t="n">
        <v>125734.1948221067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12.5576</v>
      </c>
      <c r="E3" t="n">
        <v>7.96</v>
      </c>
      <c r="F3" t="n">
        <v>5.97</v>
      </c>
      <c r="G3" t="n">
        <v>25.6</v>
      </c>
      <c r="H3" t="n">
        <v>0.55</v>
      </c>
      <c r="I3" t="n">
        <v>14</v>
      </c>
      <c r="J3" t="n">
        <v>62.92</v>
      </c>
      <c r="K3" t="n">
        <v>28.92</v>
      </c>
      <c r="L3" t="n">
        <v>2</v>
      </c>
      <c r="M3" t="n">
        <v>12</v>
      </c>
      <c r="N3" t="n">
        <v>7</v>
      </c>
      <c r="O3" t="n">
        <v>7994.37</v>
      </c>
      <c r="P3" t="n">
        <v>35.95</v>
      </c>
      <c r="Q3" t="n">
        <v>189.95</v>
      </c>
      <c r="R3" t="n">
        <v>32.73</v>
      </c>
      <c r="S3" t="n">
        <v>23</v>
      </c>
      <c r="T3" t="n">
        <v>4058.9</v>
      </c>
      <c r="U3" t="n">
        <v>0.7</v>
      </c>
      <c r="V3" t="n">
        <v>0.83</v>
      </c>
      <c r="W3" t="n">
        <v>2.96</v>
      </c>
      <c r="X3" t="n">
        <v>0.26</v>
      </c>
      <c r="Y3" t="n">
        <v>4</v>
      </c>
      <c r="Z3" t="n">
        <v>10</v>
      </c>
      <c r="AA3" t="n">
        <v>91.52485593805949</v>
      </c>
      <c r="AB3" t="n">
        <v>125.2283456860723</v>
      </c>
      <c r="AC3" t="n">
        <v>113.2767281329136</v>
      </c>
      <c r="AD3" t="n">
        <v>91524.85593805948</v>
      </c>
      <c r="AE3" t="n">
        <v>125228.3456860723</v>
      </c>
      <c r="AF3" t="n">
        <v>4.375290322123816e-06</v>
      </c>
      <c r="AG3" t="n">
        <v>11</v>
      </c>
      <c r="AH3" t="n">
        <v>113276.7281329136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12.8228</v>
      </c>
      <c r="E4" t="n">
        <v>7.8</v>
      </c>
      <c r="F4" t="n">
        <v>5.88</v>
      </c>
      <c r="G4" t="n">
        <v>39.19</v>
      </c>
      <c r="H4" t="n">
        <v>0.8100000000000001</v>
      </c>
      <c r="I4" t="n">
        <v>9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32.87</v>
      </c>
      <c r="Q4" t="n">
        <v>189.96</v>
      </c>
      <c r="R4" t="n">
        <v>29.68</v>
      </c>
      <c r="S4" t="n">
        <v>23</v>
      </c>
      <c r="T4" t="n">
        <v>2557.6</v>
      </c>
      <c r="U4" t="n">
        <v>0.77</v>
      </c>
      <c r="V4" t="n">
        <v>0.84</v>
      </c>
      <c r="W4" t="n">
        <v>2.96</v>
      </c>
      <c r="X4" t="n">
        <v>0.16</v>
      </c>
      <c r="Y4" t="n">
        <v>4</v>
      </c>
      <c r="Z4" t="n">
        <v>10</v>
      </c>
      <c r="AA4" t="n">
        <v>89.82111129305709</v>
      </c>
      <c r="AB4" t="n">
        <v>122.8972070988723</v>
      </c>
      <c r="AC4" t="n">
        <v>111.1680701407016</v>
      </c>
      <c r="AD4" t="n">
        <v>89821.11129305708</v>
      </c>
      <c r="AE4" t="n">
        <v>122897.2070988723</v>
      </c>
      <c r="AF4" t="n">
        <v>4.467690700653729e-06</v>
      </c>
      <c r="AG4" t="n">
        <v>11</v>
      </c>
      <c r="AH4" t="n">
        <v>111168.0701407016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12.8032</v>
      </c>
      <c r="E5" t="n">
        <v>7.81</v>
      </c>
      <c r="F5" t="n">
        <v>5.89</v>
      </c>
      <c r="G5" t="n">
        <v>39.26</v>
      </c>
      <c r="H5" t="n">
        <v>1.07</v>
      </c>
      <c r="I5" t="n">
        <v>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33.36</v>
      </c>
      <c r="Q5" t="n">
        <v>189.93</v>
      </c>
      <c r="R5" t="n">
        <v>29.94</v>
      </c>
      <c r="S5" t="n">
        <v>23</v>
      </c>
      <c r="T5" t="n">
        <v>2689.75</v>
      </c>
      <c r="U5" t="n">
        <v>0.77</v>
      </c>
      <c r="V5" t="n">
        <v>0.84</v>
      </c>
      <c r="W5" t="n">
        <v>2.96</v>
      </c>
      <c r="X5" t="n">
        <v>0.17</v>
      </c>
      <c r="Y5" t="n">
        <v>4</v>
      </c>
      <c r="Z5" t="n">
        <v>10</v>
      </c>
      <c r="AA5" t="n">
        <v>90.05728687569281</v>
      </c>
      <c r="AB5" t="n">
        <v>123.2203529503657</v>
      </c>
      <c r="AC5" t="n">
        <v>111.4603754056667</v>
      </c>
      <c r="AD5" t="n">
        <v>90057.28687569281</v>
      </c>
      <c r="AE5" t="n">
        <v>123220.3529503657</v>
      </c>
      <c r="AF5" t="n">
        <v>4.460861713401895e-06</v>
      </c>
      <c r="AG5" t="n">
        <v>11</v>
      </c>
      <c r="AH5" t="n">
        <v>111460.3754056667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8.528</v>
      </c>
      <c r="E2" t="n">
        <v>11.73</v>
      </c>
      <c r="F2" t="n">
        <v>7.08</v>
      </c>
      <c r="G2" t="n">
        <v>6.34</v>
      </c>
      <c r="H2" t="n">
        <v>0.11</v>
      </c>
      <c r="I2" t="n">
        <v>67</v>
      </c>
      <c r="J2" t="n">
        <v>167.88</v>
      </c>
      <c r="K2" t="n">
        <v>51.39</v>
      </c>
      <c r="L2" t="n">
        <v>1</v>
      </c>
      <c r="M2" t="n">
        <v>65</v>
      </c>
      <c r="N2" t="n">
        <v>30.49</v>
      </c>
      <c r="O2" t="n">
        <v>20939.59</v>
      </c>
      <c r="P2" t="n">
        <v>91.62</v>
      </c>
      <c r="Q2" t="n">
        <v>190.76</v>
      </c>
      <c r="R2" t="n">
        <v>67.17</v>
      </c>
      <c r="S2" t="n">
        <v>23</v>
      </c>
      <c r="T2" t="n">
        <v>21014.11</v>
      </c>
      <c r="U2" t="n">
        <v>0.34</v>
      </c>
      <c r="V2" t="n">
        <v>0.7</v>
      </c>
      <c r="W2" t="n">
        <v>3.05</v>
      </c>
      <c r="X2" t="n">
        <v>1.36</v>
      </c>
      <c r="Y2" t="n">
        <v>4</v>
      </c>
      <c r="Z2" t="n">
        <v>10</v>
      </c>
      <c r="AA2" t="n">
        <v>175.0039634057433</v>
      </c>
      <c r="AB2" t="n">
        <v>239.4481433615999</v>
      </c>
      <c r="AC2" t="n">
        <v>216.595548626818</v>
      </c>
      <c r="AD2" t="n">
        <v>175003.9634057433</v>
      </c>
      <c r="AE2" t="n">
        <v>239448.1433615999</v>
      </c>
      <c r="AF2" t="n">
        <v>2.817700172958892e-06</v>
      </c>
      <c r="AG2" t="n">
        <v>16</v>
      </c>
      <c r="AH2" t="n">
        <v>216595.548626818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10.3081</v>
      </c>
      <c r="E3" t="n">
        <v>9.699999999999999</v>
      </c>
      <c r="F3" t="n">
        <v>6.31</v>
      </c>
      <c r="G3" t="n">
        <v>12.62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81.11</v>
      </c>
      <c r="Q3" t="n">
        <v>190.39</v>
      </c>
      <c r="R3" t="n">
        <v>43.24</v>
      </c>
      <c r="S3" t="n">
        <v>23</v>
      </c>
      <c r="T3" t="n">
        <v>9237.07</v>
      </c>
      <c r="U3" t="n">
        <v>0.53</v>
      </c>
      <c r="V3" t="n">
        <v>0.79</v>
      </c>
      <c r="W3" t="n">
        <v>2.99</v>
      </c>
      <c r="X3" t="n">
        <v>0.59</v>
      </c>
      <c r="Y3" t="n">
        <v>4</v>
      </c>
      <c r="Z3" t="n">
        <v>10</v>
      </c>
      <c r="AA3" t="n">
        <v>137.3309050471141</v>
      </c>
      <c r="AB3" t="n">
        <v>187.9022028973137</v>
      </c>
      <c r="AC3" t="n">
        <v>169.9690803752451</v>
      </c>
      <c r="AD3" t="n">
        <v>137330.9050471141</v>
      </c>
      <c r="AE3" t="n">
        <v>187902.2028973137</v>
      </c>
      <c r="AF3" t="n">
        <v>3.405855435374947e-06</v>
      </c>
      <c r="AG3" t="n">
        <v>13</v>
      </c>
      <c r="AH3" t="n">
        <v>169969.0803752451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10.9343</v>
      </c>
      <c r="E4" t="n">
        <v>9.15</v>
      </c>
      <c r="F4" t="n">
        <v>6.1</v>
      </c>
      <c r="G4" t="n">
        <v>18.29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77.77</v>
      </c>
      <c r="Q4" t="n">
        <v>189.94</v>
      </c>
      <c r="R4" t="n">
        <v>36.48</v>
      </c>
      <c r="S4" t="n">
        <v>23</v>
      </c>
      <c r="T4" t="n">
        <v>5902.45</v>
      </c>
      <c r="U4" t="n">
        <v>0.63</v>
      </c>
      <c r="V4" t="n">
        <v>0.82</v>
      </c>
      <c r="W4" t="n">
        <v>2.97</v>
      </c>
      <c r="X4" t="n">
        <v>0.38</v>
      </c>
      <c r="Y4" t="n">
        <v>4</v>
      </c>
      <c r="Z4" t="n">
        <v>10</v>
      </c>
      <c r="AA4" t="n">
        <v>126.0068519350253</v>
      </c>
      <c r="AB4" t="n">
        <v>172.408133847397</v>
      </c>
      <c r="AC4" t="n">
        <v>155.953743529385</v>
      </c>
      <c r="AD4" t="n">
        <v>126006.8519350252</v>
      </c>
      <c r="AE4" t="n">
        <v>172408.133847397</v>
      </c>
      <c r="AF4" t="n">
        <v>3.612755511395921e-06</v>
      </c>
      <c r="AG4" t="n">
        <v>12</v>
      </c>
      <c r="AH4" t="n">
        <v>155953.743529385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11.263</v>
      </c>
      <c r="E5" t="n">
        <v>8.880000000000001</v>
      </c>
      <c r="F5" t="n">
        <v>6</v>
      </c>
      <c r="G5" t="n">
        <v>23.99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13</v>
      </c>
      <c r="N5" t="n">
        <v>31.86</v>
      </c>
      <c r="O5" t="n">
        <v>21478.05</v>
      </c>
      <c r="P5" t="n">
        <v>75.88</v>
      </c>
      <c r="Q5" t="n">
        <v>189.94</v>
      </c>
      <c r="R5" t="n">
        <v>33.62</v>
      </c>
      <c r="S5" t="n">
        <v>23</v>
      </c>
      <c r="T5" t="n">
        <v>4501.94</v>
      </c>
      <c r="U5" t="n">
        <v>0.68</v>
      </c>
      <c r="V5" t="n">
        <v>0.83</v>
      </c>
      <c r="W5" t="n">
        <v>2.96</v>
      </c>
      <c r="X5" t="n">
        <v>0.28</v>
      </c>
      <c r="Y5" t="n">
        <v>4</v>
      </c>
      <c r="Z5" t="n">
        <v>10</v>
      </c>
      <c r="AA5" t="n">
        <v>123.7820931910917</v>
      </c>
      <c r="AB5" t="n">
        <v>169.3641207845199</v>
      </c>
      <c r="AC5" t="n">
        <v>153.2002468009288</v>
      </c>
      <c r="AD5" t="n">
        <v>123782.0931910917</v>
      </c>
      <c r="AE5" t="n">
        <v>169364.1207845199</v>
      </c>
      <c r="AF5" t="n">
        <v>3.721359878991088e-06</v>
      </c>
      <c r="AG5" t="n">
        <v>12</v>
      </c>
      <c r="AH5" t="n">
        <v>153200.2468009288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11.4756</v>
      </c>
      <c r="E6" t="n">
        <v>8.710000000000001</v>
      </c>
      <c r="F6" t="n">
        <v>5.93</v>
      </c>
      <c r="G6" t="n">
        <v>29.68</v>
      </c>
      <c r="H6" t="n">
        <v>0.51</v>
      </c>
      <c r="I6" t="n">
        <v>12</v>
      </c>
      <c r="J6" t="n">
        <v>173.71</v>
      </c>
      <c r="K6" t="n">
        <v>51.39</v>
      </c>
      <c r="L6" t="n">
        <v>5</v>
      </c>
      <c r="M6" t="n">
        <v>10</v>
      </c>
      <c r="N6" t="n">
        <v>32.32</v>
      </c>
      <c r="O6" t="n">
        <v>21658.78</v>
      </c>
      <c r="P6" t="n">
        <v>74.41</v>
      </c>
      <c r="Q6" t="n">
        <v>189.94</v>
      </c>
      <c r="R6" t="n">
        <v>31.81</v>
      </c>
      <c r="S6" t="n">
        <v>23</v>
      </c>
      <c r="T6" t="n">
        <v>3607.9</v>
      </c>
      <c r="U6" t="n">
        <v>0.72</v>
      </c>
      <c r="V6" t="n">
        <v>0.84</v>
      </c>
      <c r="W6" t="n">
        <v>2.95</v>
      </c>
      <c r="X6" t="n">
        <v>0.22</v>
      </c>
      <c r="Y6" t="n">
        <v>4</v>
      </c>
      <c r="Z6" t="n">
        <v>10</v>
      </c>
      <c r="AA6" t="n">
        <v>122.290261076423</v>
      </c>
      <c r="AB6" t="n">
        <v>167.3229302702433</v>
      </c>
      <c r="AC6" t="n">
        <v>151.3538646445052</v>
      </c>
      <c r="AD6" t="n">
        <v>122290.261076423</v>
      </c>
      <c r="AE6" t="n">
        <v>167322.9302702433</v>
      </c>
      <c r="AF6" t="n">
        <v>3.791604139869496e-06</v>
      </c>
      <c r="AG6" t="n">
        <v>12</v>
      </c>
      <c r="AH6" t="n">
        <v>151353.8646445052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11.6332</v>
      </c>
      <c r="E7" t="n">
        <v>8.6</v>
      </c>
      <c r="F7" t="n">
        <v>5.88</v>
      </c>
      <c r="G7" t="n">
        <v>35.31</v>
      </c>
      <c r="H7" t="n">
        <v>0.61</v>
      </c>
      <c r="I7" t="n">
        <v>10</v>
      </c>
      <c r="J7" t="n">
        <v>175.18</v>
      </c>
      <c r="K7" t="n">
        <v>51.39</v>
      </c>
      <c r="L7" t="n">
        <v>6</v>
      </c>
      <c r="M7" t="n">
        <v>8</v>
      </c>
      <c r="N7" t="n">
        <v>32.79</v>
      </c>
      <c r="O7" t="n">
        <v>21840.16</v>
      </c>
      <c r="P7" t="n">
        <v>73.18000000000001</v>
      </c>
      <c r="Q7" t="n">
        <v>189.94</v>
      </c>
      <c r="R7" t="n">
        <v>30.18</v>
      </c>
      <c r="S7" t="n">
        <v>23</v>
      </c>
      <c r="T7" t="n">
        <v>2804.54</v>
      </c>
      <c r="U7" t="n">
        <v>0.76</v>
      </c>
      <c r="V7" t="n">
        <v>0.84</v>
      </c>
      <c r="W7" t="n">
        <v>2.95</v>
      </c>
      <c r="X7" t="n">
        <v>0.17</v>
      </c>
      <c r="Y7" t="n">
        <v>4</v>
      </c>
      <c r="Z7" t="n">
        <v>10</v>
      </c>
      <c r="AA7" t="n">
        <v>121.1551089112539</v>
      </c>
      <c r="AB7" t="n">
        <v>165.7697649984807</v>
      </c>
      <c r="AC7" t="n">
        <v>149.948931286398</v>
      </c>
      <c r="AD7" t="n">
        <v>121155.1089112539</v>
      </c>
      <c r="AE7" t="n">
        <v>165769.7649984807</v>
      </c>
      <c r="AF7" t="n">
        <v>3.843676084904477e-06</v>
      </c>
      <c r="AG7" t="n">
        <v>12</v>
      </c>
      <c r="AH7" t="n">
        <v>149948.931286398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11.6951</v>
      </c>
      <c r="E8" t="n">
        <v>8.550000000000001</v>
      </c>
      <c r="F8" t="n">
        <v>5.87</v>
      </c>
      <c r="G8" t="n">
        <v>39.15</v>
      </c>
      <c r="H8" t="n">
        <v>0.7</v>
      </c>
      <c r="I8" t="n">
        <v>9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72.34</v>
      </c>
      <c r="Q8" t="n">
        <v>189.91</v>
      </c>
      <c r="R8" t="n">
        <v>29.79</v>
      </c>
      <c r="S8" t="n">
        <v>23</v>
      </c>
      <c r="T8" t="n">
        <v>2614.37</v>
      </c>
      <c r="U8" t="n">
        <v>0.77</v>
      </c>
      <c r="V8" t="n">
        <v>0.85</v>
      </c>
      <c r="W8" t="n">
        <v>2.95</v>
      </c>
      <c r="X8" t="n">
        <v>0.16</v>
      </c>
      <c r="Y8" t="n">
        <v>4</v>
      </c>
      <c r="Z8" t="n">
        <v>10</v>
      </c>
      <c r="AA8" t="n">
        <v>120.5575165566913</v>
      </c>
      <c r="AB8" t="n">
        <v>164.9521127750545</v>
      </c>
      <c r="AC8" t="n">
        <v>149.2093146435932</v>
      </c>
      <c r="AD8" t="n">
        <v>120557.5165566913</v>
      </c>
      <c r="AE8" t="n">
        <v>164952.1127750545</v>
      </c>
      <c r="AF8" t="n">
        <v>3.864128200371896e-06</v>
      </c>
      <c r="AG8" t="n">
        <v>12</v>
      </c>
      <c r="AH8" t="n">
        <v>149209.3146435932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11.7766</v>
      </c>
      <c r="E9" t="n">
        <v>8.49</v>
      </c>
      <c r="F9" t="n">
        <v>5.85</v>
      </c>
      <c r="G9" t="n">
        <v>43.86</v>
      </c>
      <c r="H9" t="n">
        <v>0.8</v>
      </c>
      <c r="I9" t="n">
        <v>8</v>
      </c>
      <c r="J9" t="n">
        <v>178.14</v>
      </c>
      <c r="K9" t="n">
        <v>51.39</v>
      </c>
      <c r="L9" t="n">
        <v>8</v>
      </c>
      <c r="M9" t="n">
        <v>6</v>
      </c>
      <c r="N9" t="n">
        <v>33.75</v>
      </c>
      <c r="O9" t="n">
        <v>22204.83</v>
      </c>
      <c r="P9" t="n">
        <v>71.41</v>
      </c>
      <c r="Q9" t="n">
        <v>189.84</v>
      </c>
      <c r="R9" t="n">
        <v>28.92</v>
      </c>
      <c r="S9" t="n">
        <v>23</v>
      </c>
      <c r="T9" t="n">
        <v>2183.13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119.8574056320382</v>
      </c>
      <c r="AB9" t="n">
        <v>163.9941901212304</v>
      </c>
      <c r="AC9" t="n">
        <v>148.342814783397</v>
      </c>
      <c r="AD9" t="n">
        <v>119857.4056320382</v>
      </c>
      <c r="AE9" t="n">
        <v>163994.1901212304</v>
      </c>
      <c r="AF9" t="n">
        <v>3.891056268394429e-06</v>
      </c>
      <c r="AG9" t="n">
        <v>12</v>
      </c>
      <c r="AH9" t="n">
        <v>148342.814783397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11.8452</v>
      </c>
      <c r="E10" t="n">
        <v>8.44</v>
      </c>
      <c r="F10" t="n">
        <v>5.83</v>
      </c>
      <c r="G10" t="n">
        <v>49.99</v>
      </c>
      <c r="H10" t="n">
        <v>0.89</v>
      </c>
      <c r="I10" t="n">
        <v>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70.70999999999999</v>
      </c>
      <c r="Q10" t="n">
        <v>189.86</v>
      </c>
      <c r="R10" t="n">
        <v>28.52</v>
      </c>
      <c r="S10" t="n">
        <v>23</v>
      </c>
      <c r="T10" t="n">
        <v>1991.09</v>
      </c>
      <c r="U10" t="n">
        <v>0.8100000000000001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112.4946944991752</v>
      </c>
      <c r="AB10" t="n">
        <v>153.9202039293618</v>
      </c>
      <c r="AC10" t="n">
        <v>139.2302756947487</v>
      </c>
      <c r="AD10" t="n">
        <v>112494.6944991752</v>
      </c>
      <c r="AE10" t="n">
        <v>153920.2039293618</v>
      </c>
      <c r="AF10" t="n">
        <v>3.91372210233732e-06</v>
      </c>
      <c r="AG10" t="n">
        <v>11</v>
      </c>
      <c r="AH10" t="n">
        <v>139230.2756947486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11.9178</v>
      </c>
      <c r="E11" t="n">
        <v>8.390000000000001</v>
      </c>
      <c r="F11" t="n">
        <v>5.82</v>
      </c>
      <c r="G11" t="n">
        <v>58.15</v>
      </c>
      <c r="H11" t="n">
        <v>0.98</v>
      </c>
      <c r="I11" t="n">
        <v>6</v>
      </c>
      <c r="J11" t="n">
        <v>181.12</v>
      </c>
      <c r="K11" t="n">
        <v>51.39</v>
      </c>
      <c r="L11" t="n">
        <v>10</v>
      </c>
      <c r="M11" t="n">
        <v>4</v>
      </c>
      <c r="N11" t="n">
        <v>34.73</v>
      </c>
      <c r="O11" t="n">
        <v>22572.13</v>
      </c>
      <c r="P11" t="n">
        <v>69.34</v>
      </c>
      <c r="Q11" t="n">
        <v>189.83</v>
      </c>
      <c r="R11" t="n">
        <v>27.93</v>
      </c>
      <c r="S11" t="n">
        <v>23</v>
      </c>
      <c r="T11" t="n">
        <v>1700.12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111.6434702596413</v>
      </c>
      <c r="AB11" t="n">
        <v>152.755521371469</v>
      </c>
      <c r="AC11" t="n">
        <v>138.1767488055385</v>
      </c>
      <c r="AD11" t="n">
        <v>111643.4702596413</v>
      </c>
      <c r="AE11" t="n">
        <v>152755.521371469</v>
      </c>
      <c r="AF11" t="n">
        <v>3.937709559250643e-06</v>
      </c>
      <c r="AG11" t="n">
        <v>11</v>
      </c>
      <c r="AH11" t="n">
        <v>138176.7488055385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11.928</v>
      </c>
      <c r="E12" t="n">
        <v>8.380000000000001</v>
      </c>
      <c r="F12" t="n">
        <v>5.81</v>
      </c>
      <c r="G12" t="n">
        <v>58.08</v>
      </c>
      <c r="H12" t="n">
        <v>1.07</v>
      </c>
      <c r="I12" t="n">
        <v>6</v>
      </c>
      <c r="J12" t="n">
        <v>182.62</v>
      </c>
      <c r="K12" t="n">
        <v>51.39</v>
      </c>
      <c r="L12" t="n">
        <v>11</v>
      </c>
      <c r="M12" t="n">
        <v>4</v>
      </c>
      <c r="N12" t="n">
        <v>35.22</v>
      </c>
      <c r="O12" t="n">
        <v>22756.91</v>
      </c>
      <c r="P12" t="n">
        <v>69.15000000000001</v>
      </c>
      <c r="Q12" t="n">
        <v>189.8</v>
      </c>
      <c r="R12" t="n">
        <v>27.77</v>
      </c>
      <c r="S12" t="n">
        <v>23</v>
      </c>
      <c r="T12" t="n">
        <v>1619.47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111.5206264166482</v>
      </c>
      <c r="AB12" t="n">
        <v>152.587441005998</v>
      </c>
      <c r="AC12" t="n">
        <v>138.0247097942458</v>
      </c>
      <c r="AD12" t="n">
        <v>111520.6264166482</v>
      </c>
      <c r="AE12" t="n">
        <v>152587.4410059981</v>
      </c>
      <c r="AF12" t="n">
        <v>3.941079697825242e-06</v>
      </c>
      <c r="AG12" t="n">
        <v>11</v>
      </c>
      <c r="AH12" t="n">
        <v>138024.7097942458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11.9162</v>
      </c>
      <c r="E13" t="n">
        <v>8.390000000000001</v>
      </c>
      <c r="F13" t="n">
        <v>5.82</v>
      </c>
      <c r="G13" t="n">
        <v>58.16</v>
      </c>
      <c r="H13" t="n">
        <v>1.16</v>
      </c>
      <c r="I13" t="n">
        <v>6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68.03</v>
      </c>
      <c r="Q13" t="n">
        <v>189.87</v>
      </c>
      <c r="R13" t="n">
        <v>28.09</v>
      </c>
      <c r="S13" t="n">
        <v>23</v>
      </c>
      <c r="T13" t="n">
        <v>1778.96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111.0499375289523</v>
      </c>
      <c r="AB13" t="n">
        <v>151.9434237045247</v>
      </c>
      <c r="AC13" t="n">
        <v>137.4421566001409</v>
      </c>
      <c r="AD13" t="n">
        <v>111049.9375289523</v>
      </c>
      <c r="AE13" t="n">
        <v>151943.4237045247</v>
      </c>
      <c r="AF13" t="n">
        <v>3.93718091006247e-06</v>
      </c>
      <c r="AG13" t="n">
        <v>11</v>
      </c>
      <c r="AH13" t="n">
        <v>137442.1566001409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11.9988</v>
      </c>
      <c r="E14" t="n">
        <v>8.33</v>
      </c>
      <c r="F14" t="n">
        <v>5.79</v>
      </c>
      <c r="G14" t="n">
        <v>69.51000000000001</v>
      </c>
      <c r="H14" t="n">
        <v>1.24</v>
      </c>
      <c r="I14" t="n">
        <v>5</v>
      </c>
      <c r="J14" t="n">
        <v>185.63</v>
      </c>
      <c r="K14" t="n">
        <v>51.39</v>
      </c>
      <c r="L14" t="n">
        <v>13</v>
      </c>
      <c r="M14" t="n">
        <v>3</v>
      </c>
      <c r="N14" t="n">
        <v>36.24</v>
      </c>
      <c r="O14" t="n">
        <v>23128.27</v>
      </c>
      <c r="P14" t="n">
        <v>67.53</v>
      </c>
      <c r="Q14" t="n">
        <v>189.8</v>
      </c>
      <c r="R14" t="n">
        <v>27.25</v>
      </c>
      <c r="S14" t="n">
        <v>23</v>
      </c>
      <c r="T14" t="n">
        <v>1364.95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110.5668901753834</v>
      </c>
      <c r="AB14" t="n">
        <v>151.2824970048269</v>
      </c>
      <c r="AC14" t="n">
        <v>136.8443078170455</v>
      </c>
      <c r="AD14" t="n">
        <v>110566.8901753834</v>
      </c>
      <c r="AE14" t="n">
        <v>151282.4970048269</v>
      </c>
      <c r="AF14" t="n">
        <v>3.96447242440187e-06</v>
      </c>
      <c r="AG14" t="n">
        <v>11</v>
      </c>
      <c r="AH14" t="n">
        <v>136844.3078170455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12.0016</v>
      </c>
      <c r="E15" t="n">
        <v>8.33</v>
      </c>
      <c r="F15" t="n">
        <v>5.79</v>
      </c>
      <c r="G15" t="n">
        <v>69.48</v>
      </c>
      <c r="H15" t="n">
        <v>1.33</v>
      </c>
      <c r="I15" t="n">
        <v>5</v>
      </c>
      <c r="J15" t="n">
        <v>187.14</v>
      </c>
      <c r="K15" t="n">
        <v>51.39</v>
      </c>
      <c r="L15" t="n">
        <v>14</v>
      </c>
      <c r="M15" t="n">
        <v>3</v>
      </c>
      <c r="N15" t="n">
        <v>36.75</v>
      </c>
      <c r="O15" t="n">
        <v>23314.98</v>
      </c>
      <c r="P15" t="n">
        <v>66.87</v>
      </c>
      <c r="Q15" t="n">
        <v>189.83</v>
      </c>
      <c r="R15" t="n">
        <v>27.09</v>
      </c>
      <c r="S15" t="n">
        <v>23</v>
      </c>
      <c r="T15" t="n">
        <v>1285.92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110.2596625994605</v>
      </c>
      <c r="AB15" t="n">
        <v>150.8621346815254</v>
      </c>
      <c r="AC15" t="n">
        <v>136.4640642838976</v>
      </c>
      <c r="AD15" t="n">
        <v>110259.6625994605</v>
      </c>
      <c r="AE15" t="n">
        <v>150862.1346815254</v>
      </c>
      <c r="AF15" t="n">
        <v>3.965397560481172e-06</v>
      </c>
      <c r="AG15" t="n">
        <v>11</v>
      </c>
      <c r="AH15" t="n">
        <v>136464.0642838976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11.9952</v>
      </c>
      <c r="E16" t="n">
        <v>8.34</v>
      </c>
      <c r="F16" t="n">
        <v>5.79</v>
      </c>
      <c r="G16" t="n">
        <v>69.54000000000001</v>
      </c>
      <c r="H16" t="n">
        <v>1.41</v>
      </c>
      <c r="I16" t="n">
        <v>5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65.66</v>
      </c>
      <c r="Q16" t="n">
        <v>189.82</v>
      </c>
      <c r="R16" t="n">
        <v>27.3</v>
      </c>
      <c r="S16" t="n">
        <v>23</v>
      </c>
      <c r="T16" t="n">
        <v>1390.76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  <c r="AA16" t="n">
        <v>109.7287517146126</v>
      </c>
      <c r="AB16" t="n">
        <v>150.1357189867417</v>
      </c>
      <c r="AC16" t="n">
        <v>135.8069766834929</v>
      </c>
      <c r="AD16" t="n">
        <v>109728.7517146126</v>
      </c>
      <c r="AE16" t="n">
        <v>150135.7189867417</v>
      </c>
      <c r="AF16" t="n">
        <v>3.963282963728482e-06</v>
      </c>
      <c r="AG16" t="n">
        <v>11</v>
      </c>
      <c r="AH16" t="n">
        <v>135806.9766834929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12.0801</v>
      </c>
      <c r="E17" t="n">
        <v>8.279999999999999</v>
      </c>
      <c r="F17" t="n">
        <v>5.77</v>
      </c>
      <c r="G17" t="n">
        <v>86.55</v>
      </c>
      <c r="H17" t="n">
        <v>1.49</v>
      </c>
      <c r="I17" t="n">
        <v>4</v>
      </c>
      <c r="J17" t="n">
        <v>190.19</v>
      </c>
      <c r="K17" t="n">
        <v>51.39</v>
      </c>
      <c r="L17" t="n">
        <v>16</v>
      </c>
      <c r="M17" t="n">
        <v>2</v>
      </c>
      <c r="N17" t="n">
        <v>37.79</v>
      </c>
      <c r="O17" t="n">
        <v>23690.52</v>
      </c>
      <c r="P17" t="n">
        <v>64.81999999999999</v>
      </c>
      <c r="Q17" t="n">
        <v>189.8</v>
      </c>
      <c r="R17" t="n">
        <v>26.6</v>
      </c>
      <c r="S17" t="n">
        <v>23</v>
      </c>
      <c r="T17" t="n">
        <v>1046.17</v>
      </c>
      <c r="U17" t="n">
        <v>0.86</v>
      </c>
      <c r="V17" t="n">
        <v>0.86</v>
      </c>
      <c r="W17" t="n">
        <v>2.94</v>
      </c>
      <c r="X17" t="n">
        <v>0.06</v>
      </c>
      <c r="Y17" t="n">
        <v>4</v>
      </c>
      <c r="Z17" t="n">
        <v>10</v>
      </c>
      <c r="AA17" t="n">
        <v>109.1044736761365</v>
      </c>
      <c r="AB17" t="n">
        <v>149.2815542332958</v>
      </c>
      <c r="AC17" t="n">
        <v>135.0343322152879</v>
      </c>
      <c r="AD17" t="n">
        <v>109104.4736761365</v>
      </c>
      <c r="AE17" t="n">
        <v>149281.5542332958</v>
      </c>
      <c r="AF17" t="n">
        <v>3.991334411275881e-06</v>
      </c>
      <c r="AG17" t="n">
        <v>11</v>
      </c>
      <c r="AH17" t="n">
        <v>135034.3322152879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12.0822</v>
      </c>
      <c r="E18" t="n">
        <v>8.279999999999999</v>
      </c>
      <c r="F18" t="n">
        <v>5.77</v>
      </c>
      <c r="G18" t="n">
        <v>86.53</v>
      </c>
      <c r="H18" t="n">
        <v>1.57</v>
      </c>
      <c r="I18" t="n">
        <v>4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64.48999999999999</v>
      </c>
      <c r="Q18" t="n">
        <v>189.79</v>
      </c>
      <c r="R18" t="n">
        <v>26.48</v>
      </c>
      <c r="S18" t="n">
        <v>23</v>
      </c>
      <c r="T18" t="n">
        <v>983.54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108.9501621585156</v>
      </c>
      <c r="AB18" t="n">
        <v>149.0704184071432</v>
      </c>
      <c r="AC18" t="n">
        <v>134.8433468960523</v>
      </c>
      <c r="AD18" t="n">
        <v>108950.1621585156</v>
      </c>
      <c r="AE18" t="n">
        <v>149070.4184071432</v>
      </c>
      <c r="AF18" t="n">
        <v>3.992028263335357e-06</v>
      </c>
      <c r="AG18" t="n">
        <v>11</v>
      </c>
      <c r="AH18" t="n">
        <v>134843.3468960522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12.0834</v>
      </c>
      <c r="E19" t="n">
        <v>8.279999999999999</v>
      </c>
      <c r="F19" t="n">
        <v>5.77</v>
      </c>
      <c r="G19" t="n">
        <v>86.52</v>
      </c>
      <c r="H19" t="n">
        <v>1.65</v>
      </c>
      <c r="I19" t="n">
        <v>4</v>
      </c>
      <c r="J19" t="n">
        <v>193.26</v>
      </c>
      <c r="K19" t="n">
        <v>51.39</v>
      </c>
      <c r="L19" t="n">
        <v>18</v>
      </c>
      <c r="M19" t="n">
        <v>2</v>
      </c>
      <c r="N19" t="n">
        <v>38.86</v>
      </c>
      <c r="O19" t="n">
        <v>24068.93</v>
      </c>
      <c r="P19" t="n">
        <v>63.72</v>
      </c>
      <c r="Q19" t="n">
        <v>189.79</v>
      </c>
      <c r="R19" t="n">
        <v>26.47</v>
      </c>
      <c r="S19" t="n">
        <v>23</v>
      </c>
      <c r="T19" t="n">
        <v>978.76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  <c r="AA19" t="n">
        <v>108.6001522792766</v>
      </c>
      <c r="AB19" t="n">
        <v>148.5915194490226</v>
      </c>
      <c r="AC19" t="n">
        <v>134.4101533823556</v>
      </c>
      <c r="AD19" t="n">
        <v>108600.1522792766</v>
      </c>
      <c r="AE19" t="n">
        <v>148591.5194490226</v>
      </c>
      <c r="AF19" t="n">
        <v>3.992424750226486e-06</v>
      </c>
      <c r="AG19" t="n">
        <v>11</v>
      </c>
      <c r="AH19" t="n">
        <v>134410.1533823556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12.1008</v>
      </c>
      <c r="E20" t="n">
        <v>8.26</v>
      </c>
      <c r="F20" t="n">
        <v>5.76</v>
      </c>
      <c r="G20" t="n">
        <v>86.34</v>
      </c>
      <c r="H20" t="n">
        <v>1.73</v>
      </c>
      <c r="I20" t="n">
        <v>4</v>
      </c>
      <c r="J20" t="n">
        <v>194.8</v>
      </c>
      <c r="K20" t="n">
        <v>51.39</v>
      </c>
      <c r="L20" t="n">
        <v>19</v>
      </c>
      <c r="M20" t="n">
        <v>2</v>
      </c>
      <c r="N20" t="n">
        <v>39.41</v>
      </c>
      <c r="O20" t="n">
        <v>24259.23</v>
      </c>
      <c r="P20" t="n">
        <v>62.49</v>
      </c>
      <c r="Q20" t="n">
        <v>189.79</v>
      </c>
      <c r="R20" t="n">
        <v>26.08</v>
      </c>
      <c r="S20" t="n">
        <v>23</v>
      </c>
      <c r="T20" t="n">
        <v>786.41</v>
      </c>
      <c r="U20" t="n">
        <v>0.88</v>
      </c>
      <c r="V20" t="n">
        <v>0.86</v>
      </c>
      <c r="W20" t="n">
        <v>2.94</v>
      </c>
      <c r="X20" t="n">
        <v>0.04</v>
      </c>
      <c r="Y20" t="n">
        <v>4</v>
      </c>
      <c r="Z20" t="n">
        <v>10</v>
      </c>
      <c r="AA20" t="n">
        <v>107.9947903177734</v>
      </c>
      <c r="AB20" t="n">
        <v>147.7632365066095</v>
      </c>
      <c r="AC20" t="n">
        <v>133.6609206014638</v>
      </c>
      <c r="AD20" t="n">
        <v>107994.7903177734</v>
      </c>
      <c r="AE20" t="n">
        <v>147763.2365066095</v>
      </c>
      <c r="AF20" t="n">
        <v>3.998173810147861e-06</v>
      </c>
      <c r="AG20" t="n">
        <v>11</v>
      </c>
      <c r="AH20" t="n">
        <v>133660.9206014638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12.0911</v>
      </c>
      <c r="E21" t="n">
        <v>8.27</v>
      </c>
      <c r="F21" t="n">
        <v>5.76</v>
      </c>
      <c r="G21" t="n">
        <v>86.44</v>
      </c>
      <c r="H21" t="n">
        <v>1.81</v>
      </c>
      <c r="I21" t="n">
        <v>4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62.61</v>
      </c>
      <c r="Q21" t="n">
        <v>189.86</v>
      </c>
      <c r="R21" t="n">
        <v>26.19</v>
      </c>
      <c r="S21" t="n">
        <v>23</v>
      </c>
      <c r="T21" t="n">
        <v>840.26</v>
      </c>
      <c r="U21" t="n">
        <v>0.88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108.0741071916398</v>
      </c>
      <c r="AB21" t="n">
        <v>147.8717613526468</v>
      </c>
      <c r="AC21" t="n">
        <v>133.7590879885109</v>
      </c>
      <c r="AD21" t="n">
        <v>108074.1071916397</v>
      </c>
      <c r="AE21" t="n">
        <v>147871.7613526468</v>
      </c>
      <c r="AF21" t="n">
        <v>3.994968874444565e-06</v>
      </c>
      <c r="AG21" t="n">
        <v>11</v>
      </c>
      <c r="AH21" t="n">
        <v>133759.0879885109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12.0652</v>
      </c>
      <c r="E2" t="n">
        <v>8.289999999999999</v>
      </c>
      <c r="F2" t="n">
        <v>6.22</v>
      </c>
      <c r="G2" t="n">
        <v>14.36</v>
      </c>
      <c r="H2" t="n">
        <v>0.34</v>
      </c>
      <c r="I2" t="n">
        <v>26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34.09</v>
      </c>
      <c r="Q2" t="n">
        <v>190.07</v>
      </c>
      <c r="R2" t="n">
        <v>40.6</v>
      </c>
      <c r="S2" t="n">
        <v>23</v>
      </c>
      <c r="T2" t="n">
        <v>7936.72</v>
      </c>
      <c r="U2" t="n">
        <v>0.57</v>
      </c>
      <c r="V2" t="n">
        <v>0.8</v>
      </c>
      <c r="W2" t="n">
        <v>2.98</v>
      </c>
      <c r="X2" t="n">
        <v>0.5</v>
      </c>
      <c r="Y2" t="n">
        <v>4</v>
      </c>
      <c r="Z2" t="n">
        <v>10</v>
      </c>
      <c r="AA2" t="n">
        <v>90.9519915022499</v>
      </c>
      <c r="AB2" t="n">
        <v>124.4445272920028</v>
      </c>
      <c r="AC2" t="n">
        <v>112.5677162662778</v>
      </c>
      <c r="AD2" t="n">
        <v>90951.99150224989</v>
      </c>
      <c r="AE2" t="n">
        <v>124444.5272920028</v>
      </c>
      <c r="AF2" t="n">
        <v>4.234863454547415e-06</v>
      </c>
      <c r="AG2" t="n">
        <v>11</v>
      </c>
      <c r="AH2" t="n">
        <v>112567.7162662778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12.766</v>
      </c>
      <c r="E3" t="n">
        <v>7.83</v>
      </c>
      <c r="F3" t="n">
        <v>5.94</v>
      </c>
      <c r="G3" t="n">
        <v>29.69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29.57</v>
      </c>
      <c r="Q3" t="n">
        <v>189.93</v>
      </c>
      <c r="R3" t="n">
        <v>31.7</v>
      </c>
      <c r="S3" t="n">
        <v>23</v>
      </c>
      <c r="T3" t="n">
        <v>3555</v>
      </c>
      <c r="U3" t="n">
        <v>0.73</v>
      </c>
      <c r="V3" t="n">
        <v>0.84</v>
      </c>
      <c r="W3" t="n">
        <v>2.96</v>
      </c>
      <c r="X3" t="n">
        <v>0.22</v>
      </c>
      <c r="Y3" t="n">
        <v>4</v>
      </c>
      <c r="Z3" t="n">
        <v>10</v>
      </c>
      <c r="AA3" t="n">
        <v>87.97841927151654</v>
      </c>
      <c r="AB3" t="n">
        <v>120.3759545811672</v>
      </c>
      <c r="AC3" t="n">
        <v>108.8874424246854</v>
      </c>
      <c r="AD3" t="n">
        <v>87978.41927151654</v>
      </c>
      <c r="AE3" t="n">
        <v>120375.9545811672</v>
      </c>
      <c r="AF3" t="n">
        <v>4.480842991475673e-06</v>
      </c>
      <c r="AG3" t="n">
        <v>11</v>
      </c>
      <c r="AH3" t="n">
        <v>108887.4424246854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12.8096</v>
      </c>
      <c r="E4" t="n">
        <v>7.81</v>
      </c>
      <c r="F4" t="n">
        <v>5.92</v>
      </c>
      <c r="G4" t="n">
        <v>32.32</v>
      </c>
      <c r="H4" t="n">
        <v>0.97</v>
      </c>
      <c r="I4" t="n">
        <v>11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29.44</v>
      </c>
      <c r="Q4" t="n">
        <v>190.21</v>
      </c>
      <c r="R4" t="n">
        <v>30.85</v>
      </c>
      <c r="S4" t="n">
        <v>23</v>
      </c>
      <c r="T4" t="n">
        <v>3132.52</v>
      </c>
      <c r="U4" t="n">
        <v>0.75</v>
      </c>
      <c r="V4" t="n">
        <v>0.84</v>
      </c>
      <c r="W4" t="n">
        <v>2.97</v>
      </c>
      <c r="X4" t="n">
        <v>0.21</v>
      </c>
      <c r="Y4" t="n">
        <v>4</v>
      </c>
      <c r="Z4" t="n">
        <v>10</v>
      </c>
      <c r="AA4" t="n">
        <v>87.86759708238613</v>
      </c>
      <c r="AB4" t="n">
        <v>120.2243227728691</v>
      </c>
      <c r="AC4" t="n">
        <v>108.7502821433547</v>
      </c>
      <c r="AD4" t="n">
        <v>87867.59708238613</v>
      </c>
      <c r="AE4" t="n">
        <v>120224.3227728691</v>
      </c>
      <c r="AF4" t="n">
        <v>4.496146512894154e-06</v>
      </c>
      <c r="AG4" t="n">
        <v>11</v>
      </c>
      <c r="AH4" t="n">
        <v>108750.2821433547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9.472200000000001</v>
      </c>
      <c r="E2" t="n">
        <v>10.56</v>
      </c>
      <c r="F2" t="n">
        <v>6.85</v>
      </c>
      <c r="G2" t="n">
        <v>7.34</v>
      </c>
      <c r="H2" t="n">
        <v>0.13</v>
      </c>
      <c r="I2" t="n">
        <v>56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76.23999999999999</v>
      </c>
      <c r="Q2" t="n">
        <v>190.49</v>
      </c>
      <c r="R2" t="n">
        <v>60.03</v>
      </c>
      <c r="S2" t="n">
        <v>23</v>
      </c>
      <c r="T2" t="n">
        <v>17497.83</v>
      </c>
      <c r="U2" t="n">
        <v>0.38</v>
      </c>
      <c r="V2" t="n">
        <v>0.73</v>
      </c>
      <c r="W2" t="n">
        <v>3.03</v>
      </c>
      <c r="X2" t="n">
        <v>1.13</v>
      </c>
      <c r="Y2" t="n">
        <v>4</v>
      </c>
      <c r="Z2" t="n">
        <v>10</v>
      </c>
      <c r="AA2" t="n">
        <v>144.5234545639756</v>
      </c>
      <c r="AB2" t="n">
        <v>197.7433664591687</v>
      </c>
      <c r="AC2" t="n">
        <v>178.8710170989195</v>
      </c>
      <c r="AD2" t="n">
        <v>144523.4545639756</v>
      </c>
      <c r="AE2" t="n">
        <v>197743.3664591687</v>
      </c>
      <c r="AF2" t="n">
        <v>3.172849212841665e-06</v>
      </c>
      <c r="AG2" t="n">
        <v>14</v>
      </c>
      <c r="AH2" t="n">
        <v>178871.0170989195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10.9719</v>
      </c>
      <c r="E3" t="n">
        <v>9.109999999999999</v>
      </c>
      <c r="F3" t="n">
        <v>6.23</v>
      </c>
      <c r="G3" t="n">
        <v>14.37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24</v>
      </c>
      <c r="N3" t="n">
        <v>21.09</v>
      </c>
      <c r="O3" t="n">
        <v>16828.84</v>
      </c>
      <c r="P3" t="n">
        <v>68.48</v>
      </c>
      <c r="Q3" t="n">
        <v>190.2</v>
      </c>
      <c r="R3" t="n">
        <v>40.64</v>
      </c>
      <c r="S3" t="n">
        <v>23</v>
      </c>
      <c r="T3" t="n">
        <v>7952.63</v>
      </c>
      <c r="U3" t="n">
        <v>0.57</v>
      </c>
      <c r="V3" t="n">
        <v>0.8</v>
      </c>
      <c r="W3" t="n">
        <v>2.98</v>
      </c>
      <c r="X3" t="n">
        <v>0.51</v>
      </c>
      <c r="Y3" t="n">
        <v>4</v>
      </c>
      <c r="Z3" t="n">
        <v>10</v>
      </c>
      <c r="AA3" t="n">
        <v>120.1697591907495</v>
      </c>
      <c r="AB3" t="n">
        <v>164.4215660403255</v>
      </c>
      <c r="AC3" t="n">
        <v>148.7294025445996</v>
      </c>
      <c r="AD3" t="n">
        <v>120169.7591907495</v>
      </c>
      <c r="AE3" t="n">
        <v>164421.5660403255</v>
      </c>
      <c r="AF3" t="n">
        <v>3.675195232192886e-06</v>
      </c>
      <c r="AG3" t="n">
        <v>12</v>
      </c>
      <c r="AH3" t="n">
        <v>148729.4025445996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11.5031</v>
      </c>
      <c r="E4" t="n">
        <v>8.69</v>
      </c>
      <c r="F4" t="n">
        <v>6.05</v>
      </c>
      <c r="G4" t="n">
        <v>21.35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15</v>
      </c>
      <c r="N4" t="n">
        <v>21.43</v>
      </c>
      <c r="O4" t="n">
        <v>16994.64</v>
      </c>
      <c r="P4" t="n">
        <v>65.68000000000001</v>
      </c>
      <c r="Q4" t="n">
        <v>190.02</v>
      </c>
      <c r="R4" t="n">
        <v>35.36</v>
      </c>
      <c r="S4" t="n">
        <v>23</v>
      </c>
      <c r="T4" t="n">
        <v>5358.9</v>
      </c>
      <c r="U4" t="n">
        <v>0.65</v>
      </c>
      <c r="V4" t="n">
        <v>0.82</v>
      </c>
      <c r="W4" t="n">
        <v>2.96</v>
      </c>
      <c r="X4" t="n">
        <v>0.33</v>
      </c>
      <c r="Y4" t="n">
        <v>4</v>
      </c>
      <c r="Z4" t="n">
        <v>10</v>
      </c>
      <c r="AA4" t="n">
        <v>117.004868784718</v>
      </c>
      <c r="AB4" t="n">
        <v>160.091223361685</v>
      </c>
      <c r="AC4" t="n">
        <v>144.812341693533</v>
      </c>
      <c r="AD4" t="n">
        <v>117004.868784718</v>
      </c>
      <c r="AE4" t="n">
        <v>160091.223361685</v>
      </c>
      <c r="AF4" t="n">
        <v>3.853128289123852e-06</v>
      </c>
      <c r="AG4" t="n">
        <v>12</v>
      </c>
      <c r="AH4" t="n">
        <v>144812.341693533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11.7847</v>
      </c>
      <c r="E5" t="n">
        <v>8.49</v>
      </c>
      <c r="F5" t="n">
        <v>5.95</v>
      </c>
      <c r="G5" t="n">
        <v>27.47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63.78</v>
      </c>
      <c r="Q5" t="n">
        <v>189.92</v>
      </c>
      <c r="R5" t="n">
        <v>32.14</v>
      </c>
      <c r="S5" t="n">
        <v>23</v>
      </c>
      <c r="T5" t="n">
        <v>3769.72</v>
      </c>
      <c r="U5" t="n">
        <v>0.72</v>
      </c>
      <c r="V5" t="n">
        <v>0.83</v>
      </c>
      <c r="W5" t="n">
        <v>2.96</v>
      </c>
      <c r="X5" t="n">
        <v>0.23</v>
      </c>
      <c r="Y5" t="n">
        <v>4</v>
      </c>
      <c r="Z5" t="n">
        <v>10</v>
      </c>
      <c r="AA5" t="n">
        <v>115.2483458336547</v>
      </c>
      <c r="AB5" t="n">
        <v>157.6878711677178</v>
      </c>
      <c r="AC5" t="n">
        <v>142.6383620598313</v>
      </c>
      <c r="AD5" t="n">
        <v>115248.3458336547</v>
      </c>
      <c r="AE5" t="n">
        <v>157687.8711677178</v>
      </c>
      <c r="AF5" t="n">
        <v>3.947454247014967e-06</v>
      </c>
      <c r="AG5" t="n">
        <v>12</v>
      </c>
      <c r="AH5" t="n">
        <v>142638.3620598313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11.9876</v>
      </c>
      <c r="E6" t="n">
        <v>8.34</v>
      </c>
      <c r="F6" t="n">
        <v>5.89</v>
      </c>
      <c r="G6" t="n">
        <v>35.34</v>
      </c>
      <c r="H6" t="n">
        <v>0.64</v>
      </c>
      <c r="I6" t="n">
        <v>10</v>
      </c>
      <c r="J6" t="n">
        <v>138.6</v>
      </c>
      <c r="K6" t="n">
        <v>46.47</v>
      </c>
      <c r="L6" t="n">
        <v>5</v>
      </c>
      <c r="M6" t="n">
        <v>8</v>
      </c>
      <c r="N6" t="n">
        <v>22.13</v>
      </c>
      <c r="O6" t="n">
        <v>17327.69</v>
      </c>
      <c r="P6" t="n">
        <v>62.15</v>
      </c>
      <c r="Q6" t="n">
        <v>189.89</v>
      </c>
      <c r="R6" t="n">
        <v>30.2</v>
      </c>
      <c r="S6" t="n">
        <v>23</v>
      </c>
      <c r="T6" t="n">
        <v>2812.63</v>
      </c>
      <c r="U6" t="n">
        <v>0.76</v>
      </c>
      <c r="V6" t="n">
        <v>0.84</v>
      </c>
      <c r="W6" t="n">
        <v>2.96</v>
      </c>
      <c r="X6" t="n">
        <v>0.17</v>
      </c>
      <c r="Y6" t="n">
        <v>4</v>
      </c>
      <c r="Z6" t="n">
        <v>10</v>
      </c>
      <c r="AA6" t="n">
        <v>107.1672081556249</v>
      </c>
      <c r="AB6" t="n">
        <v>146.6309020820102</v>
      </c>
      <c r="AC6" t="n">
        <v>132.6366545851065</v>
      </c>
      <c r="AD6" t="n">
        <v>107167.2081556249</v>
      </c>
      <c r="AE6" t="n">
        <v>146630.9020820101</v>
      </c>
      <c r="AF6" t="n">
        <v>4.015418511418757e-06</v>
      </c>
      <c r="AG6" t="n">
        <v>11</v>
      </c>
      <c r="AH6" t="n">
        <v>132636.6545851065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12.047</v>
      </c>
      <c r="E7" t="n">
        <v>8.300000000000001</v>
      </c>
      <c r="F7" t="n">
        <v>5.88</v>
      </c>
      <c r="G7" t="n">
        <v>39.17</v>
      </c>
      <c r="H7" t="n">
        <v>0.76</v>
      </c>
      <c r="I7" t="n">
        <v>9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61.06</v>
      </c>
      <c r="Q7" t="n">
        <v>189.99</v>
      </c>
      <c r="R7" t="n">
        <v>29.79</v>
      </c>
      <c r="S7" t="n">
        <v>23</v>
      </c>
      <c r="T7" t="n">
        <v>2615.84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106.5145982469329</v>
      </c>
      <c r="AB7" t="n">
        <v>145.7379724138211</v>
      </c>
      <c r="AC7" t="n">
        <v>131.8289448712144</v>
      </c>
      <c r="AD7" t="n">
        <v>106514.5982469329</v>
      </c>
      <c r="AE7" t="n">
        <v>145737.9724138211</v>
      </c>
      <c r="AF7" t="n">
        <v>4.035315393161413e-06</v>
      </c>
      <c r="AG7" t="n">
        <v>11</v>
      </c>
      <c r="AH7" t="n">
        <v>131828.9448712145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12.12</v>
      </c>
      <c r="E8" t="n">
        <v>8.25</v>
      </c>
      <c r="F8" t="n">
        <v>5.85</v>
      </c>
      <c r="G8" t="n">
        <v>43.9</v>
      </c>
      <c r="H8" t="n">
        <v>0.88</v>
      </c>
      <c r="I8" t="n">
        <v>8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59.86</v>
      </c>
      <c r="Q8" t="n">
        <v>189.89</v>
      </c>
      <c r="R8" t="n">
        <v>29.2</v>
      </c>
      <c r="S8" t="n">
        <v>23</v>
      </c>
      <c r="T8" t="n">
        <v>2326.72</v>
      </c>
      <c r="U8" t="n">
        <v>0.79</v>
      </c>
      <c r="V8" t="n">
        <v>0.85</v>
      </c>
      <c r="W8" t="n">
        <v>2.95</v>
      </c>
      <c r="X8" t="n">
        <v>0.14</v>
      </c>
      <c r="Y8" t="n">
        <v>4</v>
      </c>
      <c r="Z8" t="n">
        <v>10</v>
      </c>
      <c r="AA8" t="n">
        <v>105.7745102824986</v>
      </c>
      <c r="AB8" t="n">
        <v>144.7253514105059</v>
      </c>
      <c r="AC8" t="n">
        <v>130.9129669952329</v>
      </c>
      <c r="AD8" t="n">
        <v>105774.5102824986</v>
      </c>
      <c r="AE8" t="n">
        <v>144725.3514105059</v>
      </c>
      <c r="AF8" t="n">
        <v>4.059767789915856e-06</v>
      </c>
      <c r="AG8" t="n">
        <v>11</v>
      </c>
      <c r="AH8" t="n">
        <v>130912.9669952329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12.1803</v>
      </c>
      <c r="E9" t="n">
        <v>8.210000000000001</v>
      </c>
      <c r="F9" t="n">
        <v>5.84</v>
      </c>
      <c r="G9" t="n">
        <v>50.05</v>
      </c>
      <c r="H9" t="n">
        <v>0.99</v>
      </c>
      <c r="I9" t="n">
        <v>7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58.83</v>
      </c>
      <c r="Q9" t="n">
        <v>189.88</v>
      </c>
      <c r="R9" t="n">
        <v>28.76</v>
      </c>
      <c r="S9" t="n">
        <v>23</v>
      </c>
      <c r="T9" t="n">
        <v>2108.51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105.1604238289502</v>
      </c>
      <c r="AB9" t="n">
        <v>143.8851312331791</v>
      </c>
      <c r="AC9" t="n">
        <v>130.1529362523735</v>
      </c>
      <c r="AD9" t="n">
        <v>105160.4238289502</v>
      </c>
      <c r="AE9" t="n">
        <v>143885.1312331791</v>
      </c>
      <c r="AF9" t="n">
        <v>4.079966139563706e-06</v>
      </c>
      <c r="AG9" t="n">
        <v>11</v>
      </c>
      <c r="AH9" t="n">
        <v>130152.9362523735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12.2687</v>
      </c>
      <c r="E10" t="n">
        <v>8.15</v>
      </c>
      <c r="F10" t="n">
        <v>5.81</v>
      </c>
      <c r="G10" t="n">
        <v>58.07</v>
      </c>
      <c r="H10" t="n">
        <v>1.11</v>
      </c>
      <c r="I10" t="n">
        <v>6</v>
      </c>
      <c r="J10" t="n">
        <v>144.05</v>
      </c>
      <c r="K10" t="n">
        <v>46.47</v>
      </c>
      <c r="L10" t="n">
        <v>9</v>
      </c>
      <c r="M10" t="n">
        <v>4</v>
      </c>
      <c r="N10" t="n">
        <v>23.58</v>
      </c>
      <c r="O10" t="n">
        <v>17999.83</v>
      </c>
      <c r="P10" t="n">
        <v>57.7</v>
      </c>
      <c r="Q10" t="n">
        <v>189.88</v>
      </c>
      <c r="R10" t="n">
        <v>27.7</v>
      </c>
      <c r="S10" t="n">
        <v>23</v>
      </c>
      <c r="T10" t="n">
        <v>1582.54</v>
      </c>
      <c r="U10" t="n">
        <v>0.83</v>
      </c>
      <c r="V10" t="n">
        <v>0.86</v>
      </c>
      <c r="W10" t="n">
        <v>2.95</v>
      </c>
      <c r="X10" t="n">
        <v>0.09</v>
      </c>
      <c r="Y10" t="n">
        <v>4</v>
      </c>
      <c r="Z10" t="n">
        <v>10</v>
      </c>
      <c r="AA10" t="n">
        <v>104.4315137825796</v>
      </c>
      <c r="AB10" t="n">
        <v>142.8878043504936</v>
      </c>
      <c r="AC10" t="n">
        <v>129.2507928476141</v>
      </c>
      <c r="AD10" t="n">
        <v>104431.5137825796</v>
      </c>
      <c r="AE10" t="n">
        <v>142887.8043504936</v>
      </c>
      <c r="AF10" t="n">
        <v>4.10957698714032e-06</v>
      </c>
      <c r="AG10" t="n">
        <v>11</v>
      </c>
      <c r="AH10" t="n">
        <v>129250.7928476141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12.2524</v>
      </c>
      <c r="E11" t="n">
        <v>8.16</v>
      </c>
      <c r="F11" t="n">
        <v>5.82</v>
      </c>
      <c r="G11" t="n">
        <v>58.18</v>
      </c>
      <c r="H11" t="n">
        <v>1.22</v>
      </c>
      <c r="I11" t="n">
        <v>6</v>
      </c>
      <c r="J11" t="n">
        <v>145.42</v>
      </c>
      <c r="K11" t="n">
        <v>46.47</v>
      </c>
      <c r="L11" t="n">
        <v>10</v>
      </c>
      <c r="M11" t="n">
        <v>4</v>
      </c>
      <c r="N11" t="n">
        <v>23.95</v>
      </c>
      <c r="O11" t="n">
        <v>18169.15</v>
      </c>
      <c r="P11" t="n">
        <v>56.31</v>
      </c>
      <c r="Q11" t="n">
        <v>189.86</v>
      </c>
      <c r="R11" t="n">
        <v>28.13</v>
      </c>
      <c r="S11" t="n">
        <v>23</v>
      </c>
      <c r="T11" t="n">
        <v>1798.83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103.8575744514538</v>
      </c>
      <c r="AB11" t="n">
        <v>142.1025152372315</v>
      </c>
      <c r="AC11" t="n">
        <v>128.5404506251612</v>
      </c>
      <c r="AD11" t="n">
        <v>103857.5744514538</v>
      </c>
      <c r="AE11" t="n">
        <v>142102.5152372315</v>
      </c>
      <c r="AF11" t="n">
        <v>4.104117068412957e-06</v>
      </c>
      <c r="AG11" t="n">
        <v>11</v>
      </c>
      <c r="AH11" t="n">
        <v>128540.4506251612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12.3283</v>
      </c>
      <c r="E12" t="n">
        <v>8.109999999999999</v>
      </c>
      <c r="F12" t="n">
        <v>5.79</v>
      </c>
      <c r="G12" t="n">
        <v>69.54000000000001</v>
      </c>
      <c r="H12" t="n">
        <v>1.33</v>
      </c>
      <c r="I12" t="n">
        <v>5</v>
      </c>
      <c r="J12" t="n">
        <v>146.8</v>
      </c>
      <c r="K12" t="n">
        <v>46.47</v>
      </c>
      <c r="L12" t="n">
        <v>11</v>
      </c>
      <c r="M12" t="n">
        <v>3</v>
      </c>
      <c r="N12" t="n">
        <v>24.33</v>
      </c>
      <c r="O12" t="n">
        <v>18338.99</v>
      </c>
      <c r="P12" t="n">
        <v>55.69</v>
      </c>
      <c r="Q12" t="n">
        <v>189.83</v>
      </c>
      <c r="R12" t="n">
        <v>27.41</v>
      </c>
      <c r="S12" t="n">
        <v>23</v>
      </c>
      <c r="T12" t="n">
        <v>1446.49</v>
      </c>
      <c r="U12" t="n">
        <v>0.84</v>
      </c>
      <c r="V12" t="n">
        <v>0.86</v>
      </c>
      <c r="W12" t="n">
        <v>2.94</v>
      </c>
      <c r="X12" t="n">
        <v>0.08</v>
      </c>
      <c r="Y12" t="n">
        <v>4</v>
      </c>
      <c r="Z12" t="n">
        <v>10</v>
      </c>
      <c r="AA12" t="n">
        <v>103.395139347857</v>
      </c>
      <c r="AB12" t="n">
        <v>141.4697911272937</v>
      </c>
      <c r="AC12" t="n">
        <v>127.9681128162419</v>
      </c>
      <c r="AD12" t="n">
        <v>103395.139347857</v>
      </c>
      <c r="AE12" t="n">
        <v>141469.7911272937</v>
      </c>
      <c r="AF12" t="n">
        <v>4.129540861750796e-06</v>
      </c>
      <c r="AG12" t="n">
        <v>11</v>
      </c>
      <c r="AH12" t="n">
        <v>127968.1128162419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12.3355</v>
      </c>
      <c r="E13" t="n">
        <v>8.109999999999999</v>
      </c>
      <c r="F13" t="n">
        <v>5.79</v>
      </c>
      <c r="G13" t="n">
        <v>69.48</v>
      </c>
      <c r="H13" t="n">
        <v>1.43</v>
      </c>
      <c r="I13" t="n">
        <v>5</v>
      </c>
      <c r="J13" t="n">
        <v>148.18</v>
      </c>
      <c r="K13" t="n">
        <v>46.47</v>
      </c>
      <c r="L13" t="n">
        <v>12</v>
      </c>
      <c r="M13" t="n">
        <v>3</v>
      </c>
      <c r="N13" t="n">
        <v>24.71</v>
      </c>
      <c r="O13" t="n">
        <v>18509.36</v>
      </c>
      <c r="P13" t="n">
        <v>54.04</v>
      </c>
      <c r="Q13" t="n">
        <v>189.84</v>
      </c>
      <c r="R13" t="n">
        <v>27.15</v>
      </c>
      <c r="S13" t="n">
        <v>23</v>
      </c>
      <c r="T13" t="n">
        <v>1314.12</v>
      </c>
      <c r="U13" t="n">
        <v>0.85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102.651093659612</v>
      </c>
      <c r="AB13" t="n">
        <v>140.4517549916583</v>
      </c>
      <c r="AC13" t="n">
        <v>127.0472366205685</v>
      </c>
      <c r="AD13" t="n">
        <v>102651.093659612</v>
      </c>
      <c r="AE13" t="n">
        <v>140451.7549916583</v>
      </c>
      <c r="AF13" t="n">
        <v>4.13195260499233e-06</v>
      </c>
      <c r="AG13" t="n">
        <v>11</v>
      </c>
      <c r="AH13" t="n">
        <v>127047.2366205685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12.4005</v>
      </c>
      <c r="E14" t="n">
        <v>8.06</v>
      </c>
      <c r="F14" t="n">
        <v>5.78</v>
      </c>
      <c r="G14" t="n">
        <v>86.62</v>
      </c>
      <c r="H14" t="n">
        <v>1.54</v>
      </c>
      <c r="I14" t="n">
        <v>4</v>
      </c>
      <c r="J14" t="n">
        <v>149.56</v>
      </c>
      <c r="K14" t="n">
        <v>46.47</v>
      </c>
      <c r="L14" t="n">
        <v>13</v>
      </c>
      <c r="M14" t="n">
        <v>0</v>
      </c>
      <c r="N14" t="n">
        <v>25.1</v>
      </c>
      <c r="O14" t="n">
        <v>18680.25</v>
      </c>
      <c r="P14" t="n">
        <v>52.94</v>
      </c>
      <c r="Q14" t="n">
        <v>189.85</v>
      </c>
      <c r="R14" t="n">
        <v>26.59</v>
      </c>
      <c r="S14" t="n">
        <v>23</v>
      </c>
      <c r="T14" t="n">
        <v>1041.04</v>
      </c>
      <c r="U14" t="n">
        <v>0.86</v>
      </c>
      <c r="V14" t="n">
        <v>0.86</v>
      </c>
      <c r="W14" t="n">
        <v>2.95</v>
      </c>
      <c r="X14" t="n">
        <v>0.06</v>
      </c>
      <c r="Y14" t="n">
        <v>4</v>
      </c>
      <c r="Z14" t="n">
        <v>10</v>
      </c>
      <c r="AA14" t="n">
        <v>102.0221898667369</v>
      </c>
      <c r="AB14" t="n">
        <v>139.5912610769698</v>
      </c>
      <c r="AC14" t="n">
        <v>126.2688670373868</v>
      </c>
      <c r="AD14" t="n">
        <v>102022.1898667369</v>
      </c>
      <c r="AE14" t="n">
        <v>139591.2610769698</v>
      </c>
      <c r="AF14" t="n">
        <v>4.153725287033958e-06</v>
      </c>
      <c r="AG14" t="n">
        <v>11</v>
      </c>
      <c r="AH14" t="n">
        <v>126268.8670373868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9.006500000000001</v>
      </c>
      <c r="E2" t="n">
        <v>11.1</v>
      </c>
      <c r="F2" t="n">
        <v>6.96</v>
      </c>
      <c r="G2" t="n">
        <v>6.85</v>
      </c>
      <c r="H2" t="n">
        <v>0.12</v>
      </c>
      <c r="I2" t="n">
        <v>61</v>
      </c>
      <c r="J2" t="n">
        <v>150.44</v>
      </c>
      <c r="K2" t="n">
        <v>49.1</v>
      </c>
      <c r="L2" t="n">
        <v>1</v>
      </c>
      <c r="M2" t="n">
        <v>59</v>
      </c>
      <c r="N2" t="n">
        <v>25.34</v>
      </c>
      <c r="O2" t="n">
        <v>18787.76</v>
      </c>
      <c r="P2" t="n">
        <v>83.90000000000001</v>
      </c>
      <c r="Q2" t="n">
        <v>190.8</v>
      </c>
      <c r="R2" t="n">
        <v>63.17</v>
      </c>
      <c r="S2" t="n">
        <v>23</v>
      </c>
      <c r="T2" t="n">
        <v>19047.25</v>
      </c>
      <c r="U2" t="n">
        <v>0.36</v>
      </c>
      <c r="V2" t="n">
        <v>0.71</v>
      </c>
      <c r="W2" t="n">
        <v>3.05</v>
      </c>
      <c r="X2" t="n">
        <v>1.24</v>
      </c>
      <c r="Y2" t="n">
        <v>4</v>
      </c>
      <c r="Z2" t="n">
        <v>10</v>
      </c>
      <c r="AA2" t="n">
        <v>159.27716290277</v>
      </c>
      <c r="AB2" t="n">
        <v>217.9300410959715</v>
      </c>
      <c r="AC2" t="n">
        <v>197.1311038405681</v>
      </c>
      <c r="AD2" t="n">
        <v>159277.16290277</v>
      </c>
      <c r="AE2" t="n">
        <v>217930.0410959715</v>
      </c>
      <c r="AF2" t="n">
        <v>2.995368217775901e-06</v>
      </c>
      <c r="AG2" t="n">
        <v>15</v>
      </c>
      <c r="AH2" t="n">
        <v>197131.1038405681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10.6367</v>
      </c>
      <c r="E3" t="n">
        <v>9.4</v>
      </c>
      <c r="F3" t="n">
        <v>6.27</v>
      </c>
      <c r="G3" t="n">
        <v>13.43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26</v>
      </c>
      <c r="N3" t="n">
        <v>25.73</v>
      </c>
      <c r="O3" t="n">
        <v>18959.54</v>
      </c>
      <c r="P3" t="n">
        <v>74.93000000000001</v>
      </c>
      <c r="Q3" t="n">
        <v>190.14</v>
      </c>
      <c r="R3" t="n">
        <v>41.88</v>
      </c>
      <c r="S3" t="n">
        <v>23</v>
      </c>
      <c r="T3" t="n">
        <v>8563.1</v>
      </c>
      <c r="U3" t="n">
        <v>0.55</v>
      </c>
      <c r="V3" t="n">
        <v>0.79</v>
      </c>
      <c r="W3" t="n">
        <v>2.99</v>
      </c>
      <c r="X3" t="n">
        <v>0.55</v>
      </c>
      <c r="Y3" t="n">
        <v>4</v>
      </c>
      <c r="Z3" t="n">
        <v>10</v>
      </c>
      <c r="AA3" t="n">
        <v>132.0836849013308</v>
      </c>
      <c r="AB3" t="n">
        <v>180.7227248028417</v>
      </c>
      <c r="AC3" t="n">
        <v>163.4748015936464</v>
      </c>
      <c r="AD3" t="n">
        <v>132083.6849013308</v>
      </c>
      <c r="AE3" t="n">
        <v>180722.7248028417</v>
      </c>
      <c r="AF3" t="n">
        <v>3.537537680787978e-06</v>
      </c>
      <c r="AG3" t="n">
        <v>13</v>
      </c>
      <c r="AH3" t="n">
        <v>163474.8015936464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11.1933</v>
      </c>
      <c r="E4" t="n">
        <v>8.93</v>
      </c>
      <c r="F4" t="n">
        <v>6.08</v>
      </c>
      <c r="G4" t="n">
        <v>19.19</v>
      </c>
      <c r="H4" t="n">
        <v>0.35</v>
      </c>
      <c r="I4" t="n">
        <v>19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71.87</v>
      </c>
      <c r="Q4" t="n">
        <v>190.05</v>
      </c>
      <c r="R4" t="n">
        <v>35.97</v>
      </c>
      <c r="S4" t="n">
        <v>23</v>
      </c>
      <c r="T4" t="n">
        <v>5654.77</v>
      </c>
      <c r="U4" t="n">
        <v>0.64</v>
      </c>
      <c r="V4" t="n">
        <v>0.82</v>
      </c>
      <c r="W4" t="n">
        <v>2.97</v>
      </c>
      <c r="X4" t="n">
        <v>0.36</v>
      </c>
      <c r="Y4" t="n">
        <v>4</v>
      </c>
      <c r="Z4" t="n">
        <v>10</v>
      </c>
      <c r="AA4" t="n">
        <v>121.5843001836616</v>
      </c>
      <c r="AB4" t="n">
        <v>166.3570034319712</v>
      </c>
      <c r="AC4" t="n">
        <v>150.4801245079907</v>
      </c>
      <c r="AD4" t="n">
        <v>121584.3001836616</v>
      </c>
      <c r="AE4" t="n">
        <v>166357.0034319712</v>
      </c>
      <c r="AF4" t="n">
        <v>3.722650871263087e-06</v>
      </c>
      <c r="AG4" t="n">
        <v>12</v>
      </c>
      <c r="AH4" t="n">
        <v>150480.1245079907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11.5222</v>
      </c>
      <c r="E5" t="n">
        <v>8.68</v>
      </c>
      <c r="F5" t="n">
        <v>5.97</v>
      </c>
      <c r="G5" t="n">
        <v>25.61</v>
      </c>
      <c r="H5" t="n">
        <v>0.46</v>
      </c>
      <c r="I5" t="n">
        <v>14</v>
      </c>
      <c r="J5" t="n">
        <v>154.63</v>
      </c>
      <c r="K5" t="n">
        <v>49.1</v>
      </c>
      <c r="L5" t="n">
        <v>4</v>
      </c>
      <c r="M5" t="n">
        <v>12</v>
      </c>
      <c r="N5" t="n">
        <v>26.53</v>
      </c>
      <c r="O5" t="n">
        <v>19304.72</v>
      </c>
      <c r="P5" t="n">
        <v>69.95</v>
      </c>
      <c r="Q5" t="n">
        <v>190.03</v>
      </c>
      <c r="R5" t="n">
        <v>32.86</v>
      </c>
      <c r="S5" t="n">
        <v>23</v>
      </c>
      <c r="T5" t="n">
        <v>4123.23</v>
      </c>
      <c r="U5" t="n">
        <v>0.7</v>
      </c>
      <c r="V5" t="n">
        <v>0.83</v>
      </c>
      <c r="W5" t="n">
        <v>2.96</v>
      </c>
      <c r="X5" t="n">
        <v>0.26</v>
      </c>
      <c r="Y5" t="n">
        <v>4</v>
      </c>
      <c r="Z5" t="n">
        <v>10</v>
      </c>
      <c r="AA5" t="n">
        <v>119.5078011866447</v>
      </c>
      <c r="AB5" t="n">
        <v>163.5158458955838</v>
      </c>
      <c r="AC5" t="n">
        <v>147.9101230592855</v>
      </c>
      <c r="AD5" t="n">
        <v>119507.8011866447</v>
      </c>
      <c r="AE5" t="n">
        <v>163515.8458955838</v>
      </c>
      <c r="AF5" t="n">
        <v>3.832035938362015e-06</v>
      </c>
      <c r="AG5" t="n">
        <v>12</v>
      </c>
      <c r="AH5" t="n">
        <v>147910.1230592855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11.734</v>
      </c>
      <c r="E6" t="n">
        <v>8.52</v>
      </c>
      <c r="F6" t="n">
        <v>5.91</v>
      </c>
      <c r="G6" t="n">
        <v>32.23</v>
      </c>
      <c r="H6" t="n">
        <v>0.57</v>
      </c>
      <c r="I6" t="n">
        <v>11</v>
      </c>
      <c r="J6" t="n">
        <v>156.03</v>
      </c>
      <c r="K6" t="n">
        <v>49.1</v>
      </c>
      <c r="L6" t="n">
        <v>5</v>
      </c>
      <c r="M6" t="n">
        <v>9</v>
      </c>
      <c r="N6" t="n">
        <v>26.94</v>
      </c>
      <c r="O6" t="n">
        <v>19478.15</v>
      </c>
      <c r="P6" t="n">
        <v>68.34999999999999</v>
      </c>
      <c r="Q6" t="n">
        <v>189.85</v>
      </c>
      <c r="R6" t="n">
        <v>30.8</v>
      </c>
      <c r="S6" t="n">
        <v>23</v>
      </c>
      <c r="T6" t="n">
        <v>3111.3</v>
      </c>
      <c r="U6" t="n">
        <v>0.75</v>
      </c>
      <c r="V6" t="n">
        <v>0.84</v>
      </c>
      <c r="W6" t="n">
        <v>2.96</v>
      </c>
      <c r="X6" t="n">
        <v>0.19</v>
      </c>
      <c r="Y6" t="n">
        <v>4</v>
      </c>
      <c r="Z6" t="n">
        <v>10</v>
      </c>
      <c r="AA6" t="n">
        <v>118.0699533300838</v>
      </c>
      <c r="AB6" t="n">
        <v>161.5485190248676</v>
      </c>
      <c r="AC6" t="n">
        <v>146.1305551039493</v>
      </c>
      <c r="AD6" t="n">
        <v>118069.9533300838</v>
      </c>
      <c r="AE6" t="n">
        <v>161548.5190248676</v>
      </c>
      <c r="AF6" t="n">
        <v>3.902476063663179e-06</v>
      </c>
      <c r="AG6" t="n">
        <v>12</v>
      </c>
      <c r="AH6" t="n">
        <v>146130.5551039493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11.8734</v>
      </c>
      <c r="E7" t="n">
        <v>8.42</v>
      </c>
      <c r="F7" t="n">
        <v>5.87</v>
      </c>
      <c r="G7" t="n">
        <v>39.14</v>
      </c>
      <c r="H7" t="n">
        <v>0.67</v>
      </c>
      <c r="I7" t="n">
        <v>9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67.04000000000001</v>
      </c>
      <c r="Q7" t="n">
        <v>189.96</v>
      </c>
      <c r="R7" t="n">
        <v>29.64</v>
      </c>
      <c r="S7" t="n">
        <v>23</v>
      </c>
      <c r="T7" t="n">
        <v>2542.37</v>
      </c>
      <c r="U7" t="n">
        <v>0.78</v>
      </c>
      <c r="V7" t="n">
        <v>0.85</v>
      </c>
      <c r="W7" t="n">
        <v>2.95</v>
      </c>
      <c r="X7" t="n">
        <v>0.15</v>
      </c>
      <c r="Y7" t="n">
        <v>4</v>
      </c>
      <c r="Z7" t="n">
        <v>10</v>
      </c>
      <c r="AA7" t="n">
        <v>110.2464520291916</v>
      </c>
      <c r="AB7" t="n">
        <v>150.8440593964742</v>
      </c>
      <c r="AC7" t="n">
        <v>136.4477140786829</v>
      </c>
      <c r="AD7" t="n">
        <v>110246.4520291916</v>
      </c>
      <c r="AE7" t="n">
        <v>150844.0593964742</v>
      </c>
      <c r="AF7" t="n">
        <v>3.948837505905777e-06</v>
      </c>
      <c r="AG7" t="n">
        <v>11</v>
      </c>
      <c r="AH7" t="n">
        <v>136447.7140786829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11.9502</v>
      </c>
      <c r="E8" t="n">
        <v>8.369999999999999</v>
      </c>
      <c r="F8" t="n">
        <v>5.85</v>
      </c>
      <c r="G8" t="n">
        <v>43.85</v>
      </c>
      <c r="H8" t="n">
        <v>0.78</v>
      </c>
      <c r="I8" t="n">
        <v>8</v>
      </c>
      <c r="J8" t="n">
        <v>158.86</v>
      </c>
      <c r="K8" t="n">
        <v>49.1</v>
      </c>
      <c r="L8" t="n">
        <v>7</v>
      </c>
      <c r="M8" t="n">
        <v>6</v>
      </c>
      <c r="N8" t="n">
        <v>27.77</v>
      </c>
      <c r="O8" t="n">
        <v>19826.68</v>
      </c>
      <c r="P8" t="n">
        <v>66.16</v>
      </c>
      <c r="Q8" t="n">
        <v>189.81</v>
      </c>
      <c r="R8" t="n">
        <v>28.98</v>
      </c>
      <c r="S8" t="n">
        <v>23</v>
      </c>
      <c r="T8" t="n">
        <v>2212.56</v>
      </c>
      <c r="U8" t="n">
        <v>0.79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109.6148853689661</v>
      </c>
      <c r="AB8" t="n">
        <v>149.9799220291995</v>
      </c>
      <c r="AC8" t="n">
        <v>135.6660487689162</v>
      </c>
      <c r="AD8" t="n">
        <v>109614.8853689661</v>
      </c>
      <c r="AE8" t="n">
        <v>149979.9220291995</v>
      </c>
      <c r="AF8" t="n">
        <v>3.974379534343593e-06</v>
      </c>
      <c r="AG8" t="n">
        <v>11</v>
      </c>
      <c r="AH8" t="n">
        <v>135666.0487689162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12.0024</v>
      </c>
      <c r="E9" t="n">
        <v>8.33</v>
      </c>
      <c r="F9" t="n">
        <v>5.84</v>
      </c>
      <c r="G9" t="n">
        <v>50.07</v>
      </c>
      <c r="H9" t="n">
        <v>0.88</v>
      </c>
      <c r="I9" t="n">
        <v>7</v>
      </c>
      <c r="J9" t="n">
        <v>160.28</v>
      </c>
      <c r="K9" t="n">
        <v>49.1</v>
      </c>
      <c r="L9" t="n">
        <v>8</v>
      </c>
      <c r="M9" t="n">
        <v>5</v>
      </c>
      <c r="N9" t="n">
        <v>28.19</v>
      </c>
      <c r="O9" t="n">
        <v>20001.93</v>
      </c>
      <c r="P9" t="n">
        <v>65.42</v>
      </c>
      <c r="Q9" t="n">
        <v>189.86</v>
      </c>
      <c r="R9" t="n">
        <v>28.78</v>
      </c>
      <c r="S9" t="n">
        <v>23</v>
      </c>
      <c r="T9" t="n">
        <v>2117.46</v>
      </c>
      <c r="U9" t="n">
        <v>0.8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109.1279631255</v>
      </c>
      <c r="AB9" t="n">
        <v>149.3136935341961</v>
      </c>
      <c r="AC9" t="n">
        <v>135.0634041864182</v>
      </c>
      <c r="AD9" t="n">
        <v>109127.9631255</v>
      </c>
      <c r="AE9" t="n">
        <v>149313.6935341962</v>
      </c>
      <c r="AF9" t="n">
        <v>3.991740131797422e-06</v>
      </c>
      <c r="AG9" t="n">
        <v>11</v>
      </c>
      <c r="AH9" t="n">
        <v>135063.4041864182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12.0076</v>
      </c>
      <c r="E10" t="n">
        <v>8.33</v>
      </c>
      <c r="F10" t="n">
        <v>5.84</v>
      </c>
      <c r="G10" t="n">
        <v>50.04</v>
      </c>
      <c r="H10" t="n">
        <v>0.99</v>
      </c>
      <c r="I10" t="n">
        <v>7</v>
      </c>
      <c r="J10" t="n">
        <v>161.71</v>
      </c>
      <c r="K10" t="n">
        <v>49.1</v>
      </c>
      <c r="L10" t="n">
        <v>9</v>
      </c>
      <c r="M10" t="n">
        <v>5</v>
      </c>
      <c r="N10" t="n">
        <v>28.61</v>
      </c>
      <c r="O10" t="n">
        <v>20177.64</v>
      </c>
      <c r="P10" t="n">
        <v>64.25</v>
      </c>
      <c r="Q10" t="n">
        <v>189.8</v>
      </c>
      <c r="R10" t="n">
        <v>28.65</v>
      </c>
      <c r="S10" t="n">
        <v>23</v>
      </c>
      <c r="T10" t="n">
        <v>2052.97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108.583413697733</v>
      </c>
      <c r="AB10" t="n">
        <v>148.5686169833005</v>
      </c>
      <c r="AC10" t="n">
        <v>134.3894366958183</v>
      </c>
      <c r="AD10" t="n">
        <v>108583.413697733</v>
      </c>
      <c r="AE10" t="n">
        <v>148568.6169833005</v>
      </c>
      <c r="AF10" t="n">
        <v>3.993469539972898e-06</v>
      </c>
      <c r="AG10" t="n">
        <v>11</v>
      </c>
      <c r="AH10" t="n">
        <v>134389.4366958183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12.0907</v>
      </c>
      <c r="E11" t="n">
        <v>8.27</v>
      </c>
      <c r="F11" t="n">
        <v>5.81</v>
      </c>
      <c r="G11" t="n">
        <v>58.11</v>
      </c>
      <c r="H11" t="n">
        <v>1.09</v>
      </c>
      <c r="I11" t="n">
        <v>6</v>
      </c>
      <c r="J11" t="n">
        <v>163.13</v>
      </c>
      <c r="K11" t="n">
        <v>49.1</v>
      </c>
      <c r="L11" t="n">
        <v>10</v>
      </c>
      <c r="M11" t="n">
        <v>4</v>
      </c>
      <c r="N11" t="n">
        <v>29.04</v>
      </c>
      <c r="O11" t="n">
        <v>20353.94</v>
      </c>
      <c r="P11" t="n">
        <v>63.57</v>
      </c>
      <c r="Q11" t="n">
        <v>189.84</v>
      </c>
      <c r="R11" t="n">
        <v>27.78</v>
      </c>
      <c r="S11" t="n">
        <v>23</v>
      </c>
      <c r="T11" t="n">
        <v>1625.49</v>
      </c>
      <c r="U11" t="n">
        <v>0.83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108.037165893696</v>
      </c>
      <c r="AB11" t="n">
        <v>147.8212166390653</v>
      </c>
      <c r="AC11" t="n">
        <v>133.7133671914536</v>
      </c>
      <c r="AD11" t="n">
        <v>108037.165893696</v>
      </c>
      <c r="AE11" t="n">
        <v>147821.2166390652</v>
      </c>
      <c r="AF11" t="n">
        <v>4.021106812931004e-06</v>
      </c>
      <c r="AG11" t="n">
        <v>11</v>
      </c>
      <c r="AH11" t="n">
        <v>133713.3671914536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12.0834</v>
      </c>
      <c r="E12" t="n">
        <v>8.279999999999999</v>
      </c>
      <c r="F12" t="n">
        <v>5.82</v>
      </c>
      <c r="G12" t="n">
        <v>58.16</v>
      </c>
      <c r="H12" t="n">
        <v>1.18</v>
      </c>
      <c r="I12" t="n">
        <v>6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62.3</v>
      </c>
      <c r="Q12" t="n">
        <v>189.84</v>
      </c>
      <c r="R12" t="n">
        <v>28.07</v>
      </c>
      <c r="S12" t="n">
        <v>23</v>
      </c>
      <c r="T12" t="n">
        <v>1770.16</v>
      </c>
      <c r="U12" t="n">
        <v>0.82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107.490173463423</v>
      </c>
      <c r="AB12" t="n">
        <v>147.0727974643632</v>
      </c>
      <c r="AC12" t="n">
        <v>133.036376092372</v>
      </c>
      <c r="AD12" t="n">
        <v>107490.173463423</v>
      </c>
      <c r="AE12" t="n">
        <v>147072.7974643632</v>
      </c>
      <c r="AF12" t="n">
        <v>4.01867898991543e-06</v>
      </c>
      <c r="AG12" t="n">
        <v>11</v>
      </c>
      <c r="AH12" t="n">
        <v>133036.376092372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12.163</v>
      </c>
      <c r="E13" t="n">
        <v>8.220000000000001</v>
      </c>
      <c r="F13" t="n">
        <v>5.79</v>
      </c>
      <c r="G13" t="n">
        <v>69.51000000000001</v>
      </c>
      <c r="H13" t="n">
        <v>1.28</v>
      </c>
      <c r="I13" t="n">
        <v>5</v>
      </c>
      <c r="J13" t="n">
        <v>166.01</v>
      </c>
      <c r="K13" t="n">
        <v>49.1</v>
      </c>
      <c r="L13" t="n">
        <v>12</v>
      </c>
      <c r="M13" t="n">
        <v>3</v>
      </c>
      <c r="N13" t="n">
        <v>29.91</v>
      </c>
      <c r="O13" t="n">
        <v>20708.3</v>
      </c>
      <c r="P13" t="n">
        <v>61.75</v>
      </c>
      <c r="Q13" t="n">
        <v>189.85</v>
      </c>
      <c r="R13" t="n">
        <v>27.28</v>
      </c>
      <c r="S13" t="n">
        <v>23</v>
      </c>
      <c r="T13" t="n">
        <v>1380.66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107.0218333612303</v>
      </c>
      <c r="AB13" t="n">
        <v>146.4319938748364</v>
      </c>
      <c r="AC13" t="n">
        <v>132.456729898056</v>
      </c>
      <c r="AD13" t="n">
        <v>107021.8333612304</v>
      </c>
      <c r="AE13" t="n">
        <v>146431.9938748364</v>
      </c>
      <c r="AF13" t="n">
        <v>4.045152238140041e-06</v>
      </c>
      <c r="AG13" t="n">
        <v>11</v>
      </c>
      <c r="AH13" t="n">
        <v>132456.729898056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12.1753</v>
      </c>
      <c r="E14" t="n">
        <v>8.210000000000001</v>
      </c>
      <c r="F14" t="n">
        <v>5.78</v>
      </c>
      <c r="G14" t="n">
        <v>69.41</v>
      </c>
      <c r="H14" t="n">
        <v>1.38</v>
      </c>
      <c r="I14" t="n">
        <v>5</v>
      </c>
      <c r="J14" t="n">
        <v>167.45</v>
      </c>
      <c r="K14" t="n">
        <v>49.1</v>
      </c>
      <c r="L14" t="n">
        <v>13</v>
      </c>
      <c r="M14" t="n">
        <v>3</v>
      </c>
      <c r="N14" t="n">
        <v>30.36</v>
      </c>
      <c r="O14" t="n">
        <v>20886.38</v>
      </c>
      <c r="P14" t="n">
        <v>60.66</v>
      </c>
      <c r="Q14" t="n">
        <v>189.81</v>
      </c>
      <c r="R14" t="n">
        <v>27.02</v>
      </c>
      <c r="S14" t="n">
        <v>23</v>
      </c>
      <c r="T14" t="n">
        <v>1250.21</v>
      </c>
      <c r="U14" t="n">
        <v>0.85</v>
      </c>
      <c r="V14" t="n">
        <v>0.86</v>
      </c>
      <c r="W14" t="n">
        <v>2.95</v>
      </c>
      <c r="X14" t="n">
        <v>0.07000000000000001</v>
      </c>
      <c r="Y14" t="n">
        <v>4</v>
      </c>
      <c r="Z14" t="n">
        <v>10</v>
      </c>
      <c r="AA14" t="n">
        <v>106.4977731779355</v>
      </c>
      <c r="AB14" t="n">
        <v>145.7149516121492</v>
      </c>
      <c r="AC14" t="n">
        <v>131.8081211425443</v>
      </c>
      <c r="AD14" t="n">
        <v>106497.7731779355</v>
      </c>
      <c r="AE14" t="n">
        <v>145714.9516121492</v>
      </c>
      <c r="AF14" t="n">
        <v>4.049242953632035e-06</v>
      </c>
      <c r="AG14" t="n">
        <v>11</v>
      </c>
      <c r="AH14" t="n">
        <v>131808.1211425443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12.1613</v>
      </c>
      <c r="E15" t="n">
        <v>8.220000000000001</v>
      </c>
      <c r="F15" t="n">
        <v>5.79</v>
      </c>
      <c r="G15" t="n">
        <v>69.52</v>
      </c>
      <c r="H15" t="n">
        <v>1.47</v>
      </c>
      <c r="I15" t="n">
        <v>5</v>
      </c>
      <c r="J15" t="n">
        <v>168.9</v>
      </c>
      <c r="K15" t="n">
        <v>49.1</v>
      </c>
      <c r="L15" t="n">
        <v>14</v>
      </c>
      <c r="M15" t="n">
        <v>3</v>
      </c>
      <c r="N15" t="n">
        <v>30.81</v>
      </c>
      <c r="O15" t="n">
        <v>21065.06</v>
      </c>
      <c r="P15" t="n">
        <v>59.06</v>
      </c>
      <c r="Q15" t="n">
        <v>189.85</v>
      </c>
      <c r="R15" t="n">
        <v>27.21</v>
      </c>
      <c r="S15" t="n">
        <v>23</v>
      </c>
      <c r="T15" t="n">
        <v>1345.33</v>
      </c>
      <c r="U15" t="n">
        <v>0.85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105.822427390804</v>
      </c>
      <c r="AB15" t="n">
        <v>144.790913712043</v>
      </c>
      <c r="AC15" t="n">
        <v>130.9722721227285</v>
      </c>
      <c r="AD15" t="n">
        <v>105822.427390804</v>
      </c>
      <c r="AE15" t="n">
        <v>144790.913712043</v>
      </c>
      <c r="AF15" t="n">
        <v>4.044586854698059e-06</v>
      </c>
      <c r="AG15" t="n">
        <v>11</v>
      </c>
      <c r="AH15" t="n">
        <v>130972.2721227285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12.2353</v>
      </c>
      <c r="E16" t="n">
        <v>8.17</v>
      </c>
      <c r="F16" t="n">
        <v>5.77</v>
      </c>
      <c r="G16" t="n">
        <v>86.62</v>
      </c>
      <c r="H16" t="n">
        <v>1.56</v>
      </c>
      <c r="I16" t="n">
        <v>4</v>
      </c>
      <c r="J16" t="n">
        <v>170.35</v>
      </c>
      <c r="K16" t="n">
        <v>49.1</v>
      </c>
      <c r="L16" t="n">
        <v>15</v>
      </c>
      <c r="M16" t="n">
        <v>2</v>
      </c>
      <c r="N16" t="n">
        <v>31.26</v>
      </c>
      <c r="O16" t="n">
        <v>21244.37</v>
      </c>
      <c r="P16" t="n">
        <v>58.83</v>
      </c>
      <c r="Q16" t="n">
        <v>189.83</v>
      </c>
      <c r="R16" t="n">
        <v>26.76</v>
      </c>
      <c r="S16" t="n">
        <v>23</v>
      </c>
      <c r="T16" t="n">
        <v>1127.39</v>
      </c>
      <c r="U16" t="n">
        <v>0.86</v>
      </c>
      <c r="V16" t="n">
        <v>0.86</v>
      </c>
      <c r="W16" t="n">
        <v>2.94</v>
      </c>
      <c r="X16" t="n">
        <v>0.06</v>
      </c>
      <c r="Y16" t="n">
        <v>4</v>
      </c>
      <c r="Z16" t="n">
        <v>10</v>
      </c>
      <c r="AA16" t="n">
        <v>105.5292475256614</v>
      </c>
      <c r="AB16" t="n">
        <v>144.3897720863723</v>
      </c>
      <c r="AC16" t="n">
        <v>130.6094148908059</v>
      </c>
      <c r="AD16" t="n">
        <v>105529.2475256614</v>
      </c>
      <c r="AE16" t="n">
        <v>144389.7720863722</v>
      </c>
      <c r="AF16" t="n">
        <v>4.069197663349079e-06</v>
      </c>
      <c r="AG16" t="n">
        <v>11</v>
      </c>
      <c r="AH16" t="n">
        <v>130609.4148908059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12.2345</v>
      </c>
      <c r="E17" t="n">
        <v>8.17</v>
      </c>
      <c r="F17" t="n">
        <v>5.78</v>
      </c>
      <c r="G17" t="n">
        <v>86.62</v>
      </c>
      <c r="H17" t="n">
        <v>1.65</v>
      </c>
      <c r="I17" t="n">
        <v>4</v>
      </c>
      <c r="J17" t="n">
        <v>171.81</v>
      </c>
      <c r="K17" t="n">
        <v>49.1</v>
      </c>
      <c r="L17" t="n">
        <v>16</v>
      </c>
      <c r="M17" t="n">
        <v>0</v>
      </c>
      <c r="N17" t="n">
        <v>31.72</v>
      </c>
      <c r="O17" t="n">
        <v>21424.29</v>
      </c>
      <c r="P17" t="n">
        <v>58.66</v>
      </c>
      <c r="Q17" t="n">
        <v>189.82</v>
      </c>
      <c r="R17" t="n">
        <v>26.65</v>
      </c>
      <c r="S17" t="n">
        <v>23</v>
      </c>
      <c r="T17" t="n">
        <v>1071.52</v>
      </c>
      <c r="U17" t="n">
        <v>0.86</v>
      </c>
      <c r="V17" t="n">
        <v>0.86</v>
      </c>
      <c r="W17" t="n">
        <v>2.95</v>
      </c>
      <c r="X17" t="n">
        <v>0.06</v>
      </c>
      <c r="Y17" t="n">
        <v>4</v>
      </c>
      <c r="Z17" t="n">
        <v>10</v>
      </c>
      <c r="AA17" t="n">
        <v>105.4611744296717</v>
      </c>
      <c r="AB17" t="n">
        <v>144.2966314732661</v>
      </c>
      <c r="AC17" t="n">
        <v>130.5251634870909</v>
      </c>
      <c r="AD17" t="n">
        <v>105461.1744296717</v>
      </c>
      <c r="AE17" t="n">
        <v>144296.6314732661</v>
      </c>
      <c r="AF17" t="n">
        <v>4.068931600552852e-06</v>
      </c>
      <c r="AG17" t="n">
        <v>11</v>
      </c>
      <c r="AH17" t="n">
        <v>130525.1634870909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8.1092</v>
      </c>
      <c r="E2" t="n">
        <v>12.33</v>
      </c>
      <c r="F2" t="n">
        <v>7.18</v>
      </c>
      <c r="G2" t="n">
        <v>5.99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99.09999999999999</v>
      </c>
      <c r="Q2" t="n">
        <v>190.87</v>
      </c>
      <c r="R2" t="n">
        <v>69.90000000000001</v>
      </c>
      <c r="S2" t="n">
        <v>23</v>
      </c>
      <c r="T2" t="n">
        <v>22353.45</v>
      </c>
      <c r="U2" t="n">
        <v>0.33</v>
      </c>
      <c r="V2" t="n">
        <v>0.6899999999999999</v>
      </c>
      <c r="W2" t="n">
        <v>3.06</v>
      </c>
      <c r="X2" t="n">
        <v>1.45</v>
      </c>
      <c r="Y2" t="n">
        <v>4</v>
      </c>
      <c r="Z2" t="n">
        <v>10</v>
      </c>
      <c r="AA2" t="n">
        <v>191.0269751957717</v>
      </c>
      <c r="AB2" t="n">
        <v>261.3715349780963</v>
      </c>
      <c r="AC2" t="n">
        <v>236.4266025171165</v>
      </c>
      <c r="AD2" t="n">
        <v>191026.9751957717</v>
      </c>
      <c r="AE2" t="n">
        <v>261371.5349780964</v>
      </c>
      <c r="AF2" t="n">
        <v>2.663110720518507e-06</v>
      </c>
      <c r="AG2" t="n">
        <v>17</v>
      </c>
      <c r="AH2" t="n">
        <v>236426.6025171165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9.918200000000001</v>
      </c>
      <c r="E3" t="n">
        <v>10.08</v>
      </c>
      <c r="F3" t="n">
        <v>6.39</v>
      </c>
      <c r="G3" t="n">
        <v>11.61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87.69</v>
      </c>
      <c r="Q3" t="n">
        <v>190.06</v>
      </c>
      <c r="R3" t="n">
        <v>45.48</v>
      </c>
      <c r="S3" t="n">
        <v>23</v>
      </c>
      <c r="T3" t="n">
        <v>10337.52</v>
      </c>
      <c r="U3" t="n">
        <v>0.51</v>
      </c>
      <c r="V3" t="n">
        <v>0.78</v>
      </c>
      <c r="W3" t="n">
        <v>3</v>
      </c>
      <c r="X3" t="n">
        <v>0.67</v>
      </c>
      <c r="Y3" t="n">
        <v>4</v>
      </c>
      <c r="Z3" t="n">
        <v>10</v>
      </c>
      <c r="AA3" t="n">
        <v>150.2778976251014</v>
      </c>
      <c r="AB3" t="n">
        <v>205.6168493235078</v>
      </c>
      <c r="AC3" t="n">
        <v>185.9930658091912</v>
      </c>
      <c r="AD3" t="n">
        <v>150277.8976251014</v>
      </c>
      <c r="AE3" t="n">
        <v>205616.8493235077</v>
      </c>
      <c r="AF3" t="n">
        <v>3.257197349707327e-06</v>
      </c>
      <c r="AG3" t="n">
        <v>14</v>
      </c>
      <c r="AH3" t="n">
        <v>185993.0658091912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10.6733</v>
      </c>
      <c r="E4" t="n">
        <v>9.369999999999999</v>
      </c>
      <c r="F4" t="n">
        <v>6.12</v>
      </c>
      <c r="G4" t="n">
        <v>17.48</v>
      </c>
      <c r="H4" t="n">
        <v>0.28</v>
      </c>
      <c r="I4" t="n">
        <v>21</v>
      </c>
      <c r="J4" t="n">
        <v>188.73</v>
      </c>
      <c r="K4" t="n">
        <v>53.44</v>
      </c>
      <c r="L4" t="n">
        <v>3</v>
      </c>
      <c r="M4" t="n">
        <v>19</v>
      </c>
      <c r="N4" t="n">
        <v>37.29</v>
      </c>
      <c r="O4" t="n">
        <v>23510.33</v>
      </c>
      <c r="P4" t="n">
        <v>83.51000000000001</v>
      </c>
      <c r="Q4" t="n">
        <v>190.18</v>
      </c>
      <c r="R4" t="n">
        <v>37.35</v>
      </c>
      <c r="S4" t="n">
        <v>23</v>
      </c>
      <c r="T4" t="n">
        <v>6335.79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137.3617394984533</v>
      </c>
      <c r="AB4" t="n">
        <v>187.944391953956</v>
      </c>
      <c r="AC4" t="n">
        <v>170.0072429675342</v>
      </c>
      <c r="AD4" t="n">
        <v>137361.7394984533</v>
      </c>
      <c r="AE4" t="n">
        <v>187944.391953956</v>
      </c>
      <c r="AF4" t="n">
        <v>3.505176793433406e-06</v>
      </c>
      <c r="AG4" t="n">
        <v>13</v>
      </c>
      <c r="AH4" t="n">
        <v>170007.2429675342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11.0233</v>
      </c>
      <c r="E5" t="n">
        <v>9.07</v>
      </c>
      <c r="F5" t="n">
        <v>6.01</v>
      </c>
      <c r="G5" t="n">
        <v>22.53</v>
      </c>
      <c r="H5" t="n">
        <v>0.37</v>
      </c>
      <c r="I5" t="n">
        <v>16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81.42</v>
      </c>
      <c r="Q5" t="n">
        <v>189.96</v>
      </c>
      <c r="R5" t="n">
        <v>33.87</v>
      </c>
      <c r="S5" t="n">
        <v>23</v>
      </c>
      <c r="T5" t="n">
        <v>4622.23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127.9199737761821</v>
      </c>
      <c r="AB5" t="n">
        <v>175.0257515514454</v>
      </c>
      <c r="AC5" t="n">
        <v>158.3215394736094</v>
      </c>
      <c r="AD5" t="n">
        <v>127919.9737761821</v>
      </c>
      <c r="AE5" t="n">
        <v>175025.7515514454</v>
      </c>
      <c r="AF5" t="n">
        <v>3.620118927328424e-06</v>
      </c>
      <c r="AG5" t="n">
        <v>12</v>
      </c>
      <c r="AH5" t="n">
        <v>158321.5394736094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11.2307</v>
      </c>
      <c r="E6" t="n">
        <v>8.9</v>
      </c>
      <c r="F6" t="n">
        <v>5.95</v>
      </c>
      <c r="G6" t="n">
        <v>27.47</v>
      </c>
      <c r="H6" t="n">
        <v>0.46</v>
      </c>
      <c r="I6" t="n">
        <v>13</v>
      </c>
      <c r="J6" t="n">
        <v>191.78</v>
      </c>
      <c r="K6" t="n">
        <v>53.44</v>
      </c>
      <c r="L6" t="n">
        <v>5</v>
      </c>
      <c r="M6" t="n">
        <v>11</v>
      </c>
      <c r="N6" t="n">
        <v>38.35</v>
      </c>
      <c r="O6" t="n">
        <v>23887.36</v>
      </c>
      <c r="P6" t="n">
        <v>80.2</v>
      </c>
      <c r="Q6" t="n">
        <v>189.93</v>
      </c>
      <c r="R6" t="n">
        <v>32.16</v>
      </c>
      <c r="S6" t="n">
        <v>23</v>
      </c>
      <c r="T6" t="n">
        <v>3779.98</v>
      </c>
      <c r="U6" t="n">
        <v>0.72</v>
      </c>
      <c r="V6" t="n">
        <v>0.83</v>
      </c>
      <c r="W6" t="n">
        <v>2.96</v>
      </c>
      <c r="X6" t="n">
        <v>0.23</v>
      </c>
      <c r="Y6" t="n">
        <v>4</v>
      </c>
      <c r="Z6" t="n">
        <v>10</v>
      </c>
      <c r="AA6" t="n">
        <v>126.4699366768619</v>
      </c>
      <c r="AB6" t="n">
        <v>173.0417468210345</v>
      </c>
      <c r="AC6" t="n">
        <v>156.5268853701002</v>
      </c>
      <c r="AD6" t="n">
        <v>126469.9366768619</v>
      </c>
      <c r="AE6" t="n">
        <v>173041.7468210345</v>
      </c>
      <c r="AF6" t="n">
        <v>3.688230351813643e-06</v>
      </c>
      <c r="AG6" t="n">
        <v>12</v>
      </c>
      <c r="AH6" t="n">
        <v>156526.8853701002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11.3755</v>
      </c>
      <c r="E7" t="n">
        <v>8.789999999999999</v>
      </c>
      <c r="F7" t="n">
        <v>5.91</v>
      </c>
      <c r="G7" t="n">
        <v>32.25</v>
      </c>
      <c r="H7" t="n">
        <v>0.55</v>
      </c>
      <c r="I7" t="n">
        <v>11</v>
      </c>
      <c r="J7" t="n">
        <v>193.32</v>
      </c>
      <c r="K7" t="n">
        <v>53.44</v>
      </c>
      <c r="L7" t="n">
        <v>6</v>
      </c>
      <c r="M7" t="n">
        <v>9</v>
      </c>
      <c r="N7" t="n">
        <v>38.89</v>
      </c>
      <c r="O7" t="n">
        <v>24076.95</v>
      </c>
      <c r="P7" t="n">
        <v>79.09999999999999</v>
      </c>
      <c r="Q7" t="n">
        <v>189.99</v>
      </c>
      <c r="R7" t="n">
        <v>30.98</v>
      </c>
      <c r="S7" t="n">
        <v>23</v>
      </c>
      <c r="T7" t="n">
        <v>3197.93</v>
      </c>
      <c r="U7" t="n">
        <v>0.74</v>
      </c>
      <c r="V7" t="n">
        <v>0.84</v>
      </c>
      <c r="W7" t="n">
        <v>2.96</v>
      </c>
      <c r="X7" t="n">
        <v>0.2</v>
      </c>
      <c r="Y7" t="n">
        <v>4</v>
      </c>
      <c r="Z7" t="n">
        <v>10</v>
      </c>
      <c r="AA7" t="n">
        <v>125.3714145870333</v>
      </c>
      <c r="AB7" t="n">
        <v>171.5387004343575</v>
      </c>
      <c r="AC7" t="n">
        <v>155.1672876210283</v>
      </c>
      <c r="AD7" t="n">
        <v>125371.4145870333</v>
      </c>
      <c r="AE7" t="n">
        <v>171538.7004343575</v>
      </c>
      <c r="AF7" t="n">
        <v>3.735783554636496e-06</v>
      </c>
      <c r="AG7" t="n">
        <v>12</v>
      </c>
      <c r="AH7" t="n">
        <v>155167.2876210283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11.5292</v>
      </c>
      <c r="E8" t="n">
        <v>8.67</v>
      </c>
      <c r="F8" t="n">
        <v>5.87</v>
      </c>
      <c r="G8" t="n">
        <v>39.13</v>
      </c>
      <c r="H8" t="n">
        <v>0.64</v>
      </c>
      <c r="I8" t="n">
        <v>9</v>
      </c>
      <c r="J8" t="n">
        <v>194.86</v>
      </c>
      <c r="K8" t="n">
        <v>53.44</v>
      </c>
      <c r="L8" t="n">
        <v>7</v>
      </c>
      <c r="M8" t="n">
        <v>7</v>
      </c>
      <c r="N8" t="n">
        <v>39.43</v>
      </c>
      <c r="O8" t="n">
        <v>24267.28</v>
      </c>
      <c r="P8" t="n">
        <v>77.8</v>
      </c>
      <c r="Q8" t="n">
        <v>189.86</v>
      </c>
      <c r="R8" t="n">
        <v>29.7</v>
      </c>
      <c r="S8" t="n">
        <v>23</v>
      </c>
      <c r="T8" t="n">
        <v>2571.58</v>
      </c>
      <c r="U8" t="n">
        <v>0.77</v>
      </c>
      <c r="V8" t="n">
        <v>0.85</v>
      </c>
      <c r="W8" t="n">
        <v>2.95</v>
      </c>
      <c r="X8" t="n">
        <v>0.15</v>
      </c>
      <c r="Y8" t="n">
        <v>4</v>
      </c>
      <c r="Z8" t="n">
        <v>10</v>
      </c>
      <c r="AA8" t="n">
        <v>124.1746858220579</v>
      </c>
      <c r="AB8" t="n">
        <v>169.9012833421721</v>
      </c>
      <c r="AC8" t="n">
        <v>153.6861433179912</v>
      </c>
      <c r="AD8" t="n">
        <v>124174.6858220579</v>
      </c>
      <c r="AE8" t="n">
        <v>169901.2833421721</v>
      </c>
      <c r="AF8" t="n">
        <v>3.786259571721251e-06</v>
      </c>
      <c r="AG8" t="n">
        <v>12</v>
      </c>
      <c r="AH8" t="n">
        <v>153686.1433179912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11.6062</v>
      </c>
      <c r="E9" t="n">
        <v>8.619999999999999</v>
      </c>
      <c r="F9" t="n">
        <v>5.85</v>
      </c>
      <c r="G9" t="n">
        <v>43.87</v>
      </c>
      <c r="H9" t="n">
        <v>0.72</v>
      </c>
      <c r="I9" t="n">
        <v>8</v>
      </c>
      <c r="J9" t="n">
        <v>196.41</v>
      </c>
      <c r="K9" t="n">
        <v>53.44</v>
      </c>
      <c r="L9" t="n">
        <v>8</v>
      </c>
      <c r="M9" t="n">
        <v>6</v>
      </c>
      <c r="N9" t="n">
        <v>39.98</v>
      </c>
      <c r="O9" t="n">
        <v>24458.36</v>
      </c>
      <c r="P9" t="n">
        <v>77.03</v>
      </c>
      <c r="Q9" t="n">
        <v>189.88</v>
      </c>
      <c r="R9" t="n">
        <v>29.01</v>
      </c>
      <c r="S9" t="n">
        <v>23</v>
      </c>
      <c r="T9" t="n">
        <v>2229.71</v>
      </c>
      <c r="U9" t="n">
        <v>0.79</v>
      </c>
      <c r="V9" t="n">
        <v>0.85</v>
      </c>
      <c r="W9" t="n">
        <v>2.95</v>
      </c>
      <c r="X9" t="n">
        <v>0.13</v>
      </c>
      <c r="Y9" t="n">
        <v>4</v>
      </c>
      <c r="Z9" t="n">
        <v>10</v>
      </c>
      <c r="AA9" t="n">
        <v>123.5314248757133</v>
      </c>
      <c r="AB9" t="n">
        <v>169.0211453367138</v>
      </c>
      <c r="AC9" t="n">
        <v>152.8900044484921</v>
      </c>
      <c r="AD9" t="n">
        <v>123531.4248757133</v>
      </c>
      <c r="AE9" t="n">
        <v>169021.1453367138</v>
      </c>
      <c r="AF9" t="n">
        <v>3.811546841178155e-06</v>
      </c>
      <c r="AG9" t="n">
        <v>12</v>
      </c>
      <c r="AH9" t="n">
        <v>152890.0044484921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11.5942</v>
      </c>
      <c r="E10" t="n">
        <v>8.619999999999999</v>
      </c>
      <c r="F10" t="n">
        <v>5.86</v>
      </c>
      <c r="G10" t="n">
        <v>43.94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6</v>
      </c>
      <c r="N10" t="n">
        <v>40.53</v>
      </c>
      <c r="O10" t="n">
        <v>24650.18</v>
      </c>
      <c r="P10" t="n">
        <v>76.54000000000001</v>
      </c>
      <c r="Q10" t="n">
        <v>189.91</v>
      </c>
      <c r="R10" t="n">
        <v>29.21</v>
      </c>
      <c r="S10" t="n">
        <v>23</v>
      </c>
      <c r="T10" t="n">
        <v>2330.99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  <c r="AA10" t="n">
        <v>123.3492870512548</v>
      </c>
      <c r="AB10" t="n">
        <v>168.7719363299361</v>
      </c>
      <c r="AC10" t="n">
        <v>152.6645795995541</v>
      </c>
      <c r="AD10" t="n">
        <v>123349.2870512548</v>
      </c>
      <c r="AE10" t="n">
        <v>168771.9363299361</v>
      </c>
      <c r="AF10" t="n">
        <v>3.80760596801604e-06</v>
      </c>
      <c r="AG10" t="n">
        <v>12</v>
      </c>
      <c r="AH10" t="n">
        <v>152664.5795995541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11.6803</v>
      </c>
      <c r="E11" t="n">
        <v>8.56</v>
      </c>
      <c r="F11" t="n">
        <v>5.83</v>
      </c>
      <c r="G11" t="n">
        <v>49.99</v>
      </c>
      <c r="H11" t="n">
        <v>0.89</v>
      </c>
      <c r="I11" t="n">
        <v>7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75.93000000000001</v>
      </c>
      <c r="Q11" t="n">
        <v>189.86</v>
      </c>
      <c r="R11" t="n">
        <v>28.6</v>
      </c>
      <c r="S11" t="n">
        <v>23</v>
      </c>
      <c r="T11" t="n">
        <v>2031.52</v>
      </c>
      <c r="U11" t="n">
        <v>0.8</v>
      </c>
      <c r="V11" t="n">
        <v>0.85</v>
      </c>
      <c r="W11" t="n">
        <v>2.95</v>
      </c>
      <c r="X11" t="n">
        <v>0.12</v>
      </c>
      <c r="Y11" t="n">
        <v>4</v>
      </c>
      <c r="Z11" t="n">
        <v>10</v>
      </c>
      <c r="AA11" t="n">
        <v>122.7526494486633</v>
      </c>
      <c r="AB11" t="n">
        <v>167.9555904402774</v>
      </c>
      <c r="AC11" t="n">
        <v>151.9261446158557</v>
      </c>
      <c r="AD11" t="n">
        <v>122752.6494486633</v>
      </c>
      <c r="AE11" t="n">
        <v>167955.5904402774</v>
      </c>
      <c r="AF11" t="n">
        <v>3.835881732954214e-06</v>
      </c>
      <c r="AG11" t="n">
        <v>12</v>
      </c>
      <c r="AH11" t="n">
        <v>151926.1446158557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11.7659</v>
      </c>
      <c r="E12" t="n">
        <v>8.5</v>
      </c>
      <c r="F12" t="n">
        <v>5.81</v>
      </c>
      <c r="G12" t="n">
        <v>58.07</v>
      </c>
      <c r="H12" t="n">
        <v>0.97</v>
      </c>
      <c r="I12" t="n">
        <v>6</v>
      </c>
      <c r="J12" t="n">
        <v>201.1</v>
      </c>
      <c r="K12" t="n">
        <v>53.44</v>
      </c>
      <c r="L12" t="n">
        <v>11</v>
      </c>
      <c r="M12" t="n">
        <v>4</v>
      </c>
      <c r="N12" t="n">
        <v>41.66</v>
      </c>
      <c r="O12" t="n">
        <v>25036.12</v>
      </c>
      <c r="P12" t="n">
        <v>74.66</v>
      </c>
      <c r="Q12" t="n">
        <v>189.8</v>
      </c>
      <c r="R12" t="n">
        <v>27.71</v>
      </c>
      <c r="S12" t="n">
        <v>23</v>
      </c>
      <c r="T12" t="n">
        <v>1589.45</v>
      </c>
      <c r="U12" t="n">
        <v>0.83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121.867548730485</v>
      </c>
      <c r="AB12" t="n">
        <v>166.7445565897787</v>
      </c>
      <c r="AC12" t="n">
        <v>150.8306901363514</v>
      </c>
      <c r="AD12" t="n">
        <v>121867.548730485</v>
      </c>
      <c r="AE12" t="n">
        <v>166744.5565897787</v>
      </c>
      <c r="AF12" t="n">
        <v>3.863993294843967e-06</v>
      </c>
      <c r="AG12" t="n">
        <v>12</v>
      </c>
      <c r="AH12" t="n">
        <v>150830.6901363514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11.7547</v>
      </c>
      <c r="E13" t="n">
        <v>8.51</v>
      </c>
      <c r="F13" t="n">
        <v>5.82</v>
      </c>
      <c r="G13" t="n">
        <v>58.15</v>
      </c>
      <c r="H13" t="n">
        <v>1.05</v>
      </c>
      <c r="I13" t="n">
        <v>6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74.67</v>
      </c>
      <c r="Q13" t="n">
        <v>189.82</v>
      </c>
      <c r="R13" t="n">
        <v>27.95</v>
      </c>
      <c r="S13" t="n">
        <v>23</v>
      </c>
      <c r="T13" t="n">
        <v>1707.51</v>
      </c>
      <c r="U13" t="n">
        <v>0.82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  <c r="AA13" t="n">
        <v>121.9150749737227</v>
      </c>
      <c r="AB13" t="n">
        <v>166.8095840924863</v>
      </c>
      <c r="AC13" t="n">
        <v>150.8895115054673</v>
      </c>
      <c r="AD13" t="n">
        <v>121915.0749737227</v>
      </c>
      <c r="AE13" t="n">
        <v>166809.5840924863</v>
      </c>
      <c r="AF13" t="n">
        <v>3.860315146559327e-06</v>
      </c>
      <c r="AG13" t="n">
        <v>12</v>
      </c>
      <c r="AH13" t="n">
        <v>150889.5115054673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11.7559</v>
      </c>
      <c r="E14" t="n">
        <v>8.51</v>
      </c>
      <c r="F14" t="n">
        <v>5.81</v>
      </c>
      <c r="G14" t="n">
        <v>58.14</v>
      </c>
      <c r="H14" t="n">
        <v>1.13</v>
      </c>
      <c r="I14" t="n">
        <v>6</v>
      </c>
      <c r="J14" t="n">
        <v>204.25</v>
      </c>
      <c r="K14" t="n">
        <v>53.44</v>
      </c>
      <c r="L14" t="n">
        <v>13</v>
      </c>
      <c r="M14" t="n">
        <v>4</v>
      </c>
      <c r="N14" t="n">
        <v>42.82</v>
      </c>
      <c r="O14" t="n">
        <v>25425.3</v>
      </c>
      <c r="P14" t="n">
        <v>73.56999999999999</v>
      </c>
      <c r="Q14" t="n">
        <v>189.82</v>
      </c>
      <c r="R14" t="n">
        <v>28.07</v>
      </c>
      <c r="S14" t="n">
        <v>23</v>
      </c>
      <c r="T14" t="n">
        <v>1771.95</v>
      </c>
      <c r="U14" t="n">
        <v>0.82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  <c r="AA14" t="n">
        <v>121.3955249881245</v>
      </c>
      <c r="AB14" t="n">
        <v>166.0987128812635</v>
      </c>
      <c r="AC14" t="n">
        <v>150.2464848449294</v>
      </c>
      <c r="AD14" t="n">
        <v>121395.5249881245</v>
      </c>
      <c r="AE14" t="n">
        <v>166098.7128812635</v>
      </c>
      <c r="AF14" t="n">
        <v>3.860709233875538e-06</v>
      </c>
      <c r="AG14" t="n">
        <v>12</v>
      </c>
      <c r="AH14" t="n">
        <v>150246.4848449294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11.8367</v>
      </c>
      <c r="E15" t="n">
        <v>8.449999999999999</v>
      </c>
      <c r="F15" t="n">
        <v>5.79</v>
      </c>
      <c r="G15" t="n">
        <v>69.52</v>
      </c>
      <c r="H15" t="n">
        <v>1.21</v>
      </c>
      <c r="I15" t="n">
        <v>5</v>
      </c>
      <c r="J15" t="n">
        <v>205.84</v>
      </c>
      <c r="K15" t="n">
        <v>53.44</v>
      </c>
      <c r="L15" t="n">
        <v>14</v>
      </c>
      <c r="M15" t="n">
        <v>3</v>
      </c>
      <c r="N15" t="n">
        <v>43.4</v>
      </c>
      <c r="O15" t="n">
        <v>25621.03</v>
      </c>
      <c r="P15" t="n">
        <v>73.20999999999999</v>
      </c>
      <c r="Q15" t="n">
        <v>189.81</v>
      </c>
      <c r="R15" t="n">
        <v>27.32</v>
      </c>
      <c r="S15" t="n">
        <v>23</v>
      </c>
      <c r="T15" t="n">
        <v>1400.55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120.9592346318476</v>
      </c>
      <c r="AB15" t="n">
        <v>165.5017611680338</v>
      </c>
      <c r="AC15" t="n">
        <v>149.7065053653831</v>
      </c>
      <c r="AD15" t="n">
        <v>120959.2346318476</v>
      </c>
      <c r="AE15" t="n">
        <v>165501.7611680338</v>
      </c>
      <c r="AF15" t="n">
        <v>3.887244446500445e-06</v>
      </c>
      <c r="AG15" t="n">
        <v>12</v>
      </c>
      <c r="AH15" t="n">
        <v>149706.5053653831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11.8441</v>
      </c>
      <c r="E16" t="n">
        <v>8.44</v>
      </c>
      <c r="F16" t="n">
        <v>5.79</v>
      </c>
      <c r="G16" t="n">
        <v>69.45999999999999</v>
      </c>
      <c r="H16" t="n">
        <v>1.28</v>
      </c>
      <c r="I16" t="n">
        <v>5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72.66</v>
      </c>
      <c r="Q16" t="n">
        <v>189.84</v>
      </c>
      <c r="R16" t="n">
        <v>27.16</v>
      </c>
      <c r="S16" t="n">
        <v>23</v>
      </c>
      <c r="T16" t="n">
        <v>1318.06</v>
      </c>
      <c r="U16" t="n">
        <v>0.85</v>
      </c>
      <c r="V16" t="n">
        <v>0.86</v>
      </c>
      <c r="W16" t="n">
        <v>2.94</v>
      </c>
      <c r="X16" t="n">
        <v>0.07000000000000001</v>
      </c>
      <c r="Y16" t="n">
        <v>4</v>
      </c>
      <c r="Z16" t="n">
        <v>10</v>
      </c>
      <c r="AA16" t="n">
        <v>113.8383341900043</v>
      </c>
      <c r="AB16" t="n">
        <v>155.7586310315528</v>
      </c>
      <c r="AC16" t="n">
        <v>140.8932458945557</v>
      </c>
      <c r="AD16" t="n">
        <v>113838.3341900043</v>
      </c>
      <c r="AE16" t="n">
        <v>155758.6310315528</v>
      </c>
      <c r="AF16" t="n">
        <v>3.889674651617082e-06</v>
      </c>
      <c r="AG16" t="n">
        <v>11</v>
      </c>
      <c r="AH16" t="n">
        <v>140893.2458945557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11.8448</v>
      </c>
      <c r="E17" t="n">
        <v>8.44</v>
      </c>
      <c r="F17" t="n">
        <v>5.79</v>
      </c>
      <c r="G17" t="n">
        <v>69.45</v>
      </c>
      <c r="H17" t="n">
        <v>1.36</v>
      </c>
      <c r="I17" t="n">
        <v>5</v>
      </c>
      <c r="J17" t="n">
        <v>209.03</v>
      </c>
      <c r="K17" t="n">
        <v>53.44</v>
      </c>
      <c r="L17" t="n">
        <v>16</v>
      </c>
      <c r="M17" t="n">
        <v>3</v>
      </c>
      <c r="N17" t="n">
        <v>44.6</v>
      </c>
      <c r="O17" t="n">
        <v>26014.91</v>
      </c>
      <c r="P17" t="n">
        <v>71.56999999999999</v>
      </c>
      <c r="Q17" t="n">
        <v>189.8</v>
      </c>
      <c r="R17" t="n">
        <v>27.09</v>
      </c>
      <c r="S17" t="n">
        <v>23</v>
      </c>
      <c r="T17" t="n">
        <v>1286.78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  <c r="AA17" t="n">
        <v>113.3353545913832</v>
      </c>
      <c r="AB17" t="n">
        <v>155.0704321548259</v>
      </c>
      <c r="AC17" t="n">
        <v>140.2707277527303</v>
      </c>
      <c r="AD17" t="n">
        <v>113335.3545913832</v>
      </c>
      <c r="AE17" t="n">
        <v>155070.4321548259</v>
      </c>
      <c r="AF17" t="n">
        <v>3.889904535884872e-06</v>
      </c>
      <c r="AG17" t="n">
        <v>11</v>
      </c>
      <c r="AH17" t="n">
        <v>140270.7277527303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11.9253</v>
      </c>
      <c r="E18" t="n">
        <v>8.390000000000001</v>
      </c>
      <c r="F18" t="n">
        <v>5.77</v>
      </c>
      <c r="G18" t="n">
        <v>86.52</v>
      </c>
      <c r="H18" t="n">
        <v>1.43</v>
      </c>
      <c r="I18" t="n">
        <v>4</v>
      </c>
      <c r="J18" t="n">
        <v>210.64</v>
      </c>
      <c r="K18" t="n">
        <v>53.44</v>
      </c>
      <c r="L18" t="n">
        <v>17</v>
      </c>
      <c r="M18" t="n">
        <v>2</v>
      </c>
      <c r="N18" t="n">
        <v>45.21</v>
      </c>
      <c r="O18" t="n">
        <v>26213.09</v>
      </c>
      <c r="P18" t="n">
        <v>70.41</v>
      </c>
      <c r="Q18" t="n">
        <v>189.8</v>
      </c>
      <c r="R18" t="n">
        <v>26.48</v>
      </c>
      <c r="S18" t="n">
        <v>23</v>
      </c>
      <c r="T18" t="n">
        <v>985.4</v>
      </c>
      <c r="U18" t="n">
        <v>0.87</v>
      </c>
      <c r="V18" t="n">
        <v>0.86</v>
      </c>
      <c r="W18" t="n">
        <v>2.95</v>
      </c>
      <c r="X18" t="n">
        <v>0.05</v>
      </c>
      <c r="Y18" t="n">
        <v>4</v>
      </c>
      <c r="Z18" t="n">
        <v>10</v>
      </c>
      <c r="AA18" t="n">
        <v>112.546390510672</v>
      </c>
      <c r="AB18" t="n">
        <v>153.9909366929588</v>
      </c>
      <c r="AC18" t="n">
        <v>139.294257822662</v>
      </c>
      <c r="AD18" t="n">
        <v>112546.390510672</v>
      </c>
      <c r="AE18" t="n">
        <v>153990.9366929588</v>
      </c>
      <c r="AF18" t="n">
        <v>3.916341226680727e-06</v>
      </c>
      <c r="AG18" t="n">
        <v>11</v>
      </c>
      <c r="AH18" t="n">
        <v>139294.257822662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11.9142</v>
      </c>
      <c r="E19" t="n">
        <v>8.390000000000001</v>
      </c>
      <c r="F19" t="n">
        <v>5.78</v>
      </c>
      <c r="G19" t="n">
        <v>86.64</v>
      </c>
      <c r="H19" t="n">
        <v>1.51</v>
      </c>
      <c r="I19" t="n">
        <v>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70.64</v>
      </c>
      <c r="Q19" t="n">
        <v>189.8</v>
      </c>
      <c r="R19" t="n">
        <v>26.73</v>
      </c>
      <c r="S19" t="n">
        <v>23</v>
      </c>
      <c r="T19" t="n">
        <v>1111.43</v>
      </c>
      <c r="U19" t="n">
        <v>0.86</v>
      </c>
      <c r="V19" t="n">
        <v>0.86</v>
      </c>
      <c r="W19" t="n">
        <v>2.95</v>
      </c>
      <c r="X19" t="n">
        <v>0.06</v>
      </c>
      <c r="Y19" t="n">
        <v>4</v>
      </c>
      <c r="Z19" t="n">
        <v>10</v>
      </c>
      <c r="AA19" t="n">
        <v>112.6911399626013</v>
      </c>
      <c r="AB19" t="n">
        <v>154.1889892789834</v>
      </c>
      <c r="AC19" t="n">
        <v>139.4734085478451</v>
      </c>
      <c r="AD19" t="n">
        <v>112691.1399626013</v>
      </c>
      <c r="AE19" t="n">
        <v>154188.9892789834</v>
      </c>
      <c r="AF19" t="n">
        <v>3.912695919005771e-06</v>
      </c>
      <c r="AG19" t="n">
        <v>11</v>
      </c>
      <c r="AH19" t="n">
        <v>139473.4085478451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11.9261</v>
      </c>
      <c r="E20" t="n">
        <v>8.380000000000001</v>
      </c>
      <c r="F20" t="n">
        <v>5.77</v>
      </c>
      <c r="G20" t="n">
        <v>86.51000000000001</v>
      </c>
      <c r="H20" t="n">
        <v>1.58</v>
      </c>
      <c r="I20" t="n">
        <v>4</v>
      </c>
      <c r="J20" t="n">
        <v>213.87</v>
      </c>
      <c r="K20" t="n">
        <v>53.44</v>
      </c>
      <c r="L20" t="n">
        <v>19</v>
      </c>
      <c r="M20" t="n">
        <v>2</v>
      </c>
      <c r="N20" t="n">
        <v>46.44</v>
      </c>
      <c r="O20" t="n">
        <v>26611.98</v>
      </c>
      <c r="P20" t="n">
        <v>70.13</v>
      </c>
      <c r="Q20" t="n">
        <v>189.8</v>
      </c>
      <c r="R20" t="n">
        <v>26.49</v>
      </c>
      <c r="S20" t="n">
        <v>23</v>
      </c>
      <c r="T20" t="n">
        <v>991.42</v>
      </c>
      <c r="U20" t="n">
        <v>0.87</v>
      </c>
      <c r="V20" t="n">
        <v>0.86</v>
      </c>
      <c r="W20" t="n">
        <v>2.94</v>
      </c>
      <c r="X20" t="n">
        <v>0.05</v>
      </c>
      <c r="Y20" t="n">
        <v>4</v>
      </c>
      <c r="Z20" t="n">
        <v>10</v>
      </c>
      <c r="AA20" t="n">
        <v>112.4162238150485</v>
      </c>
      <c r="AB20" t="n">
        <v>153.8128368774574</v>
      </c>
      <c r="AC20" t="n">
        <v>139.1331556035874</v>
      </c>
      <c r="AD20" t="n">
        <v>112416.2238150485</v>
      </c>
      <c r="AE20" t="n">
        <v>153812.8368774574</v>
      </c>
      <c r="AF20" t="n">
        <v>3.916603951558201e-06</v>
      </c>
      <c r="AG20" t="n">
        <v>11</v>
      </c>
      <c r="AH20" t="n">
        <v>139133.1556035874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11.9229</v>
      </c>
      <c r="E21" t="n">
        <v>8.390000000000001</v>
      </c>
      <c r="F21" t="n">
        <v>5.77</v>
      </c>
      <c r="G21" t="n">
        <v>86.55</v>
      </c>
      <c r="H21" t="n">
        <v>1.65</v>
      </c>
      <c r="I21" t="n">
        <v>4</v>
      </c>
      <c r="J21" t="n">
        <v>215.5</v>
      </c>
      <c r="K21" t="n">
        <v>53.44</v>
      </c>
      <c r="L21" t="n">
        <v>20</v>
      </c>
      <c r="M21" t="n">
        <v>2</v>
      </c>
      <c r="N21" t="n">
        <v>47.07</v>
      </c>
      <c r="O21" t="n">
        <v>26812.71</v>
      </c>
      <c r="P21" t="n">
        <v>69.51000000000001</v>
      </c>
      <c r="Q21" t="n">
        <v>189.83</v>
      </c>
      <c r="R21" t="n">
        <v>26.5</v>
      </c>
      <c r="S21" t="n">
        <v>23</v>
      </c>
      <c r="T21" t="n">
        <v>996.87</v>
      </c>
      <c r="U21" t="n">
        <v>0.87</v>
      </c>
      <c r="V21" t="n">
        <v>0.86</v>
      </c>
      <c r="W21" t="n">
        <v>2.95</v>
      </c>
      <c r="X21" t="n">
        <v>0.05</v>
      </c>
      <c r="Y21" t="n">
        <v>4</v>
      </c>
      <c r="Z21" t="n">
        <v>10</v>
      </c>
      <c r="AA21" t="n">
        <v>112.1428087629027</v>
      </c>
      <c r="AB21" t="n">
        <v>153.438738340891</v>
      </c>
      <c r="AC21" t="n">
        <v>138.7947605063001</v>
      </c>
      <c r="AD21" t="n">
        <v>112142.8087629027</v>
      </c>
      <c r="AE21" t="n">
        <v>153438.738340891</v>
      </c>
      <c r="AF21" t="n">
        <v>3.915553052048304e-06</v>
      </c>
      <c r="AG21" t="n">
        <v>11</v>
      </c>
      <c r="AH21" t="n">
        <v>138794.7605063001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11.9363</v>
      </c>
      <c r="E22" t="n">
        <v>8.380000000000001</v>
      </c>
      <c r="F22" t="n">
        <v>5.76</v>
      </c>
      <c r="G22" t="n">
        <v>86.40000000000001</v>
      </c>
      <c r="H22" t="n">
        <v>1.72</v>
      </c>
      <c r="I22" t="n">
        <v>4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68.45999999999999</v>
      </c>
      <c r="Q22" t="n">
        <v>189.86</v>
      </c>
      <c r="R22" t="n">
        <v>26.16</v>
      </c>
      <c r="S22" t="n">
        <v>23</v>
      </c>
      <c r="T22" t="n">
        <v>825.9299999999999</v>
      </c>
      <c r="U22" t="n">
        <v>0.88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111.6180321771346</v>
      </c>
      <c r="AB22" t="n">
        <v>152.7207158647344</v>
      </c>
      <c r="AC22" t="n">
        <v>138.1452650875168</v>
      </c>
      <c r="AD22" t="n">
        <v>111618.0321771346</v>
      </c>
      <c r="AE22" t="n">
        <v>152720.7158647344</v>
      </c>
      <c r="AF22" t="n">
        <v>3.919953693745999e-06</v>
      </c>
      <c r="AG22" t="n">
        <v>11</v>
      </c>
      <c r="AH22" t="n">
        <v>138145.2650875168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11.9383</v>
      </c>
      <c r="E23" t="n">
        <v>8.380000000000001</v>
      </c>
      <c r="F23" t="n">
        <v>5.76</v>
      </c>
      <c r="G23" t="n">
        <v>86.38</v>
      </c>
      <c r="H23" t="n">
        <v>1.79</v>
      </c>
      <c r="I23" t="n">
        <v>4</v>
      </c>
      <c r="J23" t="n">
        <v>218.78</v>
      </c>
      <c r="K23" t="n">
        <v>53.44</v>
      </c>
      <c r="L23" t="n">
        <v>22</v>
      </c>
      <c r="M23" t="n">
        <v>2</v>
      </c>
      <c r="N23" t="n">
        <v>48.34</v>
      </c>
      <c r="O23" t="n">
        <v>27216.79</v>
      </c>
      <c r="P23" t="n">
        <v>67.19</v>
      </c>
      <c r="Q23" t="n">
        <v>189.8</v>
      </c>
      <c r="R23" t="n">
        <v>26.2</v>
      </c>
      <c r="S23" t="n">
        <v>23</v>
      </c>
      <c r="T23" t="n">
        <v>843.11</v>
      </c>
      <c r="U23" t="n">
        <v>0.88</v>
      </c>
      <c r="V23" t="n">
        <v>0.86</v>
      </c>
      <c r="W23" t="n">
        <v>2.94</v>
      </c>
      <c r="X23" t="n">
        <v>0.04</v>
      </c>
      <c r="Y23" t="n">
        <v>4</v>
      </c>
      <c r="Z23" t="n">
        <v>10</v>
      </c>
      <c r="AA23" t="n">
        <v>111.0332745283747</v>
      </c>
      <c r="AB23" t="n">
        <v>151.9206246520149</v>
      </c>
      <c r="AC23" t="n">
        <v>137.4215334572039</v>
      </c>
      <c r="AD23" t="n">
        <v>111033.2745283747</v>
      </c>
      <c r="AE23" t="n">
        <v>151920.6246520148</v>
      </c>
      <c r="AF23" t="n">
        <v>3.920610505939684e-06</v>
      </c>
      <c r="AG23" t="n">
        <v>11</v>
      </c>
      <c r="AH23" t="n">
        <v>137421.5334572039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11.9387</v>
      </c>
      <c r="E24" t="n">
        <v>8.380000000000001</v>
      </c>
      <c r="F24" t="n">
        <v>5.76</v>
      </c>
      <c r="G24" t="n">
        <v>86.38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1</v>
      </c>
      <c r="N24" t="n">
        <v>48.99</v>
      </c>
      <c r="O24" t="n">
        <v>27420.16</v>
      </c>
      <c r="P24" t="n">
        <v>65.86</v>
      </c>
      <c r="Q24" t="n">
        <v>189.79</v>
      </c>
      <c r="R24" t="n">
        <v>26.12</v>
      </c>
      <c r="S24" t="n">
        <v>23</v>
      </c>
      <c r="T24" t="n">
        <v>804.6799999999999</v>
      </c>
      <c r="U24" t="n">
        <v>0.88</v>
      </c>
      <c r="V24" t="n">
        <v>0.86</v>
      </c>
      <c r="W24" t="n">
        <v>2.95</v>
      </c>
      <c r="X24" t="n">
        <v>0.04</v>
      </c>
      <c r="Y24" t="n">
        <v>4</v>
      </c>
      <c r="Z24" t="n">
        <v>10</v>
      </c>
      <c r="AA24" t="n">
        <v>110.4258787513952</v>
      </c>
      <c r="AB24" t="n">
        <v>151.0895589535413</v>
      </c>
      <c r="AC24" t="n">
        <v>136.6697835025844</v>
      </c>
      <c r="AD24" t="n">
        <v>110425.8787513952</v>
      </c>
      <c r="AE24" t="n">
        <v>151089.5589535413</v>
      </c>
      <c r="AF24" t="n">
        <v>3.920741868378422e-06</v>
      </c>
      <c r="AG24" t="n">
        <v>11</v>
      </c>
      <c r="AH24" t="n">
        <v>136669.7835025844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12.0257</v>
      </c>
      <c r="E25" t="n">
        <v>8.32</v>
      </c>
      <c r="F25" t="n">
        <v>5.74</v>
      </c>
      <c r="G25" t="n">
        <v>114.71</v>
      </c>
      <c r="H25" t="n">
        <v>1.92</v>
      </c>
      <c r="I25" t="n">
        <v>3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65.2</v>
      </c>
      <c r="Q25" t="n">
        <v>189.79</v>
      </c>
      <c r="R25" t="n">
        <v>25.4</v>
      </c>
      <c r="S25" t="n">
        <v>23</v>
      </c>
      <c r="T25" t="n">
        <v>447.82</v>
      </c>
      <c r="U25" t="n">
        <v>0.91</v>
      </c>
      <c r="V25" t="n">
        <v>0.87</v>
      </c>
      <c r="W25" t="n">
        <v>2.94</v>
      </c>
      <c r="X25" t="n">
        <v>0.02</v>
      </c>
      <c r="Y25" t="n">
        <v>4</v>
      </c>
      <c r="Z25" t="n">
        <v>10</v>
      </c>
      <c r="AA25" t="n">
        <v>109.8710421884647</v>
      </c>
      <c r="AB25" t="n">
        <v>150.3304070904786</v>
      </c>
      <c r="AC25" t="n">
        <v>135.9830840278557</v>
      </c>
      <c r="AD25" t="n">
        <v>109871.0421884647</v>
      </c>
      <c r="AE25" t="n">
        <v>150330.4070904785</v>
      </c>
      <c r="AF25" t="n">
        <v>3.949313198803755e-06</v>
      </c>
      <c r="AG25" t="n">
        <v>11</v>
      </c>
      <c r="AH25" t="n">
        <v>135983.0840278557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10.0086</v>
      </c>
      <c r="E2" t="n">
        <v>9.99</v>
      </c>
      <c r="F2" t="n">
        <v>6.71</v>
      </c>
      <c r="G2" t="n">
        <v>8.06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68.12</v>
      </c>
      <c r="Q2" t="n">
        <v>190.6</v>
      </c>
      <c r="R2" t="n">
        <v>55.48</v>
      </c>
      <c r="S2" t="n">
        <v>23</v>
      </c>
      <c r="T2" t="n">
        <v>15254.32</v>
      </c>
      <c r="U2" t="n">
        <v>0.41</v>
      </c>
      <c r="V2" t="n">
        <v>0.74</v>
      </c>
      <c r="W2" t="n">
        <v>3.03</v>
      </c>
      <c r="X2" t="n">
        <v>0.99</v>
      </c>
      <c r="Y2" t="n">
        <v>4</v>
      </c>
      <c r="Z2" t="n">
        <v>10</v>
      </c>
      <c r="AA2" t="n">
        <v>136.6377841287297</v>
      </c>
      <c r="AB2" t="n">
        <v>186.9538442784438</v>
      </c>
      <c r="AC2" t="n">
        <v>169.1112317719302</v>
      </c>
      <c r="AD2" t="n">
        <v>136637.7841287297</v>
      </c>
      <c r="AE2" t="n">
        <v>186953.8442784438</v>
      </c>
      <c r="AF2" t="n">
        <v>3.379107941180575e-06</v>
      </c>
      <c r="AG2" t="n">
        <v>14</v>
      </c>
      <c r="AH2" t="n">
        <v>169111.2317719302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11.2895</v>
      </c>
      <c r="E3" t="n">
        <v>8.859999999999999</v>
      </c>
      <c r="F3" t="n">
        <v>6.2</v>
      </c>
      <c r="G3" t="n">
        <v>15.5</v>
      </c>
      <c r="H3" t="n">
        <v>0.3</v>
      </c>
      <c r="I3" t="n">
        <v>24</v>
      </c>
      <c r="J3" t="n">
        <v>117.34</v>
      </c>
      <c r="K3" t="n">
        <v>43.4</v>
      </c>
      <c r="L3" t="n">
        <v>2</v>
      </c>
      <c r="M3" t="n">
        <v>22</v>
      </c>
      <c r="N3" t="n">
        <v>16.94</v>
      </c>
      <c r="O3" t="n">
        <v>14705.49</v>
      </c>
      <c r="P3" t="n">
        <v>61.92</v>
      </c>
      <c r="Q3" t="n">
        <v>190.32</v>
      </c>
      <c r="R3" t="n">
        <v>39.8</v>
      </c>
      <c r="S3" t="n">
        <v>23</v>
      </c>
      <c r="T3" t="n">
        <v>7547.07</v>
      </c>
      <c r="U3" t="n">
        <v>0.58</v>
      </c>
      <c r="V3" t="n">
        <v>0.8</v>
      </c>
      <c r="W3" t="n">
        <v>2.98</v>
      </c>
      <c r="X3" t="n">
        <v>0.48</v>
      </c>
      <c r="Y3" t="n">
        <v>4</v>
      </c>
      <c r="Z3" t="n">
        <v>10</v>
      </c>
      <c r="AA3" t="n">
        <v>115.2726926120386</v>
      </c>
      <c r="AB3" t="n">
        <v>157.7211835040068</v>
      </c>
      <c r="AC3" t="n">
        <v>142.6684951134991</v>
      </c>
      <c r="AD3" t="n">
        <v>115272.6926120386</v>
      </c>
      <c r="AE3" t="n">
        <v>157721.1835040068</v>
      </c>
      <c r="AF3" t="n">
        <v>3.811565963467228e-06</v>
      </c>
      <c r="AG3" t="n">
        <v>12</v>
      </c>
      <c r="AH3" t="n">
        <v>142668.4951134991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11.7952</v>
      </c>
      <c r="E4" t="n">
        <v>8.48</v>
      </c>
      <c r="F4" t="n">
        <v>6.01</v>
      </c>
      <c r="G4" t="n">
        <v>22.54</v>
      </c>
      <c r="H4" t="n">
        <v>0.45</v>
      </c>
      <c r="I4" t="n">
        <v>16</v>
      </c>
      <c r="J4" t="n">
        <v>118.63</v>
      </c>
      <c r="K4" t="n">
        <v>43.4</v>
      </c>
      <c r="L4" t="n">
        <v>3</v>
      </c>
      <c r="M4" t="n">
        <v>14</v>
      </c>
      <c r="N4" t="n">
        <v>17.23</v>
      </c>
      <c r="O4" t="n">
        <v>14865.24</v>
      </c>
      <c r="P4" t="n">
        <v>59.06</v>
      </c>
      <c r="Q4" t="n">
        <v>189.93</v>
      </c>
      <c r="R4" t="n">
        <v>34.02</v>
      </c>
      <c r="S4" t="n">
        <v>23</v>
      </c>
      <c r="T4" t="n">
        <v>4693.74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112.432888521139</v>
      </c>
      <c r="AB4" t="n">
        <v>153.8356382635254</v>
      </c>
      <c r="AC4" t="n">
        <v>139.153780857371</v>
      </c>
      <c r="AD4" t="n">
        <v>112432.888521139</v>
      </c>
      <c r="AE4" t="n">
        <v>153835.6382635254</v>
      </c>
      <c r="AF4" t="n">
        <v>3.982300620247899e-06</v>
      </c>
      <c r="AG4" t="n">
        <v>12</v>
      </c>
      <c r="AH4" t="n">
        <v>139153.780857371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12.0297</v>
      </c>
      <c r="E5" t="n">
        <v>8.31</v>
      </c>
      <c r="F5" t="n">
        <v>5.94</v>
      </c>
      <c r="G5" t="n">
        <v>29.71</v>
      </c>
      <c r="H5" t="n">
        <v>0.59</v>
      </c>
      <c r="I5" t="n">
        <v>12</v>
      </c>
      <c r="J5" t="n">
        <v>119.93</v>
      </c>
      <c r="K5" t="n">
        <v>43.4</v>
      </c>
      <c r="L5" t="n">
        <v>4</v>
      </c>
      <c r="M5" t="n">
        <v>10</v>
      </c>
      <c r="N5" t="n">
        <v>17.53</v>
      </c>
      <c r="O5" t="n">
        <v>15025.44</v>
      </c>
      <c r="P5" t="n">
        <v>57.19</v>
      </c>
      <c r="Q5" t="n">
        <v>190.06</v>
      </c>
      <c r="R5" t="n">
        <v>31.94</v>
      </c>
      <c r="S5" t="n">
        <v>23</v>
      </c>
      <c r="T5" t="n">
        <v>3672.5</v>
      </c>
      <c r="U5" t="n">
        <v>0.72</v>
      </c>
      <c r="V5" t="n">
        <v>0.84</v>
      </c>
      <c r="W5" t="n">
        <v>2.96</v>
      </c>
      <c r="X5" t="n">
        <v>0.23</v>
      </c>
      <c r="Y5" t="n">
        <v>4</v>
      </c>
      <c r="Z5" t="n">
        <v>10</v>
      </c>
      <c r="AA5" t="n">
        <v>104.2410005737429</v>
      </c>
      <c r="AB5" t="n">
        <v>142.6271357733139</v>
      </c>
      <c r="AC5" t="n">
        <v>129.0150021135896</v>
      </c>
      <c r="AD5" t="n">
        <v>104241.0005737429</v>
      </c>
      <c r="AE5" t="n">
        <v>142627.1357733138</v>
      </c>
      <c r="AF5" t="n">
        <v>4.06147261355434e-06</v>
      </c>
      <c r="AG5" t="n">
        <v>11</v>
      </c>
      <c r="AH5" t="n">
        <v>129015.0021135896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12.2387</v>
      </c>
      <c r="E6" t="n">
        <v>8.17</v>
      </c>
      <c r="F6" t="n">
        <v>5.87</v>
      </c>
      <c r="G6" t="n">
        <v>39.14</v>
      </c>
      <c r="H6" t="n">
        <v>0.73</v>
      </c>
      <c r="I6" t="n">
        <v>9</v>
      </c>
      <c r="J6" t="n">
        <v>121.23</v>
      </c>
      <c r="K6" t="n">
        <v>43.4</v>
      </c>
      <c r="L6" t="n">
        <v>5</v>
      </c>
      <c r="M6" t="n">
        <v>7</v>
      </c>
      <c r="N6" t="n">
        <v>17.83</v>
      </c>
      <c r="O6" t="n">
        <v>15186.08</v>
      </c>
      <c r="P6" t="n">
        <v>55.4</v>
      </c>
      <c r="Q6" t="n">
        <v>189.84</v>
      </c>
      <c r="R6" t="n">
        <v>29.68</v>
      </c>
      <c r="S6" t="n">
        <v>23</v>
      </c>
      <c r="T6" t="n">
        <v>2559.63</v>
      </c>
      <c r="U6" t="n">
        <v>0.77</v>
      </c>
      <c r="V6" t="n">
        <v>0.85</v>
      </c>
      <c r="W6" t="n">
        <v>2.95</v>
      </c>
      <c r="X6" t="n">
        <v>0.16</v>
      </c>
      <c r="Y6" t="n">
        <v>4</v>
      </c>
      <c r="Z6" t="n">
        <v>10</v>
      </c>
      <c r="AA6" t="n">
        <v>102.9173975511135</v>
      </c>
      <c r="AB6" t="n">
        <v>140.816123724509</v>
      </c>
      <c r="AC6" t="n">
        <v>127.3768305129507</v>
      </c>
      <c r="AD6" t="n">
        <v>102917.3975511135</v>
      </c>
      <c r="AE6" t="n">
        <v>140816.123724509</v>
      </c>
      <c r="AF6" t="n">
        <v>4.132035285627031e-06</v>
      </c>
      <c r="AG6" t="n">
        <v>11</v>
      </c>
      <c r="AH6" t="n">
        <v>127376.8305129507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12.3123</v>
      </c>
      <c r="E7" t="n">
        <v>8.119999999999999</v>
      </c>
      <c r="F7" t="n">
        <v>5.85</v>
      </c>
      <c r="G7" t="n">
        <v>43.85</v>
      </c>
      <c r="H7" t="n">
        <v>0.86</v>
      </c>
      <c r="I7" t="n">
        <v>8</v>
      </c>
      <c r="J7" t="n">
        <v>122.54</v>
      </c>
      <c r="K7" t="n">
        <v>43.4</v>
      </c>
      <c r="L7" t="n">
        <v>6</v>
      </c>
      <c r="M7" t="n">
        <v>6</v>
      </c>
      <c r="N7" t="n">
        <v>18.14</v>
      </c>
      <c r="O7" t="n">
        <v>15347.16</v>
      </c>
      <c r="P7" t="n">
        <v>54.19</v>
      </c>
      <c r="Q7" t="n">
        <v>189.84</v>
      </c>
      <c r="R7" t="n">
        <v>28.89</v>
      </c>
      <c r="S7" t="n">
        <v>23</v>
      </c>
      <c r="T7" t="n">
        <v>2172.13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102.2080772808229</v>
      </c>
      <c r="AB7" t="n">
        <v>139.8456004376962</v>
      </c>
      <c r="AC7" t="n">
        <v>126.4989326064931</v>
      </c>
      <c r="AD7" t="n">
        <v>102208.0772808229</v>
      </c>
      <c r="AE7" t="n">
        <v>139845.6004376962</v>
      </c>
      <c r="AF7" t="n">
        <v>4.156884150050716e-06</v>
      </c>
      <c r="AG7" t="n">
        <v>11</v>
      </c>
      <c r="AH7" t="n">
        <v>126498.9326064931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12.3622</v>
      </c>
      <c r="E8" t="n">
        <v>8.09</v>
      </c>
      <c r="F8" t="n">
        <v>5.84</v>
      </c>
      <c r="G8" t="n">
        <v>50.04</v>
      </c>
      <c r="H8" t="n">
        <v>1</v>
      </c>
      <c r="I8" t="n">
        <v>7</v>
      </c>
      <c r="J8" t="n">
        <v>123.85</v>
      </c>
      <c r="K8" t="n">
        <v>43.4</v>
      </c>
      <c r="L8" t="n">
        <v>7</v>
      </c>
      <c r="M8" t="n">
        <v>5</v>
      </c>
      <c r="N8" t="n">
        <v>18.45</v>
      </c>
      <c r="O8" t="n">
        <v>15508.69</v>
      </c>
      <c r="P8" t="n">
        <v>52.95</v>
      </c>
      <c r="Q8" t="n">
        <v>189.83</v>
      </c>
      <c r="R8" t="n">
        <v>28.59</v>
      </c>
      <c r="S8" t="n">
        <v>23</v>
      </c>
      <c r="T8" t="n">
        <v>2024.79</v>
      </c>
      <c r="U8" t="n">
        <v>0.8</v>
      </c>
      <c r="V8" t="n">
        <v>0.85</v>
      </c>
      <c r="W8" t="n">
        <v>2.95</v>
      </c>
      <c r="X8" t="n">
        <v>0.12</v>
      </c>
      <c r="Y8" t="n">
        <v>4</v>
      </c>
      <c r="Z8" t="n">
        <v>10</v>
      </c>
      <c r="AA8" t="n">
        <v>101.5489909649037</v>
      </c>
      <c r="AB8" t="n">
        <v>138.9438094634198</v>
      </c>
      <c r="AC8" t="n">
        <v>125.6832072971298</v>
      </c>
      <c r="AD8" t="n">
        <v>101548.9909649037</v>
      </c>
      <c r="AE8" t="n">
        <v>138943.8094634198</v>
      </c>
      <c r="AF8" t="n">
        <v>4.173731410033621e-06</v>
      </c>
      <c r="AG8" t="n">
        <v>11</v>
      </c>
      <c r="AH8" t="n">
        <v>125683.2072971298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12.449</v>
      </c>
      <c r="E9" t="n">
        <v>8.029999999999999</v>
      </c>
      <c r="F9" t="n">
        <v>5.81</v>
      </c>
      <c r="G9" t="n">
        <v>58.05</v>
      </c>
      <c r="H9" t="n">
        <v>1.13</v>
      </c>
      <c r="I9" t="n">
        <v>6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51.54</v>
      </c>
      <c r="Q9" t="n">
        <v>189.87</v>
      </c>
      <c r="R9" t="n">
        <v>27.63</v>
      </c>
      <c r="S9" t="n">
        <v>23</v>
      </c>
      <c r="T9" t="n">
        <v>1547.8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100.735492942634</v>
      </c>
      <c r="AB9" t="n">
        <v>137.8307455803511</v>
      </c>
      <c r="AC9" t="n">
        <v>124.6763726688658</v>
      </c>
      <c r="AD9" t="n">
        <v>100735.492942634</v>
      </c>
      <c r="AE9" t="n">
        <v>137830.7455803511</v>
      </c>
      <c r="AF9" t="n">
        <v>4.203036864272424e-06</v>
      </c>
      <c r="AG9" t="n">
        <v>11</v>
      </c>
      <c r="AH9" t="n">
        <v>124676.3726688658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12.4952</v>
      </c>
      <c r="E10" t="n">
        <v>8</v>
      </c>
      <c r="F10" t="n">
        <v>5.8</v>
      </c>
      <c r="G10" t="n">
        <v>69.59</v>
      </c>
      <c r="H10" t="n">
        <v>1.26</v>
      </c>
      <c r="I10" t="n">
        <v>5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49.91</v>
      </c>
      <c r="Q10" t="n">
        <v>189.82</v>
      </c>
      <c r="R10" t="n">
        <v>27.54</v>
      </c>
      <c r="S10" t="n">
        <v>23</v>
      </c>
      <c r="T10" t="n">
        <v>1508.37</v>
      </c>
      <c r="U10" t="n">
        <v>0.84</v>
      </c>
      <c r="V10" t="n">
        <v>0.86</v>
      </c>
      <c r="W10" t="n">
        <v>2.95</v>
      </c>
      <c r="X10" t="n">
        <v>0.08</v>
      </c>
      <c r="Y10" t="n">
        <v>4</v>
      </c>
      <c r="Z10" t="n">
        <v>10</v>
      </c>
      <c r="AA10" t="n">
        <v>99.92695854360805</v>
      </c>
      <c r="AB10" t="n">
        <v>136.7244731455842</v>
      </c>
      <c r="AC10" t="n">
        <v>123.6756813226095</v>
      </c>
      <c r="AD10" t="n">
        <v>99926.95854360805</v>
      </c>
      <c r="AE10" t="n">
        <v>136724.4731455842</v>
      </c>
      <c r="AF10" t="n">
        <v>4.218634928625334e-06</v>
      </c>
      <c r="AG10" t="n">
        <v>11</v>
      </c>
      <c r="AH10" t="n">
        <v>123675.6813226095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12.4978</v>
      </c>
      <c r="E11" t="n">
        <v>8</v>
      </c>
      <c r="F11" t="n">
        <v>5.8</v>
      </c>
      <c r="G11" t="n">
        <v>69.56999999999999</v>
      </c>
      <c r="H11" t="n">
        <v>1.38</v>
      </c>
      <c r="I11" t="n">
        <v>5</v>
      </c>
      <c r="J11" t="n">
        <v>127.8</v>
      </c>
      <c r="K11" t="n">
        <v>43.4</v>
      </c>
      <c r="L11" t="n">
        <v>10</v>
      </c>
      <c r="M11" t="n">
        <v>1</v>
      </c>
      <c r="N11" t="n">
        <v>19.4</v>
      </c>
      <c r="O11" t="n">
        <v>15996.02</v>
      </c>
      <c r="P11" t="n">
        <v>49.44</v>
      </c>
      <c r="Q11" t="n">
        <v>189.81</v>
      </c>
      <c r="R11" t="n">
        <v>27.45</v>
      </c>
      <c r="S11" t="n">
        <v>23</v>
      </c>
      <c r="T11" t="n">
        <v>1467.13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99.71719684490158</v>
      </c>
      <c r="AB11" t="n">
        <v>136.4374679353811</v>
      </c>
      <c r="AC11" t="n">
        <v>123.4160674868538</v>
      </c>
      <c r="AD11" t="n">
        <v>99717.19684490158</v>
      </c>
      <c r="AE11" t="n">
        <v>136437.4679353811</v>
      </c>
      <c r="AF11" t="n">
        <v>4.219512741770736e-06</v>
      </c>
      <c r="AG11" t="n">
        <v>11</v>
      </c>
      <c r="AH11" t="n">
        <v>123416.0674868538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12.4909</v>
      </c>
      <c r="E12" t="n">
        <v>8.01</v>
      </c>
      <c r="F12" t="n">
        <v>5.8</v>
      </c>
      <c r="G12" t="n">
        <v>69.63</v>
      </c>
      <c r="H12" t="n">
        <v>1.5</v>
      </c>
      <c r="I12" t="n">
        <v>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49.88</v>
      </c>
      <c r="Q12" t="n">
        <v>189.89</v>
      </c>
      <c r="R12" t="n">
        <v>27.5</v>
      </c>
      <c r="S12" t="n">
        <v>23</v>
      </c>
      <c r="T12" t="n">
        <v>1488.85</v>
      </c>
      <c r="U12" t="n">
        <v>0.84</v>
      </c>
      <c r="V12" t="n">
        <v>0.86</v>
      </c>
      <c r="W12" t="n">
        <v>2.95</v>
      </c>
      <c r="X12" t="n">
        <v>0.09</v>
      </c>
      <c r="Y12" t="n">
        <v>4</v>
      </c>
      <c r="Z12" t="n">
        <v>10</v>
      </c>
      <c r="AA12" t="n">
        <v>99.92234090281961</v>
      </c>
      <c r="AB12" t="n">
        <v>136.7181550857415</v>
      </c>
      <c r="AC12" t="n">
        <v>123.6699662495308</v>
      </c>
      <c r="AD12" t="n">
        <v>99922.34090281962</v>
      </c>
      <c r="AE12" t="n">
        <v>136718.1550857415</v>
      </c>
      <c r="AF12" t="n">
        <v>4.217183160731016e-06</v>
      </c>
      <c r="AG12" t="n">
        <v>11</v>
      </c>
      <c r="AH12" t="n">
        <v>123669.9662495308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10.8212</v>
      </c>
      <c r="E2" t="n">
        <v>9.24</v>
      </c>
      <c r="F2" t="n">
        <v>6.53</v>
      </c>
      <c r="G2" t="n">
        <v>9.550000000000001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39</v>
      </c>
      <c r="N2" t="n">
        <v>11.32</v>
      </c>
      <c r="O2" t="n">
        <v>11317.98</v>
      </c>
      <c r="P2" t="n">
        <v>55.45</v>
      </c>
      <c r="Q2" t="n">
        <v>190.23</v>
      </c>
      <c r="R2" t="n">
        <v>49.85</v>
      </c>
      <c r="S2" t="n">
        <v>23</v>
      </c>
      <c r="T2" t="n">
        <v>12487.13</v>
      </c>
      <c r="U2" t="n">
        <v>0.46</v>
      </c>
      <c r="V2" t="n">
        <v>0.76</v>
      </c>
      <c r="W2" t="n">
        <v>3.01</v>
      </c>
      <c r="X2" t="n">
        <v>0.8100000000000001</v>
      </c>
      <c r="Y2" t="n">
        <v>4</v>
      </c>
      <c r="Z2" t="n">
        <v>10</v>
      </c>
      <c r="AA2" t="n">
        <v>119.1193247526897</v>
      </c>
      <c r="AB2" t="n">
        <v>162.984315300276</v>
      </c>
      <c r="AC2" t="n">
        <v>147.4293209979859</v>
      </c>
      <c r="AD2" t="n">
        <v>119119.3247526897</v>
      </c>
      <c r="AE2" t="n">
        <v>162984.315300276</v>
      </c>
      <c r="AF2" t="n">
        <v>3.704253587602944e-06</v>
      </c>
      <c r="AG2" t="n">
        <v>13</v>
      </c>
      <c r="AH2" t="n">
        <v>147429.3209979859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11.9466</v>
      </c>
      <c r="E3" t="n">
        <v>8.369999999999999</v>
      </c>
      <c r="F3" t="n">
        <v>6.07</v>
      </c>
      <c r="G3" t="n">
        <v>19.17</v>
      </c>
      <c r="H3" t="n">
        <v>0.39</v>
      </c>
      <c r="I3" t="n">
        <v>19</v>
      </c>
      <c r="J3" t="n">
        <v>91.09999999999999</v>
      </c>
      <c r="K3" t="n">
        <v>37.55</v>
      </c>
      <c r="L3" t="n">
        <v>2</v>
      </c>
      <c r="M3" t="n">
        <v>17</v>
      </c>
      <c r="N3" t="n">
        <v>11.54</v>
      </c>
      <c r="O3" t="n">
        <v>11468.97</v>
      </c>
      <c r="P3" t="n">
        <v>50.23</v>
      </c>
      <c r="Q3" t="n">
        <v>189.92</v>
      </c>
      <c r="R3" t="n">
        <v>36</v>
      </c>
      <c r="S3" t="n">
        <v>23</v>
      </c>
      <c r="T3" t="n">
        <v>5670.82</v>
      </c>
      <c r="U3" t="n">
        <v>0.64</v>
      </c>
      <c r="V3" t="n">
        <v>0.82</v>
      </c>
      <c r="W3" t="n">
        <v>2.96</v>
      </c>
      <c r="X3" t="n">
        <v>0.35</v>
      </c>
      <c r="Y3" t="n">
        <v>4</v>
      </c>
      <c r="Z3" t="n">
        <v>10</v>
      </c>
      <c r="AA3" t="n">
        <v>100.290191212273</v>
      </c>
      <c r="AB3" t="n">
        <v>137.2214641075456</v>
      </c>
      <c r="AC3" t="n">
        <v>124.1252401646928</v>
      </c>
      <c r="AD3" t="n">
        <v>100290.191212273</v>
      </c>
      <c r="AE3" t="n">
        <v>137221.4641075456</v>
      </c>
      <c r="AF3" t="n">
        <v>4.089494317604087e-06</v>
      </c>
      <c r="AG3" t="n">
        <v>11</v>
      </c>
      <c r="AH3" t="n">
        <v>124125.2401646928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12.2963</v>
      </c>
      <c r="E4" t="n">
        <v>8.130000000000001</v>
      </c>
      <c r="F4" t="n">
        <v>5.95</v>
      </c>
      <c r="G4" t="n">
        <v>27.45</v>
      </c>
      <c r="H4" t="n">
        <v>0.57</v>
      </c>
      <c r="I4" t="n">
        <v>13</v>
      </c>
      <c r="J4" t="n">
        <v>92.31999999999999</v>
      </c>
      <c r="K4" t="n">
        <v>37.55</v>
      </c>
      <c r="L4" t="n">
        <v>3</v>
      </c>
      <c r="M4" t="n">
        <v>11</v>
      </c>
      <c r="N4" t="n">
        <v>11.77</v>
      </c>
      <c r="O4" t="n">
        <v>11620.34</v>
      </c>
      <c r="P4" t="n">
        <v>47.78</v>
      </c>
      <c r="Q4" t="n">
        <v>189.96</v>
      </c>
      <c r="R4" t="n">
        <v>32.02</v>
      </c>
      <c r="S4" t="n">
        <v>23</v>
      </c>
      <c r="T4" t="n">
        <v>3712.2</v>
      </c>
      <c r="U4" t="n">
        <v>0.72</v>
      </c>
      <c r="V4" t="n">
        <v>0.84</v>
      </c>
      <c r="W4" t="n">
        <v>2.96</v>
      </c>
      <c r="X4" t="n">
        <v>0.23</v>
      </c>
      <c r="Y4" t="n">
        <v>4</v>
      </c>
      <c r="Z4" t="n">
        <v>10</v>
      </c>
      <c r="AA4" t="n">
        <v>98.42598935670435</v>
      </c>
      <c r="AB4" t="n">
        <v>134.6707808859765</v>
      </c>
      <c r="AC4" t="n">
        <v>121.817990569883</v>
      </c>
      <c r="AD4" t="n">
        <v>98425.98935670435</v>
      </c>
      <c r="AE4" t="n">
        <v>134670.7808859764</v>
      </c>
      <c r="AF4" t="n">
        <v>4.20920169567535e-06</v>
      </c>
      <c r="AG4" t="n">
        <v>11</v>
      </c>
      <c r="AH4" t="n">
        <v>121817.990569883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12.4567</v>
      </c>
      <c r="E5" t="n">
        <v>8.029999999999999</v>
      </c>
      <c r="F5" t="n">
        <v>5.9</v>
      </c>
      <c r="G5" t="n">
        <v>35.39</v>
      </c>
      <c r="H5" t="n">
        <v>0.75</v>
      </c>
      <c r="I5" t="n">
        <v>10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45.72</v>
      </c>
      <c r="Q5" t="n">
        <v>189.87</v>
      </c>
      <c r="R5" t="n">
        <v>30.57</v>
      </c>
      <c r="S5" t="n">
        <v>23</v>
      </c>
      <c r="T5" t="n">
        <v>2998.74</v>
      </c>
      <c r="U5" t="n">
        <v>0.75</v>
      </c>
      <c r="V5" t="n">
        <v>0.84</v>
      </c>
      <c r="W5" t="n">
        <v>2.95</v>
      </c>
      <c r="X5" t="n">
        <v>0.18</v>
      </c>
      <c r="Y5" t="n">
        <v>4</v>
      </c>
      <c r="Z5" t="n">
        <v>10</v>
      </c>
      <c r="AA5" t="n">
        <v>97.19908029563393</v>
      </c>
      <c r="AB5" t="n">
        <v>132.9920697812131</v>
      </c>
      <c r="AC5" t="n">
        <v>120.2994932968718</v>
      </c>
      <c r="AD5" t="n">
        <v>97199.08029563393</v>
      </c>
      <c r="AE5" t="n">
        <v>132992.0697812131</v>
      </c>
      <c r="AF5" t="n">
        <v>4.264108940292537e-06</v>
      </c>
      <c r="AG5" t="n">
        <v>11</v>
      </c>
      <c r="AH5" t="n">
        <v>120299.4932968718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12.583</v>
      </c>
      <c r="E6" t="n">
        <v>7.95</v>
      </c>
      <c r="F6" t="n">
        <v>5.86</v>
      </c>
      <c r="G6" t="n">
        <v>43.92</v>
      </c>
      <c r="H6" t="n">
        <v>0.93</v>
      </c>
      <c r="I6" t="n">
        <v>8</v>
      </c>
      <c r="J6" t="n">
        <v>94.79000000000001</v>
      </c>
      <c r="K6" t="n">
        <v>37.55</v>
      </c>
      <c r="L6" t="n">
        <v>5</v>
      </c>
      <c r="M6" t="n">
        <v>6</v>
      </c>
      <c r="N6" t="n">
        <v>12.23</v>
      </c>
      <c r="O6" t="n">
        <v>11924.18</v>
      </c>
      <c r="P6" t="n">
        <v>43.97</v>
      </c>
      <c r="Q6" t="n">
        <v>189.85</v>
      </c>
      <c r="R6" t="n">
        <v>29.11</v>
      </c>
      <c r="S6" t="n">
        <v>23</v>
      </c>
      <c r="T6" t="n">
        <v>2280.65</v>
      </c>
      <c r="U6" t="n">
        <v>0.79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96.199415599337</v>
      </c>
      <c r="AB6" t="n">
        <v>131.6242844416465</v>
      </c>
      <c r="AC6" t="n">
        <v>119.0622474704143</v>
      </c>
      <c r="AD6" t="n">
        <v>96199.41559933701</v>
      </c>
      <c r="AE6" t="n">
        <v>131624.2844416465</v>
      </c>
      <c r="AF6" t="n">
        <v>4.307343260711183e-06</v>
      </c>
      <c r="AG6" t="n">
        <v>11</v>
      </c>
      <c r="AH6" t="n">
        <v>119062.2474704143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12.7065</v>
      </c>
      <c r="E7" t="n">
        <v>7.87</v>
      </c>
      <c r="F7" t="n">
        <v>5.82</v>
      </c>
      <c r="G7" t="n">
        <v>58.17</v>
      </c>
      <c r="H7" t="n">
        <v>1.1</v>
      </c>
      <c r="I7" t="n">
        <v>6</v>
      </c>
      <c r="J7" t="n">
        <v>96.02</v>
      </c>
      <c r="K7" t="n">
        <v>37.55</v>
      </c>
      <c r="L7" t="n">
        <v>6</v>
      </c>
      <c r="M7" t="n">
        <v>2</v>
      </c>
      <c r="N7" t="n">
        <v>12.47</v>
      </c>
      <c r="O7" t="n">
        <v>12076.67</v>
      </c>
      <c r="P7" t="n">
        <v>41.54</v>
      </c>
      <c r="Q7" t="n">
        <v>189.93</v>
      </c>
      <c r="R7" t="n">
        <v>28</v>
      </c>
      <c r="S7" t="n">
        <v>23</v>
      </c>
      <c r="T7" t="n">
        <v>1732.53</v>
      </c>
      <c r="U7" t="n">
        <v>0.82</v>
      </c>
      <c r="V7" t="n">
        <v>0.85</v>
      </c>
      <c r="W7" t="n">
        <v>2.95</v>
      </c>
      <c r="X7" t="n">
        <v>0.1</v>
      </c>
      <c r="Y7" t="n">
        <v>4</v>
      </c>
      <c r="Z7" t="n">
        <v>10</v>
      </c>
      <c r="AA7" t="n">
        <v>94.93291020699112</v>
      </c>
      <c r="AB7" t="n">
        <v>129.8913958895652</v>
      </c>
      <c r="AC7" t="n">
        <v>117.4947433696187</v>
      </c>
      <c r="AD7" t="n">
        <v>94932.91020699113</v>
      </c>
      <c r="AE7" t="n">
        <v>129891.3958895652</v>
      </c>
      <c r="AF7" t="n">
        <v>4.349619100550477e-06</v>
      </c>
      <c r="AG7" t="n">
        <v>11</v>
      </c>
      <c r="AH7" t="n">
        <v>117494.7433696187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12.7033</v>
      </c>
      <c r="E8" t="n">
        <v>7.87</v>
      </c>
      <c r="F8" t="n">
        <v>5.82</v>
      </c>
      <c r="G8" t="n">
        <v>58.19</v>
      </c>
      <c r="H8" t="n">
        <v>1.27</v>
      </c>
      <c r="I8" t="n">
        <v>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41.9</v>
      </c>
      <c r="Q8" t="n">
        <v>190</v>
      </c>
      <c r="R8" t="n">
        <v>27.81</v>
      </c>
      <c r="S8" t="n">
        <v>23</v>
      </c>
      <c r="T8" t="n">
        <v>1640.12</v>
      </c>
      <c r="U8" t="n">
        <v>0.83</v>
      </c>
      <c r="V8" t="n">
        <v>0.85</v>
      </c>
      <c r="W8" t="n">
        <v>2.96</v>
      </c>
      <c r="X8" t="n">
        <v>0.1</v>
      </c>
      <c r="Y8" t="n">
        <v>4</v>
      </c>
      <c r="Z8" t="n">
        <v>10</v>
      </c>
      <c r="AA8" t="n">
        <v>95.09222764091274</v>
      </c>
      <c r="AB8" t="n">
        <v>130.1093810312458</v>
      </c>
      <c r="AC8" t="n">
        <v>117.6919243153214</v>
      </c>
      <c r="AD8" t="n">
        <v>95092.22764091274</v>
      </c>
      <c r="AE8" t="n">
        <v>130109.3810312458</v>
      </c>
      <c r="AF8" t="n">
        <v>4.348523694174074e-06</v>
      </c>
      <c r="AG8" t="n">
        <v>11</v>
      </c>
      <c r="AH8" t="n">
        <v>117691.9243153214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7.8861</v>
      </c>
      <c r="E2" t="n">
        <v>12.68</v>
      </c>
      <c r="F2" t="n">
        <v>7.25</v>
      </c>
      <c r="G2" t="n">
        <v>5.8</v>
      </c>
      <c r="H2" t="n">
        <v>0.09</v>
      </c>
      <c r="I2" t="n">
        <v>75</v>
      </c>
      <c r="J2" t="n">
        <v>194.77</v>
      </c>
      <c r="K2" t="n">
        <v>54.38</v>
      </c>
      <c r="L2" t="n">
        <v>1</v>
      </c>
      <c r="M2" t="n">
        <v>73</v>
      </c>
      <c r="N2" t="n">
        <v>39.4</v>
      </c>
      <c r="O2" t="n">
        <v>24256.19</v>
      </c>
      <c r="P2" t="n">
        <v>103.06</v>
      </c>
      <c r="Q2" t="n">
        <v>190.51</v>
      </c>
      <c r="R2" t="n">
        <v>72.15000000000001</v>
      </c>
      <c r="S2" t="n">
        <v>23</v>
      </c>
      <c r="T2" t="n">
        <v>23465.68</v>
      </c>
      <c r="U2" t="n">
        <v>0.32</v>
      </c>
      <c r="V2" t="n">
        <v>0.6899999999999999</v>
      </c>
      <c r="W2" t="n">
        <v>3.06</v>
      </c>
      <c r="X2" t="n">
        <v>1.52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9.758699999999999</v>
      </c>
      <c r="E3" t="n">
        <v>10.25</v>
      </c>
      <c r="F3" t="n">
        <v>6.41</v>
      </c>
      <c r="G3" t="n">
        <v>11.31</v>
      </c>
      <c r="H3" t="n">
        <v>0.18</v>
      </c>
      <c r="I3" t="n">
        <v>34</v>
      </c>
      <c r="J3" t="n">
        <v>196.32</v>
      </c>
      <c r="K3" t="n">
        <v>54.38</v>
      </c>
      <c r="L3" t="n">
        <v>2</v>
      </c>
      <c r="M3" t="n">
        <v>32</v>
      </c>
      <c r="N3" t="n">
        <v>39.95</v>
      </c>
      <c r="O3" t="n">
        <v>24447.22</v>
      </c>
      <c r="P3" t="n">
        <v>90.76000000000001</v>
      </c>
      <c r="Q3" t="n">
        <v>190.3</v>
      </c>
      <c r="R3" t="n">
        <v>46.38</v>
      </c>
      <c r="S3" t="n">
        <v>23</v>
      </c>
      <c r="T3" t="n">
        <v>10782.95</v>
      </c>
      <c r="U3" t="n">
        <v>0.5</v>
      </c>
      <c r="V3" t="n">
        <v>0.78</v>
      </c>
      <c r="W3" t="n">
        <v>2.99</v>
      </c>
      <c r="X3" t="n">
        <v>0.6899999999999999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10.5205</v>
      </c>
      <c r="E4" t="n">
        <v>9.51</v>
      </c>
      <c r="F4" t="n">
        <v>6.13</v>
      </c>
      <c r="G4" t="n">
        <v>16.73</v>
      </c>
      <c r="H4" t="n">
        <v>0.27</v>
      </c>
      <c r="I4" t="n">
        <v>22</v>
      </c>
      <c r="J4" t="n">
        <v>197.88</v>
      </c>
      <c r="K4" t="n">
        <v>54.38</v>
      </c>
      <c r="L4" t="n">
        <v>3</v>
      </c>
      <c r="M4" t="n">
        <v>20</v>
      </c>
      <c r="N4" t="n">
        <v>40.5</v>
      </c>
      <c r="O4" t="n">
        <v>24639</v>
      </c>
      <c r="P4" t="n">
        <v>86.40000000000001</v>
      </c>
      <c r="Q4" t="n">
        <v>190.16</v>
      </c>
      <c r="R4" t="n">
        <v>37.85</v>
      </c>
      <c r="S4" t="n">
        <v>23</v>
      </c>
      <c r="T4" t="n">
        <v>6580.29</v>
      </c>
      <c r="U4" t="n">
        <v>0.61</v>
      </c>
      <c r="V4" t="n">
        <v>0.8100000000000001</v>
      </c>
      <c r="W4" t="n">
        <v>2.97</v>
      </c>
      <c r="X4" t="n">
        <v>0.41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10.845</v>
      </c>
      <c r="E5" t="n">
        <v>9.220000000000001</v>
      </c>
      <c r="F5" t="n">
        <v>6.04</v>
      </c>
      <c r="G5" t="n">
        <v>21.33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15</v>
      </c>
      <c r="N5" t="n">
        <v>41.06</v>
      </c>
      <c r="O5" t="n">
        <v>24831.54</v>
      </c>
      <c r="P5" t="n">
        <v>84.59999999999999</v>
      </c>
      <c r="Q5" t="n">
        <v>189.94</v>
      </c>
      <c r="R5" t="n">
        <v>35.19</v>
      </c>
      <c r="S5" t="n">
        <v>23</v>
      </c>
      <c r="T5" t="n">
        <v>5274.36</v>
      </c>
      <c r="U5" t="n">
        <v>0.65</v>
      </c>
      <c r="V5" t="n">
        <v>0.82</v>
      </c>
      <c r="W5" t="n">
        <v>2.96</v>
      </c>
      <c r="X5" t="n">
        <v>0.33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11.1334</v>
      </c>
      <c r="E6" t="n">
        <v>8.98</v>
      </c>
      <c r="F6" t="n">
        <v>5.96</v>
      </c>
      <c r="G6" t="n">
        <v>27.51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11</v>
      </c>
      <c r="N6" t="n">
        <v>41.63</v>
      </c>
      <c r="O6" t="n">
        <v>25024.84</v>
      </c>
      <c r="P6" t="n">
        <v>82.98</v>
      </c>
      <c r="Q6" t="n">
        <v>189.85</v>
      </c>
      <c r="R6" t="n">
        <v>32.45</v>
      </c>
      <c r="S6" t="n">
        <v>23</v>
      </c>
      <c r="T6" t="n">
        <v>3925.57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11.2955</v>
      </c>
      <c r="E7" t="n">
        <v>8.85</v>
      </c>
      <c r="F7" t="n">
        <v>5.91</v>
      </c>
      <c r="G7" t="n">
        <v>32.23</v>
      </c>
      <c r="H7" t="n">
        <v>0.53</v>
      </c>
      <c r="I7" t="n">
        <v>11</v>
      </c>
      <c r="J7" t="n">
        <v>202.58</v>
      </c>
      <c r="K7" t="n">
        <v>54.38</v>
      </c>
      <c r="L7" t="n">
        <v>6</v>
      </c>
      <c r="M7" t="n">
        <v>9</v>
      </c>
      <c r="N7" t="n">
        <v>42.2</v>
      </c>
      <c r="O7" t="n">
        <v>25218.93</v>
      </c>
      <c r="P7" t="n">
        <v>81.67</v>
      </c>
      <c r="Q7" t="n">
        <v>189.93</v>
      </c>
      <c r="R7" t="n">
        <v>30.76</v>
      </c>
      <c r="S7" t="n">
        <v>23</v>
      </c>
      <c r="T7" t="n">
        <v>3090.52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11.3715</v>
      </c>
      <c r="E8" t="n">
        <v>8.789999999999999</v>
      </c>
      <c r="F8" t="n">
        <v>5.89</v>
      </c>
      <c r="G8" t="n">
        <v>35.33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80.94</v>
      </c>
      <c r="Q8" t="n">
        <v>189.84</v>
      </c>
      <c r="R8" t="n">
        <v>30.3</v>
      </c>
      <c r="S8" t="n">
        <v>23</v>
      </c>
      <c r="T8" t="n">
        <v>2865.2</v>
      </c>
      <c r="U8" t="n">
        <v>0.76</v>
      </c>
      <c r="V8" t="n">
        <v>0.84</v>
      </c>
      <c r="W8" t="n">
        <v>2.95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11.4286</v>
      </c>
      <c r="E9" t="n">
        <v>8.75</v>
      </c>
      <c r="F9" t="n">
        <v>5.88</v>
      </c>
      <c r="G9" t="n">
        <v>39.22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7</v>
      </c>
      <c r="N9" t="n">
        <v>43.37</v>
      </c>
      <c r="O9" t="n">
        <v>25609.61</v>
      </c>
      <c r="P9" t="n">
        <v>80.29000000000001</v>
      </c>
      <c r="Q9" t="n">
        <v>189.84</v>
      </c>
      <c r="R9" t="n">
        <v>30.11</v>
      </c>
      <c r="S9" t="n">
        <v>23</v>
      </c>
      <c r="T9" t="n">
        <v>2776.57</v>
      </c>
      <c r="U9" t="n">
        <v>0.76</v>
      </c>
      <c r="V9" t="n">
        <v>0.84</v>
      </c>
      <c r="W9" t="n">
        <v>2.95</v>
      </c>
      <c r="X9" t="n">
        <v>0.17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11.5204</v>
      </c>
      <c r="E10" t="n">
        <v>8.68</v>
      </c>
      <c r="F10" t="n">
        <v>5.85</v>
      </c>
      <c r="G10" t="n">
        <v>43.89</v>
      </c>
      <c r="H10" t="n">
        <v>0.77</v>
      </c>
      <c r="I10" t="n">
        <v>8</v>
      </c>
      <c r="J10" t="n">
        <v>207.34</v>
      </c>
      <c r="K10" t="n">
        <v>54.38</v>
      </c>
      <c r="L10" t="n">
        <v>9</v>
      </c>
      <c r="M10" t="n">
        <v>6</v>
      </c>
      <c r="N10" t="n">
        <v>43.96</v>
      </c>
      <c r="O10" t="n">
        <v>25806.1</v>
      </c>
      <c r="P10" t="n">
        <v>79.45</v>
      </c>
      <c r="Q10" t="n">
        <v>189.82</v>
      </c>
      <c r="R10" t="n">
        <v>29.09</v>
      </c>
      <c r="S10" t="n">
        <v>23</v>
      </c>
      <c r="T10" t="n">
        <v>2269.22</v>
      </c>
      <c r="U10" t="n">
        <v>0.79</v>
      </c>
      <c r="V10" t="n">
        <v>0.85</v>
      </c>
      <c r="W10" t="n">
        <v>2.95</v>
      </c>
      <c r="X10" t="n">
        <v>0.14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11.6032</v>
      </c>
      <c r="E11" t="n">
        <v>8.619999999999999</v>
      </c>
      <c r="F11" t="n">
        <v>5.83</v>
      </c>
      <c r="G11" t="n">
        <v>49.97</v>
      </c>
      <c r="H11" t="n">
        <v>0.85</v>
      </c>
      <c r="I11" t="n">
        <v>7</v>
      </c>
      <c r="J11" t="n">
        <v>208.94</v>
      </c>
      <c r="K11" t="n">
        <v>54.38</v>
      </c>
      <c r="L11" t="n">
        <v>10</v>
      </c>
      <c r="M11" t="n">
        <v>5</v>
      </c>
      <c r="N11" t="n">
        <v>44.56</v>
      </c>
      <c r="O11" t="n">
        <v>26003.41</v>
      </c>
      <c r="P11" t="n">
        <v>78.76000000000001</v>
      </c>
      <c r="Q11" t="n">
        <v>189.94</v>
      </c>
      <c r="R11" t="n">
        <v>28.35</v>
      </c>
      <c r="S11" t="n">
        <v>23</v>
      </c>
      <c r="T11" t="n">
        <v>1905.21</v>
      </c>
      <c r="U11" t="n">
        <v>0.8100000000000001</v>
      </c>
      <c r="V11" t="n">
        <v>0.85</v>
      </c>
      <c r="W11" t="n">
        <v>2.95</v>
      </c>
      <c r="X11" t="n">
        <v>0.11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11.5976</v>
      </c>
      <c r="E12" t="n">
        <v>8.619999999999999</v>
      </c>
      <c r="F12" t="n">
        <v>5.83</v>
      </c>
      <c r="G12" t="n">
        <v>50</v>
      </c>
      <c r="H12" t="n">
        <v>0.93</v>
      </c>
      <c r="I12" t="n">
        <v>7</v>
      </c>
      <c r="J12" t="n">
        <v>210.55</v>
      </c>
      <c r="K12" t="n">
        <v>54.38</v>
      </c>
      <c r="L12" t="n">
        <v>11</v>
      </c>
      <c r="M12" t="n">
        <v>5</v>
      </c>
      <c r="N12" t="n">
        <v>45.17</v>
      </c>
      <c r="O12" t="n">
        <v>26201.54</v>
      </c>
      <c r="P12" t="n">
        <v>77.90000000000001</v>
      </c>
      <c r="Q12" t="n">
        <v>189.84</v>
      </c>
      <c r="R12" t="n">
        <v>28.52</v>
      </c>
      <c r="S12" t="n">
        <v>23</v>
      </c>
      <c r="T12" t="n">
        <v>1991.45</v>
      </c>
      <c r="U12" t="n">
        <v>0.8100000000000001</v>
      </c>
      <c r="V12" t="n">
        <v>0.85</v>
      </c>
      <c r="W12" t="n">
        <v>2.95</v>
      </c>
      <c r="X12" t="n">
        <v>0.12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11.6822</v>
      </c>
      <c r="E13" t="n">
        <v>8.56</v>
      </c>
      <c r="F13" t="n">
        <v>5.81</v>
      </c>
      <c r="G13" t="n">
        <v>58.1</v>
      </c>
      <c r="H13" t="n">
        <v>1</v>
      </c>
      <c r="I13" t="n">
        <v>6</v>
      </c>
      <c r="J13" t="n">
        <v>212.16</v>
      </c>
      <c r="K13" t="n">
        <v>54.38</v>
      </c>
      <c r="L13" t="n">
        <v>12</v>
      </c>
      <c r="M13" t="n">
        <v>4</v>
      </c>
      <c r="N13" t="n">
        <v>45.78</v>
      </c>
      <c r="O13" t="n">
        <v>26400.51</v>
      </c>
      <c r="P13" t="n">
        <v>77.48999999999999</v>
      </c>
      <c r="Q13" t="n">
        <v>189.81</v>
      </c>
      <c r="R13" t="n">
        <v>27.77</v>
      </c>
      <c r="S13" t="n">
        <v>23</v>
      </c>
      <c r="T13" t="n">
        <v>1621.57</v>
      </c>
      <c r="U13" t="n">
        <v>0.83</v>
      </c>
      <c r="V13" t="n">
        <v>0.85</v>
      </c>
      <c r="W13" t="n">
        <v>2.95</v>
      </c>
      <c r="X13" t="n">
        <v>0.1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11.6819</v>
      </c>
      <c r="E14" t="n">
        <v>8.56</v>
      </c>
      <c r="F14" t="n">
        <v>5.81</v>
      </c>
      <c r="G14" t="n">
        <v>58.1</v>
      </c>
      <c r="H14" t="n">
        <v>1.08</v>
      </c>
      <c r="I14" t="n">
        <v>6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76.84999999999999</v>
      </c>
      <c r="Q14" t="n">
        <v>189.79</v>
      </c>
      <c r="R14" t="n">
        <v>27.87</v>
      </c>
      <c r="S14" t="n">
        <v>23</v>
      </c>
      <c r="T14" t="n">
        <v>1667.51</v>
      </c>
      <c r="U14" t="n">
        <v>0.83</v>
      </c>
      <c r="V14" t="n">
        <v>0.85</v>
      </c>
      <c r="W14" t="n">
        <v>2.95</v>
      </c>
      <c r="X14" t="n">
        <v>0.1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11.7482</v>
      </c>
      <c r="E15" t="n">
        <v>8.51</v>
      </c>
      <c r="F15" t="n">
        <v>5.8</v>
      </c>
      <c r="G15" t="n">
        <v>69.61</v>
      </c>
      <c r="H15" t="n">
        <v>1.15</v>
      </c>
      <c r="I15" t="n">
        <v>5</v>
      </c>
      <c r="J15" t="n">
        <v>215.41</v>
      </c>
      <c r="K15" t="n">
        <v>54.38</v>
      </c>
      <c r="L15" t="n">
        <v>14</v>
      </c>
      <c r="M15" t="n">
        <v>3</v>
      </c>
      <c r="N15" t="n">
        <v>47.03</v>
      </c>
      <c r="O15" t="n">
        <v>26801</v>
      </c>
      <c r="P15" t="n">
        <v>76.13</v>
      </c>
      <c r="Q15" t="n">
        <v>189.86</v>
      </c>
      <c r="R15" t="n">
        <v>27.56</v>
      </c>
      <c r="S15" t="n">
        <v>23</v>
      </c>
      <c r="T15" t="n">
        <v>1518.66</v>
      </c>
      <c r="U15" t="n">
        <v>0.83</v>
      </c>
      <c r="V15" t="n">
        <v>0.86</v>
      </c>
      <c r="W15" t="n">
        <v>2.95</v>
      </c>
      <c r="X15" t="n">
        <v>0.09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11.7543</v>
      </c>
      <c r="E16" t="n">
        <v>8.51</v>
      </c>
      <c r="F16" t="n">
        <v>5.8</v>
      </c>
      <c r="G16" t="n">
        <v>69.56</v>
      </c>
      <c r="H16" t="n">
        <v>1.23</v>
      </c>
      <c r="I16" t="n">
        <v>5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75.91</v>
      </c>
      <c r="Q16" t="n">
        <v>189.81</v>
      </c>
      <c r="R16" t="n">
        <v>27.38</v>
      </c>
      <c r="S16" t="n">
        <v>23</v>
      </c>
      <c r="T16" t="n">
        <v>1430.62</v>
      </c>
      <c r="U16" t="n">
        <v>0.84</v>
      </c>
      <c r="V16" t="n">
        <v>0.86</v>
      </c>
      <c r="W16" t="n">
        <v>2.95</v>
      </c>
      <c r="X16" t="n">
        <v>0.08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11.7651</v>
      </c>
      <c r="E17" t="n">
        <v>8.5</v>
      </c>
      <c r="F17" t="n">
        <v>5.79</v>
      </c>
      <c r="G17" t="n">
        <v>69.45999999999999</v>
      </c>
      <c r="H17" t="n">
        <v>1.3</v>
      </c>
      <c r="I17" t="n">
        <v>5</v>
      </c>
      <c r="J17" t="n">
        <v>218.68</v>
      </c>
      <c r="K17" t="n">
        <v>54.38</v>
      </c>
      <c r="L17" t="n">
        <v>16</v>
      </c>
      <c r="M17" t="n">
        <v>3</v>
      </c>
      <c r="N17" t="n">
        <v>48.31</v>
      </c>
      <c r="O17" t="n">
        <v>27204.98</v>
      </c>
      <c r="P17" t="n">
        <v>75.20999999999999</v>
      </c>
      <c r="Q17" t="n">
        <v>189.82</v>
      </c>
      <c r="R17" t="n">
        <v>27.13</v>
      </c>
      <c r="S17" t="n">
        <v>23</v>
      </c>
      <c r="T17" t="n">
        <v>1302.81</v>
      </c>
      <c r="U17" t="n">
        <v>0.85</v>
      </c>
      <c r="V17" t="n">
        <v>0.86</v>
      </c>
      <c r="W17" t="n">
        <v>2.95</v>
      </c>
      <c r="X17" t="n">
        <v>0.07000000000000001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11.7578</v>
      </c>
      <c r="E18" t="n">
        <v>8.51</v>
      </c>
      <c r="F18" t="n">
        <v>5.79</v>
      </c>
      <c r="G18" t="n">
        <v>69.53</v>
      </c>
      <c r="H18" t="n">
        <v>1.37</v>
      </c>
      <c r="I18" t="n">
        <v>5</v>
      </c>
      <c r="J18" t="n">
        <v>220.33</v>
      </c>
      <c r="K18" t="n">
        <v>54.38</v>
      </c>
      <c r="L18" t="n">
        <v>17</v>
      </c>
      <c r="M18" t="n">
        <v>3</v>
      </c>
      <c r="N18" t="n">
        <v>48.95</v>
      </c>
      <c r="O18" t="n">
        <v>27408.3</v>
      </c>
      <c r="P18" t="n">
        <v>74.22</v>
      </c>
      <c r="Q18" t="n">
        <v>189.81</v>
      </c>
      <c r="R18" t="n">
        <v>27.33</v>
      </c>
      <c r="S18" t="n">
        <v>23</v>
      </c>
      <c r="T18" t="n">
        <v>1405.9</v>
      </c>
      <c r="U18" t="n">
        <v>0.84</v>
      </c>
      <c r="V18" t="n">
        <v>0.86</v>
      </c>
      <c r="W18" t="n">
        <v>2.95</v>
      </c>
      <c r="X18" t="n">
        <v>0.08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11.8472</v>
      </c>
      <c r="E19" t="n">
        <v>8.44</v>
      </c>
      <c r="F19" t="n">
        <v>5.77</v>
      </c>
      <c r="G19" t="n">
        <v>86.53</v>
      </c>
      <c r="H19" t="n">
        <v>1.44</v>
      </c>
      <c r="I19" t="n">
        <v>4</v>
      </c>
      <c r="J19" t="n">
        <v>221.99</v>
      </c>
      <c r="K19" t="n">
        <v>54.38</v>
      </c>
      <c r="L19" t="n">
        <v>18</v>
      </c>
      <c r="M19" t="n">
        <v>2</v>
      </c>
      <c r="N19" t="n">
        <v>49.61</v>
      </c>
      <c r="O19" t="n">
        <v>27612.53</v>
      </c>
      <c r="P19" t="n">
        <v>73.42</v>
      </c>
      <c r="Q19" t="n">
        <v>189.79</v>
      </c>
      <c r="R19" t="n">
        <v>26.53</v>
      </c>
      <c r="S19" t="n">
        <v>23</v>
      </c>
      <c r="T19" t="n">
        <v>1009.67</v>
      </c>
      <c r="U19" t="n">
        <v>0.87</v>
      </c>
      <c r="V19" t="n">
        <v>0.86</v>
      </c>
      <c r="W19" t="n">
        <v>2.94</v>
      </c>
      <c r="X19" t="n">
        <v>0.05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11.8448</v>
      </c>
      <c r="E20" t="n">
        <v>8.44</v>
      </c>
      <c r="F20" t="n">
        <v>5.77</v>
      </c>
      <c r="G20" t="n">
        <v>86.55</v>
      </c>
      <c r="H20" t="n">
        <v>1.51</v>
      </c>
      <c r="I20" t="n">
        <v>4</v>
      </c>
      <c r="J20" t="n">
        <v>223.65</v>
      </c>
      <c r="K20" t="n">
        <v>54.38</v>
      </c>
      <c r="L20" t="n">
        <v>19</v>
      </c>
      <c r="M20" t="n">
        <v>2</v>
      </c>
      <c r="N20" t="n">
        <v>50.27</v>
      </c>
      <c r="O20" t="n">
        <v>27817.81</v>
      </c>
      <c r="P20" t="n">
        <v>73.34999999999999</v>
      </c>
      <c r="Q20" t="n">
        <v>189.79</v>
      </c>
      <c r="R20" t="n">
        <v>26.57</v>
      </c>
      <c r="S20" t="n">
        <v>23</v>
      </c>
      <c r="T20" t="n">
        <v>1028.98</v>
      </c>
      <c r="U20" t="n">
        <v>0.87</v>
      </c>
      <c r="V20" t="n">
        <v>0.86</v>
      </c>
      <c r="W20" t="n">
        <v>2.94</v>
      </c>
      <c r="X20" t="n">
        <v>0.06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11.8444</v>
      </c>
      <c r="E21" t="n">
        <v>8.44</v>
      </c>
      <c r="F21" t="n">
        <v>5.77</v>
      </c>
      <c r="G21" t="n">
        <v>86.56</v>
      </c>
      <c r="H21" t="n">
        <v>1.58</v>
      </c>
      <c r="I21" t="n">
        <v>4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73.01000000000001</v>
      </c>
      <c r="Q21" t="n">
        <v>189.85</v>
      </c>
      <c r="R21" t="n">
        <v>26.53</v>
      </c>
      <c r="S21" t="n">
        <v>23</v>
      </c>
      <c r="T21" t="n">
        <v>1008.77</v>
      </c>
      <c r="U21" t="n">
        <v>0.87</v>
      </c>
      <c r="V21" t="n">
        <v>0.86</v>
      </c>
      <c r="W21" t="n">
        <v>2.95</v>
      </c>
      <c r="X21" t="n">
        <v>0.06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11.8487</v>
      </c>
      <c r="E22" t="n">
        <v>8.44</v>
      </c>
      <c r="F22" t="n">
        <v>5.77</v>
      </c>
      <c r="G22" t="n">
        <v>86.51000000000001</v>
      </c>
      <c r="H22" t="n">
        <v>1.64</v>
      </c>
      <c r="I22" t="n">
        <v>4</v>
      </c>
      <c r="J22" t="n">
        <v>227</v>
      </c>
      <c r="K22" t="n">
        <v>54.38</v>
      </c>
      <c r="L22" t="n">
        <v>21</v>
      </c>
      <c r="M22" t="n">
        <v>2</v>
      </c>
      <c r="N22" t="n">
        <v>51.62</v>
      </c>
      <c r="O22" t="n">
        <v>28230.92</v>
      </c>
      <c r="P22" t="n">
        <v>72.33</v>
      </c>
      <c r="Q22" t="n">
        <v>189.9</v>
      </c>
      <c r="R22" t="n">
        <v>26.53</v>
      </c>
      <c r="S22" t="n">
        <v>23</v>
      </c>
      <c r="T22" t="n">
        <v>1007.66</v>
      </c>
      <c r="U22" t="n">
        <v>0.87</v>
      </c>
      <c r="V22" t="n">
        <v>0.86</v>
      </c>
      <c r="W22" t="n">
        <v>2.94</v>
      </c>
      <c r="X22" t="n">
        <v>0.05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11.8597</v>
      </c>
      <c r="E23" t="n">
        <v>8.43</v>
      </c>
      <c r="F23" t="n">
        <v>5.76</v>
      </c>
      <c r="G23" t="n">
        <v>86.40000000000001</v>
      </c>
      <c r="H23" t="n">
        <v>1.71</v>
      </c>
      <c r="I23" t="n">
        <v>4</v>
      </c>
      <c r="J23" t="n">
        <v>228.69</v>
      </c>
      <c r="K23" t="n">
        <v>54.38</v>
      </c>
      <c r="L23" t="n">
        <v>22</v>
      </c>
      <c r="M23" t="n">
        <v>2</v>
      </c>
      <c r="N23" t="n">
        <v>52.31</v>
      </c>
      <c r="O23" t="n">
        <v>28438.91</v>
      </c>
      <c r="P23" t="n">
        <v>71.39</v>
      </c>
      <c r="Q23" t="n">
        <v>189.79</v>
      </c>
      <c r="R23" t="n">
        <v>26.18</v>
      </c>
      <c r="S23" t="n">
        <v>23</v>
      </c>
      <c r="T23" t="n">
        <v>836.21</v>
      </c>
      <c r="U23" t="n">
        <v>0.88</v>
      </c>
      <c r="V23" t="n">
        <v>0.86</v>
      </c>
      <c r="W23" t="n">
        <v>2.95</v>
      </c>
      <c r="X23" t="n">
        <v>0.04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11.8604</v>
      </c>
      <c r="E24" t="n">
        <v>8.43</v>
      </c>
      <c r="F24" t="n">
        <v>5.76</v>
      </c>
      <c r="G24" t="n">
        <v>86.39</v>
      </c>
      <c r="H24" t="n">
        <v>1.77</v>
      </c>
      <c r="I24" t="n">
        <v>4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70.25</v>
      </c>
      <c r="Q24" t="n">
        <v>189.79</v>
      </c>
      <c r="R24" t="n">
        <v>26.18</v>
      </c>
      <c r="S24" t="n">
        <v>23</v>
      </c>
      <c r="T24" t="n">
        <v>835.7</v>
      </c>
      <c r="U24" t="n">
        <v>0.88</v>
      </c>
      <c r="V24" t="n">
        <v>0.86</v>
      </c>
      <c r="W24" t="n">
        <v>2.94</v>
      </c>
      <c r="X24" t="n">
        <v>0.04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11.8511</v>
      </c>
      <c r="E25" t="n">
        <v>8.44</v>
      </c>
      <c r="F25" t="n">
        <v>5.77</v>
      </c>
      <c r="G25" t="n">
        <v>86.48999999999999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68.91</v>
      </c>
      <c r="Q25" t="n">
        <v>189.79</v>
      </c>
      <c r="R25" t="n">
        <v>26.41</v>
      </c>
      <c r="S25" t="n">
        <v>23</v>
      </c>
      <c r="T25" t="n">
        <v>952.14</v>
      </c>
      <c r="U25" t="n">
        <v>0.87</v>
      </c>
      <c r="V25" t="n">
        <v>0.86</v>
      </c>
      <c r="W25" t="n">
        <v>2.94</v>
      </c>
      <c r="X25" t="n">
        <v>0.05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11.9336</v>
      </c>
      <c r="E26" t="n">
        <v>8.380000000000001</v>
      </c>
      <c r="F26" t="n">
        <v>5.75</v>
      </c>
      <c r="G26" t="n">
        <v>114.93</v>
      </c>
      <c r="H26" t="n">
        <v>1.9</v>
      </c>
      <c r="I26" t="n">
        <v>3</v>
      </c>
      <c r="J26" t="n">
        <v>233.79</v>
      </c>
      <c r="K26" t="n">
        <v>54.38</v>
      </c>
      <c r="L26" t="n">
        <v>25</v>
      </c>
      <c r="M26" t="n">
        <v>0</v>
      </c>
      <c r="N26" t="n">
        <v>54.42</v>
      </c>
      <c r="O26" t="n">
        <v>29068.74</v>
      </c>
      <c r="P26" t="n">
        <v>68.48999999999999</v>
      </c>
      <c r="Q26" t="n">
        <v>189.87</v>
      </c>
      <c r="R26" t="n">
        <v>25.73</v>
      </c>
      <c r="S26" t="n">
        <v>23</v>
      </c>
      <c r="T26" t="n">
        <v>616.79</v>
      </c>
      <c r="U26" t="n">
        <v>0.89</v>
      </c>
      <c r="V26" t="n">
        <v>0.86</v>
      </c>
      <c r="W26" t="n">
        <v>2.95</v>
      </c>
      <c r="X26" t="n">
        <v>0.03</v>
      </c>
      <c r="Y26" t="n">
        <v>4</v>
      </c>
      <c r="Z26" t="n">
        <v>10</v>
      </c>
    </row>
    <row r="27">
      <c r="A27" t="n">
        <v>0</v>
      </c>
      <c r="B27" t="n">
        <v>40</v>
      </c>
      <c r="C27" t="inlineStr">
        <is>
          <t xml:space="preserve">CONCLUIDO	</t>
        </is>
      </c>
      <c r="D27" t="n">
        <v>10.8212</v>
      </c>
      <c r="E27" t="n">
        <v>9.24</v>
      </c>
      <c r="F27" t="n">
        <v>6.53</v>
      </c>
      <c r="G27" t="n">
        <v>9.550000000000001</v>
      </c>
      <c r="H27" t="n">
        <v>0.2</v>
      </c>
      <c r="I27" t="n">
        <v>41</v>
      </c>
      <c r="J27" t="n">
        <v>89.87</v>
      </c>
      <c r="K27" t="n">
        <v>37.55</v>
      </c>
      <c r="L27" t="n">
        <v>1</v>
      </c>
      <c r="M27" t="n">
        <v>39</v>
      </c>
      <c r="N27" t="n">
        <v>11.32</v>
      </c>
      <c r="O27" t="n">
        <v>11317.98</v>
      </c>
      <c r="P27" t="n">
        <v>55.45</v>
      </c>
      <c r="Q27" t="n">
        <v>190.23</v>
      </c>
      <c r="R27" t="n">
        <v>49.85</v>
      </c>
      <c r="S27" t="n">
        <v>23</v>
      </c>
      <c r="T27" t="n">
        <v>12487.13</v>
      </c>
      <c r="U27" t="n">
        <v>0.46</v>
      </c>
      <c r="V27" t="n">
        <v>0.76</v>
      </c>
      <c r="W27" t="n">
        <v>3.01</v>
      </c>
      <c r="X27" t="n">
        <v>0.8100000000000001</v>
      </c>
      <c r="Y27" t="n">
        <v>4</v>
      </c>
      <c r="Z27" t="n">
        <v>10</v>
      </c>
    </row>
    <row r="28">
      <c r="A28" t="n">
        <v>1</v>
      </c>
      <c r="B28" t="n">
        <v>40</v>
      </c>
      <c r="C28" t="inlineStr">
        <is>
          <t xml:space="preserve">CONCLUIDO	</t>
        </is>
      </c>
      <c r="D28" t="n">
        <v>11.9466</v>
      </c>
      <c r="E28" t="n">
        <v>8.369999999999999</v>
      </c>
      <c r="F28" t="n">
        <v>6.07</v>
      </c>
      <c r="G28" t="n">
        <v>19.17</v>
      </c>
      <c r="H28" t="n">
        <v>0.39</v>
      </c>
      <c r="I28" t="n">
        <v>19</v>
      </c>
      <c r="J28" t="n">
        <v>91.09999999999999</v>
      </c>
      <c r="K28" t="n">
        <v>37.55</v>
      </c>
      <c r="L28" t="n">
        <v>2</v>
      </c>
      <c r="M28" t="n">
        <v>17</v>
      </c>
      <c r="N28" t="n">
        <v>11.54</v>
      </c>
      <c r="O28" t="n">
        <v>11468.97</v>
      </c>
      <c r="P28" t="n">
        <v>50.23</v>
      </c>
      <c r="Q28" t="n">
        <v>189.92</v>
      </c>
      <c r="R28" t="n">
        <v>36</v>
      </c>
      <c r="S28" t="n">
        <v>23</v>
      </c>
      <c r="T28" t="n">
        <v>5670.82</v>
      </c>
      <c r="U28" t="n">
        <v>0.64</v>
      </c>
      <c r="V28" t="n">
        <v>0.82</v>
      </c>
      <c r="W28" t="n">
        <v>2.96</v>
      </c>
      <c r="X28" t="n">
        <v>0.35</v>
      </c>
      <c r="Y28" t="n">
        <v>4</v>
      </c>
      <c r="Z28" t="n">
        <v>10</v>
      </c>
    </row>
    <row r="29">
      <c r="A29" t="n">
        <v>2</v>
      </c>
      <c r="B29" t="n">
        <v>40</v>
      </c>
      <c r="C29" t="inlineStr">
        <is>
          <t xml:space="preserve">CONCLUIDO	</t>
        </is>
      </c>
      <c r="D29" t="n">
        <v>12.2963</v>
      </c>
      <c r="E29" t="n">
        <v>8.130000000000001</v>
      </c>
      <c r="F29" t="n">
        <v>5.95</v>
      </c>
      <c r="G29" t="n">
        <v>27.45</v>
      </c>
      <c r="H29" t="n">
        <v>0.57</v>
      </c>
      <c r="I29" t="n">
        <v>13</v>
      </c>
      <c r="J29" t="n">
        <v>92.31999999999999</v>
      </c>
      <c r="K29" t="n">
        <v>37.55</v>
      </c>
      <c r="L29" t="n">
        <v>3</v>
      </c>
      <c r="M29" t="n">
        <v>11</v>
      </c>
      <c r="N29" t="n">
        <v>11.77</v>
      </c>
      <c r="O29" t="n">
        <v>11620.34</v>
      </c>
      <c r="P29" t="n">
        <v>47.78</v>
      </c>
      <c r="Q29" t="n">
        <v>189.96</v>
      </c>
      <c r="R29" t="n">
        <v>32.02</v>
      </c>
      <c r="S29" t="n">
        <v>23</v>
      </c>
      <c r="T29" t="n">
        <v>3712.2</v>
      </c>
      <c r="U29" t="n">
        <v>0.72</v>
      </c>
      <c r="V29" t="n">
        <v>0.84</v>
      </c>
      <c r="W29" t="n">
        <v>2.96</v>
      </c>
      <c r="X29" t="n">
        <v>0.23</v>
      </c>
      <c r="Y29" t="n">
        <v>4</v>
      </c>
      <c r="Z29" t="n">
        <v>10</v>
      </c>
    </row>
    <row r="30">
      <c r="A30" t="n">
        <v>3</v>
      </c>
      <c r="B30" t="n">
        <v>40</v>
      </c>
      <c r="C30" t="inlineStr">
        <is>
          <t xml:space="preserve">CONCLUIDO	</t>
        </is>
      </c>
      <c r="D30" t="n">
        <v>12.4567</v>
      </c>
      <c r="E30" t="n">
        <v>8.029999999999999</v>
      </c>
      <c r="F30" t="n">
        <v>5.9</v>
      </c>
      <c r="G30" t="n">
        <v>35.39</v>
      </c>
      <c r="H30" t="n">
        <v>0.75</v>
      </c>
      <c r="I30" t="n">
        <v>10</v>
      </c>
      <c r="J30" t="n">
        <v>93.55</v>
      </c>
      <c r="K30" t="n">
        <v>37.55</v>
      </c>
      <c r="L30" t="n">
        <v>4</v>
      </c>
      <c r="M30" t="n">
        <v>8</v>
      </c>
      <c r="N30" t="n">
        <v>12</v>
      </c>
      <c r="O30" t="n">
        <v>11772.07</v>
      </c>
      <c r="P30" t="n">
        <v>45.72</v>
      </c>
      <c r="Q30" t="n">
        <v>189.87</v>
      </c>
      <c r="R30" t="n">
        <v>30.57</v>
      </c>
      <c r="S30" t="n">
        <v>23</v>
      </c>
      <c r="T30" t="n">
        <v>2998.74</v>
      </c>
      <c r="U30" t="n">
        <v>0.75</v>
      </c>
      <c r="V30" t="n">
        <v>0.84</v>
      </c>
      <c r="W30" t="n">
        <v>2.95</v>
      </c>
      <c r="X30" t="n">
        <v>0.18</v>
      </c>
      <c r="Y30" t="n">
        <v>4</v>
      </c>
      <c r="Z30" t="n">
        <v>10</v>
      </c>
    </row>
    <row r="31">
      <c r="A31" t="n">
        <v>4</v>
      </c>
      <c r="B31" t="n">
        <v>40</v>
      </c>
      <c r="C31" t="inlineStr">
        <is>
          <t xml:space="preserve">CONCLUIDO	</t>
        </is>
      </c>
      <c r="D31" t="n">
        <v>12.583</v>
      </c>
      <c r="E31" t="n">
        <v>7.95</v>
      </c>
      <c r="F31" t="n">
        <v>5.86</v>
      </c>
      <c r="G31" t="n">
        <v>43.92</v>
      </c>
      <c r="H31" t="n">
        <v>0.93</v>
      </c>
      <c r="I31" t="n">
        <v>8</v>
      </c>
      <c r="J31" t="n">
        <v>94.79000000000001</v>
      </c>
      <c r="K31" t="n">
        <v>37.55</v>
      </c>
      <c r="L31" t="n">
        <v>5</v>
      </c>
      <c r="M31" t="n">
        <v>6</v>
      </c>
      <c r="N31" t="n">
        <v>12.23</v>
      </c>
      <c r="O31" t="n">
        <v>11924.18</v>
      </c>
      <c r="P31" t="n">
        <v>43.97</v>
      </c>
      <c r="Q31" t="n">
        <v>189.85</v>
      </c>
      <c r="R31" t="n">
        <v>29.11</v>
      </c>
      <c r="S31" t="n">
        <v>23</v>
      </c>
      <c r="T31" t="n">
        <v>2280.65</v>
      </c>
      <c r="U31" t="n">
        <v>0.79</v>
      </c>
      <c r="V31" t="n">
        <v>0.85</v>
      </c>
      <c r="W31" t="n">
        <v>2.96</v>
      </c>
      <c r="X31" t="n">
        <v>0.14</v>
      </c>
      <c r="Y31" t="n">
        <v>4</v>
      </c>
      <c r="Z31" t="n">
        <v>10</v>
      </c>
    </row>
    <row r="32">
      <c r="A32" t="n">
        <v>5</v>
      </c>
      <c r="B32" t="n">
        <v>40</v>
      </c>
      <c r="C32" t="inlineStr">
        <is>
          <t xml:space="preserve">CONCLUIDO	</t>
        </is>
      </c>
      <c r="D32" t="n">
        <v>12.7065</v>
      </c>
      <c r="E32" t="n">
        <v>7.87</v>
      </c>
      <c r="F32" t="n">
        <v>5.82</v>
      </c>
      <c r="G32" t="n">
        <v>58.17</v>
      </c>
      <c r="H32" t="n">
        <v>1.1</v>
      </c>
      <c r="I32" t="n">
        <v>6</v>
      </c>
      <c r="J32" t="n">
        <v>96.02</v>
      </c>
      <c r="K32" t="n">
        <v>37.55</v>
      </c>
      <c r="L32" t="n">
        <v>6</v>
      </c>
      <c r="M32" t="n">
        <v>2</v>
      </c>
      <c r="N32" t="n">
        <v>12.47</v>
      </c>
      <c r="O32" t="n">
        <v>12076.67</v>
      </c>
      <c r="P32" t="n">
        <v>41.54</v>
      </c>
      <c r="Q32" t="n">
        <v>189.93</v>
      </c>
      <c r="R32" t="n">
        <v>28</v>
      </c>
      <c r="S32" t="n">
        <v>23</v>
      </c>
      <c r="T32" t="n">
        <v>1732.53</v>
      </c>
      <c r="U32" t="n">
        <v>0.82</v>
      </c>
      <c r="V32" t="n">
        <v>0.85</v>
      </c>
      <c r="W32" t="n">
        <v>2.95</v>
      </c>
      <c r="X32" t="n">
        <v>0.1</v>
      </c>
      <c r="Y32" t="n">
        <v>4</v>
      </c>
      <c r="Z32" t="n">
        <v>10</v>
      </c>
    </row>
    <row r="33">
      <c r="A33" t="n">
        <v>6</v>
      </c>
      <c r="B33" t="n">
        <v>40</v>
      </c>
      <c r="C33" t="inlineStr">
        <is>
          <t xml:space="preserve">CONCLUIDO	</t>
        </is>
      </c>
      <c r="D33" t="n">
        <v>12.7033</v>
      </c>
      <c r="E33" t="n">
        <v>7.87</v>
      </c>
      <c r="F33" t="n">
        <v>5.82</v>
      </c>
      <c r="G33" t="n">
        <v>58.19</v>
      </c>
      <c r="H33" t="n">
        <v>1.27</v>
      </c>
      <c r="I33" t="n">
        <v>6</v>
      </c>
      <c r="J33" t="n">
        <v>97.26000000000001</v>
      </c>
      <c r="K33" t="n">
        <v>37.55</v>
      </c>
      <c r="L33" t="n">
        <v>7</v>
      </c>
      <c r="M33" t="n">
        <v>0</v>
      </c>
      <c r="N33" t="n">
        <v>12.71</v>
      </c>
      <c r="O33" t="n">
        <v>12229.54</v>
      </c>
      <c r="P33" t="n">
        <v>41.9</v>
      </c>
      <c r="Q33" t="n">
        <v>190</v>
      </c>
      <c r="R33" t="n">
        <v>27.81</v>
      </c>
      <c r="S33" t="n">
        <v>23</v>
      </c>
      <c r="T33" t="n">
        <v>1640.12</v>
      </c>
      <c r="U33" t="n">
        <v>0.83</v>
      </c>
      <c r="V33" t="n">
        <v>0.85</v>
      </c>
      <c r="W33" t="n">
        <v>2.96</v>
      </c>
      <c r="X33" t="n">
        <v>0.1</v>
      </c>
      <c r="Y33" t="n">
        <v>4</v>
      </c>
      <c r="Z33" t="n">
        <v>10</v>
      </c>
    </row>
    <row r="34">
      <c r="A34" t="n">
        <v>0</v>
      </c>
      <c r="B34" t="n">
        <v>30</v>
      </c>
      <c r="C34" t="inlineStr">
        <is>
          <t xml:space="preserve">CONCLUIDO	</t>
        </is>
      </c>
      <c r="D34" t="n">
        <v>11.4144</v>
      </c>
      <c r="E34" t="n">
        <v>8.76</v>
      </c>
      <c r="F34" t="n">
        <v>6.39</v>
      </c>
      <c r="G34" t="n">
        <v>11.27</v>
      </c>
      <c r="H34" t="n">
        <v>0.24</v>
      </c>
      <c r="I34" t="n">
        <v>34</v>
      </c>
      <c r="J34" t="n">
        <v>71.52</v>
      </c>
      <c r="K34" t="n">
        <v>32.27</v>
      </c>
      <c r="L34" t="n">
        <v>1</v>
      </c>
      <c r="M34" t="n">
        <v>32</v>
      </c>
      <c r="N34" t="n">
        <v>8.25</v>
      </c>
      <c r="O34" t="n">
        <v>9054.6</v>
      </c>
      <c r="P34" t="n">
        <v>45.85</v>
      </c>
      <c r="Q34" t="n">
        <v>190.29</v>
      </c>
      <c r="R34" t="n">
        <v>45.72</v>
      </c>
      <c r="S34" t="n">
        <v>23</v>
      </c>
      <c r="T34" t="n">
        <v>10456.14</v>
      </c>
      <c r="U34" t="n">
        <v>0.5</v>
      </c>
      <c r="V34" t="n">
        <v>0.78</v>
      </c>
      <c r="W34" t="n">
        <v>2.99</v>
      </c>
      <c r="X34" t="n">
        <v>0.67</v>
      </c>
      <c r="Y34" t="n">
        <v>4</v>
      </c>
      <c r="Z34" t="n">
        <v>10</v>
      </c>
    </row>
    <row r="35">
      <c r="A35" t="n">
        <v>1</v>
      </c>
      <c r="B35" t="n">
        <v>30</v>
      </c>
      <c r="C35" t="inlineStr">
        <is>
          <t xml:space="preserve">CONCLUIDO	</t>
        </is>
      </c>
      <c r="D35" t="n">
        <v>12.3427</v>
      </c>
      <c r="E35" t="n">
        <v>8.1</v>
      </c>
      <c r="F35" t="n">
        <v>6.01</v>
      </c>
      <c r="G35" t="n">
        <v>22.53</v>
      </c>
      <c r="H35" t="n">
        <v>0.48</v>
      </c>
      <c r="I35" t="n">
        <v>16</v>
      </c>
      <c r="J35" t="n">
        <v>72.7</v>
      </c>
      <c r="K35" t="n">
        <v>32.27</v>
      </c>
      <c r="L35" t="n">
        <v>2</v>
      </c>
      <c r="M35" t="n">
        <v>14</v>
      </c>
      <c r="N35" t="n">
        <v>8.43</v>
      </c>
      <c r="O35" t="n">
        <v>9200.25</v>
      </c>
      <c r="P35" t="n">
        <v>41.25</v>
      </c>
      <c r="Q35" t="n">
        <v>190.01</v>
      </c>
      <c r="R35" t="n">
        <v>34</v>
      </c>
      <c r="S35" t="n">
        <v>23</v>
      </c>
      <c r="T35" t="n">
        <v>4686.28</v>
      </c>
      <c r="U35" t="n">
        <v>0.68</v>
      </c>
      <c r="V35" t="n">
        <v>0.83</v>
      </c>
      <c r="W35" t="n">
        <v>2.96</v>
      </c>
      <c r="X35" t="n">
        <v>0.29</v>
      </c>
      <c r="Y35" t="n">
        <v>4</v>
      </c>
      <c r="Z35" t="n">
        <v>10</v>
      </c>
    </row>
    <row r="36">
      <c r="A36" t="n">
        <v>2</v>
      </c>
      <c r="B36" t="n">
        <v>30</v>
      </c>
      <c r="C36" t="inlineStr">
        <is>
          <t xml:space="preserve">CONCLUIDO	</t>
        </is>
      </c>
      <c r="D36" t="n">
        <v>12.6192</v>
      </c>
      <c r="E36" t="n">
        <v>7.92</v>
      </c>
      <c r="F36" t="n">
        <v>5.91</v>
      </c>
      <c r="G36" t="n">
        <v>32.23</v>
      </c>
      <c r="H36" t="n">
        <v>0.71</v>
      </c>
      <c r="I36" t="n">
        <v>11</v>
      </c>
      <c r="J36" t="n">
        <v>73.88</v>
      </c>
      <c r="K36" t="n">
        <v>32.27</v>
      </c>
      <c r="L36" t="n">
        <v>3</v>
      </c>
      <c r="M36" t="n">
        <v>9</v>
      </c>
      <c r="N36" t="n">
        <v>8.609999999999999</v>
      </c>
      <c r="O36" t="n">
        <v>9346.23</v>
      </c>
      <c r="P36" t="n">
        <v>38.59</v>
      </c>
      <c r="Q36" t="n">
        <v>189.88</v>
      </c>
      <c r="R36" t="n">
        <v>30.88</v>
      </c>
      <c r="S36" t="n">
        <v>23</v>
      </c>
      <c r="T36" t="n">
        <v>3149.9</v>
      </c>
      <c r="U36" t="n">
        <v>0.74</v>
      </c>
      <c r="V36" t="n">
        <v>0.84</v>
      </c>
      <c r="W36" t="n">
        <v>2.96</v>
      </c>
      <c r="X36" t="n">
        <v>0.19</v>
      </c>
      <c r="Y36" t="n">
        <v>4</v>
      </c>
      <c r="Z36" t="n">
        <v>10</v>
      </c>
    </row>
    <row r="37">
      <c r="A37" t="n">
        <v>3</v>
      </c>
      <c r="B37" t="n">
        <v>30</v>
      </c>
      <c r="C37" t="inlineStr">
        <is>
          <t xml:space="preserve">CONCLUIDO	</t>
        </is>
      </c>
      <c r="D37" t="n">
        <v>12.7768</v>
      </c>
      <c r="E37" t="n">
        <v>7.83</v>
      </c>
      <c r="F37" t="n">
        <v>5.86</v>
      </c>
      <c r="G37" t="n">
        <v>43.94</v>
      </c>
      <c r="H37" t="n">
        <v>0.93</v>
      </c>
      <c r="I37" t="n">
        <v>8</v>
      </c>
      <c r="J37" t="n">
        <v>75.06999999999999</v>
      </c>
      <c r="K37" t="n">
        <v>32.27</v>
      </c>
      <c r="L37" t="n">
        <v>4</v>
      </c>
      <c r="M37" t="n">
        <v>2</v>
      </c>
      <c r="N37" t="n">
        <v>8.800000000000001</v>
      </c>
      <c r="O37" t="n">
        <v>9492.549999999999</v>
      </c>
      <c r="P37" t="n">
        <v>36.43</v>
      </c>
      <c r="Q37" t="n">
        <v>189.99</v>
      </c>
      <c r="R37" t="n">
        <v>29.04</v>
      </c>
      <c r="S37" t="n">
        <v>23</v>
      </c>
      <c r="T37" t="n">
        <v>2244.58</v>
      </c>
      <c r="U37" t="n">
        <v>0.79</v>
      </c>
      <c r="V37" t="n">
        <v>0.85</v>
      </c>
      <c r="W37" t="n">
        <v>2.96</v>
      </c>
      <c r="X37" t="n">
        <v>0.14</v>
      </c>
      <c r="Y37" t="n">
        <v>4</v>
      </c>
      <c r="Z37" t="n">
        <v>10</v>
      </c>
    </row>
    <row r="38">
      <c r="A38" t="n">
        <v>4</v>
      </c>
      <c r="B38" t="n">
        <v>30</v>
      </c>
      <c r="C38" t="inlineStr">
        <is>
          <t xml:space="preserve">CONCLUIDO	</t>
        </is>
      </c>
      <c r="D38" t="n">
        <v>12.7832</v>
      </c>
      <c r="E38" t="n">
        <v>7.82</v>
      </c>
      <c r="F38" t="n">
        <v>5.85</v>
      </c>
      <c r="G38" t="n">
        <v>43.91</v>
      </c>
      <c r="H38" t="n">
        <v>1.15</v>
      </c>
      <c r="I38" t="n">
        <v>8</v>
      </c>
      <c r="J38" t="n">
        <v>76.26000000000001</v>
      </c>
      <c r="K38" t="n">
        <v>32.27</v>
      </c>
      <c r="L38" t="n">
        <v>5</v>
      </c>
      <c r="M38" t="n">
        <v>0</v>
      </c>
      <c r="N38" t="n">
        <v>8.99</v>
      </c>
      <c r="O38" t="n">
        <v>9639.200000000001</v>
      </c>
      <c r="P38" t="n">
        <v>36.53</v>
      </c>
      <c r="Q38" t="n">
        <v>190.03</v>
      </c>
      <c r="R38" t="n">
        <v>28.85</v>
      </c>
      <c r="S38" t="n">
        <v>23</v>
      </c>
      <c r="T38" t="n">
        <v>2150.46</v>
      </c>
      <c r="U38" t="n">
        <v>0.8</v>
      </c>
      <c r="V38" t="n">
        <v>0.85</v>
      </c>
      <c r="W38" t="n">
        <v>2.96</v>
      </c>
      <c r="X38" t="n">
        <v>0.14</v>
      </c>
      <c r="Y38" t="n">
        <v>4</v>
      </c>
      <c r="Z38" t="n">
        <v>10</v>
      </c>
    </row>
    <row r="39">
      <c r="A39" t="n">
        <v>0</v>
      </c>
      <c r="B39" t="n">
        <v>15</v>
      </c>
      <c r="C39" t="inlineStr">
        <is>
          <t xml:space="preserve">CONCLUIDO	</t>
        </is>
      </c>
      <c r="D39" t="n">
        <v>12.4576</v>
      </c>
      <c r="E39" t="n">
        <v>8.029999999999999</v>
      </c>
      <c r="F39" t="n">
        <v>6.11</v>
      </c>
      <c r="G39" t="n">
        <v>18.32</v>
      </c>
      <c r="H39" t="n">
        <v>0.43</v>
      </c>
      <c r="I39" t="n">
        <v>20</v>
      </c>
      <c r="J39" t="n">
        <v>39.78</v>
      </c>
      <c r="K39" t="n">
        <v>19.54</v>
      </c>
      <c r="L39" t="n">
        <v>1</v>
      </c>
      <c r="M39" t="n">
        <v>18</v>
      </c>
      <c r="N39" t="n">
        <v>4.24</v>
      </c>
      <c r="O39" t="n">
        <v>5140</v>
      </c>
      <c r="P39" t="n">
        <v>26.29</v>
      </c>
      <c r="Q39" t="n">
        <v>190</v>
      </c>
      <c r="R39" t="n">
        <v>36.79</v>
      </c>
      <c r="S39" t="n">
        <v>23</v>
      </c>
      <c r="T39" t="n">
        <v>6057.54</v>
      </c>
      <c r="U39" t="n">
        <v>0.63</v>
      </c>
      <c r="V39" t="n">
        <v>0.8100000000000001</v>
      </c>
      <c r="W39" t="n">
        <v>2.98</v>
      </c>
      <c r="X39" t="n">
        <v>0.39</v>
      </c>
      <c r="Y39" t="n">
        <v>4</v>
      </c>
      <c r="Z39" t="n">
        <v>10</v>
      </c>
    </row>
    <row r="40">
      <c r="A40" t="n">
        <v>1</v>
      </c>
      <c r="B40" t="n">
        <v>15</v>
      </c>
      <c r="C40" t="inlineStr">
        <is>
          <t xml:space="preserve">CONCLUIDO	</t>
        </is>
      </c>
      <c r="D40" t="n">
        <v>12.7646</v>
      </c>
      <c r="E40" t="n">
        <v>7.83</v>
      </c>
      <c r="F40" t="n">
        <v>5.98</v>
      </c>
      <c r="G40" t="n">
        <v>25.63</v>
      </c>
      <c r="H40" t="n">
        <v>0.84</v>
      </c>
      <c r="I40" t="n">
        <v>14</v>
      </c>
      <c r="J40" t="n">
        <v>40.89</v>
      </c>
      <c r="K40" t="n">
        <v>19.54</v>
      </c>
      <c r="L40" t="n">
        <v>2</v>
      </c>
      <c r="M40" t="n">
        <v>0</v>
      </c>
      <c r="N40" t="n">
        <v>4.35</v>
      </c>
      <c r="O40" t="n">
        <v>5277.26</v>
      </c>
      <c r="P40" t="n">
        <v>24.65</v>
      </c>
      <c r="Q40" t="n">
        <v>190.16</v>
      </c>
      <c r="R40" t="n">
        <v>32.47</v>
      </c>
      <c r="S40" t="n">
        <v>23</v>
      </c>
      <c r="T40" t="n">
        <v>3931.64</v>
      </c>
      <c r="U40" t="n">
        <v>0.71</v>
      </c>
      <c r="V40" t="n">
        <v>0.83</v>
      </c>
      <c r="W40" t="n">
        <v>2.98</v>
      </c>
      <c r="X40" t="n">
        <v>0.26</v>
      </c>
      <c r="Y40" t="n">
        <v>4</v>
      </c>
      <c r="Z40" t="n">
        <v>10</v>
      </c>
    </row>
    <row r="41">
      <c r="A41" t="n">
        <v>0</v>
      </c>
      <c r="B41" t="n">
        <v>70</v>
      </c>
      <c r="C41" t="inlineStr">
        <is>
          <t xml:space="preserve">CONCLUIDO	</t>
        </is>
      </c>
      <c r="D41" t="n">
        <v>9.2171</v>
      </c>
      <c r="E41" t="n">
        <v>10.85</v>
      </c>
      <c r="F41" t="n">
        <v>6.92</v>
      </c>
      <c r="G41" t="n">
        <v>7.03</v>
      </c>
      <c r="H41" t="n">
        <v>0.12</v>
      </c>
      <c r="I41" t="n">
        <v>59</v>
      </c>
      <c r="J41" t="n">
        <v>141.81</v>
      </c>
      <c r="K41" t="n">
        <v>47.83</v>
      </c>
      <c r="L41" t="n">
        <v>1</v>
      </c>
      <c r="M41" t="n">
        <v>57</v>
      </c>
      <c r="N41" t="n">
        <v>22.98</v>
      </c>
      <c r="O41" t="n">
        <v>17723.39</v>
      </c>
      <c r="P41" t="n">
        <v>80.19</v>
      </c>
      <c r="Q41" t="n">
        <v>190.45</v>
      </c>
      <c r="R41" t="n">
        <v>61.85</v>
      </c>
      <c r="S41" t="n">
        <v>23</v>
      </c>
      <c r="T41" t="n">
        <v>18395.64</v>
      </c>
      <c r="U41" t="n">
        <v>0.37</v>
      </c>
      <c r="V41" t="n">
        <v>0.72</v>
      </c>
      <c r="W41" t="n">
        <v>3.04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70</v>
      </c>
      <c r="C42" t="inlineStr">
        <is>
          <t xml:space="preserve">CONCLUIDO	</t>
        </is>
      </c>
      <c r="D42" t="n">
        <v>10.8043</v>
      </c>
      <c r="E42" t="n">
        <v>9.26</v>
      </c>
      <c r="F42" t="n">
        <v>6.25</v>
      </c>
      <c r="G42" t="n">
        <v>13.88</v>
      </c>
      <c r="H42" t="n">
        <v>0.25</v>
      </c>
      <c r="I42" t="n">
        <v>27</v>
      </c>
      <c r="J42" t="n">
        <v>143.17</v>
      </c>
      <c r="K42" t="n">
        <v>47.83</v>
      </c>
      <c r="L42" t="n">
        <v>2</v>
      </c>
      <c r="M42" t="n">
        <v>25</v>
      </c>
      <c r="N42" t="n">
        <v>23.34</v>
      </c>
      <c r="O42" t="n">
        <v>17891.86</v>
      </c>
      <c r="P42" t="n">
        <v>71.72</v>
      </c>
      <c r="Q42" t="n">
        <v>190.15</v>
      </c>
      <c r="R42" t="n">
        <v>41.35</v>
      </c>
      <c r="S42" t="n">
        <v>23</v>
      </c>
      <c r="T42" t="n">
        <v>8302.93</v>
      </c>
      <c r="U42" t="n">
        <v>0.5600000000000001</v>
      </c>
      <c r="V42" t="n">
        <v>0.8</v>
      </c>
      <c r="W42" t="n">
        <v>2.98</v>
      </c>
      <c r="X42" t="n">
        <v>0.53</v>
      </c>
      <c r="Y42" t="n">
        <v>4</v>
      </c>
      <c r="Z42" t="n">
        <v>10</v>
      </c>
    </row>
    <row r="43">
      <c r="A43" t="n">
        <v>2</v>
      </c>
      <c r="B43" t="n">
        <v>70</v>
      </c>
      <c r="C43" t="inlineStr">
        <is>
          <t xml:space="preserve">CONCLUIDO	</t>
        </is>
      </c>
      <c r="D43" t="n">
        <v>11.3618</v>
      </c>
      <c r="E43" t="n">
        <v>8.800000000000001</v>
      </c>
      <c r="F43" t="n">
        <v>6.05</v>
      </c>
      <c r="G43" t="n">
        <v>20.18</v>
      </c>
      <c r="H43" t="n">
        <v>0.37</v>
      </c>
      <c r="I43" t="n">
        <v>18</v>
      </c>
      <c r="J43" t="n">
        <v>144.54</v>
      </c>
      <c r="K43" t="n">
        <v>47.83</v>
      </c>
      <c r="L43" t="n">
        <v>3</v>
      </c>
      <c r="M43" t="n">
        <v>16</v>
      </c>
      <c r="N43" t="n">
        <v>23.71</v>
      </c>
      <c r="O43" t="n">
        <v>18060.85</v>
      </c>
      <c r="P43" t="n">
        <v>68.69</v>
      </c>
      <c r="Q43" t="n">
        <v>190</v>
      </c>
      <c r="R43" t="n">
        <v>35.24</v>
      </c>
      <c r="S43" t="n">
        <v>23</v>
      </c>
      <c r="T43" t="n">
        <v>5294.84</v>
      </c>
      <c r="U43" t="n">
        <v>0.65</v>
      </c>
      <c r="V43" t="n">
        <v>0.82</v>
      </c>
      <c r="W43" t="n">
        <v>2.97</v>
      </c>
      <c r="X43" t="n">
        <v>0.34</v>
      </c>
      <c r="Y43" t="n">
        <v>4</v>
      </c>
      <c r="Z43" t="n">
        <v>10</v>
      </c>
    </row>
    <row r="44">
      <c r="A44" t="n">
        <v>3</v>
      </c>
      <c r="B44" t="n">
        <v>70</v>
      </c>
      <c r="C44" t="inlineStr">
        <is>
          <t xml:space="preserve">CONCLUIDO	</t>
        </is>
      </c>
      <c r="D44" t="n">
        <v>11.6671</v>
      </c>
      <c r="E44" t="n">
        <v>8.57</v>
      </c>
      <c r="F44" t="n">
        <v>5.97</v>
      </c>
      <c r="G44" t="n">
        <v>27.54</v>
      </c>
      <c r="H44" t="n">
        <v>0.49</v>
      </c>
      <c r="I44" t="n">
        <v>13</v>
      </c>
      <c r="J44" t="n">
        <v>145.92</v>
      </c>
      <c r="K44" t="n">
        <v>47.83</v>
      </c>
      <c r="L44" t="n">
        <v>4</v>
      </c>
      <c r="M44" t="n">
        <v>11</v>
      </c>
      <c r="N44" t="n">
        <v>24.09</v>
      </c>
      <c r="O44" t="n">
        <v>18230.35</v>
      </c>
      <c r="P44" t="n">
        <v>66.93000000000001</v>
      </c>
      <c r="Q44" t="n">
        <v>190.08</v>
      </c>
      <c r="R44" t="n">
        <v>32.61</v>
      </c>
      <c r="S44" t="n">
        <v>23</v>
      </c>
      <c r="T44" t="n">
        <v>4004.49</v>
      </c>
      <c r="U44" t="n">
        <v>0.71</v>
      </c>
      <c r="V44" t="n">
        <v>0.83</v>
      </c>
      <c r="W44" t="n">
        <v>2.96</v>
      </c>
      <c r="X44" t="n">
        <v>0.25</v>
      </c>
      <c r="Y44" t="n">
        <v>4</v>
      </c>
      <c r="Z44" t="n">
        <v>10</v>
      </c>
    </row>
    <row r="45">
      <c r="A45" t="n">
        <v>4</v>
      </c>
      <c r="B45" t="n">
        <v>70</v>
      </c>
      <c r="C45" t="inlineStr">
        <is>
          <t xml:space="preserve">CONCLUIDO	</t>
        </is>
      </c>
      <c r="D45" t="n">
        <v>11.8199</v>
      </c>
      <c r="E45" t="n">
        <v>8.460000000000001</v>
      </c>
      <c r="F45" t="n">
        <v>5.91</v>
      </c>
      <c r="G45" t="n">
        <v>32.26</v>
      </c>
      <c r="H45" t="n">
        <v>0.6</v>
      </c>
      <c r="I45" t="n">
        <v>11</v>
      </c>
      <c r="J45" t="n">
        <v>147.3</v>
      </c>
      <c r="K45" t="n">
        <v>47.83</v>
      </c>
      <c r="L45" t="n">
        <v>5</v>
      </c>
      <c r="M45" t="n">
        <v>9</v>
      </c>
      <c r="N45" t="n">
        <v>24.47</v>
      </c>
      <c r="O45" t="n">
        <v>18400.38</v>
      </c>
      <c r="P45" t="n">
        <v>65.56999999999999</v>
      </c>
      <c r="Q45" t="n">
        <v>189.92</v>
      </c>
      <c r="R45" t="n">
        <v>30.99</v>
      </c>
      <c r="S45" t="n">
        <v>23</v>
      </c>
      <c r="T45" t="n">
        <v>3206.72</v>
      </c>
      <c r="U45" t="n">
        <v>0.74</v>
      </c>
      <c r="V45" t="n">
        <v>0.84</v>
      </c>
      <c r="W45" t="n">
        <v>2.96</v>
      </c>
      <c r="X45" t="n">
        <v>0.2</v>
      </c>
      <c r="Y45" t="n">
        <v>4</v>
      </c>
      <c r="Z45" t="n">
        <v>10</v>
      </c>
    </row>
    <row r="46">
      <c r="A46" t="n">
        <v>5</v>
      </c>
      <c r="B46" t="n">
        <v>70</v>
      </c>
      <c r="C46" t="inlineStr">
        <is>
          <t xml:space="preserve">CONCLUIDO	</t>
        </is>
      </c>
      <c r="D46" t="n">
        <v>11.9577</v>
      </c>
      <c r="E46" t="n">
        <v>8.359999999999999</v>
      </c>
      <c r="F46" t="n">
        <v>5.87</v>
      </c>
      <c r="G46" t="n">
        <v>39.16</v>
      </c>
      <c r="H46" t="n">
        <v>0.71</v>
      </c>
      <c r="I46" t="n">
        <v>9</v>
      </c>
      <c r="J46" t="n">
        <v>148.68</v>
      </c>
      <c r="K46" t="n">
        <v>47.83</v>
      </c>
      <c r="L46" t="n">
        <v>6</v>
      </c>
      <c r="M46" t="n">
        <v>7</v>
      </c>
      <c r="N46" t="n">
        <v>24.85</v>
      </c>
      <c r="O46" t="n">
        <v>18570.94</v>
      </c>
      <c r="P46" t="n">
        <v>64.23999999999999</v>
      </c>
      <c r="Q46" t="n">
        <v>189.85</v>
      </c>
      <c r="R46" t="n">
        <v>29.8</v>
      </c>
      <c r="S46" t="n">
        <v>23</v>
      </c>
      <c r="T46" t="n">
        <v>2620.22</v>
      </c>
      <c r="U46" t="n">
        <v>0.77</v>
      </c>
      <c r="V46" t="n">
        <v>0.85</v>
      </c>
      <c r="W46" t="n">
        <v>2.95</v>
      </c>
      <c r="X46" t="n">
        <v>0.16</v>
      </c>
      <c r="Y46" t="n">
        <v>4</v>
      </c>
      <c r="Z46" t="n">
        <v>10</v>
      </c>
    </row>
    <row r="47">
      <c r="A47" t="n">
        <v>6</v>
      </c>
      <c r="B47" t="n">
        <v>70</v>
      </c>
      <c r="C47" t="inlineStr">
        <is>
          <t xml:space="preserve">CONCLUIDO	</t>
        </is>
      </c>
      <c r="D47" t="n">
        <v>12.0377</v>
      </c>
      <c r="E47" t="n">
        <v>8.31</v>
      </c>
      <c r="F47" t="n">
        <v>5.85</v>
      </c>
      <c r="G47" t="n">
        <v>43.86</v>
      </c>
      <c r="H47" t="n">
        <v>0.83</v>
      </c>
      <c r="I47" t="n">
        <v>8</v>
      </c>
      <c r="J47" t="n">
        <v>150.07</v>
      </c>
      <c r="K47" t="n">
        <v>47.83</v>
      </c>
      <c r="L47" t="n">
        <v>7</v>
      </c>
      <c r="M47" t="n">
        <v>6</v>
      </c>
      <c r="N47" t="n">
        <v>25.24</v>
      </c>
      <c r="O47" t="n">
        <v>18742.03</v>
      </c>
      <c r="P47" t="n">
        <v>63.15</v>
      </c>
      <c r="Q47" t="n">
        <v>189.87</v>
      </c>
      <c r="R47" t="n">
        <v>28.92</v>
      </c>
      <c r="S47" t="n">
        <v>23</v>
      </c>
      <c r="T47" t="n">
        <v>2184.82</v>
      </c>
      <c r="U47" t="n">
        <v>0.8</v>
      </c>
      <c r="V47" t="n">
        <v>0.85</v>
      </c>
      <c r="W47" t="n">
        <v>2.95</v>
      </c>
      <c r="X47" t="n">
        <v>0.13</v>
      </c>
      <c r="Y47" t="n">
        <v>4</v>
      </c>
      <c r="Z47" t="n">
        <v>10</v>
      </c>
    </row>
    <row r="48">
      <c r="A48" t="n">
        <v>7</v>
      </c>
      <c r="B48" t="n">
        <v>70</v>
      </c>
      <c r="C48" t="inlineStr">
        <is>
          <t xml:space="preserve">CONCLUIDO	</t>
        </is>
      </c>
      <c r="D48" t="n">
        <v>12.0984</v>
      </c>
      <c r="E48" t="n">
        <v>8.27</v>
      </c>
      <c r="F48" t="n">
        <v>5.83</v>
      </c>
      <c r="G48" t="n">
        <v>50.01</v>
      </c>
      <c r="H48" t="n">
        <v>0.9399999999999999</v>
      </c>
      <c r="I48" t="n">
        <v>7</v>
      </c>
      <c r="J48" t="n">
        <v>151.46</v>
      </c>
      <c r="K48" t="n">
        <v>47.83</v>
      </c>
      <c r="L48" t="n">
        <v>8</v>
      </c>
      <c r="M48" t="n">
        <v>5</v>
      </c>
      <c r="N48" t="n">
        <v>25.63</v>
      </c>
      <c r="O48" t="n">
        <v>18913.66</v>
      </c>
      <c r="P48" t="n">
        <v>62.3</v>
      </c>
      <c r="Q48" t="n">
        <v>189.84</v>
      </c>
      <c r="R48" t="n">
        <v>28.64</v>
      </c>
      <c r="S48" t="n">
        <v>23</v>
      </c>
      <c r="T48" t="n">
        <v>2050.8</v>
      </c>
      <c r="U48" t="n">
        <v>0.8</v>
      </c>
      <c r="V48" t="n">
        <v>0.85</v>
      </c>
      <c r="W48" t="n">
        <v>2.95</v>
      </c>
      <c r="X48" t="n">
        <v>0.12</v>
      </c>
      <c r="Y48" t="n">
        <v>4</v>
      </c>
      <c r="Z48" t="n">
        <v>10</v>
      </c>
    </row>
    <row r="49">
      <c r="A49" t="n">
        <v>8</v>
      </c>
      <c r="B49" t="n">
        <v>70</v>
      </c>
      <c r="C49" t="inlineStr">
        <is>
          <t xml:space="preserve">CONCLUIDO	</t>
        </is>
      </c>
      <c r="D49" t="n">
        <v>12.1729</v>
      </c>
      <c r="E49" t="n">
        <v>8.220000000000001</v>
      </c>
      <c r="F49" t="n">
        <v>5.81</v>
      </c>
      <c r="G49" t="n">
        <v>58.13</v>
      </c>
      <c r="H49" t="n">
        <v>1.04</v>
      </c>
      <c r="I49" t="n">
        <v>6</v>
      </c>
      <c r="J49" t="n">
        <v>152.85</v>
      </c>
      <c r="K49" t="n">
        <v>47.83</v>
      </c>
      <c r="L49" t="n">
        <v>9</v>
      </c>
      <c r="M49" t="n">
        <v>4</v>
      </c>
      <c r="N49" t="n">
        <v>26.03</v>
      </c>
      <c r="O49" t="n">
        <v>19085.83</v>
      </c>
      <c r="P49" t="n">
        <v>60.77</v>
      </c>
      <c r="Q49" t="n">
        <v>189.81</v>
      </c>
      <c r="R49" t="n">
        <v>27.86</v>
      </c>
      <c r="S49" t="n">
        <v>23</v>
      </c>
      <c r="T49" t="n">
        <v>1666.24</v>
      </c>
      <c r="U49" t="n">
        <v>0.83</v>
      </c>
      <c r="V49" t="n">
        <v>0.85</v>
      </c>
      <c r="W49" t="n">
        <v>2.95</v>
      </c>
      <c r="X49" t="n">
        <v>0.1</v>
      </c>
      <c r="Y49" t="n">
        <v>4</v>
      </c>
      <c r="Z49" t="n">
        <v>10</v>
      </c>
    </row>
    <row r="50">
      <c r="A50" t="n">
        <v>9</v>
      </c>
      <c r="B50" t="n">
        <v>70</v>
      </c>
      <c r="C50" t="inlineStr">
        <is>
          <t xml:space="preserve">CONCLUIDO	</t>
        </is>
      </c>
      <c r="D50" t="n">
        <v>12.1716</v>
      </c>
      <c r="E50" t="n">
        <v>8.220000000000001</v>
      </c>
      <c r="F50" t="n">
        <v>5.81</v>
      </c>
      <c r="G50" t="n">
        <v>58.14</v>
      </c>
      <c r="H50" t="n">
        <v>1.15</v>
      </c>
      <c r="I50" t="n">
        <v>6</v>
      </c>
      <c r="J50" t="n">
        <v>154.25</v>
      </c>
      <c r="K50" t="n">
        <v>47.83</v>
      </c>
      <c r="L50" t="n">
        <v>10</v>
      </c>
      <c r="M50" t="n">
        <v>4</v>
      </c>
      <c r="N50" t="n">
        <v>26.43</v>
      </c>
      <c r="O50" t="n">
        <v>19258.55</v>
      </c>
      <c r="P50" t="n">
        <v>60.22</v>
      </c>
      <c r="Q50" t="n">
        <v>189.82</v>
      </c>
      <c r="R50" t="n">
        <v>27.91</v>
      </c>
      <c r="S50" t="n">
        <v>23</v>
      </c>
      <c r="T50" t="n">
        <v>1688.61</v>
      </c>
      <c r="U50" t="n">
        <v>0.82</v>
      </c>
      <c r="V50" t="n">
        <v>0.85</v>
      </c>
      <c r="W50" t="n">
        <v>2.95</v>
      </c>
      <c r="X50" t="n">
        <v>0.1</v>
      </c>
      <c r="Y50" t="n">
        <v>4</v>
      </c>
      <c r="Z50" t="n">
        <v>10</v>
      </c>
    </row>
    <row r="51">
      <c r="A51" t="n">
        <v>10</v>
      </c>
      <c r="B51" t="n">
        <v>70</v>
      </c>
      <c r="C51" t="inlineStr">
        <is>
          <t xml:space="preserve">CONCLUIDO	</t>
        </is>
      </c>
      <c r="D51" t="n">
        <v>12.2416</v>
      </c>
      <c r="E51" t="n">
        <v>8.17</v>
      </c>
      <c r="F51" t="n">
        <v>5.8</v>
      </c>
      <c r="G51" t="n">
        <v>69.55</v>
      </c>
      <c r="H51" t="n">
        <v>1.25</v>
      </c>
      <c r="I51" t="n">
        <v>5</v>
      </c>
      <c r="J51" t="n">
        <v>155.66</v>
      </c>
      <c r="K51" t="n">
        <v>47.83</v>
      </c>
      <c r="L51" t="n">
        <v>11</v>
      </c>
      <c r="M51" t="n">
        <v>3</v>
      </c>
      <c r="N51" t="n">
        <v>26.83</v>
      </c>
      <c r="O51" t="n">
        <v>19431.82</v>
      </c>
      <c r="P51" t="n">
        <v>59.04</v>
      </c>
      <c r="Q51" t="n">
        <v>189.87</v>
      </c>
      <c r="R51" t="n">
        <v>27.4</v>
      </c>
      <c r="S51" t="n">
        <v>23</v>
      </c>
      <c r="T51" t="n">
        <v>1438.14</v>
      </c>
      <c r="U51" t="n">
        <v>0.84</v>
      </c>
      <c r="V51" t="n">
        <v>0.86</v>
      </c>
      <c r="W51" t="n">
        <v>2.95</v>
      </c>
      <c r="X51" t="n">
        <v>0.08</v>
      </c>
      <c r="Y51" t="n">
        <v>4</v>
      </c>
      <c r="Z51" t="n">
        <v>10</v>
      </c>
    </row>
    <row r="52">
      <c r="A52" t="n">
        <v>11</v>
      </c>
      <c r="B52" t="n">
        <v>70</v>
      </c>
      <c r="C52" t="inlineStr">
        <is>
          <t xml:space="preserve">CONCLUIDO	</t>
        </is>
      </c>
      <c r="D52" t="n">
        <v>12.2474</v>
      </c>
      <c r="E52" t="n">
        <v>8.16</v>
      </c>
      <c r="F52" t="n">
        <v>5.79</v>
      </c>
      <c r="G52" t="n">
        <v>69.51000000000001</v>
      </c>
      <c r="H52" t="n">
        <v>1.35</v>
      </c>
      <c r="I52" t="n">
        <v>5</v>
      </c>
      <c r="J52" t="n">
        <v>157.07</v>
      </c>
      <c r="K52" t="n">
        <v>47.83</v>
      </c>
      <c r="L52" t="n">
        <v>12</v>
      </c>
      <c r="M52" t="n">
        <v>3</v>
      </c>
      <c r="N52" t="n">
        <v>27.24</v>
      </c>
      <c r="O52" t="n">
        <v>19605.66</v>
      </c>
      <c r="P52" t="n">
        <v>58.29</v>
      </c>
      <c r="Q52" t="n">
        <v>189.85</v>
      </c>
      <c r="R52" t="n">
        <v>27.27</v>
      </c>
      <c r="S52" t="n">
        <v>23</v>
      </c>
      <c r="T52" t="n">
        <v>1373.97</v>
      </c>
      <c r="U52" t="n">
        <v>0.84</v>
      </c>
      <c r="V52" t="n">
        <v>0.86</v>
      </c>
      <c r="W52" t="n">
        <v>2.95</v>
      </c>
      <c r="X52" t="n">
        <v>0.08</v>
      </c>
      <c r="Y52" t="n">
        <v>4</v>
      </c>
      <c r="Z52" t="n">
        <v>10</v>
      </c>
    </row>
    <row r="53">
      <c r="A53" t="n">
        <v>12</v>
      </c>
      <c r="B53" t="n">
        <v>70</v>
      </c>
      <c r="C53" t="inlineStr">
        <is>
          <t xml:space="preserve">CONCLUIDO	</t>
        </is>
      </c>
      <c r="D53" t="n">
        <v>12.2449</v>
      </c>
      <c r="E53" t="n">
        <v>8.17</v>
      </c>
      <c r="F53" t="n">
        <v>5.79</v>
      </c>
      <c r="G53" t="n">
        <v>69.53</v>
      </c>
      <c r="H53" t="n">
        <v>1.45</v>
      </c>
      <c r="I53" t="n">
        <v>5</v>
      </c>
      <c r="J53" t="n">
        <v>158.48</v>
      </c>
      <c r="K53" t="n">
        <v>47.83</v>
      </c>
      <c r="L53" t="n">
        <v>13</v>
      </c>
      <c r="M53" t="n">
        <v>3</v>
      </c>
      <c r="N53" t="n">
        <v>27.65</v>
      </c>
      <c r="O53" t="n">
        <v>19780.06</v>
      </c>
      <c r="P53" t="n">
        <v>56.7</v>
      </c>
      <c r="Q53" t="n">
        <v>189.83</v>
      </c>
      <c r="R53" t="n">
        <v>27.26</v>
      </c>
      <c r="S53" t="n">
        <v>23</v>
      </c>
      <c r="T53" t="n">
        <v>1368.02</v>
      </c>
      <c r="U53" t="n">
        <v>0.84</v>
      </c>
      <c r="V53" t="n">
        <v>0.86</v>
      </c>
      <c r="W53" t="n">
        <v>2.95</v>
      </c>
      <c r="X53" t="n">
        <v>0.08</v>
      </c>
      <c r="Y53" t="n">
        <v>4</v>
      </c>
      <c r="Z53" t="n">
        <v>10</v>
      </c>
    </row>
    <row r="54">
      <c r="A54" t="n">
        <v>13</v>
      </c>
      <c r="B54" t="n">
        <v>70</v>
      </c>
      <c r="C54" t="inlineStr">
        <is>
          <t xml:space="preserve">CONCLUIDO	</t>
        </is>
      </c>
      <c r="D54" t="n">
        <v>12.317</v>
      </c>
      <c r="E54" t="n">
        <v>8.119999999999999</v>
      </c>
      <c r="F54" t="n">
        <v>5.78</v>
      </c>
      <c r="G54" t="n">
        <v>86.62</v>
      </c>
      <c r="H54" t="n">
        <v>1.55</v>
      </c>
      <c r="I54" t="n">
        <v>4</v>
      </c>
      <c r="J54" t="n">
        <v>159.9</v>
      </c>
      <c r="K54" t="n">
        <v>47.83</v>
      </c>
      <c r="L54" t="n">
        <v>14</v>
      </c>
      <c r="M54" t="n">
        <v>1</v>
      </c>
      <c r="N54" t="n">
        <v>28.07</v>
      </c>
      <c r="O54" t="n">
        <v>19955.16</v>
      </c>
      <c r="P54" t="n">
        <v>56.02</v>
      </c>
      <c r="Q54" t="n">
        <v>189.8</v>
      </c>
      <c r="R54" t="n">
        <v>26.6</v>
      </c>
      <c r="S54" t="n">
        <v>23</v>
      </c>
      <c r="T54" t="n">
        <v>1042.87</v>
      </c>
      <c r="U54" t="n">
        <v>0.86</v>
      </c>
      <c r="V54" t="n">
        <v>0.86</v>
      </c>
      <c r="W54" t="n">
        <v>2.95</v>
      </c>
      <c r="X54" t="n">
        <v>0.06</v>
      </c>
      <c r="Y54" t="n">
        <v>4</v>
      </c>
      <c r="Z54" t="n">
        <v>10</v>
      </c>
    </row>
    <row r="55">
      <c r="A55" t="n">
        <v>14</v>
      </c>
      <c r="B55" t="n">
        <v>70</v>
      </c>
      <c r="C55" t="inlineStr">
        <is>
          <t xml:space="preserve">CONCLUIDO	</t>
        </is>
      </c>
      <c r="D55" t="n">
        <v>12.3165</v>
      </c>
      <c r="E55" t="n">
        <v>8.119999999999999</v>
      </c>
      <c r="F55" t="n">
        <v>5.78</v>
      </c>
      <c r="G55" t="n">
        <v>86.63</v>
      </c>
      <c r="H55" t="n">
        <v>1.65</v>
      </c>
      <c r="I55" t="n">
        <v>4</v>
      </c>
      <c r="J55" t="n">
        <v>161.32</v>
      </c>
      <c r="K55" t="n">
        <v>47.83</v>
      </c>
      <c r="L55" t="n">
        <v>15</v>
      </c>
      <c r="M55" t="n">
        <v>0</v>
      </c>
      <c r="N55" t="n">
        <v>28.5</v>
      </c>
      <c r="O55" t="n">
        <v>20130.71</v>
      </c>
      <c r="P55" t="n">
        <v>56.41</v>
      </c>
      <c r="Q55" t="n">
        <v>189.83</v>
      </c>
      <c r="R55" t="n">
        <v>26.57</v>
      </c>
      <c r="S55" t="n">
        <v>23</v>
      </c>
      <c r="T55" t="n">
        <v>1030.22</v>
      </c>
      <c r="U55" t="n">
        <v>0.87</v>
      </c>
      <c r="V55" t="n">
        <v>0.86</v>
      </c>
      <c r="W55" t="n">
        <v>2.95</v>
      </c>
      <c r="X55" t="n">
        <v>0.06</v>
      </c>
      <c r="Y55" t="n">
        <v>4</v>
      </c>
      <c r="Z55" t="n">
        <v>10</v>
      </c>
    </row>
    <row r="56">
      <c r="A56" t="n">
        <v>0</v>
      </c>
      <c r="B56" t="n">
        <v>90</v>
      </c>
      <c r="C56" t="inlineStr">
        <is>
          <t xml:space="preserve">CONCLUIDO	</t>
        </is>
      </c>
      <c r="D56" t="n">
        <v>8.297800000000001</v>
      </c>
      <c r="E56" t="n">
        <v>12.05</v>
      </c>
      <c r="F56" t="n">
        <v>7.14</v>
      </c>
      <c r="G56" t="n">
        <v>6.12</v>
      </c>
      <c r="H56" t="n">
        <v>0.1</v>
      </c>
      <c r="I56" t="n">
        <v>70</v>
      </c>
      <c r="J56" t="n">
        <v>176.73</v>
      </c>
      <c r="K56" t="n">
        <v>52.44</v>
      </c>
      <c r="L56" t="n">
        <v>1</v>
      </c>
      <c r="M56" t="n">
        <v>68</v>
      </c>
      <c r="N56" t="n">
        <v>33.29</v>
      </c>
      <c r="O56" t="n">
        <v>22031.19</v>
      </c>
      <c r="P56" t="n">
        <v>95.47</v>
      </c>
      <c r="Q56" t="n">
        <v>190.83</v>
      </c>
      <c r="R56" t="n">
        <v>68.93000000000001</v>
      </c>
      <c r="S56" t="n">
        <v>23</v>
      </c>
      <c r="T56" t="n">
        <v>21877.52</v>
      </c>
      <c r="U56" t="n">
        <v>0.33</v>
      </c>
      <c r="V56" t="n">
        <v>0.7</v>
      </c>
      <c r="W56" t="n">
        <v>3.05</v>
      </c>
      <c r="X56" t="n">
        <v>1.42</v>
      </c>
      <c r="Y56" t="n">
        <v>4</v>
      </c>
      <c r="Z56" t="n">
        <v>10</v>
      </c>
    </row>
    <row r="57">
      <c r="A57" t="n">
        <v>1</v>
      </c>
      <c r="B57" t="n">
        <v>90</v>
      </c>
      <c r="C57" t="inlineStr">
        <is>
          <t xml:space="preserve">CONCLUIDO	</t>
        </is>
      </c>
      <c r="D57" t="n">
        <v>10.0959</v>
      </c>
      <c r="E57" t="n">
        <v>9.9</v>
      </c>
      <c r="F57" t="n">
        <v>6.35</v>
      </c>
      <c r="G57" t="n">
        <v>11.9</v>
      </c>
      <c r="H57" t="n">
        <v>0.2</v>
      </c>
      <c r="I57" t="n">
        <v>32</v>
      </c>
      <c r="J57" t="n">
        <v>178.21</v>
      </c>
      <c r="K57" t="n">
        <v>52.44</v>
      </c>
      <c r="L57" t="n">
        <v>2</v>
      </c>
      <c r="M57" t="n">
        <v>30</v>
      </c>
      <c r="N57" t="n">
        <v>33.77</v>
      </c>
      <c r="O57" t="n">
        <v>22213.89</v>
      </c>
      <c r="P57" t="n">
        <v>84.38</v>
      </c>
      <c r="Q57" t="n">
        <v>190.18</v>
      </c>
      <c r="R57" t="n">
        <v>44.44</v>
      </c>
      <c r="S57" t="n">
        <v>23</v>
      </c>
      <c r="T57" t="n">
        <v>9825.6</v>
      </c>
      <c r="U57" t="n">
        <v>0.52</v>
      </c>
      <c r="V57" t="n">
        <v>0.78</v>
      </c>
      <c r="W57" t="n">
        <v>2.99</v>
      </c>
      <c r="X57" t="n">
        <v>0.63</v>
      </c>
      <c r="Y57" t="n">
        <v>4</v>
      </c>
      <c r="Z57" t="n">
        <v>10</v>
      </c>
    </row>
    <row r="58">
      <c r="A58" t="n">
        <v>2</v>
      </c>
      <c r="B58" t="n">
        <v>90</v>
      </c>
      <c r="C58" t="inlineStr">
        <is>
          <t xml:space="preserve">CONCLUIDO	</t>
        </is>
      </c>
      <c r="D58" t="n">
        <v>10.7749</v>
      </c>
      <c r="E58" t="n">
        <v>9.279999999999999</v>
      </c>
      <c r="F58" t="n">
        <v>6.11</v>
      </c>
      <c r="G58" t="n">
        <v>17.47</v>
      </c>
      <c r="H58" t="n">
        <v>0.3</v>
      </c>
      <c r="I58" t="n">
        <v>21</v>
      </c>
      <c r="J58" t="n">
        <v>179.7</v>
      </c>
      <c r="K58" t="n">
        <v>52.44</v>
      </c>
      <c r="L58" t="n">
        <v>3</v>
      </c>
      <c r="M58" t="n">
        <v>19</v>
      </c>
      <c r="N58" t="n">
        <v>34.26</v>
      </c>
      <c r="O58" t="n">
        <v>22397.24</v>
      </c>
      <c r="P58" t="n">
        <v>80.69</v>
      </c>
      <c r="Q58" t="n">
        <v>189.91</v>
      </c>
      <c r="R58" t="n">
        <v>37.25</v>
      </c>
      <c r="S58" t="n">
        <v>23</v>
      </c>
      <c r="T58" t="n">
        <v>6286.09</v>
      </c>
      <c r="U58" t="n">
        <v>0.62</v>
      </c>
      <c r="V58" t="n">
        <v>0.8100000000000001</v>
      </c>
      <c r="W58" t="n">
        <v>2.97</v>
      </c>
      <c r="X58" t="n">
        <v>0.4</v>
      </c>
      <c r="Y58" t="n">
        <v>4</v>
      </c>
      <c r="Z58" t="n">
        <v>10</v>
      </c>
    </row>
    <row r="59">
      <c r="A59" t="n">
        <v>3</v>
      </c>
      <c r="B59" t="n">
        <v>90</v>
      </c>
      <c r="C59" t="inlineStr">
        <is>
          <t xml:space="preserve">CONCLUIDO	</t>
        </is>
      </c>
      <c r="D59" t="n">
        <v>11.1094</v>
      </c>
      <c r="E59" t="n">
        <v>9</v>
      </c>
      <c r="F59" t="n">
        <v>6.01</v>
      </c>
      <c r="G59" t="n">
        <v>22.54</v>
      </c>
      <c r="H59" t="n">
        <v>0.39</v>
      </c>
      <c r="I59" t="n">
        <v>16</v>
      </c>
      <c r="J59" t="n">
        <v>181.19</v>
      </c>
      <c r="K59" t="n">
        <v>52.44</v>
      </c>
      <c r="L59" t="n">
        <v>4</v>
      </c>
      <c r="M59" t="n">
        <v>14</v>
      </c>
      <c r="N59" t="n">
        <v>34.75</v>
      </c>
      <c r="O59" t="n">
        <v>22581.25</v>
      </c>
      <c r="P59" t="n">
        <v>78.83</v>
      </c>
      <c r="Q59" t="n">
        <v>190.09</v>
      </c>
      <c r="R59" t="n">
        <v>34.05</v>
      </c>
      <c r="S59" t="n">
        <v>23</v>
      </c>
      <c r="T59" t="n">
        <v>4709.3</v>
      </c>
      <c r="U59" t="n">
        <v>0.68</v>
      </c>
      <c r="V59" t="n">
        <v>0.83</v>
      </c>
      <c r="W59" t="n">
        <v>2.96</v>
      </c>
      <c r="X59" t="n">
        <v>0.29</v>
      </c>
      <c r="Y59" t="n">
        <v>4</v>
      </c>
      <c r="Z59" t="n">
        <v>10</v>
      </c>
    </row>
    <row r="60">
      <c r="A60" t="n">
        <v>4</v>
      </c>
      <c r="B60" t="n">
        <v>90</v>
      </c>
      <c r="C60" t="inlineStr">
        <is>
          <t xml:space="preserve">CONCLUIDO	</t>
        </is>
      </c>
      <c r="D60" t="n">
        <v>11.3126</v>
      </c>
      <c r="E60" t="n">
        <v>8.84</v>
      </c>
      <c r="F60" t="n">
        <v>5.96</v>
      </c>
      <c r="G60" t="n">
        <v>27.49</v>
      </c>
      <c r="H60" t="n">
        <v>0.49</v>
      </c>
      <c r="I60" t="n">
        <v>13</v>
      </c>
      <c r="J60" t="n">
        <v>182.69</v>
      </c>
      <c r="K60" t="n">
        <v>52.44</v>
      </c>
      <c r="L60" t="n">
        <v>5</v>
      </c>
      <c r="M60" t="n">
        <v>11</v>
      </c>
      <c r="N60" t="n">
        <v>35.25</v>
      </c>
      <c r="O60" t="n">
        <v>22766.06</v>
      </c>
      <c r="P60" t="n">
        <v>77.40000000000001</v>
      </c>
      <c r="Q60" t="n">
        <v>189.83</v>
      </c>
      <c r="R60" t="n">
        <v>32.41</v>
      </c>
      <c r="S60" t="n">
        <v>23</v>
      </c>
      <c r="T60" t="n">
        <v>3903.03</v>
      </c>
      <c r="U60" t="n">
        <v>0.71</v>
      </c>
      <c r="V60" t="n">
        <v>0.83</v>
      </c>
      <c r="W60" t="n">
        <v>2.96</v>
      </c>
      <c r="X60" t="n">
        <v>0.24</v>
      </c>
      <c r="Y60" t="n">
        <v>4</v>
      </c>
      <c r="Z60" t="n">
        <v>10</v>
      </c>
    </row>
    <row r="61">
      <c r="A61" t="n">
        <v>5</v>
      </c>
      <c r="B61" t="n">
        <v>90</v>
      </c>
      <c r="C61" t="inlineStr">
        <is>
          <t xml:space="preserve">CONCLUIDO	</t>
        </is>
      </c>
      <c r="D61" t="n">
        <v>11.4694</v>
      </c>
      <c r="E61" t="n">
        <v>8.720000000000001</v>
      </c>
      <c r="F61" t="n">
        <v>5.91</v>
      </c>
      <c r="G61" t="n">
        <v>32.22</v>
      </c>
      <c r="H61" t="n">
        <v>0.58</v>
      </c>
      <c r="I61" t="n">
        <v>11</v>
      </c>
      <c r="J61" t="n">
        <v>184.19</v>
      </c>
      <c r="K61" t="n">
        <v>52.44</v>
      </c>
      <c r="L61" t="n">
        <v>6</v>
      </c>
      <c r="M61" t="n">
        <v>9</v>
      </c>
      <c r="N61" t="n">
        <v>35.75</v>
      </c>
      <c r="O61" t="n">
        <v>22951.43</v>
      </c>
      <c r="P61" t="n">
        <v>76.16</v>
      </c>
      <c r="Q61" t="n">
        <v>189.92</v>
      </c>
      <c r="R61" t="n">
        <v>30.81</v>
      </c>
      <c r="S61" t="n">
        <v>23</v>
      </c>
      <c r="T61" t="n">
        <v>3112.43</v>
      </c>
      <c r="U61" t="n">
        <v>0.75</v>
      </c>
      <c r="V61" t="n">
        <v>0.84</v>
      </c>
      <c r="W61" t="n">
        <v>2.96</v>
      </c>
      <c r="X61" t="n">
        <v>0.19</v>
      </c>
      <c r="Y61" t="n">
        <v>4</v>
      </c>
      <c r="Z61" t="n">
        <v>10</v>
      </c>
    </row>
    <row r="62">
      <c r="A62" t="n">
        <v>6</v>
      </c>
      <c r="B62" t="n">
        <v>90</v>
      </c>
      <c r="C62" t="inlineStr">
        <is>
          <t xml:space="preserve">CONCLUIDO	</t>
        </is>
      </c>
      <c r="D62" t="n">
        <v>11.6009</v>
      </c>
      <c r="E62" t="n">
        <v>8.619999999999999</v>
      </c>
      <c r="F62" t="n">
        <v>5.88</v>
      </c>
      <c r="G62" t="n">
        <v>39.2</v>
      </c>
      <c r="H62" t="n">
        <v>0.67</v>
      </c>
      <c r="I62" t="n">
        <v>9</v>
      </c>
      <c r="J62" t="n">
        <v>185.7</v>
      </c>
      <c r="K62" t="n">
        <v>52.44</v>
      </c>
      <c r="L62" t="n">
        <v>7</v>
      </c>
      <c r="M62" t="n">
        <v>7</v>
      </c>
      <c r="N62" t="n">
        <v>36.26</v>
      </c>
      <c r="O62" t="n">
        <v>23137.49</v>
      </c>
      <c r="P62" t="n">
        <v>75.27</v>
      </c>
      <c r="Q62" t="n">
        <v>189.85</v>
      </c>
      <c r="R62" t="n">
        <v>29.89</v>
      </c>
      <c r="S62" t="n">
        <v>23</v>
      </c>
      <c r="T62" t="n">
        <v>2664.95</v>
      </c>
      <c r="U62" t="n">
        <v>0.77</v>
      </c>
      <c r="V62" t="n">
        <v>0.84</v>
      </c>
      <c r="W62" t="n">
        <v>2.95</v>
      </c>
      <c r="X62" t="n">
        <v>0.16</v>
      </c>
      <c r="Y62" t="n">
        <v>4</v>
      </c>
      <c r="Z62" t="n">
        <v>10</v>
      </c>
    </row>
    <row r="63">
      <c r="A63" t="n">
        <v>7</v>
      </c>
      <c r="B63" t="n">
        <v>90</v>
      </c>
      <c r="C63" t="inlineStr">
        <is>
          <t xml:space="preserve">CONCLUIDO	</t>
        </is>
      </c>
      <c r="D63" t="n">
        <v>11.6868</v>
      </c>
      <c r="E63" t="n">
        <v>8.56</v>
      </c>
      <c r="F63" t="n">
        <v>5.85</v>
      </c>
      <c r="G63" t="n">
        <v>43.89</v>
      </c>
      <c r="H63" t="n">
        <v>0.76</v>
      </c>
      <c r="I63" t="n">
        <v>8</v>
      </c>
      <c r="J63" t="n">
        <v>187.22</v>
      </c>
      <c r="K63" t="n">
        <v>52.44</v>
      </c>
      <c r="L63" t="n">
        <v>8</v>
      </c>
      <c r="M63" t="n">
        <v>6</v>
      </c>
      <c r="N63" t="n">
        <v>36.78</v>
      </c>
      <c r="O63" t="n">
        <v>23324.24</v>
      </c>
      <c r="P63" t="n">
        <v>74.40000000000001</v>
      </c>
      <c r="Q63" t="n">
        <v>189.87</v>
      </c>
      <c r="R63" t="n">
        <v>29.15</v>
      </c>
      <c r="S63" t="n">
        <v>23</v>
      </c>
      <c r="T63" t="n">
        <v>2299.9</v>
      </c>
      <c r="U63" t="n">
        <v>0.79</v>
      </c>
      <c r="V63" t="n">
        <v>0.85</v>
      </c>
      <c r="W63" t="n">
        <v>2.95</v>
      </c>
      <c r="X63" t="n">
        <v>0.14</v>
      </c>
      <c r="Y63" t="n">
        <v>4</v>
      </c>
      <c r="Z63" t="n">
        <v>10</v>
      </c>
    </row>
    <row r="64">
      <c r="A64" t="n">
        <v>8</v>
      </c>
      <c r="B64" t="n">
        <v>90</v>
      </c>
      <c r="C64" t="inlineStr">
        <is>
          <t xml:space="preserve">CONCLUIDO	</t>
        </is>
      </c>
      <c r="D64" t="n">
        <v>11.7555</v>
      </c>
      <c r="E64" t="n">
        <v>8.51</v>
      </c>
      <c r="F64" t="n">
        <v>5.84</v>
      </c>
      <c r="G64" t="n">
        <v>50.03</v>
      </c>
      <c r="H64" t="n">
        <v>0.85</v>
      </c>
      <c r="I64" t="n">
        <v>7</v>
      </c>
      <c r="J64" t="n">
        <v>188.74</v>
      </c>
      <c r="K64" t="n">
        <v>52.44</v>
      </c>
      <c r="L64" t="n">
        <v>9</v>
      </c>
      <c r="M64" t="n">
        <v>5</v>
      </c>
      <c r="N64" t="n">
        <v>37.3</v>
      </c>
      <c r="O64" t="n">
        <v>23511.69</v>
      </c>
      <c r="P64" t="n">
        <v>73.64</v>
      </c>
      <c r="Q64" t="n">
        <v>189.81</v>
      </c>
      <c r="R64" t="n">
        <v>28.68</v>
      </c>
      <c r="S64" t="n">
        <v>23</v>
      </c>
      <c r="T64" t="n">
        <v>2067.45</v>
      </c>
      <c r="U64" t="n">
        <v>0.8</v>
      </c>
      <c r="V64" t="n">
        <v>0.85</v>
      </c>
      <c r="W64" t="n">
        <v>2.95</v>
      </c>
      <c r="X64" t="n">
        <v>0.12</v>
      </c>
      <c r="Y64" t="n">
        <v>4</v>
      </c>
      <c r="Z64" t="n">
        <v>10</v>
      </c>
    </row>
    <row r="65">
      <c r="A65" t="n">
        <v>9</v>
      </c>
      <c r="B65" t="n">
        <v>90</v>
      </c>
      <c r="C65" t="inlineStr">
        <is>
          <t xml:space="preserve">CONCLUIDO	</t>
        </is>
      </c>
      <c r="D65" t="n">
        <v>11.7486</v>
      </c>
      <c r="E65" t="n">
        <v>8.51</v>
      </c>
      <c r="F65" t="n">
        <v>5.84</v>
      </c>
      <c r="G65" t="n">
        <v>50.08</v>
      </c>
      <c r="H65" t="n">
        <v>0.93</v>
      </c>
      <c r="I65" t="n">
        <v>7</v>
      </c>
      <c r="J65" t="n">
        <v>190.26</v>
      </c>
      <c r="K65" t="n">
        <v>52.44</v>
      </c>
      <c r="L65" t="n">
        <v>10</v>
      </c>
      <c r="M65" t="n">
        <v>5</v>
      </c>
      <c r="N65" t="n">
        <v>37.82</v>
      </c>
      <c r="O65" t="n">
        <v>23699.85</v>
      </c>
      <c r="P65" t="n">
        <v>72.93000000000001</v>
      </c>
      <c r="Q65" t="n">
        <v>189.87</v>
      </c>
      <c r="R65" t="n">
        <v>28.78</v>
      </c>
      <c r="S65" t="n">
        <v>23</v>
      </c>
      <c r="T65" t="n">
        <v>2119.87</v>
      </c>
      <c r="U65" t="n">
        <v>0.8</v>
      </c>
      <c r="V65" t="n">
        <v>0.85</v>
      </c>
      <c r="W65" t="n">
        <v>2.95</v>
      </c>
      <c r="X65" t="n">
        <v>0.13</v>
      </c>
      <c r="Y65" t="n">
        <v>4</v>
      </c>
      <c r="Z65" t="n">
        <v>10</v>
      </c>
    </row>
    <row r="66">
      <c r="A66" t="n">
        <v>10</v>
      </c>
      <c r="B66" t="n">
        <v>90</v>
      </c>
      <c r="C66" t="inlineStr">
        <is>
          <t xml:space="preserve">CONCLUIDO	</t>
        </is>
      </c>
      <c r="D66" t="n">
        <v>11.8402</v>
      </c>
      <c r="E66" t="n">
        <v>8.449999999999999</v>
      </c>
      <c r="F66" t="n">
        <v>5.81</v>
      </c>
      <c r="G66" t="n">
        <v>58.12</v>
      </c>
      <c r="H66" t="n">
        <v>1.02</v>
      </c>
      <c r="I66" t="n">
        <v>6</v>
      </c>
      <c r="J66" t="n">
        <v>191.79</v>
      </c>
      <c r="K66" t="n">
        <v>52.44</v>
      </c>
      <c r="L66" t="n">
        <v>11</v>
      </c>
      <c r="M66" t="n">
        <v>4</v>
      </c>
      <c r="N66" t="n">
        <v>38.35</v>
      </c>
      <c r="O66" t="n">
        <v>23888.73</v>
      </c>
      <c r="P66" t="n">
        <v>72.12</v>
      </c>
      <c r="Q66" t="n">
        <v>189.95</v>
      </c>
      <c r="R66" t="n">
        <v>27.84</v>
      </c>
      <c r="S66" t="n">
        <v>23</v>
      </c>
      <c r="T66" t="n">
        <v>1655.62</v>
      </c>
      <c r="U66" t="n">
        <v>0.83</v>
      </c>
      <c r="V66" t="n">
        <v>0.85</v>
      </c>
      <c r="W66" t="n">
        <v>2.95</v>
      </c>
      <c r="X66" t="n">
        <v>0.1</v>
      </c>
      <c r="Y66" t="n">
        <v>4</v>
      </c>
      <c r="Z66" t="n">
        <v>10</v>
      </c>
    </row>
    <row r="67">
      <c r="A67" t="n">
        <v>11</v>
      </c>
      <c r="B67" t="n">
        <v>90</v>
      </c>
      <c r="C67" t="inlineStr">
        <is>
          <t xml:space="preserve">CONCLUIDO	</t>
        </is>
      </c>
      <c r="D67" t="n">
        <v>11.8444</v>
      </c>
      <c r="E67" t="n">
        <v>8.44</v>
      </c>
      <c r="F67" t="n">
        <v>5.81</v>
      </c>
      <c r="G67" t="n">
        <v>58.09</v>
      </c>
      <c r="H67" t="n">
        <v>1.1</v>
      </c>
      <c r="I67" t="n">
        <v>6</v>
      </c>
      <c r="J67" t="n">
        <v>193.33</v>
      </c>
      <c r="K67" t="n">
        <v>52.44</v>
      </c>
      <c r="L67" t="n">
        <v>12</v>
      </c>
      <c r="M67" t="n">
        <v>4</v>
      </c>
      <c r="N67" t="n">
        <v>38.89</v>
      </c>
      <c r="O67" t="n">
        <v>24078.33</v>
      </c>
      <c r="P67" t="n">
        <v>71.36</v>
      </c>
      <c r="Q67" t="n">
        <v>189.84</v>
      </c>
      <c r="R67" t="n">
        <v>27.76</v>
      </c>
      <c r="S67" t="n">
        <v>23</v>
      </c>
      <c r="T67" t="n">
        <v>1615.22</v>
      </c>
      <c r="U67" t="n">
        <v>0.83</v>
      </c>
      <c r="V67" t="n">
        <v>0.85</v>
      </c>
      <c r="W67" t="n">
        <v>2.95</v>
      </c>
      <c r="X67" t="n">
        <v>0.09</v>
      </c>
      <c r="Y67" t="n">
        <v>4</v>
      </c>
      <c r="Z67" t="n">
        <v>10</v>
      </c>
    </row>
    <row r="68">
      <c r="A68" t="n">
        <v>12</v>
      </c>
      <c r="B68" t="n">
        <v>90</v>
      </c>
      <c r="C68" t="inlineStr">
        <is>
          <t xml:space="preserve">CONCLUIDO	</t>
        </is>
      </c>
      <c r="D68" t="n">
        <v>11.9016</v>
      </c>
      <c r="E68" t="n">
        <v>8.4</v>
      </c>
      <c r="F68" t="n">
        <v>5.8</v>
      </c>
      <c r="G68" t="n">
        <v>69.65000000000001</v>
      </c>
      <c r="H68" t="n">
        <v>1.18</v>
      </c>
      <c r="I68" t="n">
        <v>5</v>
      </c>
      <c r="J68" t="n">
        <v>194.88</v>
      </c>
      <c r="K68" t="n">
        <v>52.44</v>
      </c>
      <c r="L68" t="n">
        <v>13</v>
      </c>
      <c r="M68" t="n">
        <v>3</v>
      </c>
      <c r="N68" t="n">
        <v>39.43</v>
      </c>
      <c r="O68" t="n">
        <v>24268.67</v>
      </c>
      <c r="P68" t="n">
        <v>70.63</v>
      </c>
      <c r="Q68" t="n">
        <v>189.87</v>
      </c>
      <c r="R68" t="n">
        <v>27.54</v>
      </c>
      <c r="S68" t="n">
        <v>23</v>
      </c>
      <c r="T68" t="n">
        <v>1509.74</v>
      </c>
      <c r="U68" t="n">
        <v>0.84</v>
      </c>
      <c r="V68" t="n">
        <v>0.86</v>
      </c>
      <c r="W68" t="n">
        <v>2.95</v>
      </c>
      <c r="X68" t="n">
        <v>0.09</v>
      </c>
      <c r="Y68" t="n">
        <v>4</v>
      </c>
      <c r="Z68" t="n">
        <v>10</v>
      </c>
    </row>
    <row r="69">
      <c r="A69" t="n">
        <v>13</v>
      </c>
      <c r="B69" t="n">
        <v>90</v>
      </c>
      <c r="C69" t="inlineStr">
        <is>
          <t xml:space="preserve">CONCLUIDO	</t>
        </is>
      </c>
      <c r="D69" t="n">
        <v>11.9142</v>
      </c>
      <c r="E69" t="n">
        <v>8.390000000000001</v>
      </c>
      <c r="F69" t="n">
        <v>5.79</v>
      </c>
      <c r="G69" t="n">
        <v>69.54000000000001</v>
      </c>
      <c r="H69" t="n">
        <v>1.27</v>
      </c>
      <c r="I69" t="n">
        <v>5</v>
      </c>
      <c r="J69" t="n">
        <v>196.42</v>
      </c>
      <c r="K69" t="n">
        <v>52.44</v>
      </c>
      <c r="L69" t="n">
        <v>14</v>
      </c>
      <c r="M69" t="n">
        <v>3</v>
      </c>
      <c r="N69" t="n">
        <v>39.98</v>
      </c>
      <c r="O69" t="n">
        <v>24459.75</v>
      </c>
      <c r="P69" t="n">
        <v>70.25</v>
      </c>
      <c r="Q69" t="n">
        <v>189.82</v>
      </c>
      <c r="R69" t="n">
        <v>27.39</v>
      </c>
      <c r="S69" t="n">
        <v>23</v>
      </c>
      <c r="T69" t="n">
        <v>1432.7</v>
      </c>
      <c r="U69" t="n">
        <v>0.84</v>
      </c>
      <c r="V69" t="n">
        <v>0.86</v>
      </c>
      <c r="W69" t="n">
        <v>2.95</v>
      </c>
      <c r="X69" t="n">
        <v>0.08</v>
      </c>
      <c r="Y69" t="n">
        <v>4</v>
      </c>
      <c r="Z69" t="n">
        <v>10</v>
      </c>
    </row>
    <row r="70">
      <c r="A70" t="n">
        <v>14</v>
      </c>
      <c r="B70" t="n">
        <v>90</v>
      </c>
      <c r="C70" t="inlineStr">
        <is>
          <t xml:space="preserve">CONCLUIDO	</t>
        </is>
      </c>
      <c r="D70" t="n">
        <v>11.9265</v>
      </c>
      <c r="E70" t="n">
        <v>8.380000000000001</v>
      </c>
      <c r="F70" t="n">
        <v>5.79</v>
      </c>
      <c r="G70" t="n">
        <v>69.44</v>
      </c>
      <c r="H70" t="n">
        <v>1.35</v>
      </c>
      <c r="I70" t="n">
        <v>5</v>
      </c>
      <c r="J70" t="n">
        <v>197.98</v>
      </c>
      <c r="K70" t="n">
        <v>52.44</v>
      </c>
      <c r="L70" t="n">
        <v>15</v>
      </c>
      <c r="M70" t="n">
        <v>3</v>
      </c>
      <c r="N70" t="n">
        <v>40.54</v>
      </c>
      <c r="O70" t="n">
        <v>24651.58</v>
      </c>
      <c r="P70" t="n">
        <v>69.22</v>
      </c>
      <c r="Q70" t="n">
        <v>189.79</v>
      </c>
      <c r="R70" t="n">
        <v>27.04</v>
      </c>
      <c r="S70" t="n">
        <v>23</v>
      </c>
      <c r="T70" t="n">
        <v>1258.24</v>
      </c>
      <c r="U70" t="n">
        <v>0.85</v>
      </c>
      <c r="V70" t="n">
        <v>0.86</v>
      </c>
      <c r="W70" t="n">
        <v>2.95</v>
      </c>
      <c r="X70" t="n">
        <v>0.07000000000000001</v>
      </c>
      <c r="Y70" t="n">
        <v>4</v>
      </c>
      <c r="Z70" t="n">
        <v>10</v>
      </c>
    </row>
    <row r="71">
      <c r="A71" t="n">
        <v>15</v>
      </c>
      <c r="B71" t="n">
        <v>90</v>
      </c>
      <c r="C71" t="inlineStr">
        <is>
          <t xml:space="preserve">CONCLUIDO	</t>
        </is>
      </c>
      <c r="D71" t="n">
        <v>11.9205</v>
      </c>
      <c r="E71" t="n">
        <v>8.390000000000001</v>
      </c>
      <c r="F71" t="n">
        <v>5.79</v>
      </c>
      <c r="G71" t="n">
        <v>69.48999999999999</v>
      </c>
      <c r="H71" t="n">
        <v>1.42</v>
      </c>
      <c r="I71" t="n">
        <v>5</v>
      </c>
      <c r="J71" t="n">
        <v>199.54</v>
      </c>
      <c r="K71" t="n">
        <v>52.44</v>
      </c>
      <c r="L71" t="n">
        <v>16</v>
      </c>
      <c r="M71" t="n">
        <v>3</v>
      </c>
      <c r="N71" t="n">
        <v>41.1</v>
      </c>
      <c r="O71" t="n">
        <v>24844.17</v>
      </c>
      <c r="P71" t="n">
        <v>67.95</v>
      </c>
      <c r="Q71" t="n">
        <v>189.92</v>
      </c>
      <c r="R71" t="n">
        <v>27.23</v>
      </c>
      <c r="S71" t="n">
        <v>23</v>
      </c>
      <c r="T71" t="n">
        <v>1352.42</v>
      </c>
      <c r="U71" t="n">
        <v>0.84</v>
      </c>
      <c r="V71" t="n">
        <v>0.86</v>
      </c>
      <c r="W71" t="n">
        <v>2.95</v>
      </c>
      <c r="X71" t="n">
        <v>0.08</v>
      </c>
      <c r="Y71" t="n">
        <v>4</v>
      </c>
      <c r="Z71" t="n">
        <v>10</v>
      </c>
    </row>
    <row r="72">
      <c r="A72" t="n">
        <v>16</v>
      </c>
      <c r="B72" t="n">
        <v>90</v>
      </c>
      <c r="C72" t="inlineStr">
        <is>
          <t xml:space="preserve">CONCLUIDO	</t>
        </is>
      </c>
      <c r="D72" t="n">
        <v>12.004</v>
      </c>
      <c r="E72" t="n">
        <v>8.33</v>
      </c>
      <c r="F72" t="n">
        <v>5.77</v>
      </c>
      <c r="G72" t="n">
        <v>86.52</v>
      </c>
      <c r="H72" t="n">
        <v>1.5</v>
      </c>
      <c r="I72" t="n">
        <v>4</v>
      </c>
      <c r="J72" t="n">
        <v>201.11</v>
      </c>
      <c r="K72" t="n">
        <v>52.44</v>
      </c>
      <c r="L72" t="n">
        <v>17</v>
      </c>
      <c r="M72" t="n">
        <v>2</v>
      </c>
      <c r="N72" t="n">
        <v>41.67</v>
      </c>
      <c r="O72" t="n">
        <v>25037.53</v>
      </c>
      <c r="P72" t="n">
        <v>67.67</v>
      </c>
      <c r="Q72" t="n">
        <v>189.82</v>
      </c>
      <c r="R72" t="n">
        <v>26.5</v>
      </c>
      <c r="S72" t="n">
        <v>23</v>
      </c>
      <c r="T72" t="n">
        <v>995.92</v>
      </c>
      <c r="U72" t="n">
        <v>0.87</v>
      </c>
      <c r="V72" t="n">
        <v>0.86</v>
      </c>
      <c r="W72" t="n">
        <v>2.94</v>
      </c>
      <c r="X72" t="n">
        <v>0.05</v>
      </c>
      <c r="Y72" t="n">
        <v>4</v>
      </c>
      <c r="Z72" t="n">
        <v>10</v>
      </c>
    </row>
    <row r="73">
      <c r="A73" t="n">
        <v>17</v>
      </c>
      <c r="B73" t="n">
        <v>90</v>
      </c>
      <c r="C73" t="inlineStr">
        <is>
          <t xml:space="preserve">CONCLUIDO	</t>
        </is>
      </c>
      <c r="D73" t="n">
        <v>11.998</v>
      </c>
      <c r="E73" t="n">
        <v>8.33</v>
      </c>
      <c r="F73" t="n">
        <v>5.77</v>
      </c>
      <c r="G73" t="n">
        <v>86.58</v>
      </c>
      <c r="H73" t="n">
        <v>1.58</v>
      </c>
      <c r="I73" t="n">
        <v>4</v>
      </c>
      <c r="J73" t="n">
        <v>202.68</v>
      </c>
      <c r="K73" t="n">
        <v>52.44</v>
      </c>
      <c r="L73" t="n">
        <v>18</v>
      </c>
      <c r="M73" t="n">
        <v>2</v>
      </c>
      <c r="N73" t="n">
        <v>42.24</v>
      </c>
      <c r="O73" t="n">
        <v>25231.66</v>
      </c>
      <c r="P73" t="n">
        <v>67.34</v>
      </c>
      <c r="Q73" t="n">
        <v>189.82</v>
      </c>
      <c r="R73" t="n">
        <v>26.64</v>
      </c>
      <c r="S73" t="n">
        <v>23</v>
      </c>
      <c r="T73" t="n">
        <v>1064.82</v>
      </c>
      <c r="U73" t="n">
        <v>0.86</v>
      </c>
      <c r="V73" t="n">
        <v>0.86</v>
      </c>
      <c r="W73" t="n">
        <v>2.94</v>
      </c>
      <c r="X73" t="n">
        <v>0.06</v>
      </c>
      <c r="Y73" t="n">
        <v>4</v>
      </c>
      <c r="Z73" t="n">
        <v>10</v>
      </c>
    </row>
    <row r="74">
      <c r="A74" t="n">
        <v>18</v>
      </c>
      <c r="B74" t="n">
        <v>90</v>
      </c>
      <c r="C74" t="inlineStr">
        <is>
          <t xml:space="preserve">CONCLUIDO	</t>
        </is>
      </c>
      <c r="D74" t="n">
        <v>12.004</v>
      </c>
      <c r="E74" t="n">
        <v>8.33</v>
      </c>
      <c r="F74" t="n">
        <v>5.77</v>
      </c>
      <c r="G74" t="n">
        <v>86.52</v>
      </c>
      <c r="H74" t="n">
        <v>1.65</v>
      </c>
      <c r="I74" t="n">
        <v>4</v>
      </c>
      <c r="J74" t="n">
        <v>204.26</v>
      </c>
      <c r="K74" t="n">
        <v>52.44</v>
      </c>
      <c r="L74" t="n">
        <v>19</v>
      </c>
      <c r="M74" t="n">
        <v>2</v>
      </c>
      <c r="N74" t="n">
        <v>42.82</v>
      </c>
      <c r="O74" t="n">
        <v>25426.72</v>
      </c>
      <c r="P74" t="n">
        <v>66.56999999999999</v>
      </c>
      <c r="Q74" t="n">
        <v>189.79</v>
      </c>
      <c r="R74" t="n">
        <v>26.46</v>
      </c>
      <c r="S74" t="n">
        <v>23</v>
      </c>
      <c r="T74" t="n">
        <v>976.45</v>
      </c>
      <c r="U74" t="n">
        <v>0.87</v>
      </c>
      <c r="V74" t="n">
        <v>0.86</v>
      </c>
      <c r="W74" t="n">
        <v>2.95</v>
      </c>
      <c r="X74" t="n">
        <v>0.05</v>
      </c>
      <c r="Y74" t="n">
        <v>4</v>
      </c>
      <c r="Z74" t="n">
        <v>10</v>
      </c>
    </row>
    <row r="75">
      <c r="A75" t="n">
        <v>19</v>
      </c>
      <c r="B75" t="n">
        <v>90</v>
      </c>
      <c r="C75" t="inlineStr">
        <is>
          <t xml:space="preserve">CONCLUIDO	</t>
        </is>
      </c>
      <c r="D75" t="n">
        <v>12.0164</v>
      </c>
      <c r="E75" t="n">
        <v>8.32</v>
      </c>
      <c r="F75" t="n">
        <v>5.76</v>
      </c>
      <c r="G75" t="n">
        <v>86.39</v>
      </c>
      <c r="H75" t="n">
        <v>1.73</v>
      </c>
      <c r="I75" t="n">
        <v>4</v>
      </c>
      <c r="J75" t="n">
        <v>205.85</v>
      </c>
      <c r="K75" t="n">
        <v>52.44</v>
      </c>
      <c r="L75" t="n">
        <v>20</v>
      </c>
      <c r="M75" t="n">
        <v>2</v>
      </c>
      <c r="N75" t="n">
        <v>43.41</v>
      </c>
      <c r="O75" t="n">
        <v>25622.45</v>
      </c>
      <c r="P75" t="n">
        <v>65.51000000000001</v>
      </c>
      <c r="Q75" t="n">
        <v>189.84</v>
      </c>
      <c r="R75" t="n">
        <v>26.13</v>
      </c>
      <c r="S75" t="n">
        <v>23</v>
      </c>
      <c r="T75" t="n">
        <v>809.33</v>
      </c>
      <c r="U75" t="n">
        <v>0.88</v>
      </c>
      <c r="V75" t="n">
        <v>0.86</v>
      </c>
      <c r="W75" t="n">
        <v>2.95</v>
      </c>
      <c r="X75" t="n">
        <v>0.04</v>
      </c>
      <c r="Y75" t="n">
        <v>4</v>
      </c>
      <c r="Z75" t="n">
        <v>10</v>
      </c>
    </row>
    <row r="76">
      <c r="A76" t="n">
        <v>20</v>
      </c>
      <c r="B76" t="n">
        <v>90</v>
      </c>
      <c r="C76" t="inlineStr">
        <is>
          <t xml:space="preserve">CONCLUIDO	</t>
        </is>
      </c>
      <c r="D76" t="n">
        <v>12.0084</v>
      </c>
      <c r="E76" t="n">
        <v>8.33</v>
      </c>
      <c r="F76" t="n">
        <v>5.76</v>
      </c>
      <c r="G76" t="n">
        <v>86.47</v>
      </c>
      <c r="H76" t="n">
        <v>1.8</v>
      </c>
      <c r="I76" t="n">
        <v>4</v>
      </c>
      <c r="J76" t="n">
        <v>207.45</v>
      </c>
      <c r="K76" t="n">
        <v>52.44</v>
      </c>
      <c r="L76" t="n">
        <v>21</v>
      </c>
      <c r="M76" t="n">
        <v>1</v>
      </c>
      <c r="N76" t="n">
        <v>44</v>
      </c>
      <c r="O76" t="n">
        <v>25818.99</v>
      </c>
      <c r="P76" t="n">
        <v>64.48</v>
      </c>
      <c r="Q76" t="n">
        <v>189.87</v>
      </c>
      <c r="R76" t="n">
        <v>26.3</v>
      </c>
      <c r="S76" t="n">
        <v>23</v>
      </c>
      <c r="T76" t="n">
        <v>893.75</v>
      </c>
      <c r="U76" t="n">
        <v>0.87</v>
      </c>
      <c r="V76" t="n">
        <v>0.86</v>
      </c>
      <c r="W76" t="n">
        <v>2.95</v>
      </c>
      <c r="X76" t="n">
        <v>0.05</v>
      </c>
      <c r="Y76" t="n">
        <v>4</v>
      </c>
      <c r="Z76" t="n">
        <v>10</v>
      </c>
    </row>
    <row r="77">
      <c r="A77" t="n">
        <v>21</v>
      </c>
      <c r="B77" t="n">
        <v>90</v>
      </c>
      <c r="C77" t="inlineStr">
        <is>
          <t xml:space="preserve">CONCLUIDO	</t>
        </is>
      </c>
      <c r="D77" t="n">
        <v>12.0104</v>
      </c>
      <c r="E77" t="n">
        <v>8.33</v>
      </c>
      <c r="F77" t="n">
        <v>5.76</v>
      </c>
      <c r="G77" t="n">
        <v>86.45</v>
      </c>
      <c r="H77" t="n">
        <v>1.87</v>
      </c>
      <c r="I77" t="n">
        <v>4</v>
      </c>
      <c r="J77" t="n">
        <v>209.05</v>
      </c>
      <c r="K77" t="n">
        <v>52.44</v>
      </c>
      <c r="L77" t="n">
        <v>22</v>
      </c>
      <c r="M77" t="n">
        <v>0</v>
      </c>
      <c r="N77" t="n">
        <v>44.6</v>
      </c>
      <c r="O77" t="n">
        <v>26016.35</v>
      </c>
      <c r="P77" t="n">
        <v>64.19</v>
      </c>
      <c r="Q77" t="n">
        <v>189.88</v>
      </c>
      <c r="R77" t="n">
        <v>26.21</v>
      </c>
      <c r="S77" t="n">
        <v>23</v>
      </c>
      <c r="T77" t="n">
        <v>851.63</v>
      </c>
      <c r="U77" t="n">
        <v>0.88</v>
      </c>
      <c r="V77" t="n">
        <v>0.86</v>
      </c>
      <c r="W77" t="n">
        <v>2.95</v>
      </c>
      <c r="X77" t="n">
        <v>0.05</v>
      </c>
      <c r="Y77" t="n">
        <v>4</v>
      </c>
      <c r="Z77" t="n">
        <v>10</v>
      </c>
    </row>
    <row r="78">
      <c r="A78" t="n">
        <v>0</v>
      </c>
      <c r="B78" t="n">
        <v>10</v>
      </c>
      <c r="C78" t="inlineStr">
        <is>
          <t xml:space="preserve">CONCLUIDO	</t>
        </is>
      </c>
      <c r="D78" t="n">
        <v>12.5148</v>
      </c>
      <c r="E78" t="n">
        <v>7.99</v>
      </c>
      <c r="F78" t="n">
        <v>6.12</v>
      </c>
      <c r="G78" t="n">
        <v>18.36</v>
      </c>
      <c r="H78" t="n">
        <v>0.64</v>
      </c>
      <c r="I78" t="n">
        <v>20</v>
      </c>
      <c r="J78" t="n">
        <v>26.11</v>
      </c>
      <c r="K78" t="n">
        <v>12.1</v>
      </c>
      <c r="L78" t="n">
        <v>1</v>
      </c>
      <c r="M78" t="n">
        <v>0</v>
      </c>
      <c r="N78" t="n">
        <v>3.01</v>
      </c>
      <c r="O78" t="n">
        <v>3454.41</v>
      </c>
      <c r="P78" t="n">
        <v>17.85</v>
      </c>
      <c r="Q78" t="n">
        <v>190.42</v>
      </c>
      <c r="R78" t="n">
        <v>36.49</v>
      </c>
      <c r="S78" t="n">
        <v>23</v>
      </c>
      <c r="T78" t="n">
        <v>5908.42</v>
      </c>
      <c r="U78" t="n">
        <v>0.63</v>
      </c>
      <c r="V78" t="n">
        <v>0.8100000000000001</v>
      </c>
      <c r="W78" t="n">
        <v>3</v>
      </c>
      <c r="X78" t="n">
        <v>0.4</v>
      </c>
      <c r="Y78" t="n">
        <v>4</v>
      </c>
      <c r="Z78" t="n">
        <v>10</v>
      </c>
    </row>
    <row r="79">
      <c r="A79" t="n">
        <v>0</v>
      </c>
      <c r="B79" t="n">
        <v>45</v>
      </c>
      <c r="C79" t="inlineStr">
        <is>
          <t xml:space="preserve">CONCLUIDO	</t>
        </is>
      </c>
      <c r="D79" t="n">
        <v>10.5594</v>
      </c>
      <c r="E79" t="n">
        <v>9.470000000000001</v>
      </c>
      <c r="F79" t="n">
        <v>6.58</v>
      </c>
      <c r="G79" t="n">
        <v>8.970000000000001</v>
      </c>
      <c r="H79" t="n">
        <v>0.18</v>
      </c>
      <c r="I79" t="n">
        <v>44</v>
      </c>
      <c r="J79" t="n">
        <v>98.70999999999999</v>
      </c>
      <c r="K79" t="n">
        <v>39.72</v>
      </c>
      <c r="L79" t="n">
        <v>1</v>
      </c>
      <c r="M79" t="n">
        <v>42</v>
      </c>
      <c r="N79" t="n">
        <v>12.99</v>
      </c>
      <c r="O79" t="n">
        <v>12407.75</v>
      </c>
      <c r="P79" t="n">
        <v>59.71</v>
      </c>
      <c r="Q79" t="n">
        <v>190.31</v>
      </c>
      <c r="R79" t="n">
        <v>51.78</v>
      </c>
      <c r="S79" t="n">
        <v>23</v>
      </c>
      <c r="T79" t="n">
        <v>13433.46</v>
      </c>
      <c r="U79" t="n">
        <v>0.44</v>
      </c>
      <c r="V79" t="n">
        <v>0.76</v>
      </c>
      <c r="W79" t="n">
        <v>3</v>
      </c>
      <c r="X79" t="n">
        <v>0.86</v>
      </c>
      <c r="Y79" t="n">
        <v>4</v>
      </c>
      <c r="Z79" t="n">
        <v>10</v>
      </c>
    </row>
    <row r="80">
      <c r="A80" t="n">
        <v>1</v>
      </c>
      <c r="B80" t="n">
        <v>45</v>
      </c>
      <c r="C80" t="inlineStr">
        <is>
          <t xml:space="preserve">CONCLUIDO	</t>
        </is>
      </c>
      <c r="D80" t="n">
        <v>11.7191</v>
      </c>
      <c r="E80" t="n">
        <v>8.529999999999999</v>
      </c>
      <c r="F80" t="n">
        <v>6.11</v>
      </c>
      <c r="G80" t="n">
        <v>17.47</v>
      </c>
      <c r="H80" t="n">
        <v>0.35</v>
      </c>
      <c r="I80" t="n">
        <v>21</v>
      </c>
      <c r="J80" t="n">
        <v>99.95</v>
      </c>
      <c r="K80" t="n">
        <v>39.72</v>
      </c>
      <c r="L80" t="n">
        <v>2</v>
      </c>
      <c r="M80" t="n">
        <v>19</v>
      </c>
      <c r="N80" t="n">
        <v>13.24</v>
      </c>
      <c r="O80" t="n">
        <v>12561.45</v>
      </c>
      <c r="P80" t="n">
        <v>54.3</v>
      </c>
      <c r="Q80" t="n">
        <v>190</v>
      </c>
      <c r="R80" t="n">
        <v>37.12</v>
      </c>
      <c r="S80" t="n">
        <v>23</v>
      </c>
      <c r="T80" t="n">
        <v>6220.47</v>
      </c>
      <c r="U80" t="n">
        <v>0.62</v>
      </c>
      <c r="V80" t="n">
        <v>0.8100000000000001</v>
      </c>
      <c r="W80" t="n">
        <v>2.97</v>
      </c>
      <c r="X80" t="n">
        <v>0.4</v>
      </c>
      <c r="Y80" t="n">
        <v>4</v>
      </c>
      <c r="Z80" t="n">
        <v>10</v>
      </c>
    </row>
    <row r="81">
      <c r="A81" t="n">
        <v>2</v>
      </c>
      <c r="B81" t="n">
        <v>45</v>
      </c>
      <c r="C81" t="inlineStr">
        <is>
          <t xml:space="preserve">CONCLUIDO	</t>
        </is>
      </c>
      <c r="D81" t="n">
        <v>12.122</v>
      </c>
      <c r="E81" t="n">
        <v>8.25</v>
      </c>
      <c r="F81" t="n">
        <v>5.97</v>
      </c>
      <c r="G81" t="n">
        <v>25.6</v>
      </c>
      <c r="H81" t="n">
        <v>0.52</v>
      </c>
      <c r="I81" t="n">
        <v>14</v>
      </c>
      <c r="J81" t="n">
        <v>101.2</v>
      </c>
      <c r="K81" t="n">
        <v>39.72</v>
      </c>
      <c r="L81" t="n">
        <v>3</v>
      </c>
      <c r="M81" t="n">
        <v>12</v>
      </c>
      <c r="N81" t="n">
        <v>13.49</v>
      </c>
      <c r="O81" t="n">
        <v>12715.54</v>
      </c>
      <c r="P81" t="n">
        <v>51.75</v>
      </c>
      <c r="Q81" t="n">
        <v>190.03</v>
      </c>
      <c r="R81" t="n">
        <v>32.87</v>
      </c>
      <c r="S81" t="n">
        <v>23</v>
      </c>
      <c r="T81" t="n">
        <v>4129.65</v>
      </c>
      <c r="U81" t="n">
        <v>0.7</v>
      </c>
      <c r="V81" t="n">
        <v>0.83</v>
      </c>
      <c r="W81" t="n">
        <v>2.96</v>
      </c>
      <c r="X81" t="n">
        <v>0.26</v>
      </c>
      <c r="Y81" t="n">
        <v>4</v>
      </c>
      <c r="Z81" t="n">
        <v>10</v>
      </c>
    </row>
    <row r="82">
      <c r="A82" t="n">
        <v>3</v>
      </c>
      <c r="B82" t="n">
        <v>45</v>
      </c>
      <c r="C82" t="inlineStr">
        <is>
          <t xml:space="preserve">CONCLUIDO	</t>
        </is>
      </c>
      <c r="D82" t="n">
        <v>12.3724</v>
      </c>
      <c r="E82" t="n">
        <v>8.08</v>
      </c>
      <c r="F82" t="n">
        <v>5.89</v>
      </c>
      <c r="G82" t="n">
        <v>35.33</v>
      </c>
      <c r="H82" t="n">
        <v>0.6899999999999999</v>
      </c>
      <c r="I82" t="n">
        <v>10</v>
      </c>
      <c r="J82" t="n">
        <v>102.45</v>
      </c>
      <c r="K82" t="n">
        <v>39.72</v>
      </c>
      <c r="L82" t="n">
        <v>4</v>
      </c>
      <c r="M82" t="n">
        <v>8</v>
      </c>
      <c r="N82" t="n">
        <v>13.74</v>
      </c>
      <c r="O82" t="n">
        <v>12870.03</v>
      </c>
      <c r="P82" t="n">
        <v>49.66</v>
      </c>
      <c r="Q82" t="n">
        <v>189.84</v>
      </c>
      <c r="R82" t="n">
        <v>30.22</v>
      </c>
      <c r="S82" t="n">
        <v>23</v>
      </c>
      <c r="T82" t="n">
        <v>2824.76</v>
      </c>
      <c r="U82" t="n">
        <v>0.76</v>
      </c>
      <c r="V82" t="n">
        <v>0.84</v>
      </c>
      <c r="W82" t="n">
        <v>2.95</v>
      </c>
      <c r="X82" t="n">
        <v>0.17</v>
      </c>
      <c r="Y82" t="n">
        <v>4</v>
      </c>
      <c r="Z82" t="n">
        <v>10</v>
      </c>
    </row>
    <row r="83">
      <c r="A83" t="n">
        <v>4</v>
      </c>
      <c r="B83" t="n">
        <v>45</v>
      </c>
      <c r="C83" t="inlineStr">
        <is>
          <t xml:space="preserve">CONCLUIDO	</t>
        </is>
      </c>
      <c r="D83" t="n">
        <v>12.4996</v>
      </c>
      <c r="E83" t="n">
        <v>8</v>
      </c>
      <c r="F83" t="n">
        <v>5.85</v>
      </c>
      <c r="G83" t="n">
        <v>43.86</v>
      </c>
      <c r="H83" t="n">
        <v>0.85</v>
      </c>
      <c r="I83" t="n">
        <v>8</v>
      </c>
      <c r="J83" t="n">
        <v>103.71</v>
      </c>
      <c r="K83" t="n">
        <v>39.72</v>
      </c>
      <c r="L83" t="n">
        <v>5</v>
      </c>
      <c r="M83" t="n">
        <v>6</v>
      </c>
      <c r="N83" t="n">
        <v>14</v>
      </c>
      <c r="O83" t="n">
        <v>13024.91</v>
      </c>
      <c r="P83" t="n">
        <v>47.87</v>
      </c>
      <c r="Q83" t="n">
        <v>189.86</v>
      </c>
      <c r="R83" t="n">
        <v>28.94</v>
      </c>
      <c r="S83" t="n">
        <v>23</v>
      </c>
      <c r="T83" t="n">
        <v>2196.13</v>
      </c>
      <c r="U83" t="n">
        <v>0.79</v>
      </c>
      <c r="V83" t="n">
        <v>0.85</v>
      </c>
      <c r="W83" t="n">
        <v>2.95</v>
      </c>
      <c r="X83" t="n">
        <v>0.13</v>
      </c>
      <c r="Y83" t="n">
        <v>4</v>
      </c>
      <c r="Z83" t="n">
        <v>10</v>
      </c>
    </row>
    <row r="84">
      <c r="A84" t="n">
        <v>5</v>
      </c>
      <c r="B84" t="n">
        <v>45</v>
      </c>
      <c r="C84" t="inlineStr">
        <is>
          <t xml:space="preserve">CONCLUIDO	</t>
        </is>
      </c>
      <c r="D84" t="n">
        <v>12.5392</v>
      </c>
      <c r="E84" t="n">
        <v>7.98</v>
      </c>
      <c r="F84" t="n">
        <v>5.84</v>
      </c>
      <c r="G84" t="n">
        <v>50.08</v>
      </c>
      <c r="H84" t="n">
        <v>1.01</v>
      </c>
      <c r="I84" t="n">
        <v>7</v>
      </c>
      <c r="J84" t="n">
        <v>104.97</v>
      </c>
      <c r="K84" t="n">
        <v>39.72</v>
      </c>
      <c r="L84" t="n">
        <v>6</v>
      </c>
      <c r="M84" t="n">
        <v>5</v>
      </c>
      <c r="N84" t="n">
        <v>14.25</v>
      </c>
      <c r="O84" t="n">
        <v>13180.19</v>
      </c>
      <c r="P84" t="n">
        <v>46.67</v>
      </c>
      <c r="Q84" t="n">
        <v>189.88</v>
      </c>
      <c r="R84" t="n">
        <v>28.88</v>
      </c>
      <c r="S84" t="n">
        <v>23</v>
      </c>
      <c r="T84" t="n">
        <v>2167.57</v>
      </c>
      <c r="U84" t="n">
        <v>0.8</v>
      </c>
      <c r="V84" t="n">
        <v>0.85</v>
      </c>
      <c r="W84" t="n">
        <v>2.95</v>
      </c>
      <c r="X84" t="n">
        <v>0.13</v>
      </c>
      <c r="Y84" t="n">
        <v>4</v>
      </c>
      <c r="Z84" t="n">
        <v>10</v>
      </c>
    </row>
    <row r="85">
      <c r="A85" t="n">
        <v>6</v>
      </c>
      <c r="B85" t="n">
        <v>45</v>
      </c>
      <c r="C85" t="inlineStr">
        <is>
          <t xml:space="preserve">CONCLUIDO	</t>
        </is>
      </c>
      <c r="D85" t="n">
        <v>12.628</v>
      </c>
      <c r="E85" t="n">
        <v>7.92</v>
      </c>
      <c r="F85" t="n">
        <v>5.81</v>
      </c>
      <c r="G85" t="n">
        <v>58.08</v>
      </c>
      <c r="H85" t="n">
        <v>1.16</v>
      </c>
      <c r="I85" t="n">
        <v>6</v>
      </c>
      <c r="J85" t="n">
        <v>106.23</v>
      </c>
      <c r="K85" t="n">
        <v>39.72</v>
      </c>
      <c r="L85" t="n">
        <v>7</v>
      </c>
      <c r="M85" t="n">
        <v>2</v>
      </c>
      <c r="N85" t="n">
        <v>14.52</v>
      </c>
      <c r="O85" t="n">
        <v>13335.87</v>
      </c>
      <c r="P85" t="n">
        <v>44.84</v>
      </c>
      <c r="Q85" t="n">
        <v>189.85</v>
      </c>
      <c r="R85" t="n">
        <v>27.61</v>
      </c>
      <c r="S85" t="n">
        <v>23</v>
      </c>
      <c r="T85" t="n">
        <v>1540.94</v>
      </c>
      <c r="U85" t="n">
        <v>0.83</v>
      </c>
      <c r="V85" t="n">
        <v>0.86</v>
      </c>
      <c r="W85" t="n">
        <v>2.95</v>
      </c>
      <c r="X85" t="n">
        <v>0.09</v>
      </c>
      <c r="Y85" t="n">
        <v>4</v>
      </c>
      <c r="Z85" t="n">
        <v>10</v>
      </c>
    </row>
    <row r="86">
      <c r="A86" t="n">
        <v>7</v>
      </c>
      <c r="B86" t="n">
        <v>45</v>
      </c>
      <c r="C86" t="inlineStr">
        <is>
          <t xml:space="preserve">CONCLUIDO	</t>
        </is>
      </c>
      <c r="D86" t="n">
        <v>12.6183</v>
      </c>
      <c r="E86" t="n">
        <v>7.92</v>
      </c>
      <c r="F86" t="n">
        <v>5.81</v>
      </c>
      <c r="G86" t="n">
        <v>58.14</v>
      </c>
      <c r="H86" t="n">
        <v>1.31</v>
      </c>
      <c r="I86" t="n">
        <v>6</v>
      </c>
      <c r="J86" t="n">
        <v>107.5</v>
      </c>
      <c r="K86" t="n">
        <v>39.72</v>
      </c>
      <c r="L86" t="n">
        <v>8</v>
      </c>
      <c r="M86" t="n">
        <v>0</v>
      </c>
      <c r="N86" t="n">
        <v>14.78</v>
      </c>
      <c r="O86" t="n">
        <v>13491.96</v>
      </c>
      <c r="P86" t="n">
        <v>44.45</v>
      </c>
      <c r="Q86" t="n">
        <v>189.93</v>
      </c>
      <c r="R86" t="n">
        <v>27.71</v>
      </c>
      <c r="S86" t="n">
        <v>23</v>
      </c>
      <c r="T86" t="n">
        <v>1590.59</v>
      </c>
      <c r="U86" t="n">
        <v>0.83</v>
      </c>
      <c r="V86" t="n">
        <v>0.85</v>
      </c>
      <c r="W86" t="n">
        <v>2.95</v>
      </c>
      <c r="X86" t="n">
        <v>0.1</v>
      </c>
      <c r="Y86" t="n">
        <v>4</v>
      </c>
      <c r="Z86" t="n">
        <v>10</v>
      </c>
    </row>
    <row r="87">
      <c r="A87" t="n">
        <v>0</v>
      </c>
      <c r="B87" t="n">
        <v>60</v>
      </c>
      <c r="C87" t="inlineStr">
        <is>
          <t xml:space="preserve">CONCLUIDO	</t>
        </is>
      </c>
      <c r="D87" t="n">
        <v>9.740500000000001</v>
      </c>
      <c r="E87" t="n">
        <v>10.27</v>
      </c>
      <c r="F87" t="n">
        <v>6.78</v>
      </c>
      <c r="G87" t="n">
        <v>7.68</v>
      </c>
      <c r="H87" t="n">
        <v>0.14</v>
      </c>
      <c r="I87" t="n">
        <v>53</v>
      </c>
      <c r="J87" t="n">
        <v>124.63</v>
      </c>
      <c r="K87" t="n">
        <v>45</v>
      </c>
      <c r="L87" t="n">
        <v>1</v>
      </c>
      <c r="M87" t="n">
        <v>51</v>
      </c>
      <c r="N87" t="n">
        <v>18.64</v>
      </c>
      <c r="O87" t="n">
        <v>15605.44</v>
      </c>
      <c r="P87" t="n">
        <v>72.17</v>
      </c>
      <c r="Q87" t="n">
        <v>190.4</v>
      </c>
      <c r="R87" t="n">
        <v>57.74</v>
      </c>
      <c r="S87" t="n">
        <v>23</v>
      </c>
      <c r="T87" t="n">
        <v>16369.74</v>
      </c>
      <c r="U87" t="n">
        <v>0.4</v>
      </c>
      <c r="V87" t="n">
        <v>0.73</v>
      </c>
      <c r="W87" t="n">
        <v>3.03</v>
      </c>
      <c r="X87" t="n">
        <v>1.06</v>
      </c>
      <c r="Y87" t="n">
        <v>4</v>
      </c>
      <c r="Z87" t="n">
        <v>10</v>
      </c>
    </row>
    <row r="88">
      <c r="A88" t="n">
        <v>1</v>
      </c>
      <c r="B88" t="n">
        <v>60</v>
      </c>
      <c r="C88" t="inlineStr">
        <is>
          <t xml:space="preserve">CONCLUIDO	</t>
        </is>
      </c>
      <c r="D88" t="n">
        <v>11.1659</v>
      </c>
      <c r="E88" t="n">
        <v>8.960000000000001</v>
      </c>
      <c r="F88" t="n">
        <v>6.18</v>
      </c>
      <c r="G88" t="n">
        <v>14.84</v>
      </c>
      <c r="H88" t="n">
        <v>0.28</v>
      </c>
      <c r="I88" t="n">
        <v>25</v>
      </c>
      <c r="J88" t="n">
        <v>125.95</v>
      </c>
      <c r="K88" t="n">
        <v>45</v>
      </c>
      <c r="L88" t="n">
        <v>2</v>
      </c>
      <c r="M88" t="n">
        <v>23</v>
      </c>
      <c r="N88" t="n">
        <v>18.95</v>
      </c>
      <c r="O88" t="n">
        <v>15767.7</v>
      </c>
      <c r="P88" t="n">
        <v>64.97</v>
      </c>
      <c r="Q88" t="n">
        <v>190.18</v>
      </c>
      <c r="R88" t="n">
        <v>39.35</v>
      </c>
      <c r="S88" t="n">
        <v>23</v>
      </c>
      <c r="T88" t="n">
        <v>7316.63</v>
      </c>
      <c r="U88" t="n">
        <v>0.58</v>
      </c>
      <c r="V88" t="n">
        <v>0.8</v>
      </c>
      <c r="W88" t="n">
        <v>2.98</v>
      </c>
      <c r="X88" t="n">
        <v>0.47</v>
      </c>
      <c r="Y88" t="n">
        <v>4</v>
      </c>
      <c r="Z88" t="n">
        <v>10</v>
      </c>
    </row>
    <row r="89">
      <c r="A89" t="n">
        <v>2</v>
      </c>
      <c r="B89" t="n">
        <v>60</v>
      </c>
      <c r="C89" t="inlineStr">
        <is>
          <t xml:space="preserve">CONCLUIDO	</t>
        </is>
      </c>
      <c r="D89" t="n">
        <v>11.6955</v>
      </c>
      <c r="E89" t="n">
        <v>8.550000000000001</v>
      </c>
      <c r="F89" t="n">
        <v>6.01</v>
      </c>
      <c r="G89" t="n">
        <v>22.53</v>
      </c>
      <c r="H89" t="n">
        <v>0.42</v>
      </c>
      <c r="I89" t="n">
        <v>16</v>
      </c>
      <c r="J89" t="n">
        <v>127.27</v>
      </c>
      <c r="K89" t="n">
        <v>45</v>
      </c>
      <c r="L89" t="n">
        <v>3</v>
      </c>
      <c r="M89" t="n">
        <v>14</v>
      </c>
      <c r="N89" t="n">
        <v>19.27</v>
      </c>
      <c r="O89" t="n">
        <v>15930.42</v>
      </c>
      <c r="P89" t="n">
        <v>62.13</v>
      </c>
      <c r="Q89" t="n">
        <v>190.05</v>
      </c>
      <c r="R89" t="n">
        <v>34</v>
      </c>
      <c r="S89" t="n">
        <v>23</v>
      </c>
      <c r="T89" t="n">
        <v>4685.39</v>
      </c>
      <c r="U89" t="n">
        <v>0.68</v>
      </c>
      <c r="V89" t="n">
        <v>0.83</v>
      </c>
      <c r="W89" t="n">
        <v>2.96</v>
      </c>
      <c r="X89" t="n">
        <v>0.29</v>
      </c>
      <c r="Y89" t="n">
        <v>4</v>
      </c>
      <c r="Z89" t="n">
        <v>10</v>
      </c>
    </row>
    <row r="90">
      <c r="A90" t="n">
        <v>3</v>
      </c>
      <c r="B90" t="n">
        <v>60</v>
      </c>
      <c r="C90" t="inlineStr">
        <is>
          <t xml:space="preserve">CONCLUIDO	</t>
        </is>
      </c>
      <c r="D90" t="n">
        <v>11.9336</v>
      </c>
      <c r="E90" t="n">
        <v>8.380000000000001</v>
      </c>
      <c r="F90" t="n">
        <v>5.94</v>
      </c>
      <c r="G90" t="n">
        <v>29.7</v>
      </c>
      <c r="H90" t="n">
        <v>0.55</v>
      </c>
      <c r="I90" t="n">
        <v>12</v>
      </c>
      <c r="J90" t="n">
        <v>128.59</v>
      </c>
      <c r="K90" t="n">
        <v>45</v>
      </c>
      <c r="L90" t="n">
        <v>4</v>
      </c>
      <c r="M90" t="n">
        <v>10</v>
      </c>
      <c r="N90" t="n">
        <v>19.59</v>
      </c>
      <c r="O90" t="n">
        <v>16093.6</v>
      </c>
      <c r="P90" t="n">
        <v>60.47</v>
      </c>
      <c r="Q90" t="n">
        <v>189.86</v>
      </c>
      <c r="R90" t="n">
        <v>31.8</v>
      </c>
      <c r="S90" t="n">
        <v>23</v>
      </c>
      <c r="T90" t="n">
        <v>3603.36</v>
      </c>
      <c r="U90" t="n">
        <v>0.72</v>
      </c>
      <c r="V90" t="n">
        <v>0.84</v>
      </c>
      <c r="W90" t="n">
        <v>2.96</v>
      </c>
      <c r="X90" t="n">
        <v>0.22</v>
      </c>
      <c r="Y90" t="n">
        <v>4</v>
      </c>
      <c r="Z90" t="n">
        <v>10</v>
      </c>
    </row>
    <row r="91">
      <c r="A91" t="n">
        <v>4</v>
      </c>
      <c r="B91" t="n">
        <v>60</v>
      </c>
      <c r="C91" t="inlineStr">
        <is>
          <t xml:space="preserve">CONCLUIDO	</t>
        </is>
      </c>
      <c r="D91" t="n">
        <v>12.0809</v>
      </c>
      <c r="E91" t="n">
        <v>8.279999999999999</v>
      </c>
      <c r="F91" t="n">
        <v>5.89</v>
      </c>
      <c r="G91" t="n">
        <v>35.34</v>
      </c>
      <c r="H91" t="n">
        <v>0.68</v>
      </c>
      <c r="I91" t="n">
        <v>10</v>
      </c>
      <c r="J91" t="n">
        <v>129.92</v>
      </c>
      <c r="K91" t="n">
        <v>45</v>
      </c>
      <c r="L91" t="n">
        <v>5</v>
      </c>
      <c r="M91" t="n">
        <v>8</v>
      </c>
      <c r="N91" t="n">
        <v>19.92</v>
      </c>
      <c r="O91" t="n">
        <v>16257.24</v>
      </c>
      <c r="P91" t="n">
        <v>59.03</v>
      </c>
      <c r="Q91" t="n">
        <v>189.89</v>
      </c>
      <c r="R91" t="n">
        <v>30.25</v>
      </c>
      <c r="S91" t="n">
        <v>23</v>
      </c>
      <c r="T91" t="n">
        <v>2840.51</v>
      </c>
      <c r="U91" t="n">
        <v>0.76</v>
      </c>
      <c r="V91" t="n">
        <v>0.84</v>
      </c>
      <c r="W91" t="n">
        <v>2.95</v>
      </c>
      <c r="X91" t="n">
        <v>0.17</v>
      </c>
      <c r="Y91" t="n">
        <v>4</v>
      </c>
      <c r="Z91" t="n">
        <v>10</v>
      </c>
    </row>
    <row r="92">
      <c r="A92" t="n">
        <v>5</v>
      </c>
      <c r="B92" t="n">
        <v>60</v>
      </c>
      <c r="C92" t="inlineStr">
        <is>
          <t xml:space="preserve">CONCLUIDO	</t>
        </is>
      </c>
      <c r="D92" t="n">
        <v>12.2204</v>
      </c>
      <c r="E92" t="n">
        <v>8.18</v>
      </c>
      <c r="F92" t="n">
        <v>5.85</v>
      </c>
      <c r="G92" t="n">
        <v>43.85</v>
      </c>
      <c r="H92" t="n">
        <v>0.8100000000000001</v>
      </c>
      <c r="I92" t="n">
        <v>8</v>
      </c>
      <c r="J92" t="n">
        <v>131.25</v>
      </c>
      <c r="K92" t="n">
        <v>45</v>
      </c>
      <c r="L92" t="n">
        <v>6</v>
      </c>
      <c r="M92" t="n">
        <v>6</v>
      </c>
      <c r="N92" t="n">
        <v>20.25</v>
      </c>
      <c r="O92" t="n">
        <v>16421.36</v>
      </c>
      <c r="P92" t="n">
        <v>57.46</v>
      </c>
      <c r="Q92" t="n">
        <v>189.8</v>
      </c>
      <c r="R92" t="n">
        <v>28.89</v>
      </c>
      <c r="S92" t="n">
        <v>23</v>
      </c>
      <c r="T92" t="n">
        <v>2170.59</v>
      </c>
      <c r="U92" t="n">
        <v>0.8</v>
      </c>
      <c r="V92" t="n">
        <v>0.85</v>
      </c>
      <c r="W92" t="n">
        <v>2.95</v>
      </c>
      <c r="X92" t="n">
        <v>0.13</v>
      </c>
      <c r="Y92" t="n">
        <v>4</v>
      </c>
      <c r="Z92" t="n">
        <v>10</v>
      </c>
    </row>
    <row r="93">
      <c r="A93" t="n">
        <v>6</v>
      </c>
      <c r="B93" t="n">
        <v>60</v>
      </c>
      <c r="C93" t="inlineStr">
        <is>
          <t xml:space="preserve">CONCLUIDO	</t>
        </is>
      </c>
      <c r="D93" t="n">
        <v>12.2846</v>
      </c>
      <c r="E93" t="n">
        <v>8.140000000000001</v>
      </c>
      <c r="F93" t="n">
        <v>5.83</v>
      </c>
      <c r="G93" t="n">
        <v>49.96</v>
      </c>
      <c r="H93" t="n">
        <v>0.93</v>
      </c>
      <c r="I93" t="n">
        <v>7</v>
      </c>
      <c r="J93" t="n">
        <v>132.58</v>
      </c>
      <c r="K93" t="n">
        <v>45</v>
      </c>
      <c r="L93" t="n">
        <v>7</v>
      </c>
      <c r="M93" t="n">
        <v>5</v>
      </c>
      <c r="N93" t="n">
        <v>20.59</v>
      </c>
      <c r="O93" t="n">
        <v>16585.95</v>
      </c>
      <c r="P93" t="n">
        <v>56.57</v>
      </c>
      <c r="Q93" t="n">
        <v>189.83</v>
      </c>
      <c r="R93" t="n">
        <v>28.42</v>
      </c>
      <c r="S93" t="n">
        <v>23</v>
      </c>
      <c r="T93" t="n">
        <v>1941.81</v>
      </c>
      <c r="U93" t="n">
        <v>0.8100000000000001</v>
      </c>
      <c r="V93" t="n">
        <v>0.85</v>
      </c>
      <c r="W93" t="n">
        <v>2.95</v>
      </c>
      <c r="X93" t="n">
        <v>0.11</v>
      </c>
      <c r="Y93" t="n">
        <v>4</v>
      </c>
      <c r="Z93" t="n">
        <v>10</v>
      </c>
    </row>
    <row r="94">
      <c r="A94" t="n">
        <v>7</v>
      </c>
      <c r="B94" t="n">
        <v>60</v>
      </c>
      <c r="C94" t="inlineStr">
        <is>
          <t xml:space="preserve">CONCLUIDO	</t>
        </is>
      </c>
      <c r="D94" t="n">
        <v>12.3563</v>
      </c>
      <c r="E94" t="n">
        <v>8.09</v>
      </c>
      <c r="F94" t="n">
        <v>5.81</v>
      </c>
      <c r="G94" t="n">
        <v>58.08</v>
      </c>
      <c r="H94" t="n">
        <v>1.06</v>
      </c>
      <c r="I94" t="n">
        <v>6</v>
      </c>
      <c r="J94" t="n">
        <v>133.92</v>
      </c>
      <c r="K94" t="n">
        <v>45</v>
      </c>
      <c r="L94" t="n">
        <v>8</v>
      </c>
      <c r="M94" t="n">
        <v>4</v>
      </c>
      <c r="N94" t="n">
        <v>20.93</v>
      </c>
      <c r="O94" t="n">
        <v>16751.02</v>
      </c>
      <c r="P94" t="n">
        <v>54.79</v>
      </c>
      <c r="Q94" t="n">
        <v>189.84</v>
      </c>
      <c r="R94" t="n">
        <v>27.7</v>
      </c>
      <c r="S94" t="n">
        <v>23</v>
      </c>
      <c r="T94" t="n">
        <v>1586.41</v>
      </c>
      <c r="U94" t="n">
        <v>0.83</v>
      </c>
      <c r="V94" t="n">
        <v>0.86</v>
      </c>
      <c r="W94" t="n">
        <v>2.95</v>
      </c>
      <c r="X94" t="n">
        <v>0.09</v>
      </c>
      <c r="Y94" t="n">
        <v>4</v>
      </c>
      <c r="Z94" t="n">
        <v>10</v>
      </c>
    </row>
    <row r="95">
      <c r="A95" t="n">
        <v>8</v>
      </c>
      <c r="B95" t="n">
        <v>60</v>
      </c>
      <c r="C95" t="inlineStr">
        <is>
          <t xml:space="preserve">CONCLUIDO	</t>
        </is>
      </c>
      <c r="D95" t="n">
        <v>12.3486</v>
      </c>
      <c r="E95" t="n">
        <v>8.1</v>
      </c>
      <c r="F95" t="n">
        <v>5.81</v>
      </c>
      <c r="G95" t="n">
        <v>58.12</v>
      </c>
      <c r="H95" t="n">
        <v>1.18</v>
      </c>
      <c r="I95" t="n">
        <v>6</v>
      </c>
      <c r="J95" t="n">
        <v>135.27</v>
      </c>
      <c r="K95" t="n">
        <v>45</v>
      </c>
      <c r="L95" t="n">
        <v>9</v>
      </c>
      <c r="M95" t="n">
        <v>4</v>
      </c>
      <c r="N95" t="n">
        <v>21.27</v>
      </c>
      <c r="O95" t="n">
        <v>16916.71</v>
      </c>
      <c r="P95" t="n">
        <v>54.14</v>
      </c>
      <c r="Q95" t="n">
        <v>189.81</v>
      </c>
      <c r="R95" t="n">
        <v>27.84</v>
      </c>
      <c r="S95" t="n">
        <v>23</v>
      </c>
      <c r="T95" t="n">
        <v>1656.87</v>
      </c>
      <c r="U95" t="n">
        <v>0.83</v>
      </c>
      <c r="V95" t="n">
        <v>0.85</v>
      </c>
      <c r="W95" t="n">
        <v>2.95</v>
      </c>
      <c r="X95" t="n">
        <v>0.1</v>
      </c>
      <c r="Y95" t="n">
        <v>4</v>
      </c>
      <c r="Z95" t="n">
        <v>10</v>
      </c>
    </row>
    <row r="96">
      <c r="A96" t="n">
        <v>9</v>
      </c>
      <c r="B96" t="n">
        <v>60</v>
      </c>
      <c r="C96" t="inlineStr">
        <is>
          <t xml:space="preserve">CONCLUIDO	</t>
        </is>
      </c>
      <c r="D96" t="n">
        <v>12.4078</v>
      </c>
      <c r="E96" t="n">
        <v>8.06</v>
      </c>
      <c r="F96" t="n">
        <v>5.8</v>
      </c>
      <c r="G96" t="n">
        <v>69.59</v>
      </c>
      <c r="H96" t="n">
        <v>1.29</v>
      </c>
      <c r="I96" t="n">
        <v>5</v>
      </c>
      <c r="J96" t="n">
        <v>136.61</v>
      </c>
      <c r="K96" t="n">
        <v>45</v>
      </c>
      <c r="L96" t="n">
        <v>10</v>
      </c>
      <c r="M96" t="n">
        <v>3</v>
      </c>
      <c r="N96" t="n">
        <v>21.61</v>
      </c>
      <c r="O96" t="n">
        <v>17082.76</v>
      </c>
      <c r="P96" t="n">
        <v>52.92</v>
      </c>
      <c r="Q96" t="n">
        <v>189.83</v>
      </c>
      <c r="R96" t="n">
        <v>27.46</v>
      </c>
      <c r="S96" t="n">
        <v>23</v>
      </c>
      <c r="T96" t="n">
        <v>1469.6</v>
      </c>
      <c r="U96" t="n">
        <v>0.84</v>
      </c>
      <c r="V96" t="n">
        <v>0.86</v>
      </c>
      <c r="W96" t="n">
        <v>2.95</v>
      </c>
      <c r="X96" t="n">
        <v>0.08</v>
      </c>
      <c r="Y96" t="n">
        <v>4</v>
      </c>
      <c r="Z96" t="n">
        <v>10</v>
      </c>
    </row>
    <row r="97">
      <c r="A97" t="n">
        <v>10</v>
      </c>
      <c r="B97" t="n">
        <v>60</v>
      </c>
      <c r="C97" t="inlineStr">
        <is>
          <t xml:space="preserve">CONCLUIDO	</t>
        </is>
      </c>
      <c r="D97" t="n">
        <v>12.4215</v>
      </c>
      <c r="E97" t="n">
        <v>8.050000000000001</v>
      </c>
      <c r="F97" t="n">
        <v>5.79</v>
      </c>
      <c r="G97" t="n">
        <v>69.48999999999999</v>
      </c>
      <c r="H97" t="n">
        <v>1.41</v>
      </c>
      <c r="I97" t="n">
        <v>5</v>
      </c>
      <c r="J97" t="n">
        <v>137.96</v>
      </c>
      <c r="K97" t="n">
        <v>45</v>
      </c>
      <c r="L97" t="n">
        <v>11</v>
      </c>
      <c r="M97" t="n">
        <v>2</v>
      </c>
      <c r="N97" t="n">
        <v>21.96</v>
      </c>
      <c r="O97" t="n">
        <v>17249.3</v>
      </c>
      <c r="P97" t="n">
        <v>51.84</v>
      </c>
      <c r="Q97" t="n">
        <v>189.84</v>
      </c>
      <c r="R97" t="n">
        <v>27.11</v>
      </c>
      <c r="S97" t="n">
        <v>23</v>
      </c>
      <c r="T97" t="n">
        <v>1297.3</v>
      </c>
      <c r="U97" t="n">
        <v>0.85</v>
      </c>
      <c r="V97" t="n">
        <v>0.86</v>
      </c>
      <c r="W97" t="n">
        <v>2.95</v>
      </c>
      <c r="X97" t="n">
        <v>0.08</v>
      </c>
      <c r="Y97" t="n">
        <v>4</v>
      </c>
      <c r="Z97" t="n">
        <v>10</v>
      </c>
    </row>
    <row r="98">
      <c r="A98" t="n">
        <v>11</v>
      </c>
      <c r="B98" t="n">
        <v>60</v>
      </c>
      <c r="C98" t="inlineStr">
        <is>
          <t xml:space="preserve">CONCLUIDO	</t>
        </is>
      </c>
      <c r="D98" t="n">
        <v>12.4284</v>
      </c>
      <c r="E98" t="n">
        <v>8.050000000000001</v>
      </c>
      <c r="F98" t="n">
        <v>5.79</v>
      </c>
      <c r="G98" t="n">
        <v>69.43000000000001</v>
      </c>
      <c r="H98" t="n">
        <v>1.52</v>
      </c>
      <c r="I98" t="n">
        <v>5</v>
      </c>
      <c r="J98" t="n">
        <v>139.32</v>
      </c>
      <c r="K98" t="n">
        <v>45</v>
      </c>
      <c r="L98" t="n">
        <v>12</v>
      </c>
      <c r="M98" t="n">
        <v>0</v>
      </c>
      <c r="N98" t="n">
        <v>22.32</v>
      </c>
      <c r="O98" t="n">
        <v>17416.34</v>
      </c>
      <c r="P98" t="n">
        <v>51.23</v>
      </c>
      <c r="Q98" t="n">
        <v>189.89</v>
      </c>
      <c r="R98" t="n">
        <v>26.89</v>
      </c>
      <c r="S98" t="n">
        <v>23</v>
      </c>
      <c r="T98" t="n">
        <v>1185.13</v>
      </c>
      <c r="U98" t="n">
        <v>0.86</v>
      </c>
      <c r="V98" t="n">
        <v>0.86</v>
      </c>
      <c r="W98" t="n">
        <v>2.95</v>
      </c>
      <c r="X98" t="n">
        <v>0.07000000000000001</v>
      </c>
      <c r="Y98" t="n">
        <v>4</v>
      </c>
      <c r="Z98" t="n">
        <v>10</v>
      </c>
    </row>
    <row r="99">
      <c r="A99" t="n">
        <v>0</v>
      </c>
      <c r="B99" t="n">
        <v>80</v>
      </c>
      <c r="C99" t="inlineStr">
        <is>
          <t xml:space="preserve">CONCLUIDO	</t>
        </is>
      </c>
      <c r="D99" t="n">
        <v>8.758100000000001</v>
      </c>
      <c r="E99" t="n">
        <v>11.42</v>
      </c>
      <c r="F99" t="n">
        <v>7.03</v>
      </c>
      <c r="G99" t="n">
        <v>6.59</v>
      </c>
      <c r="H99" t="n">
        <v>0.11</v>
      </c>
      <c r="I99" t="n">
        <v>64</v>
      </c>
      <c r="J99" t="n">
        <v>159.12</v>
      </c>
      <c r="K99" t="n">
        <v>50.28</v>
      </c>
      <c r="L99" t="n">
        <v>1</v>
      </c>
      <c r="M99" t="n">
        <v>62</v>
      </c>
      <c r="N99" t="n">
        <v>27.84</v>
      </c>
      <c r="O99" t="n">
        <v>19859.16</v>
      </c>
      <c r="P99" t="n">
        <v>87.87</v>
      </c>
      <c r="Q99" t="n">
        <v>190.59</v>
      </c>
      <c r="R99" t="n">
        <v>65.78</v>
      </c>
      <c r="S99" t="n">
        <v>23</v>
      </c>
      <c r="T99" t="n">
        <v>20332.43</v>
      </c>
      <c r="U99" t="n">
        <v>0.35</v>
      </c>
      <c r="V99" t="n">
        <v>0.71</v>
      </c>
      <c r="W99" t="n">
        <v>3.04</v>
      </c>
      <c r="X99" t="n">
        <v>1.3</v>
      </c>
      <c r="Y99" t="n">
        <v>4</v>
      </c>
      <c r="Z99" t="n">
        <v>10</v>
      </c>
    </row>
    <row r="100">
      <c r="A100" t="n">
        <v>1</v>
      </c>
      <c r="B100" t="n">
        <v>80</v>
      </c>
      <c r="C100" t="inlineStr">
        <is>
          <t xml:space="preserve">CONCLUIDO	</t>
        </is>
      </c>
      <c r="D100" t="n">
        <v>10.481</v>
      </c>
      <c r="E100" t="n">
        <v>9.539999999999999</v>
      </c>
      <c r="F100" t="n">
        <v>6.28</v>
      </c>
      <c r="G100" t="n">
        <v>13</v>
      </c>
      <c r="H100" t="n">
        <v>0.22</v>
      </c>
      <c r="I100" t="n">
        <v>29</v>
      </c>
      <c r="J100" t="n">
        <v>160.54</v>
      </c>
      <c r="K100" t="n">
        <v>50.28</v>
      </c>
      <c r="L100" t="n">
        <v>2</v>
      </c>
      <c r="M100" t="n">
        <v>27</v>
      </c>
      <c r="N100" t="n">
        <v>28.26</v>
      </c>
      <c r="O100" t="n">
        <v>20034.4</v>
      </c>
      <c r="P100" t="n">
        <v>77.97</v>
      </c>
      <c r="Q100" t="n">
        <v>190.11</v>
      </c>
      <c r="R100" t="n">
        <v>42.28</v>
      </c>
      <c r="S100" t="n">
        <v>23</v>
      </c>
      <c r="T100" t="n">
        <v>8759.129999999999</v>
      </c>
      <c r="U100" t="n">
        <v>0.54</v>
      </c>
      <c r="V100" t="n">
        <v>0.79</v>
      </c>
      <c r="W100" t="n">
        <v>2.99</v>
      </c>
      <c r="X100" t="n">
        <v>0.5600000000000001</v>
      </c>
      <c r="Y100" t="n">
        <v>4</v>
      </c>
      <c r="Z100" t="n">
        <v>10</v>
      </c>
    </row>
    <row r="101">
      <c r="A101" t="n">
        <v>2</v>
      </c>
      <c r="B101" t="n">
        <v>80</v>
      </c>
      <c r="C101" t="inlineStr">
        <is>
          <t xml:space="preserve">CONCLUIDO	</t>
        </is>
      </c>
      <c r="D101" t="n">
        <v>11.0947</v>
      </c>
      <c r="E101" t="n">
        <v>9.01</v>
      </c>
      <c r="F101" t="n">
        <v>6.08</v>
      </c>
      <c r="G101" t="n">
        <v>19.19</v>
      </c>
      <c r="H101" t="n">
        <v>0.33</v>
      </c>
      <c r="I101" t="n">
        <v>19</v>
      </c>
      <c r="J101" t="n">
        <v>161.97</v>
      </c>
      <c r="K101" t="n">
        <v>50.28</v>
      </c>
      <c r="L101" t="n">
        <v>3</v>
      </c>
      <c r="M101" t="n">
        <v>17</v>
      </c>
      <c r="N101" t="n">
        <v>28.69</v>
      </c>
      <c r="O101" t="n">
        <v>20210.21</v>
      </c>
      <c r="P101" t="n">
        <v>74.73</v>
      </c>
      <c r="Q101" t="n">
        <v>190.1</v>
      </c>
      <c r="R101" t="n">
        <v>36.02</v>
      </c>
      <c r="S101" t="n">
        <v>23</v>
      </c>
      <c r="T101" t="n">
        <v>5678.3</v>
      </c>
      <c r="U101" t="n">
        <v>0.64</v>
      </c>
      <c r="V101" t="n">
        <v>0.82</v>
      </c>
      <c r="W101" t="n">
        <v>2.97</v>
      </c>
      <c r="X101" t="n">
        <v>0.36</v>
      </c>
      <c r="Y101" t="n">
        <v>4</v>
      </c>
      <c r="Z101" t="n">
        <v>10</v>
      </c>
    </row>
    <row r="102">
      <c r="A102" t="n">
        <v>3</v>
      </c>
      <c r="B102" t="n">
        <v>80</v>
      </c>
      <c r="C102" t="inlineStr">
        <is>
          <t xml:space="preserve">CONCLUIDO	</t>
        </is>
      </c>
      <c r="D102" t="n">
        <v>11.4416</v>
      </c>
      <c r="E102" t="n">
        <v>8.74</v>
      </c>
      <c r="F102" t="n">
        <v>5.96</v>
      </c>
      <c r="G102" t="n">
        <v>25.56</v>
      </c>
      <c r="H102" t="n">
        <v>0.43</v>
      </c>
      <c r="I102" t="n">
        <v>14</v>
      </c>
      <c r="J102" t="n">
        <v>163.4</v>
      </c>
      <c r="K102" t="n">
        <v>50.28</v>
      </c>
      <c r="L102" t="n">
        <v>4</v>
      </c>
      <c r="M102" t="n">
        <v>12</v>
      </c>
      <c r="N102" t="n">
        <v>29.12</v>
      </c>
      <c r="O102" t="n">
        <v>20386.62</v>
      </c>
      <c r="P102" t="n">
        <v>72.65000000000001</v>
      </c>
      <c r="Q102" t="n">
        <v>190.05</v>
      </c>
      <c r="R102" t="n">
        <v>32.55</v>
      </c>
      <c r="S102" t="n">
        <v>23</v>
      </c>
      <c r="T102" t="n">
        <v>3970.22</v>
      </c>
      <c r="U102" t="n">
        <v>0.71</v>
      </c>
      <c r="V102" t="n">
        <v>0.83</v>
      </c>
      <c r="W102" t="n">
        <v>2.96</v>
      </c>
      <c r="X102" t="n">
        <v>0.25</v>
      </c>
      <c r="Y102" t="n">
        <v>4</v>
      </c>
      <c r="Z102" t="n">
        <v>10</v>
      </c>
    </row>
    <row r="103">
      <c r="A103" t="n">
        <v>4</v>
      </c>
      <c r="B103" t="n">
        <v>80</v>
      </c>
      <c r="C103" t="inlineStr">
        <is>
          <t xml:space="preserve">CONCLUIDO	</t>
        </is>
      </c>
      <c r="D103" t="n">
        <v>11.5566</v>
      </c>
      <c r="E103" t="n">
        <v>8.65</v>
      </c>
      <c r="F103" t="n">
        <v>5.94</v>
      </c>
      <c r="G103" t="n">
        <v>29.71</v>
      </c>
      <c r="H103" t="n">
        <v>0.54</v>
      </c>
      <c r="I103" t="n">
        <v>12</v>
      </c>
      <c r="J103" t="n">
        <v>164.83</v>
      </c>
      <c r="K103" t="n">
        <v>50.28</v>
      </c>
      <c r="L103" t="n">
        <v>5</v>
      </c>
      <c r="M103" t="n">
        <v>10</v>
      </c>
      <c r="N103" t="n">
        <v>29.55</v>
      </c>
      <c r="O103" t="n">
        <v>20563.61</v>
      </c>
      <c r="P103" t="n">
        <v>71.61</v>
      </c>
      <c r="Q103" t="n">
        <v>189.86</v>
      </c>
      <c r="R103" t="n">
        <v>31.89</v>
      </c>
      <c r="S103" t="n">
        <v>23</v>
      </c>
      <c r="T103" t="n">
        <v>3652.04</v>
      </c>
      <c r="U103" t="n">
        <v>0.72</v>
      </c>
      <c r="V103" t="n">
        <v>0.84</v>
      </c>
      <c r="W103" t="n">
        <v>2.96</v>
      </c>
      <c r="X103" t="n">
        <v>0.23</v>
      </c>
      <c r="Y103" t="n">
        <v>4</v>
      </c>
      <c r="Z103" t="n">
        <v>10</v>
      </c>
    </row>
    <row r="104">
      <c r="A104" t="n">
        <v>5</v>
      </c>
      <c r="B104" t="n">
        <v>80</v>
      </c>
      <c r="C104" t="inlineStr">
        <is>
          <t xml:space="preserve">CONCLUIDO	</t>
        </is>
      </c>
      <c r="D104" t="n">
        <v>11.713</v>
      </c>
      <c r="E104" t="n">
        <v>8.539999999999999</v>
      </c>
      <c r="F104" t="n">
        <v>5.89</v>
      </c>
      <c r="G104" t="n">
        <v>35.34</v>
      </c>
      <c r="H104" t="n">
        <v>0.64</v>
      </c>
      <c r="I104" t="n">
        <v>10</v>
      </c>
      <c r="J104" t="n">
        <v>166.27</v>
      </c>
      <c r="K104" t="n">
        <v>50.28</v>
      </c>
      <c r="L104" t="n">
        <v>6</v>
      </c>
      <c r="M104" t="n">
        <v>8</v>
      </c>
      <c r="N104" t="n">
        <v>29.99</v>
      </c>
      <c r="O104" t="n">
        <v>20741.2</v>
      </c>
      <c r="P104" t="n">
        <v>70.36</v>
      </c>
      <c r="Q104" t="n">
        <v>190</v>
      </c>
      <c r="R104" t="n">
        <v>30.31</v>
      </c>
      <c r="S104" t="n">
        <v>23</v>
      </c>
      <c r="T104" t="n">
        <v>2869.65</v>
      </c>
      <c r="U104" t="n">
        <v>0.76</v>
      </c>
      <c r="V104" t="n">
        <v>0.84</v>
      </c>
      <c r="W104" t="n">
        <v>2.95</v>
      </c>
      <c r="X104" t="n">
        <v>0.17</v>
      </c>
      <c r="Y104" t="n">
        <v>4</v>
      </c>
      <c r="Z104" t="n">
        <v>10</v>
      </c>
    </row>
    <row r="105">
      <c r="A105" t="n">
        <v>6</v>
      </c>
      <c r="B105" t="n">
        <v>80</v>
      </c>
      <c r="C105" t="inlineStr">
        <is>
          <t xml:space="preserve">CONCLUIDO	</t>
        </is>
      </c>
      <c r="D105" t="n">
        <v>11.7917</v>
      </c>
      <c r="E105" t="n">
        <v>8.48</v>
      </c>
      <c r="F105" t="n">
        <v>5.87</v>
      </c>
      <c r="G105" t="n">
        <v>39.11</v>
      </c>
      <c r="H105" t="n">
        <v>0.74</v>
      </c>
      <c r="I105" t="n">
        <v>9</v>
      </c>
      <c r="J105" t="n">
        <v>167.72</v>
      </c>
      <c r="K105" t="n">
        <v>50.28</v>
      </c>
      <c r="L105" t="n">
        <v>7</v>
      </c>
      <c r="M105" t="n">
        <v>7</v>
      </c>
      <c r="N105" t="n">
        <v>30.44</v>
      </c>
      <c r="O105" t="n">
        <v>20919.39</v>
      </c>
      <c r="P105" t="n">
        <v>69.25</v>
      </c>
      <c r="Q105" t="n">
        <v>189.91</v>
      </c>
      <c r="R105" t="n">
        <v>29.62</v>
      </c>
      <c r="S105" t="n">
        <v>23</v>
      </c>
      <c r="T105" t="n">
        <v>2530.69</v>
      </c>
      <c r="U105" t="n">
        <v>0.78</v>
      </c>
      <c r="V105" t="n">
        <v>0.85</v>
      </c>
      <c r="W105" t="n">
        <v>2.95</v>
      </c>
      <c r="X105" t="n">
        <v>0.15</v>
      </c>
      <c r="Y105" t="n">
        <v>4</v>
      </c>
      <c r="Z105" t="n">
        <v>10</v>
      </c>
    </row>
    <row r="106">
      <c r="A106" t="n">
        <v>7</v>
      </c>
      <c r="B106" t="n">
        <v>80</v>
      </c>
      <c r="C106" t="inlineStr">
        <is>
          <t xml:space="preserve">CONCLUIDO	</t>
        </is>
      </c>
      <c r="D106" t="n">
        <v>11.8569</v>
      </c>
      <c r="E106" t="n">
        <v>8.43</v>
      </c>
      <c r="F106" t="n">
        <v>5.85</v>
      </c>
      <c r="G106" t="n">
        <v>43.89</v>
      </c>
      <c r="H106" t="n">
        <v>0.84</v>
      </c>
      <c r="I106" t="n">
        <v>8</v>
      </c>
      <c r="J106" t="n">
        <v>169.17</v>
      </c>
      <c r="K106" t="n">
        <v>50.28</v>
      </c>
      <c r="L106" t="n">
        <v>8</v>
      </c>
      <c r="M106" t="n">
        <v>6</v>
      </c>
      <c r="N106" t="n">
        <v>30.89</v>
      </c>
      <c r="O106" t="n">
        <v>21098.19</v>
      </c>
      <c r="P106" t="n">
        <v>68.38</v>
      </c>
      <c r="Q106" t="n">
        <v>189.87</v>
      </c>
      <c r="R106" t="n">
        <v>29.14</v>
      </c>
      <c r="S106" t="n">
        <v>23</v>
      </c>
      <c r="T106" t="n">
        <v>2292.54</v>
      </c>
      <c r="U106" t="n">
        <v>0.79</v>
      </c>
      <c r="V106" t="n">
        <v>0.85</v>
      </c>
      <c r="W106" t="n">
        <v>2.95</v>
      </c>
      <c r="X106" t="n">
        <v>0.14</v>
      </c>
      <c r="Y106" t="n">
        <v>4</v>
      </c>
      <c r="Z106" t="n">
        <v>10</v>
      </c>
    </row>
    <row r="107">
      <c r="A107" t="n">
        <v>8</v>
      </c>
      <c r="B107" t="n">
        <v>80</v>
      </c>
      <c r="C107" t="inlineStr">
        <is>
          <t xml:space="preserve">CONCLUIDO	</t>
        </is>
      </c>
      <c r="D107" t="n">
        <v>11.9186</v>
      </c>
      <c r="E107" t="n">
        <v>8.390000000000001</v>
      </c>
      <c r="F107" t="n">
        <v>5.84</v>
      </c>
      <c r="G107" t="n">
        <v>50.06</v>
      </c>
      <c r="H107" t="n">
        <v>0.9399999999999999</v>
      </c>
      <c r="I107" t="n">
        <v>7</v>
      </c>
      <c r="J107" t="n">
        <v>170.62</v>
      </c>
      <c r="K107" t="n">
        <v>50.28</v>
      </c>
      <c r="L107" t="n">
        <v>9</v>
      </c>
      <c r="M107" t="n">
        <v>5</v>
      </c>
      <c r="N107" t="n">
        <v>31.34</v>
      </c>
      <c r="O107" t="n">
        <v>21277.6</v>
      </c>
      <c r="P107" t="n">
        <v>67.68000000000001</v>
      </c>
      <c r="Q107" t="n">
        <v>189.85</v>
      </c>
      <c r="R107" t="n">
        <v>28.65</v>
      </c>
      <c r="S107" t="n">
        <v>23</v>
      </c>
      <c r="T107" t="n">
        <v>2054.54</v>
      </c>
      <c r="U107" t="n">
        <v>0.8</v>
      </c>
      <c r="V107" t="n">
        <v>0.85</v>
      </c>
      <c r="W107" t="n">
        <v>2.95</v>
      </c>
      <c r="X107" t="n">
        <v>0.12</v>
      </c>
      <c r="Y107" t="n">
        <v>4</v>
      </c>
      <c r="Z107" t="n">
        <v>10</v>
      </c>
    </row>
    <row r="108">
      <c r="A108" t="n">
        <v>9</v>
      </c>
      <c r="B108" t="n">
        <v>80</v>
      </c>
      <c r="C108" t="inlineStr">
        <is>
          <t xml:space="preserve">CONCLUIDO	</t>
        </is>
      </c>
      <c r="D108" t="n">
        <v>12.0052</v>
      </c>
      <c r="E108" t="n">
        <v>8.33</v>
      </c>
      <c r="F108" t="n">
        <v>5.81</v>
      </c>
      <c r="G108" t="n">
        <v>58.12</v>
      </c>
      <c r="H108" t="n">
        <v>1.03</v>
      </c>
      <c r="I108" t="n">
        <v>6</v>
      </c>
      <c r="J108" t="n">
        <v>172.08</v>
      </c>
      <c r="K108" t="n">
        <v>50.28</v>
      </c>
      <c r="L108" t="n">
        <v>10</v>
      </c>
      <c r="M108" t="n">
        <v>4</v>
      </c>
      <c r="N108" t="n">
        <v>31.8</v>
      </c>
      <c r="O108" t="n">
        <v>21457.64</v>
      </c>
      <c r="P108" t="n">
        <v>66.56</v>
      </c>
      <c r="Q108" t="n">
        <v>189.81</v>
      </c>
      <c r="R108" t="n">
        <v>27.81</v>
      </c>
      <c r="S108" t="n">
        <v>23</v>
      </c>
      <c r="T108" t="n">
        <v>1639.54</v>
      </c>
      <c r="U108" t="n">
        <v>0.83</v>
      </c>
      <c r="V108" t="n">
        <v>0.85</v>
      </c>
      <c r="W108" t="n">
        <v>2.95</v>
      </c>
      <c r="X108" t="n">
        <v>0.1</v>
      </c>
      <c r="Y108" t="n">
        <v>4</v>
      </c>
      <c r="Z108" t="n">
        <v>10</v>
      </c>
    </row>
    <row r="109">
      <c r="A109" t="n">
        <v>10</v>
      </c>
      <c r="B109" t="n">
        <v>80</v>
      </c>
      <c r="C109" t="inlineStr">
        <is>
          <t xml:space="preserve">CONCLUIDO	</t>
        </is>
      </c>
      <c r="D109" t="n">
        <v>12.0088</v>
      </c>
      <c r="E109" t="n">
        <v>8.33</v>
      </c>
      <c r="F109" t="n">
        <v>5.81</v>
      </c>
      <c r="G109" t="n">
        <v>58.09</v>
      </c>
      <c r="H109" t="n">
        <v>1.12</v>
      </c>
      <c r="I109" t="n">
        <v>6</v>
      </c>
      <c r="J109" t="n">
        <v>173.55</v>
      </c>
      <c r="K109" t="n">
        <v>50.28</v>
      </c>
      <c r="L109" t="n">
        <v>11</v>
      </c>
      <c r="M109" t="n">
        <v>4</v>
      </c>
      <c r="N109" t="n">
        <v>32.27</v>
      </c>
      <c r="O109" t="n">
        <v>21638.31</v>
      </c>
      <c r="P109" t="n">
        <v>65.87</v>
      </c>
      <c r="Q109" t="n">
        <v>189.82</v>
      </c>
      <c r="R109" t="n">
        <v>27.75</v>
      </c>
      <c r="S109" t="n">
        <v>23</v>
      </c>
      <c r="T109" t="n">
        <v>1611.89</v>
      </c>
      <c r="U109" t="n">
        <v>0.83</v>
      </c>
      <c r="V109" t="n">
        <v>0.85</v>
      </c>
      <c r="W109" t="n">
        <v>2.95</v>
      </c>
      <c r="X109" t="n">
        <v>0.09</v>
      </c>
      <c r="Y109" t="n">
        <v>4</v>
      </c>
      <c r="Z109" t="n">
        <v>10</v>
      </c>
    </row>
    <row r="110">
      <c r="A110" t="n">
        <v>11</v>
      </c>
      <c r="B110" t="n">
        <v>80</v>
      </c>
      <c r="C110" t="inlineStr">
        <is>
          <t xml:space="preserve">CONCLUIDO	</t>
        </is>
      </c>
      <c r="D110" t="n">
        <v>12.0704</v>
      </c>
      <c r="E110" t="n">
        <v>8.279999999999999</v>
      </c>
      <c r="F110" t="n">
        <v>5.8</v>
      </c>
      <c r="G110" t="n">
        <v>69.59</v>
      </c>
      <c r="H110" t="n">
        <v>1.22</v>
      </c>
      <c r="I110" t="n">
        <v>5</v>
      </c>
      <c r="J110" t="n">
        <v>175.02</v>
      </c>
      <c r="K110" t="n">
        <v>50.28</v>
      </c>
      <c r="L110" t="n">
        <v>12</v>
      </c>
      <c r="M110" t="n">
        <v>3</v>
      </c>
      <c r="N110" t="n">
        <v>32.74</v>
      </c>
      <c r="O110" t="n">
        <v>21819.6</v>
      </c>
      <c r="P110" t="n">
        <v>64.90000000000001</v>
      </c>
      <c r="Q110" t="n">
        <v>189.8</v>
      </c>
      <c r="R110" t="n">
        <v>27.5</v>
      </c>
      <c r="S110" t="n">
        <v>23</v>
      </c>
      <c r="T110" t="n">
        <v>1489.24</v>
      </c>
      <c r="U110" t="n">
        <v>0.84</v>
      </c>
      <c r="V110" t="n">
        <v>0.86</v>
      </c>
      <c r="W110" t="n">
        <v>2.95</v>
      </c>
      <c r="X110" t="n">
        <v>0.08</v>
      </c>
      <c r="Y110" t="n">
        <v>4</v>
      </c>
      <c r="Z110" t="n">
        <v>10</v>
      </c>
    </row>
    <row r="111">
      <c r="A111" t="n">
        <v>12</v>
      </c>
      <c r="B111" t="n">
        <v>80</v>
      </c>
      <c r="C111" t="inlineStr">
        <is>
          <t xml:space="preserve">CONCLUIDO	</t>
        </is>
      </c>
      <c r="D111" t="n">
        <v>12.0753</v>
      </c>
      <c r="E111" t="n">
        <v>8.279999999999999</v>
      </c>
      <c r="F111" t="n">
        <v>5.8</v>
      </c>
      <c r="G111" t="n">
        <v>69.55</v>
      </c>
      <c r="H111" t="n">
        <v>1.31</v>
      </c>
      <c r="I111" t="n">
        <v>5</v>
      </c>
      <c r="J111" t="n">
        <v>176.49</v>
      </c>
      <c r="K111" t="n">
        <v>50.28</v>
      </c>
      <c r="L111" t="n">
        <v>13</v>
      </c>
      <c r="M111" t="n">
        <v>3</v>
      </c>
      <c r="N111" t="n">
        <v>33.21</v>
      </c>
      <c r="O111" t="n">
        <v>22001.54</v>
      </c>
      <c r="P111" t="n">
        <v>64.42</v>
      </c>
      <c r="Q111" t="n">
        <v>189.84</v>
      </c>
      <c r="R111" t="n">
        <v>27.38</v>
      </c>
      <c r="S111" t="n">
        <v>23</v>
      </c>
      <c r="T111" t="n">
        <v>1428.91</v>
      </c>
      <c r="U111" t="n">
        <v>0.84</v>
      </c>
      <c r="V111" t="n">
        <v>0.86</v>
      </c>
      <c r="W111" t="n">
        <v>2.95</v>
      </c>
      <c r="X111" t="n">
        <v>0.08</v>
      </c>
      <c r="Y111" t="n">
        <v>4</v>
      </c>
      <c r="Z111" t="n">
        <v>10</v>
      </c>
    </row>
    <row r="112">
      <c r="A112" t="n">
        <v>13</v>
      </c>
      <c r="B112" t="n">
        <v>80</v>
      </c>
      <c r="C112" t="inlineStr">
        <is>
          <t xml:space="preserve">CONCLUIDO	</t>
        </is>
      </c>
      <c r="D112" t="n">
        <v>12.0874</v>
      </c>
      <c r="E112" t="n">
        <v>8.27</v>
      </c>
      <c r="F112" t="n">
        <v>5.79</v>
      </c>
      <c r="G112" t="n">
        <v>69.45</v>
      </c>
      <c r="H112" t="n">
        <v>1.4</v>
      </c>
      <c r="I112" t="n">
        <v>5</v>
      </c>
      <c r="J112" t="n">
        <v>177.97</v>
      </c>
      <c r="K112" t="n">
        <v>50.28</v>
      </c>
      <c r="L112" t="n">
        <v>14</v>
      </c>
      <c r="M112" t="n">
        <v>3</v>
      </c>
      <c r="N112" t="n">
        <v>33.69</v>
      </c>
      <c r="O112" t="n">
        <v>22184.13</v>
      </c>
      <c r="P112" t="n">
        <v>63</v>
      </c>
      <c r="Q112" t="n">
        <v>189.81</v>
      </c>
      <c r="R112" t="n">
        <v>27.07</v>
      </c>
      <c r="S112" t="n">
        <v>23</v>
      </c>
      <c r="T112" t="n">
        <v>1276.46</v>
      </c>
      <c r="U112" t="n">
        <v>0.85</v>
      </c>
      <c r="V112" t="n">
        <v>0.86</v>
      </c>
      <c r="W112" t="n">
        <v>2.95</v>
      </c>
      <c r="X112" t="n">
        <v>0.07000000000000001</v>
      </c>
      <c r="Y112" t="n">
        <v>4</v>
      </c>
      <c r="Z112" t="n">
        <v>10</v>
      </c>
    </row>
    <row r="113">
      <c r="A113" t="n">
        <v>14</v>
      </c>
      <c r="B113" t="n">
        <v>80</v>
      </c>
      <c r="C113" t="inlineStr">
        <is>
          <t xml:space="preserve">CONCLUIDO	</t>
        </is>
      </c>
      <c r="D113" t="n">
        <v>12.1589</v>
      </c>
      <c r="E113" t="n">
        <v>8.220000000000001</v>
      </c>
      <c r="F113" t="n">
        <v>5.77</v>
      </c>
      <c r="G113" t="n">
        <v>86.56999999999999</v>
      </c>
      <c r="H113" t="n">
        <v>1.48</v>
      </c>
      <c r="I113" t="n">
        <v>4</v>
      </c>
      <c r="J113" t="n">
        <v>179.46</v>
      </c>
      <c r="K113" t="n">
        <v>50.28</v>
      </c>
      <c r="L113" t="n">
        <v>15</v>
      </c>
      <c r="M113" t="n">
        <v>2</v>
      </c>
      <c r="N113" t="n">
        <v>34.18</v>
      </c>
      <c r="O113" t="n">
        <v>22367.38</v>
      </c>
      <c r="P113" t="n">
        <v>61.86</v>
      </c>
      <c r="Q113" t="n">
        <v>189.84</v>
      </c>
      <c r="R113" t="n">
        <v>26.54</v>
      </c>
      <c r="S113" t="n">
        <v>23</v>
      </c>
      <c r="T113" t="n">
        <v>1014.7</v>
      </c>
      <c r="U113" t="n">
        <v>0.87</v>
      </c>
      <c r="V113" t="n">
        <v>0.86</v>
      </c>
      <c r="W113" t="n">
        <v>2.95</v>
      </c>
      <c r="X113" t="n">
        <v>0.06</v>
      </c>
      <c r="Y113" t="n">
        <v>4</v>
      </c>
      <c r="Z113" t="n">
        <v>10</v>
      </c>
    </row>
    <row r="114">
      <c r="A114" t="n">
        <v>15</v>
      </c>
      <c r="B114" t="n">
        <v>80</v>
      </c>
      <c r="C114" t="inlineStr">
        <is>
          <t xml:space="preserve">CONCLUIDO	</t>
        </is>
      </c>
      <c r="D114" t="n">
        <v>12.1646</v>
      </c>
      <c r="E114" t="n">
        <v>8.220000000000001</v>
      </c>
      <c r="F114" t="n">
        <v>5.77</v>
      </c>
      <c r="G114" t="n">
        <v>86.51000000000001</v>
      </c>
      <c r="H114" t="n">
        <v>1.57</v>
      </c>
      <c r="I114" t="n">
        <v>4</v>
      </c>
      <c r="J114" t="n">
        <v>180.95</v>
      </c>
      <c r="K114" t="n">
        <v>50.28</v>
      </c>
      <c r="L114" t="n">
        <v>16</v>
      </c>
      <c r="M114" t="n">
        <v>2</v>
      </c>
      <c r="N114" t="n">
        <v>34.67</v>
      </c>
      <c r="O114" t="n">
        <v>22551.28</v>
      </c>
      <c r="P114" t="n">
        <v>61.59</v>
      </c>
      <c r="Q114" t="n">
        <v>189.84</v>
      </c>
      <c r="R114" t="n">
        <v>26.48</v>
      </c>
      <c r="S114" t="n">
        <v>23</v>
      </c>
      <c r="T114" t="n">
        <v>986.1</v>
      </c>
      <c r="U114" t="n">
        <v>0.87</v>
      </c>
      <c r="V114" t="n">
        <v>0.86</v>
      </c>
      <c r="W114" t="n">
        <v>2.94</v>
      </c>
      <c r="X114" t="n">
        <v>0.05</v>
      </c>
      <c r="Y114" t="n">
        <v>4</v>
      </c>
      <c r="Z114" t="n">
        <v>10</v>
      </c>
    </row>
    <row r="115">
      <c r="A115" t="n">
        <v>16</v>
      </c>
      <c r="B115" t="n">
        <v>80</v>
      </c>
      <c r="C115" t="inlineStr">
        <is>
          <t xml:space="preserve">CONCLUIDO	</t>
        </is>
      </c>
      <c r="D115" t="n">
        <v>12.1601</v>
      </c>
      <c r="E115" t="n">
        <v>8.220000000000001</v>
      </c>
      <c r="F115" t="n">
        <v>5.77</v>
      </c>
      <c r="G115" t="n">
        <v>86.55</v>
      </c>
      <c r="H115" t="n">
        <v>1.65</v>
      </c>
      <c r="I115" t="n">
        <v>4</v>
      </c>
      <c r="J115" t="n">
        <v>182.45</v>
      </c>
      <c r="K115" t="n">
        <v>50.28</v>
      </c>
      <c r="L115" t="n">
        <v>17</v>
      </c>
      <c r="M115" t="n">
        <v>2</v>
      </c>
      <c r="N115" t="n">
        <v>35.17</v>
      </c>
      <c r="O115" t="n">
        <v>22735.98</v>
      </c>
      <c r="P115" t="n">
        <v>60.93</v>
      </c>
      <c r="Q115" t="n">
        <v>189.83</v>
      </c>
      <c r="R115" t="n">
        <v>26.63</v>
      </c>
      <c r="S115" t="n">
        <v>23</v>
      </c>
      <c r="T115" t="n">
        <v>1059.12</v>
      </c>
      <c r="U115" t="n">
        <v>0.86</v>
      </c>
      <c r="V115" t="n">
        <v>0.86</v>
      </c>
      <c r="W115" t="n">
        <v>2.94</v>
      </c>
      <c r="X115" t="n">
        <v>0.06</v>
      </c>
      <c r="Y115" t="n">
        <v>4</v>
      </c>
      <c r="Z115" t="n">
        <v>10</v>
      </c>
    </row>
    <row r="116">
      <c r="A116" t="n">
        <v>17</v>
      </c>
      <c r="B116" t="n">
        <v>80</v>
      </c>
      <c r="C116" t="inlineStr">
        <is>
          <t xml:space="preserve">CONCLUIDO	</t>
        </is>
      </c>
      <c r="D116" t="n">
        <v>12.1601</v>
      </c>
      <c r="E116" t="n">
        <v>8.220000000000001</v>
      </c>
      <c r="F116" t="n">
        <v>5.77</v>
      </c>
      <c r="G116" t="n">
        <v>86.55</v>
      </c>
      <c r="H116" t="n">
        <v>1.74</v>
      </c>
      <c r="I116" t="n">
        <v>4</v>
      </c>
      <c r="J116" t="n">
        <v>183.95</v>
      </c>
      <c r="K116" t="n">
        <v>50.28</v>
      </c>
      <c r="L116" t="n">
        <v>18</v>
      </c>
      <c r="M116" t="n">
        <v>0</v>
      </c>
      <c r="N116" t="n">
        <v>35.67</v>
      </c>
      <c r="O116" t="n">
        <v>22921.24</v>
      </c>
      <c r="P116" t="n">
        <v>60.9</v>
      </c>
      <c r="Q116" t="n">
        <v>189.88</v>
      </c>
      <c r="R116" t="n">
        <v>26.5</v>
      </c>
      <c r="S116" t="n">
        <v>23</v>
      </c>
      <c r="T116" t="n">
        <v>996.02</v>
      </c>
      <c r="U116" t="n">
        <v>0.87</v>
      </c>
      <c r="V116" t="n">
        <v>0.86</v>
      </c>
      <c r="W116" t="n">
        <v>2.95</v>
      </c>
      <c r="X116" t="n">
        <v>0.06</v>
      </c>
      <c r="Y116" t="n">
        <v>4</v>
      </c>
      <c r="Z116" t="n">
        <v>10</v>
      </c>
    </row>
    <row r="117">
      <c r="A117" t="n">
        <v>0</v>
      </c>
      <c r="B117" t="n">
        <v>35</v>
      </c>
      <c r="C117" t="inlineStr">
        <is>
          <t xml:space="preserve">CONCLUIDO	</t>
        </is>
      </c>
      <c r="D117" t="n">
        <v>11.0885</v>
      </c>
      <c r="E117" t="n">
        <v>9.02</v>
      </c>
      <c r="F117" t="n">
        <v>6.47</v>
      </c>
      <c r="G117" t="n">
        <v>10.22</v>
      </c>
      <c r="H117" t="n">
        <v>0.22</v>
      </c>
      <c r="I117" t="n">
        <v>38</v>
      </c>
      <c r="J117" t="n">
        <v>80.84</v>
      </c>
      <c r="K117" t="n">
        <v>35.1</v>
      </c>
      <c r="L117" t="n">
        <v>1</v>
      </c>
      <c r="M117" t="n">
        <v>36</v>
      </c>
      <c r="N117" t="n">
        <v>9.74</v>
      </c>
      <c r="O117" t="n">
        <v>10204.21</v>
      </c>
      <c r="P117" t="n">
        <v>50.95</v>
      </c>
      <c r="Q117" t="n">
        <v>190.44</v>
      </c>
      <c r="R117" t="n">
        <v>48.24</v>
      </c>
      <c r="S117" t="n">
        <v>23</v>
      </c>
      <c r="T117" t="n">
        <v>11696.85</v>
      </c>
      <c r="U117" t="n">
        <v>0.48</v>
      </c>
      <c r="V117" t="n">
        <v>0.77</v>
      </c>
      <c r="W117" t="n">
        <v>3</v>
      </c>
      <c r="X117" t="n">
        <v>0.75</v>
      </c>
      <c r="Y117" t="n">
        <v>4</v>
      </c>
      <c r="Z117" t="n">
        <v>10</v>
      </c>
    </row>
    <row r="118">
      <c r="A118" t="n">
        <v>1</v>
      </c>
      <c r="B118" t="n">
        <v>35</v>
      </c>
      <c r="C118" t="inlineStr">
        <is>
          <t xml:space="preserve">CONCLUIDO	</t>
        </is>
      </c>
      <c r="D118" t="n">
        <v>12.1196</v>
      </c>
      <c r="E118" t="n">
        <v>8.25</v>
      </c>
      <c r="F118" t="n">
        <v>6.05</v>
      </c>
      <c r="G118" t="n">
        <v>20.16</v>
      </c>
      <c r="H118" t="n">
        <v>0.43</v>
      </c>
      <c r="I118" t="n">
        <v>18</v>
      </c>
      <c r="J118" t="n">
        <v>82.04000000000001</v>
      </c>
      <c r="K118" t="n">
        <v>35.1</v>
      </c>
      <c r="L118" t="n">
        <v>2</v>
      </c>
      <c r="M118" t="n">
        <v>16</v>
      </c>
      <c r="N118" t="n">
        <v>9.94</v>
      </c>
      <c r="O118" t="n">
        <v>10352.53</v>
      </c>
      <c r="P118" t="n">
        <v>46.03</v>
      </c>
      <c r="Q118" t="n">
        <v>189.97</v>
      </c>
      <c r="R118" t="n">
        <v>35.12</v>
      </c>
      <c r="S118" t="n">
        <v>23</v>
      </c>
      <c r="T118" t="n">
        <v>5233.84</v>
      </c>
      <c r="U118" t="n">
        <v>0.65</v>
      </c>
      <c r="V118" t="n">
        <v>0.82</v>
      </c>
      <c r="W118" t="n">
        <v>2.97</v>
      </c>
      <c r="X118" t="n">
        <v>0.33</v>
      </c>
      <c r="Y118" t="n">
        <v>4</v>
      </c>
      <c r="Z118" t="n">
        <v>10</v>
      </c>
    </row>
    <row r="119">
      <c r="A119" t="n">
        <v>2</v>
      </c>
      <c r="B119" t="n">
        <v>35</v>
      </c>
      <c r="C119" t="inlineStr">
        <is>
          <t xml:space="preserve">CONCLUIDO	</t>
        </is>
      </c>
      <c r="D119" t="n">
        <v>12.4395</v>
      </c>
      <c r="E119" t="n">
        <v>8.039999999999999</v>
      </c>
      <c r="F119" t="n">
        <v>5.94</v>
      </c>
      <c r="G119" t="n">
        <v>29.7</v>
      </c>
      <c r="H119" t="n">
        <v>0.63</v>
      </c>
      <c r="I119" t="n">
        <v>12</v>
      </c>
      <c r="J119" t="n">
        <v>83.25</v>
      </c>
      <c r="K119" t="n">
        <v>35.1</v>
      </c>
      <c r="L119" t="n">
        <v>3</v>
      </c>
      <c r="M119" t="n">
        <v>10</v>
      </c>
      <c r="N119" t="n">
        <v>10.15</v>
      </c>
      <c r="O119" t="n">
        <v>10501.19</v>
      </c>
      <c r="P119" t="n">
        <v>43.47</v>
      </c>
      <c r="Q119" t="n">
        <v>189.89</v>
      </c>
      <c r="R119" t="n">
        <v>31.87</v>
      </c>
      <c r="S119" t="n">
        <v>23</v>
      </c>
      <c r="T119" t="n">
        <v>3637.83</v>
      </c>
      <c r="U119" t="n">
        <v>0.72</v>
      </c>
      <c r="V119" t="n">
        <v>0.84</v>
      </c>
      <c r="W119" t="n">
        <v>2.96</v>
      </c>
      <c r="X119" t="n">
        <v>0.22</v>
      </c>
      <c r="Y119" t="n">
        <v>4</v>
      </c>
      <c r="Z119" t="n">
        <v>10</v>
      </c>
    </row>
    <row r="120">
      <c r="A120" t="n">
        <v>3</v>
      </c>
      <c r="B120" t="n">
        <v>35</v>
      </c>
      <c r="C120" t="inlineStr">
        <is>
          <t xml:space="preserve">CONCLUIDO	</t>
        </is>
      </c>
      <c r="D120" t="n">
        <v>12.6218</v>
      </c>
      <c r="E120" t="n">
        <v>7.92</v>
      </c>
      <c r="F120" t="n">
        <v>5.88</v>
      </c>
      <c r="G120" t="n">
        <v>39.17</v>
      </c>
      <c r="H120" t="n">
        <v>0.83</v>
      </c>
      <c r="I120" t="n">
        <v>9</v>
      </c>
      <c r="J120" t="n">
        <v>84.45999999999999</v>
      </c>
      <c r="K120" t="n">
        <v>35.1</v>
      </c>
      <c r="L120" t="n">
        <v>4</v>
      </c>
      <c r="M120" t="n">
        <v>7</v>
      </c>
      <c r="N120" t="n">
        <v>10.36</v>
      </c>
      <c r="O120" t="n">
        <v>10650.22</v>
      </c>
      <c r="P120" t="n">
        <v>41.19</v>
      </c>
      <c r="Q120" t="n">
        <v>189.85</v>
      </c>
      <c r="R120" t="n">
        <v>29.88</v>
      </c>
      <c r="S120" t="n">
        <v>23</v>
      </c>
      <c r="T120" t="n">
        <v>2660.17</v>
      </c>
      <c r="U120" t="n">
        <v>0.77</v>
      </c>
      <c r="V120" t="n">
        <v>0.85</v>
      </c>
      <c r="W120" t="n">
        <v>2.95</v>
      </c>
      <c r="X120" t="n">
        <v>0.16</v>
      </c>
      <c r="Y120" t="n">
        <v>4</v>
      </c>
      <c r="Z120" t="n">
        <v>10</v>
      </c>
    </row>
    <row r="121">
      <c r="A121" t="n">
        <v>4</v>
      </c>
      <c r="B121" t="n">
        <v>35</v>
      </c>
      <c r="C121" t="inlineStr">
        <is>
          <t xml:space="preserve">CONCLUIDO	</t>
        </is>
      </c>
      <c r="D121" t="n">
        <v>12.7501</v>
      </c>
      <c r="E121" t="n">
        <v>7.84</v>
      </c>
      <c r="F121" t="n">
        <v>5.83</v>
      </c>
      <c r="G121" t="n">
        <v>49.98</v>
      </c>
      <c r="H121" t="n">
        <v>1.02</v>
      </c>
      <c r="I121" t="n">
        <v>7</v>
      </c>
      <c r="J121" t="n">
        <v>85.67</v>
      </c>
      <c r="K121" t="n">
        <v>35.1</v>
      </c>
      <c r="L121" t="n">
        <v>5</v>
      </c>
      <c r="M121" t="n">
        <v>3</v>
      </c>
      <c r="N121" t="n">
        <v>10.57</v>
      </c>
      <c r="O121" t="n">
        <v>10799.59</v>
      </c>
      <c r="P121" t="n">
        <v>39.45</v>
      </c>
      <c r="Q121" t="n">
        <v>189.9</v>
      </c>
      <c r="R121" t="n">
        <v>28.27</v>
      </c>
      <c r="S121" t="n">
        <v>23</v>
      </c>
      <c r="T121" t="n">
        <v>1865.9</v>
      </c>
      <c r="U121" t="n">
        <v>0.8100000000000001</v>
      </c>
      <c r="V121" t="n">
        <v>0.85</v>
      </c>
      <c r="W121" t="n">
        <v>2.95</v>
      </c>
      <c r="X121" t="n">
        <v>0.11</v>
      </c>
      <c r="Y121" t="n">
        <v>4</v>
      </c>
      <c r="Z121" t="n">
        <v>10</v>
      </c>
    </row>
    <row r="122">
      <c r="A122" t="n">
        <v>5</v>
      </c>
      <c r="B122" t="n">
        <v>35</v>
      </c>
      <c r="C122" t="inlineStr">
        <is>
          <t xml:space="preserve">CONCLUIDO	</t>
        </is>
      </c>
      <c r="D122" t="n">
        <v>12.7398</v>
      </c>
      <c r="E122" t="n">
        <v>7.85</v>
      </c>
      <c r="F122" t="n">
        <v>5.84</v>
      </c>
      <c r="G122" t="n">
        <v>50.03</v>
      </c>
      <c r="H122" t="n">
        <v>1.21</v>
      </c>
      <c r="I122" t="n">
        <v>7</v>
      </c>
      <c r="J122" t="n">
        <v>86.88</v>
      </c>
      <c r="K122" t="n">
        <v>35.1</v>
      </c>
      <c r="L122" t="n">
        <v>6</v>
      </c>
      <c r="M122" t="n">
        <v>0</v>
      </c>
      <c r="N122" t="n">
        <v>10.78</v>
      </c>
      <c r="O122" t="n">
        <v>10949.33</v>
      </c>
      <c r="P122" t="n">
        <v>39.71</v>
      </c>
      <c r="Q122" t="n">
        <v>189.86</v>
      </c>
      <c r="R122" t="n">
        <v>28.29</v>
      </c>
      <c r="S122" t="n">
        <v>23</v>
      </c>
      <c r="T122" t="n">
        <v>1874.91</v>
      </c>
      <c r="U122" t="n">
        <v>0.8100000000000001</v>
      </c>
      <c r="V122" t="n">
        <v>0.85</v>
      </c>
      <c r="W122" t="n">
        <v>2.96</v>
      </c>
      <c r="X122" t="n">
        <v>0.12</v>
      </c>
      <c r="Y122" t="n">
        <v>4</v>
      </c>
      <c r="Z122" t="n">
        <v>10</v>
      </c>
    </row>
    <row r="123">
      <c r="A123" t="n">
        <v>0</v>
      </c>
      <c r="B123" t="n">
        <v>50</v>
      </c>
      <c r="C123" t="inlineStr">
        <is>
          <t xml:space="preserve">CONCLUIDO	</t>
        </is>
      </c>
      <c r="D123" t="n">
        <v>10.2889</v>
      </c>
      <c r="E123" t="n">
        <v>9.720000000000001</v>
      </c>
      <c r="F123" t="n">
        <v>6.64</v>
      </c>
      <c r="G123" t="n">
        <v>8.470000000000001</v>
      </c>
      <c r="H123" t="n">
        <v>0.16</v>
      </c>
      <c r="I123" t="n">
        <v>47</v>
      </c>
      <c r="J123" t="n">
        <v>107.41</v>
      </c>
      <c r="K123" t="n">
        <v>41.65</v>
      </c>
      <c r="L123" t="n">
        <v>1</v>
      </c>
      <c r="M123" t="n">
        <v>45</v>
      </c>
      <c r="N123" t="n">
        <v>14.77</v>
      </c>
      <c r="O123" t="n">
        <v>13481.73</v>
      </c>
      <c r="P123" t="n">
        <v>63.89</v>
      </c>
      <c r="Q123" t="n">
        <v>190.27</v>
      </c>
      <c r="R123" t="n">
        <v>53.45</v>
      </c>
      <c r="S123" t="n">
        <v>23</v>
      </c>
      <c r="T123" t="n">
        <v>14253.37</v>
      </c>
      <c r="U123" t="n">
        <v>0.43</v>
      </c>
      <c r="V123" t="n">
        <v>0.75</v>
      </c>
      <c r="W123" t="n">
        <v>3.01</v>
      </c>
      <c r="X123" t="n">
        <v>0.92</v>
      </c>
      <c r="Y123" t="n">
        <v>4</v>
      </c>
      <c r="Z123" t="n">
        <v>10</v>
      </c>
    </row>
    <row r="124">
      <c r="A124" t="n">
        <v>1</v>
      </c>
      <c r="B124" t="n">
        <v>50</v>
      </c>
      <c r="C124" t="inlineStr">
        <is>
          <t xml:space="preserve">CONCLUIDO	</t>
        </is>
      </c>
      <c r="D124" t="n">
        <v>11.5433</v>
      </c>
      <c r="E124" t="n">
        <v>8.66</v>
      </c>
      <c r="F124" t="n">
        <v>6.14</v>
      </c>
      <c r="G124" t="n">
        <v>16.74</v>
      </c>
      <c r="H124" t="n">
        <v>0.32</v>
      </c>
      <c r="I124" t="n">
        <v>22</v>
      </c>
      <c r="J124" t="n">
        <v>108.68</v>
      </c>
      <c r="K124" t="n">
        <v>41.65</v>
      </c>
      <c r="L124" t="n">
        <v>2</v>
      </c>
      <c r="M124" t="n">
        <v>20</v>
      </c>
      <c r="N124" t="n">
        <v>15.03</v>
      </c>
      <c r="O124" t="n">
        <v>13638.32</v>
      </c>
      <c r="P124" t="n">
        <v>58</v>
      </c>
      <c r="Q124" t="n">
        <v>190.08</v>
      </c>
      <c r="R124" t="n">
        <v>37.84</v>
      </c>
      <c r="S124" t="n">
        <v>23</v>
      </c>
      <c r="T124" t="n">
        <v>6575.92</v>
      </c>
      <c r="U124" t="n">
        <v>0.61</v>
      </c>
      <c r="V124" t="n">
        <v>0.8100000000000001</v>
      </c>
      <c r="W124" t="n">
        <v>2.98</v>
      </c>
      <c r="X124" t="n">
        <v>0.42</v>
      </c>
      <c r="Y124" t="n">
        <v>4</v>
      </c>
      <c r="Z124" t="n">
        <v>10</v>
      </c>
    </row>
    <row r="125">
      <c r="A125" t="n">
        <v>2</v>
      </c>
      <c r="B125" t="n">
        <v>50</v>
      </c>
      <c r="C125" t="inlineStr">
        <is>
          <t xml:space="preserve">CONCLUIDO	</t>
        </is>
      </c>
      <c r="D125" t="n">
        <v>11.9617</v>
      </c>
      <c r="E125" t="n">
        <v>8.359999999999999</v>
      </c>
      <c r="F125" t="n">
        <v>5.99</v>
      </c>
      <c r="G125" t="n">
        <v>23.96</v>
      </c>
      <c r="H125" t="n">
        <v>0.48</v>
      </c>
      <c r="I125" t="n">
        <v>15</v>
      </c>
      <c r="J125" t="n">
        <v>109.96</v>
      </c>
      <c r="K125" t="n">
        <v>41.65</v>
      </c>
      <c r="L125" t="n">
        <v>3</v>
      </c>
      <c r="M125" t="n">
        <v>13</v>
      </c>
      <c r="N125" t="n">
        <v>15.31</v>
      </c>
      <c r="O125" t="n">
        <v>13795.21</v>
      </c>
      <c r="P125" t="n">
        <v>55.49</v>
      </c>
      <c r="Q125" t="n">
        <v>189.9</v>
      </c>
      <c r="R125" t="n">
        <v>33.35</v>
      </c>
      <c r="S125" t="n">
        <v>23</v>
      </c>
      <c r="T125" t="n">
        <v>4362.76</v>
      </c>
      <c r="U125" t="n">
        <v>0.6899999999999999</v>
      </c>
      <c r="V125" t="n">
        <v>0.83</v>
      </c>
      <c r="W125" t="n">
        <v>2.96</v>
      </c>
      <c r="X125" t="n">
        <v>0.27</v>
      </c>
      <c r="Y125" t="n">
        <v>4</v>
      </c>
      <c r="Z125" t="n">
        <v>10</v>
      </c>
    </row>
    <row r="126">
      <c r="A126" t="n">
        <v>3</v>
      </c>
      <c r="B126" t="n">
        <v>50</v>
      </c>
      <c r="C126" t="inlineStr">
        <is>
          <t xml:space="preserve">CONCLUIDO	</t>
        </is>
      </c>
      <c r="D126" t="n">
        <v>12.2121</v>
      </c>
      <c r="E126" t="n">
        <v>8.19</v>
      </c>
      <c r="F126" t="n">
        <v>5.91</v>
      </c>
      <c r="G126" t="n">
        <v>32.23</v>
      </c>
      <c r="H126" t="n">
        <v>0.63</v>
      </c>
      <c r="I126" t="n">
        <v>11</v>
      </c>
      <c r="J126" t="n">
        <v>111.23</v>
      </c>
      <c r="K126" t="n">
        <v>41.65</v>
      </c>
      <c r="L126" t="n">
        <v>4</v>
      </c>
      <c r="M126" t="n">
        <v>9</v>
      </c>
      <c r="N126" t="n">
        <v>15.58</v>
      </c>
      <c r="O126" t="n">
        <v>13952.52</v>
      </c>
      <c r="P126" t="n">
        <v>53.46</v>
      </c>
      <c r="Q126" t="n">
        <v>189.86</v>
      </c>
      <c r="R126" t="n">
        <v>30.79</v>
      </c>
      <c r="S126" t="n">
        <v>23</v>
      </c>
      <c r="T126" t="n">
        <v>3103.45</v>
      </c>
      <c r="U126" t="n">
        <v>0.75</v>
      </c>
      <c r="V126" t="n">
        <v>0.84</v>
      </c>
      <c r="W126" t="n">
        <v>2.96</v>
      </c>
      <c r="X126" t="n">
        <v>0.19</v>
      </c>
      <c r="Y126" t="n">
        <v>4</v>
      </c>
      <c r="Z126" t="n">
        <v>10</v>
      </c>
    </row>
    <row r="127">
      <c r="A127" t="n">
        <v>4</v>
      </c>
      <c r="B127" t="n">
        <v>50</v>
      </c>
      <c r="C127" t="inlineStr">
        <is>
          <t xml:space="preserve">CONCLUIDO	</t>
        </is>
      </c>
      <c r="D127" t="n">
        <v>12.3338</v>
      </c>
      <c r="E127" t="n">
        <v>8.109999999999999</v>
      </c>
      <c r="F127" t="n">
        <v>5.87</v>
      </c>
      <c r="G127" t="n">
        <v>39.14</v>
      </c>
      <c r="H127" t="n">
        <v>0.78</v>
      </c>
      <c r="I127" t="n">
        <v>9</v>
      </c>
      <c r="J127" t="n">
        <v>112.51</v>
      </c>
      <c r="K127" t="n">
        <v>41.65</v>
      </c>
      <c r="L127" t="n">
        <v>5</v>
      </c>
      <c r="M127" t="n">
        <v>7</v>
      </c>
      <c r="N127" t="n">
        <v>15.86</v>
      </c>
      <c r="O127" t="n">
        <v>14110.24</v>
      </c>
      <c r="P127" t="n">
        <v>51.91</v>
      </c>
      <c r="Q127" t="n">
        <v>189.87</v>
      </c>
      <c r="R127" t="n">
        <v>29.67</v>
      </c>
      <c r="S127" t="n">
        <v>23</v>
      </c>
      <c r="T127" t="n">
        <v>2554.24</v>
      </c>
      <c r="U127" t="n">
        <v>0.78</v>
      </c>
      <c r="V127" t="n">
        <v>0.85</v>
      </c>
      <c r="W127" t="n">
        <v>2.95</v>
      </c>
      <c r="X127" t="n">
        <v>0.16</v>
      </c>
      <c r="Y127" t="n">
        <v>4</v>
      </c>
      <c r="Z127" t="n">
        <v>10</v>
      </c>
    </row>
    <row r="128">
      <c r="A128" t="n">
        <v>5</v>
      </c>
      <c r="B128" t="n">
        <v>50</v>
      </c>
      <c r="C128" t="inlineStr">
        <is>
          <t xml:space="preserve">CONCLUIDO	</t>
        </is>
      </c>
      <c r="D128" t="n">
        <v>12.4636</v>
      </c>
      <c r="E128" t="n">
        <v>8.02</v>
      </c>
      <c r="F128" t="n">
        <v>5.83</v>
      </c>
      <c r="G128" t="n">
        <v>49.99</v>
      </c>
      <c r="H128" t="n">
        <v>0.93</v>
      </c>
      <c r="I128" t="n">
        <v>7</v>
      </c>
      <c r="J128" t="n">
        <v>113.79</v>
      </c>
      <c r="K128" t="n">
        <v>41.65</v>
      </c>
      <c r="L128" t="n">
        <v>6</v>
      </c>
      <c r="M128" t="n">
        <v>5</v>
      </c>
      <c r="N128" t="n">
        <v>16.14</v>
      </c>
      <c r="O128" t="n">
        <v>14268.39</v>
      </c>
      <c r="P128" t="n">
        <v>50.21</v>
      </c>
      <c r="Q128" t="n">
        <v>189.83</v>
      </c>
      <c r="R128" t="n">
        <v>28.49</v>
      </c>
      <c r="S128" t="n">
        <v>23</v>
      </c>
      <c r="T128" t="n">
        <v>1972.89</v>
      </c>
      <c r="U128" t="n">
        <v>0.8100000000000001</v>
      </c>
      <c r="V128" t="n">
        <v>0.85</v>
      </c>
      <c r="W128" t="n">
        <v>2.95</v>
      </c>
      <c r="X128" t="n">
        <v>0.12</v>
      </c>
      <c r="Y128" t="n">
        <v>4</v>
      </c>
      <c r="Z128" t="n">
        <v>10</v>
      </c>
    </row>
    <row r="129">
      <c r="A129" t="n">
        <v>6</v>
      </c>
      <c r="B129" t="n">
        <v>50</v>
      </c>
      <c r="C129" t="inlineStr">
        <is>
          <t xml:space="preserve">CONCLUIDO	</t>
        </is>
      </c>
      <c r="D129" t="n">
        <v>12.5366</v>
      </c>
      <c r="E129" t="n">
        <v>7.98</v>
      </c>
      <c r="F129" t="n">
        <v>5.81</v>
      </c>
      <c r="G129" t="n">
        <v>58.07</v>
      </c>
      <c r="H129" t="n">
        <v>1.07</v>
      </c>
      <c r="I129" t="n">
        <v>6</v>
      </c>
      <c r="J129" t="n">
        <v>115.08</v>
      </c>
      <c r="K129" t="n">
        <v>41.65</v>
      </c>
      <c r="L129" t="n">
        <v>7</v>
      </c>
      <c r="M129" t="n">
        <v>4</v>
      </c>
      <c r="N129" t="n">
        <v>16.43</v>
      </c>
      <c r="O129" t="n">
        <v>14426.96</v>
      </c>
      <c r="P129" t="n">
        <v>48.38</v>
      </c>
      <c r="Q129" t="n">
        <v>189.82</v>
      </c>
      <c r="R129" t="n">
        <v>27.68</v>
      </c>
      <c r="S129" t="n">
        <v>23</v>
      </c>
      <c r="T129" t="n">
        <v>1573.63</v>
      </c>
      <c r="U129" t="n">
        <v>0.83</v>
      </c>
      <c r="V129" t="n">
        <v>0.86</v>
      </c>
      <c r="W129" t="n">
        <v>2.95</v>
      </c>
      <c r="X129" t="n">
        <v>0.09</v>
      </c>
      <c r="Y129" t="n">
        <v>4</v>
      </c>
      <c r="Z129" t="n">
        <v>10</v>
      </c>
    </row>
    <row r="130">
      <c r="A130" t="n">
        <v>7</v>
      </c>
      <c r="B130" t="n">
        <v>50</v>
      </c>
      <c r="C130" t="inlineStr">
        <is>
          <t xml:space="preserve">CONCLUIDO	</t>
        </is>
      </c>
      <c r="D130" t="n">
        <v>12.5291</v>
      </c>
      <c r="E130" t="n">
        <v>7.98</v>
      </c>
      <c r="F130" t="n">
        <v>5.81</v>
      </c>
      <c r="G130" t="n">
        <v>58.12</v>
      </c>
      <c r="H130" t="n">
        <v>1.21</v>
      </c>
      <c r="I130" t="n">
        <v>6</v>
      </c>
      <c r="J130" t="n">
        <v>116.37</v>
      </c>
      <c r="K130" t="n">
        <v>41.65</v>
      </c>
      <c r="L130" t="n">
        <v>8</v>
      </c>
      <c r="M130" t="n">
        <v>4</v>
      </c>
      <c r="N130" t="n">
        <v>16.72</v>
      </c>
      <c r="O130" t="n">
        <v>14585.96</v>
      </c>
      <c r="P130" t="n">
        <v>47.46</v>
      </c>
      <c r="Q130" t="n">
        <v>189.88</v>
      </c>
      <c r="R130" t="n">
        <v>27.84</v>
      </c>
      <c r="S130" t="n">
        <v>23</v>
      </c>
      <c r="T130" t="n">
        <v>1653.34</v>
      </c>
      <c r="U130" t="n">
        <v>0.83</v>
      </c>
      <c r="V130" t="n">
        <v>0.85</v>
      </c>
      <c r="W130" t="n">
        <v>2.95</v>
      </c>
      <c r="X130" t="n">
        <v>0.1</v>
      </c>
      <c r="Y130" t="n">
        <v>4</v>
      </c>
      <c r="Z130" t="n">
        <v>10</v>
      </c>
    </row>
    <row r="131">
      <c r="A131" t="n">
        <v>8</v>
      </c>
      <c r="B131" t="n">
        <v>50</v>
      </c>
      <c r="C131" t="inlineStr">
        <is>
          <t xml:space="preserve">CONCLUIDO	</t>
        </is>
      </c>
      <c r="D131" t="n">
        <v>12.576</v>
      </c>
      <c r="E131" t="n">
        <v>7.95</v>
      </c>
      <c r="F131" t="n">
        <v>5.8</v>
      </c>
      <c r="G131" t="n">
        <v>69.65000000000001</v>
      </c>
      <c r="H131" t="n">
        <v>1.35</v>
      </c>
      <c r="I131" t="n">
        <v>5</v>
      </c>
      <c r="J131" t="n">
        <v>117.66</v>
      </c>
      <c r="K131" t="n">
        <v>41.65</v>
      </c>
      <c r="L131" t="n">
        <v>9</v>
      </c>
      <c r="M131" t="n">
        <v>0</v>
      </c>
      <c r="N131" t="n">
        <v>17.01</v>
      </c>
      <c r="O131" t="n">
        <v>14745.39</v>
      </c>
      <c r="P131" t="n">
        <v>46.9</v>
      </c>
      <c r="Q131" t="n">
        <v>189.89</v>
      </c>
      <c r="R131" t="n">
        <v>27.5</v>
      </c>
      <c r="S131" t="n">
        <v>23</v>
      </c>
      <c r="T131" t="n">
        <v>1488.75</v>
      </c>
      <c r="U131" t="n">
        <v>0.84</v>
      </c>
      <c r="V131" t="n">
        <v>0.86</v>
      </c>
      <c r="W131" t="n">
        <v>2.95</v>
      </c>
      <c r="X131" t="n">
        <v>0.09</v>
      </c>
      <c r="Y131" t="n">
        <v>4</v>
      </c>
      <c r="Z131" t="n">
        <v>10</v>
      </c>
    </row>
    <row r="132">
      <c r="A132" t="n">
        <v>0</v>
      </c>
      <c r="B132" t="n">
        <v>25</v>
      </c>
      <c r="C132" t="inlineStr">
        <is>
          <t xml:space="preserve">CONCLUIDO	</t>
        </is>
      </c>
      <c r="D132" t="n">
        <v>11.7199</v>
      </c>
      <c r="E132" t="n">
        <v>8.529999999999999</v>
      </c>
      <c r="F132" t="n">
        <v>6.32</v>
      </c>
      <c r="G132" t="n">
        <v>12.64</v>
      </c>
      <c r="H132" t="n">
        <v>0.28</v>
      </c>
      <c r="I132" t="n">
        <v>30</v>
      </c>
      <c r="J132" t="n">
        <v>61.76</v>
      </c>
      <c r="K132" t="n">
        <v>28.92</v>
      </c>
      <c r="L132" t="n">
        <v>1</v>
      </c>
      <c r="M132" t="n">
        <v>28</v>
      </c>
      <c r="N132" t="n">
        <v>6.84</v>
      </c>
      <c r="O132" t="n">
        <v>7851.41</v>
      </c>
      <c r="P132" t="n">
        <v>40.45</v>
      </c>
      <c r="Q132" t="n">
        <v>190.29</v>
      </c>
      <c r="R132" t="n">
        <v>43.4</v>
      </c>
      <c r="S132" t="n">
        <v>23</v>
      </c>
      <c r="T132" t="n">
        <v>9313.639999999999</v>
      </c>
      <c r="U132" t="n">
        <v>0.53</v>
      </c>
      <c r="V132" t="n">
        <v>0.79</v>
      </c>
      <c r="W132" t="n">
        <v>2.99</v>
      </c>
      <c r="X132" t="n">
        <v>0.6</v>
      </c>
      <c r="Y132" t="n">
        <v>4</v>
      </c>
      <c r="Z132" t="n">
        <v>10</v>
      </c>
    </row>
    <row r="133">
      <c r="A133" t="n">
        <v>1</v>
      </c>
      <c r="B133" t="n">
        <v>25</v>
      </c>
      <c r="C133" t="inlineStr">
        <is>
          <t xml:space="preserve">CONCLUIDO	</t>
        </is>
      </c>
      <c r="D133" t="n">
        <v>12.5576</v>
      </c>
      <c r="E133" t="n">
        <v>7.96</v>
      </c>
      <c r="F133" t="n">
        <v>5.97</v>
      </c>
      <c r="G133" t="n">
        <v>25.6</v>
      </c>
      <c r="H133" t="n">
        <v>0.55</v>
      </c>
      <c r="I133" t="n">
        <v>14</v>
      </c>
      <c r="J133" t="n">
        <v>62.92</v>
      </c>
      <c r="K133" t="n">
        <v>28.92</v>
      </c>
      <c r="L133" t="n">
        <v>2</v>
      </c>
      <c r="M133" t="n">
        <v>12</v>
      </c>
      <c r="N133" t="n">
        <v>7</v>
      </c>
      <c r="O133" t="n">
        <v>7994.37</v>
      </c>
      <c r="P133" t="n">
        <v>35.95</v>
      </c>
      <c r="Q133" t="n">
        <v>189.95</v>
      </c>
      <c r="R133" t="n">
        <v>32.73</v>
      </c>
      <c r="S133" t="n">
        <v>23</v>
      </c>
      <c r="T133" t="n">
        <v>4058.9</v>
      </c>
      <c r="U133" t="n">
        <v>0.7</v>
      </c>
      <c r="V133" t="n">
        <v>0.83</v>
      </c>
      <c r="W133" t="n">
        <v>2.96</v>
      </c>
      <c r="X133" t="n">
        <v>0.26</v>
      </c>
      <c r="Y133" t="n">
        <v>4</v>
      </c>
      <c r="Z133" t="n">
        <v>10</v>
      </c>
    </row>
    <row r="134">
      <c r="A134" t="n">
        <v>2</v>
      </c>
      <c r="B134" t="n">
        <v>25</v>
      </c>
      <c r="C134" t="inlineStr">
        <is>
          <t xml:space="preserve">CONCLUIDO	</t>
        </is>
      </c>
      <c r="D134" t="n">
        <v>12.8228</v>
      </c>
      <c r="E134" t="n">
        <v>7.8</v>
      </c>
      <c r="F134" t="n">
        <v>5.88</v>
      </c>
      <c r="G134" t="n">
        <v>39.19</v>
      </c>
      <c r="H134" t="n">
        <v>0.8100000000000001</v>
      </c>
      <c r="I134" t="n">
        <v>9</v>
      </c>
      <c r="J134" t="n">
        <v>64.08</v>
      </c>
      <c r="K134" t="n">
        <v>28.92</v>
      </c>
      <c r="L134" t="n">
        <v>3</v>
      </c>
      <c r="M134" t="n">
        <v>3</v>
      </c>
      <c r="N134" t="n">
        <v>7.16</v>
      </c>
      <c r="O134" t="n">
        <v>8137.65</v>
      </c>
      <c r="P134" t="n">
        <v>32.87</v>
      </c>
      <c r="Q134" t="n">
        <v>189.96</v>
      </c>
      <c r="R134" t="n">
        <v>29.68</v>
      </c>
      <c r="S134" t="n">
        <v>23</v>
      </c>
      <c r="T134" t="n">
        <v>2557.6</v>
      </c>
      <c r="U134" t="n">
        <v>0.77</v>
      </c>
      <c r="V134" t="n">
        <v>0.84</v>
      </c>
      <c r="W134" t="n">
        <v>2.96</v>
      </c>
      <c r="X134" t="n">
        <v>0.16</v>
      </c>
      <c r="Y134" t="n">
        <v>4</v>
      </c>
      <c r="Z134" t="n">
        <v>10</v>
      </c>
    </row>
    <row r="135">
      <c r="A135" t="n">
        <v>3</v>
      </c>
      <c r="B135" t="n">
        <v>25</v>
      </c>
      <c r="C135" t="inlineStr">
        <is>
          <t xml:space="preserve">CONCLUIDO	</t>
        </is>
      </c>
      <c r="D135" t="n">
        <v>12.8032</v>
      </c>
      <c r="E135" t="n">
        <v>7.81</v>
      </c>
      <c r="F135" t="n">
        <v>5.89</v>
      </c>
      <c r="G135" t="n">
        <v>39.26</v>
      </c>
      <c r="H135" t="n">
        <v>1.07</v>
      </c>
      <c r="I135" t="n">
        <v>9</v>
      </c>
      <c r="J135" t="n">
        <v>65.25</v>
      </c>
      <c r="K135" t="n">
        <v>28.92</v>
      </c>
      <c r="L135" t="n">
        <v>4</v>
      </c>
      <c r="M135" t="n">
        <v>0</v>
      </c>
      <c r="N135" t="n">
        <v>7.33</v>
      </c>
      <c r="O135" t="n">
        <v>8281.25</v>
      </c>
      <c r="P135" t="n">
        <v>33.36</v>
      </c>
      <c r="Q135" t="n">
        <v>189.93</v>
      </c>
      <c r="R135" t="n">
        <v>29.94</v>
      </c>
      <c r="S135" t="n">
        <v>23</v>
      </c>
      <c r="T135" t="n">
        <v>2689.75</v>
      </c>
      <c r="U135" t="n">
        <v>0.77</v>
      </c>
      <c r="V135" t="n">
        <v>0.84</v>
      </c>
      <c r="W135" t="n">
        <v>2.96</v>
      </c>
      <c r="X135" t="n">
        <v>0.17</v>
      </c>
      <c r="Y135" t="n">
        <v>4</v>
      </c>
      <c r="Z135" t="n">
        <v>10</v>
      </c>
    </row>
    <row r="136">
      <c r="A136" t="n">
        <v>0</v>
      </c>
      <c r="B136" t="n">
        <v>85</v>
      </c>
      <c r="C136" t="inlineStr">
        <is>
          <t xml:space="preserve">CONCLUIDO	</t>
        </is>
      </c>
      <c r="D136" t="n">
        <v>8.528</v>
      </c>
      <c r="E136" t="n">
        <v>11.73</v>
      </c>
      <c r="F136" t="n">
        <v>7.08</v>
      </c>
      <c r="G136" t="n">
        <v>6.34</v>
      </c>
      <c r="H136" t="n">
        <v>0.11</v>
      </c>
      <c r="I136" t="n">
        <v>67</v>
      </c>
      <c r="J136" t="n">
        <v>167.88</v>
      </c>
      <c r="K136" t="n">
        <v>51.39</v>
      </c>
      <c r="L136" t="n">
        <v>1</v>
      </c>
      <c r="M136" t="n">
        <v>65</v>
      </c>
      <c r="N136" t="n">
        <v>30.49</v>
      </c>
      <c r="O136" t="n">
        <v>20939.59</v>
      </c>
      <c r="P136" t="n">
        <v>91.62</v>
      </c>
      <c r="Q136" t="n">
        <v>190.76</v>
      </c>
      <c r="R136" t="n">
        <v>67.17</v>
      </c>
      <c r="S136" t="n">
        <v>23</v>
      </c>
      <c r="T136" t="n">
        <v>21014.11</v>
      </c>
      <c r="U136" t="n">
        <v>0.34</v>
      </c>
      <c r="V136" t="n">
        <v>0.7</v>
      </c>
      <c r="W136" t="n">
        <v>3.05</v>
      </c>
      <c r="X136" t="n">
        <v>1.36</v>
      </c>
      <c r="Y136" t="n">
        <v>4</v>
      </c>
      <c r="Z136" t="n">
        <v>10</v>
      </c>
    </row>
    <row r="137">
      <c r="A137" t="n">
        <v>1</v>
      </c>
      <c r="B137" t="n">
        <v>85</v>
      </c>
      <c r="C137" t="inlineStr">
        <is>
          <t xml:space="preserve">CONCLUIDO	</t>
        </is>
      </c>
      <c r="D137" t="n">
        <v>10.3081</v>
      </c>
      <c r="E137" t="n">
        <v>9.699999999999999</v>
      </c>
      <c r="F137" t="n">
        <v>6.31</v>
      </c>
      <c r="G137" t="n">
        <v>12.62</v>
      </c>
      <c r="H137" t="n">
        <v>0.21</v>
      </c>
      <c r="I137" t="n">
        <v>30</v>
      </c>
      <c r="J137" t="n">
        <v>169.33</v>
      </c>
      <c r="K137" t="n">
        <v>51.39</v>
      </c>
      <c r="L137" t="n">
        <v>2</v>
      </c>
      <c r="M137" t="n">
        <v>28</v>
      </c>
      <c r="N137" t="n">
        <v>30.94</v>
      </c>
      <c r="O137" t="n">
        <v>21118.46</v>
      </c>
      <c r="P137" t="n">
        <v>81.11</v>
      </c>
      <c r="Q137" t="n">
        <v>190.39</v>
      </c>
      <c r="R137" t="n">
        <v>43.24</v>
      </c>
      <c r="S137" t="n">
        <v>23</v>
      </c>
      <c r="T137" t="n">
        <v>9237.07</v>
      </c>
      <c r="U137" t="n">
        <v>0.53</v>
      </c>
      <c r="V137" t="n">
        <v>0.79</v>
      </c>
      <c r="W137" t="n">
        <v>2.99</v>
      </c>
      <c r="X137" t="n">
        <v>0.59</v>
      </c>
      <c r="Y137" t="n">
        <v>4</v>
      </c>
      <c r="Z137" t="n">
        <v>10</v>
      </c>
    </row>
    <row r="138">
      <c r="A138" t="n">
        <v>2</v>
      </c>
      <c r="B138" t="n">
        <v>85</v>
      </c>
      <c r="C138" t="inlineStr">
        <is>
          <t xml:space="preserve">CONCLUIDO	</t>
        </is>
      </c>
      <c r="D138" t="n">
        <v>10.9343</v>
      </c>
      <c r="E138" t="n">
        <v>9.15</v>
      </c>
      <c r="F138" t="n">
        <v>6.1</v>
      </c>
      <c r="G138" t="n">
        <v>18.29</v>
      </c>
      <c r="H138" t="n">
        <v>0.31</v>
      </c>
      <c r="I138" t="n">
        <v>20</v>
      </c>
      <c r="J138" t="n">
        <v>170.79</v>
      </c>
      <c r="K138" t="n">
        <v>51.39</v>
      </c>
      <c r="L138" t="n">
        <v>3</v>
      </c>
      <c r="M138" t="n">
        <v>18</v>
      </c>
      <c r="N138" t="n">
        <v>31.4</v>
      </c>
      <c r="O138" t="n">
        <v>21297.94</v>
      </c>
      <c r="P138" t="n">
        <v>77.77</v>
      </c>
      <c r="Q138" t="n">
        <v>189.94</v>
      </c>
      <c r="R138" t="n">
        <v>36.48</v>
      </c>
      <c r="S138" t="n">
        <v>23</v>
      </c>
      <c r="T138" t="n">
        <v>5902.45</v>
      </c>
      <c r="U138" t="n">
        <v>0.63</v>
      </c>
      <c r="V138" t="n">
        <v>0.82</v>
      </c>
      <c r="W138" t="n">
        <v>2.97</v>
      </c>
      <c r="X138" t="n">
        <v>0.38</v>
      </c>
      <c r="Y138" t="n">
        <v>4</v>
      </c>
      <c r="Z138" t="n">
        <v>10</v>
      </c>
    </row>
    <row r="139">
      <c r="A139" t="n">
        <v>3</v>
      </c>
      <c r="B139" t="n">
        <v>85</v>
      </c>
      <c r="C139" t="inlineStr">
        <is>
          <t xml:space="preserve">CONCLUIDO	</t>
        </is>
      </c>
      <c r="D139" t="n">
        <v>11.263</v>
      </c>
      <c r="E139" t="n">
        <v>8.880000000000001</v>
      </c>
      <c r="F139" t="n">
        <v>6</v>
      </c>
      <c r="G139" t="n">
        <v>23.99</v>
      </c>
      <c r="H139" t="n">
        <v>0.41</v>
      </c>
      <c r="I139" t="n">
        <v>15</v>
      </c>
      <c r="J139" t="n">
        <v>172.25</v>
      </c>
      <c r="K139" t="n">
        <v>51.39</v>
      </c>
      <c r="L139" t="n">
        <v>4</v>
      </c>
      <c r="M139" t="n">
        <v>13</v>
      </c>
      <c r="N139" t="n">
        <v>31.86</v>
      </c>
      <c r="O139" t="n">
        <v>21478.05</v>
      </c>
      <c r="P139" t="n">
        <v>75.88</v>
      </c>
      <c r="Q139" t="n">
        <v>189.94</v>
      </c>
      <c r="R139" t="n">
        <v>33.62</v>
      </c>
      <c r="S139" t="n">
        <v>23</v>
      </c>
      <c r="T139" t="n">
        <v>4501.94</v>
      </c>
      <c r="U139" t="n">
        <v>0.68</v>
      </c>
      <c r="V139" t="n">
        <v>0.83</v>
      </c>
      <c r="W139" t="n">
        <v>2.96</v>
      </c>
      <c r="X139" t="n">
        <v>0.28</v>
      </c>
      <c r="Y139" t="n">
        <v>4</v>
      </c>
      <c r="Z139" t="n">
        <v>10</v>
      </c>
    </row>
    <row r="140">
      <c r="A140" t="n">
        <v>4</v>
      </c>
      <c r="B140" t="n">
        <v>85</v>
      </c>
      <c r="C140" t="inlineStr">
        <is>
          <t xml:space="preserve">CONCLUIDO	</t>
        </is>
      </c>
      <c r="D140" t="n">
        <v>11.4756</v>
      </c>
      <c r="E140" t="n">
        <v>8.710000000000001</v>
      </c>
      <c r="F140" t="n">
        <v>5.93</v>
      </c>
      <c r="G140" t="n">
        <v>29.68</v>
      </c>
      <c r="H140" t="n">
        <v>0.51</v>
      </c>
      <c r="I140" t="n">
        <v>12</v>
      </c>
      <c r="J140" t="n">
        <v>173.71</v>
      </c>
      <c r="K140" t="n">
        <v>51.39</v>
      </c>
      <c r="L140" t="n">
        <v>5</v>
      </c>
      <c r="M140" t="n">
        <v>10</v>
      </c>
      <c r="N140" t="n">
        <v>32.32</v>
      </c>
      <c r="O140" t="n">
        <v>21658.78</v>
      </c>
      <c r="P140" t="n">
        <v>74.41</v>
      </c>
      <c r="Q140" t="n">
        <v>189.94</v>
      </c>
      <c r="R140" t="n">
        <v>31.81</v>
      </c>
      <c r="S140" t="n">
        <v>23</v>
      </c>
      <c r="T140" t="n">
        <v>3607.9</v>
      </c>
      <c r="U140" t="n">
        <v>0.72</v>
      </c>
      <c r="V140" t="n">
        <v>0.84</v>
      </c>
      <c r="W140" t="n">
        <v>2.95</v>
      </c>
      <c r="X140" t="n">
        <v>0.22</v>
      </c>
      <c r="Y140" t="n">
        <v>4</v>
      </c>
      <c r="Z140" t="n">
        <v>10</v>
      </c>
    </row>
    <row r="141">
      <c r="A141" t="n">
        <v>5</v>
      </c>
      <c r="B141" t="n">
        <v>85</v>
      </c>
      <c r="C141" t="inlineStr">
        <is>
          <t xml:space="preserve">CONCLUIDO	</t>
        </is>
      </c>
      <c r="D141" t="n">
        <v>11.6332</v>
      </c>
      <c r="E141" t="n">
        <v>8.6</v>
      </c>
      <c r="F141" t="n">
        <v>5.88</v>
      </c>
      <c r="G141" t="n">
        <v>35.31</v>
      </c>
      <c r="H141" t="n">
        <v>0.61</v>
      </c>
      <c r="I141" t="n">
        <v>10</v>
      </c>
      <c r="J141" t="n">
        <v>175.18</v>
      </c>
      <c r="K141" t="n">
        <v>51.39</v>
      </c>
      <c r="L141" t="n">
        <v>6</v>
      </c>
      <c r="M141" t="n">
        <v>8</v>
      </c>
      <c r="N141" t="n">
        <v>32.79</v>
      </c>
      <c r="O141" t="n">
        <v>21840.16</v>
      </c>
      <c r="P141" t="n">
        <v>73.18000000000001</v>
      </c>
      <c r="Q141" t="n">
        <v>189.94</v>
      </c>
      <c r="R141" t="n">
        <v>30.18</v>
      </c>
      <c r="S141" t="n">
        <v>23</v>
      </c>
      <c r="T141" t="n">
        <v>2804.54</v>
      </c>
      <c r="U141" t="n">
        <v>0.76</v>
      </c>
      <c r="V141" t="n">
        <v>0.84</v>
      </c>
      <c r="W141" t="n">
        <v>2.95</v>
      </c>
      <c r="X141" t="n">
        <v>0.17</v>
      </c>
      <c r="Y141" t="n">
        <v>4</v>
      </c>
      <c r="Z141" t="n">
        <v>10</v>
      </c>
    </row>
    <row r="142">
      <c r="A142" t="n">
        <v>6</v>
      </c>
      <c r="B142" t="n">
        <v>85</v>
      </c>
      <c r="C142" t="inlineStr">
        <is>
          <t xml:space="preserve">CONCLUIDO	</t>
        </is>
      </c>
      <c r="D142" t="n">
        <v>11.6951</v>
      </c>
      <c r="E142" t="n">
        <v>8.550000000000001</v>
      </c>
      <c r="F142" t="n">
        <v>5.87</v>
      </c>
      <c r="G142" t="n">
        <v>39.15</v>
      </c>
      <c r="H142" t="n">
        <v>0.7</v>
      </c>
      <c r="I142" t="n">
        <v>9</v>
      </c>
      <c r="J142" t="n">
        <v>176.66</v>
      </c>
      <c r="K142" t="n">
        <v>51.39</v>
      </c>
      <c r="L142" t="n">
        <v>7</v>
      </c>
      <c r="M142" t="n">
        <v>7</v>
      </c>
      <c r="N142" t="n">
        <v>33.27</v>
      </c>
      <c r="O142" t="n">
        <v>22022.17</v>
      </c>
      <c r="P142" t="n">
        <v>72.34</v>
      </c>
      <c r="Q142" t="n">
        <v>189.91</v>
      </c>
      <c r="R142" t="n">
        <v>29.79</v>
      </c>
      <c r="S142" t="n">
        <v>23</v>
      </c>
      <c r="T142" t="n">
        <v>2614.37</v>
      </c>
      <c r="U142" t="n">
        <v>0.77</v>
      </c>
      <c r="V142" t="n">
        <v>0.85</v>
      </c>
      <c r="W142" t="n">
        <v>2.95</v>
      </c>
      <c r="X142" t="n">
        <v>0.16</v>
      </c>
      <c r="Y142" t="n">
        <v>4</v>
      </c>
      <c r="Z142" t="n">
        <v>10</v>
      </c>
    </row>
    <row r="143">
      <c r="A143" t="n">
        <v>7</v>
      </c>
      <c r="B143" t="n">
        <v>85</v>
      </c>
      <c r="C143" t="inlineStr">
        <is>
          <t xml:space="preserve">CONCLUIDO	</t>
        </is>
      </c>
      <c r="D143" t="n">
        <v>11.7766</v>
      </c>
      <c r="E143" t="n">
        <v>8.49</v>
      </c>
      <c r="F143" t="n">
        <v>5.85</v>
      </c>
      <c r="G143" t="n">
        <v>43.86</v>
      </c>
      <c r="H143" t="n">
        <v>0.8</v>
      </c>
      <c r="I143" t="n">
        <v>8</v>
      </c>
      <c r="J143" t="n">
        <v>178.14</v>
      </c>
      <c r="K143" t="n">
        <v>51.39</v>
      </c>
      <c r="L143" t="n">
        <v>8</v>
      </c>
      <c r="M143" t="n">
        <v>6</v>
      </c>
      <c r="N143" t="n">
        <v>33.75</v>
      </c>
      <c r="O143" t="n">
        <v>22204.83</v>
      </c>
      <c r="P143" t="n">
        <v>71.41</v>
      </c>
      <c r="Q143" t="n">
        <v>189.84</v>
      </c>
      <c r="R143" t="n">
        <v>28.92</v>
      </c>
      <c r="S143" t="n">
        <v>23</v>
      </c>
      <c r="T143" t="n">
        <v>2183.13</v>
      </c>
      <c r="U143" t="n">
        <v>0.8</v>
      </c>
      <c r="V143" t="n">
        <v>0.85</v>
      </c>
      <c r="W143" t="n">
        <v>2.95</v>
      </c>
      <c r="X143" t="n">
        <v>0.13</v>
      </c>
      <c r="Y143" t="n">
        <v>4</v>
      </c>
      <c r="Z143" t="n">
        <v>10</v>
      </c>
    </row>
    <row r="144">
      <c r="A144" t="n">
        <v>8</v>
      </c>
      <c r="B144" t="n">
        <v>85</v>
      </c>
      <c r="C144" t="inlineStr">
        <is>
          <t xml:space="preserve">CONCLUIDO	</t>
        </is>
      </c>
      <c r="D144" t="n">
        <v>11.8452</v>
      </c>
      <c r="E144" t="n">
        <v>8.44</v>
      </c>
      <c r="F144" t="n">
        <v>5.83</v>
      </c>
      <c r="G144" t="n">
        <v>49.99</v>
      </c>
      <c r="H144" t="n">
        <v>0.89</v>
      </c>
      <c r="I144" t="n">
        <v>7</v>
      </c>
      <c r="J144" t="n">
        <v>179.63</v>
      </c>
      <c r="K144" t="n">
        <v>51.39</v>
      </c>
      <c r="L144" t="n">
        <v>9</v>
      </c>
      <c r="M144" t="n">
        <v>5</v>
      </c>
      <c r="N144" t="n">
        <v>34.24</v>
      </c>
      <c r="O144" t="n">
        <v>22388.15</v>
      </c>
      <c r="P144" t="n">
        <v>70.70999999999999</v>
      </c>
      <c r="Q144" t="n">
        <v>189.86</v>
      </c>
      <c r="R144" t="n">
        <v>28.52</v>
      </c>
      <c r="S144" t="n">
        <v>23</v>
      </c>
      <c r="T144" t="n">
        <v>1991.09</v>
      </c>
      <c r="U144" t="n">
        <v>0.8100000000000001</v>
      </c>
      <c r="V144" t="n">
        <v>0.85</v>
      </c>
      <c r="W144" t="n">
        <v>2.95</v>
      </c>
      <c r="X144" t="n">
        <v>0.12</v>
      </c>
      <c r="Y144" t="n">
        <v>4</v>
      </c>
      <c r="Z144" t="n">
        <v>10</v>
      </c>
    </row>
    <row r="145">
      <c r="A145" t="n">
        <v>9</v>
      </c>
      <c r="B145" t="n">
        <v>85</v>
      </c>
      <c r="C145" t="inlineStr">
        <is>
          <t xml:space="preserve">CONCLUIDO	</t>
        </is>
      </c>
      <c r="D145" t="n">
        <v>11.9178</v>
      </c>
      <c r="E145" t="n">
        <v>8.390000000000001</v>
      </c>
      <c r="F145" t="n">
        <v>5.82</v>
      </c>
      <c r="G145" t="n">
        <v>58.15</v>
      </c>
      <c r="H145" t="n">
        <v>0.98</v>
      </c>
      <c r="I145" t="n">
        <v>6</v>
      </c>
      <c r="J145" t="n">
        <v>181.12</v>
      </c>
      <c r="K145" t="n">
        <v>51.39</v>
      </c>
      <c r="L145" t="n">
        <v>10</v>
      </c>
      <c r="M145" t="n">
        <v>4</v>
      </c>
      <c r="N145" t="n">
        <v>34.73</v>
      </c>
      <c r="O145" t="n">
        <v>22572.13</v>
      </c>
      <c r="P145" t="n">
        <v>69.34</v>
      </c>
      <c r="Q145" t="n">
        <v>189.83</v>
      </c>
      <c r="R145" t="n">
        <v>27.93</v>
      </c>
      <c r="S145" t="n">
        <v>23</v>
      </c>
      <c r="T145" t="n">
        <v>1700.12</v>
      </c>
      <c r="U145" t="n">
        <v>0.82</v>
      </c>
      <c r="V145" t="n">
        <v>0.85</v>
      </c>
      <c r="W145" t="n">
        <v>2.95</v>
      </c>
      <c r="X145" t="n">
        <v>0.1</v>
      </c>
      <c r="Y145" t="n">
        <v>4</v>
      </c>
      <c r="Z145" t="n">
        <v>10</v>
      </c>
    </row>
    <row r="146">
      <c r="A146" t="n">
        <v>10</v>
      </c>
      <c r="B146" t="n">
        <v>85</v>
      </c>
      <c r="C146" t="inlineStr">
        <is>
          <t xml:space="preserve">CONCLUIDO	</t>
        </is>
      </c>
      <c r="D146" t="n">
        <v>11.928</v>
      </c>
      <c r="E146" t="n">
        <v>8.380000000000001</v>
      </c>
      <c r="F146" t="n">
        <v>5.81</v>
      </c>
      <c r="G146" t="n">
        <v>58.08</v>
      </c>
      <c r="H146" t="n">
        <v>1.07</v>
      </c>
      <c r="I146" t="n">
        <v>6</v>
      </c>
      <c r="J146" t="n">
        <v>182.62</v>
      </c>
      <c r="K146" t="n">
        <v>51.39</v>
      </c>
      <c r="L146" t="n">
        <v>11</v>
      </c>
      <c r="M146" t="n">
        <v>4</v>
      </c>
      <c r="N146" t="n">
        <v>35.22</v>
      </c>
      <c r="O146" t="n">
        <v>22756.91</v>
      </c>
      <c r="P146" t="n">
        <v>69.15000000000001</v>
      </c>
      <c r="Q146" t="n">
        <v>189.8</v>
      </c>
      <c r="R146" t="n">
        <v>27.77</v>
      </c>
      <c r="S146" t="n">
        <v>23</v>
      </c>
      <c r="T146" t="n">
        <v>1619.47</v>
      </c>
      <c r="U146" t="n">
        <v>0.83</v>
      </c>
      <c r="V146" t="n">
        <v>0.86</v>
      </c>
      <c r="W146" t="n">
        <v>2.95</v>
      </c>
      <c r="X146" t="n">
        <v>0.09</v>
      </c>
      <c r="Y146" t="n">
        <v>4</v>
      </c>
      <c r="Z146" t="n">
        <v>10</v>
      </c>
    </row>
    <row r="147">
      <c r="A147" t="n">
        <v>11</v>
      </c>
      <c r="B147" t="n">
        <v>85</v>
      </c>
      <c r="C147" t="inlineStr">
        <is>
          <t xml:space="preserve">CONCLUIDO	</t>
        </is>
      </c>
      <c r="D147" t="n">
        <v>11.9162</v>
      </c>
      <c r="E147" t="n">
        <v>8.390000000000001</v>
      </c>
      <c r="F147" t="n">
        <v>5.82</v>
      </c>
      <c r="G147" t="n">
        <v>58.16</v>
      </c>
      <c r="H147" t="n">
        <v>1.16</v>
      </c>
      <c r="I147" t="n">
        <v>6</v>
      </c>
      <c r="J147" t="n">
        <v>184.12</v>
      </c>
      <c r="K147" t="n">
        <v>51.39</v>
      </c>
      <c r="L147" t="n">
        <v>12</v>
      </c>
      <c r="M147" t="n">
        <v>4</v>
      </c>
      <c r="N147" t="n">
        <v>35.73</v>
      </c>
      <c r="O147" t="n">
        <v>22942.24</v>
      </c>
      <c r="P147" t="n">
        <v>68.03</v>
      </c>
      <c r="Q147" t="n">
        <v>189.87</v>
      </c>
      <c r="R147" t="n">
        <v>28.09</v>
      </c>
      <c r="S147" t="n">
        <v>23</v>
      </c>
      <c r="T147" t="n">
        <v>1778.96</v>
      </c>
      <c r="U147" t="n">
        <v>0.82</v>
      </c>
      <c r="V147" t="n">
        <v>0.85</v>
      </c>
      <c r="W147" t="n">
        <v>2.95</v>
      </c>
      <c r="X147" t="n">
        <v>0.1</v>
      </c>
      <c r="Y147" t="n">
        <v>4</v>
      </c>
      <c r="Z147" t="n">
        <v>10</v>
      </c>
    </row>
    <row r="148">
      <c r="A148" t="n">
        <v>12</v>
      </c>
      <c r="B148" t="n">
        <v>85</v>
      </c>
      <c r="C148" t="inlineStr">
        <is>
          <t xml:space="preserve">CONCLUIDO	</t>
        </is>
      </c>
      <c r="D148" t="n">
        <v>11.9988</v>
      </c>
      <c r="E148" t="n">
        <v>8.33</v>
      </c>
      <c r="F148" t="n">
        <v>5.79</v>
      </c>
      <c r="G148" t="n">
        <v>69.51000000000001</v>
      </c>
      <c r="H148" t="n">
        <v>1.24</v>
      </c>
      <c r="I148" t="n">
        <v>5</v>
      </c>
      <c r="J148" t="n">
        <v>185.63</v>
      </c>
      <c r="K148" t="n">
        <v>51.39</v>
      </c>
      <c r="L148" t="n">
        <v>13</v>
      </c>
      <c r="M148" t="n">
        <v>3</v>
      </c>
      <c r="N148" t="n">
        <v>36.24</v>
      </c>
      <c r="O148" t="n">
        <v>23128.27</v>
      </c>
      <c r="P148" t="n">
        <v>67.53</v>
      </c>
      <c r="Q148" t="n">
        <v>189.8</v>
      </c>
      <c r="R148" t="n">
        <v>27.25</v>
      </c>
      <c r="S148" t="n">
        <v>23</v>
      </c>
      <c r="T148" t="n">
        <v>1364.95</v>
      </c>
      <c r="U148" t="n">
        <v>0.84</v>
      </c>
      <c r="V148" t="n">
        <v>0.86</v>
      </c>
      <c r="W148" t="n">
        <v>2.95</v>
      </c>
      <c r="X148" t="n">
        <v>0.08</v>
      </c>
      <c r="Y148" t="n">
        <v>4</v>
      </c>
      <c r="Z148" t="n">
        <v>10</v>
      </c>
    </row>
    <row r="149">
      <c r="A149" t="n">
        <v>13</v>
      </c>
      <c r="B149" t="n">
        <v>85</v>
      </c>
      <c r="C149" t="inlineStr">
        <is>
          <t xml:space="preserve">CONCLUIDO	</t>
        </is>
      </c>
      <c r="D149" t="n">
        <v>12.0016</v>
      </c>
      <c r="E149" t="n">
        <v>8.33</v>
      </c>
      <c r="F149" t="n">
        <v>5.79</v>
      </c>
      <c r="G149" t="n">
        <v>69.48</v>
      </c>
      <c r="H149" t="n">
        <v>1.33</v>
      </c>
      <c r="I149" t="n">
        <v>5</v>
      </c>
      <c r="J149" t="n">
        <v>187.14</v>
      </c>
      <c r="K149" t="n">
        <v>51.39</v>
      </c>
      <c r="L149" t="n">
        <v>14</v>
      </c>
      <c r="M149" t="n">
        <v>3</v>
      </c>
      <c r="N149" t="n">
        <v>36.75</v>
      </c>
      <c r="O149" t="n">
        <v>23314.98</v>
      </c>
      <c r="P149" t="n">
        <v>66.87</v>
      </c>
      <c r="Q149" t="n">
        <v>189.83</v>
      </c>
      <c r="R149" t="n">
        <v>27.09</v>
      </c>
      <c r="S149" t="n">
        <v>23</v>
      </c>
      <c r="T149" t="n">
        <v>1285.92</v>
      </c>
      <c r="U149" t="n">
        <v>0.85</v>
      </c>
      <c r="V149" t="n">
        <v>0.86</v>
      </c>
      <c r="W149" t="n">
        <v>2.95</v>
      </c>
      <c r="X149" t="n">
        <v>0.08</v>
      </c>
      <c r="Y149" t="n">
        <v>4</v>
      </c>
      <c r="Z149" t="n">
        <v>10</v>
      </c>
    </row>
    <row r="150">
      <c r="A150" t="n">
        <v>14</v>
      </c>
      <c r="B150" t="n">
        <v>85</v>
      </c>
      <c r="C150" t="inlineStr">
        <is>
          <t xml:space="preserve">CONCLUIDO	</t>
        </is>
      </c>
      <c r="D150" t="n">
        <v>11.9952</v>
      </c>
      <c r="E150" t="n">
        <v>8.34</v>
      </c>
      <c r="F150" t="n">
        <v>5.79</v>
      </c>
      <c r="G150" t="n">
        <v>69.54000000000001</v>
      </c>
      <c r="H150" t="n">
        <v>1.41</v>
      </c>
      <c r="I150" t="n">
        <v>5</v>
      </c>
      <c r="J150" t="n">
        <v>188.66</v>
      </c>
      <c r="K150" t="n">
        <v>51.39</v>
      </c>
      <c r="L150" t="n">
        <v>15</v>
      </c>
      <c r="M150" t="n">
        <v>3</v>
      </c>
      <c r="N150" t="n">
        <v>37.27</v>
      </c>
      <c r="O150" t="n">
        <v>23502.4</v>
      </c>
      <c r="P150" t="n">
        <v>65.66</v>
      </c>
      <c r="Q150" t="n">
        <v>189.82</v>
      </c>
      <c r="R150" t="n">
        <v>27.3</v>
      </c>
      <c r="S150" t="n">
        <v>23</v>
      </c>
      <c r="T150" t="n">
        <v>1390.76</v>
      </c>
      <c r="U150" t="n">
        <v>0.84</v>
      </c>
      <c r="V150" t="n">
        <v>0.86</v>
      </c>
      <c r="W150" t="n">
        <v>2.95</v>
      </c>
      <c r="X150" t="n">
        <v>0.08</v>
      </c>
      <c r="Y150" t="n">
        <v>4</v>
      </c>
      <c r="Z150" t="n">
        <v>10</v>
      </c>
    </row>
    <row r="151">
      <c r="A151" t="n">
        <v>15</v>
      </c>
      <c r="B151" t="n">
        <v>85</v>
      </c>
      <c r="C151" t="inlineStr">
        <is>
          <t xml:space="preserve">CONCLUIDO	</t>
        </is>
      </c>
      <c r="D151" t="n">
        <v>12.0801</v>
      </c>
      <c r="E151" t="n">
        <v>8.279999999999999</v>
      </c>
      <c r="F151" t="n">
        <v>5.77</v>
      </c>
      <c r="G151" t="n">
        <v>86.55</v>
      </c>
      <c r="H151" t="n">
        <v>1.49</v>
      </c>
      <c r="I151" t="n">
        <v>4</v>
      </c>
      <c r="J151" t="n">
        <v>190.19</v>
      </c>
      <c r="K151" t="n">
        <v>51.39</v>
      </c>
      <c r="L151" t="n">
        <v>16</v>
      </c>
      <c r="M151" t="n">
        <v>2</v>
      </c>
      <c r="N151" t="n">
        <v>37.79</v>
      </c>
      <c r="O151" t="n">
        <v>23690.52</v>
      </c>
      <c r="P151" t="n">
        <v>64.81999999999999</v>
      </c>
      <c r="Q151" t="n">
        <v>189.8</v>
      </c>
      <c r="R151" t="n">
        <v>26.6</v>
      </c>
      <c r="S151" t="n">
        <v>23</v>
      </c>
      <c r="T151" t="n">
        <v>1046.17</v>
      </c>
      <c r="U151" t="n">
        <v>0.86</v>
      </c>
      <c r="V151" t="n">
        <v>0.86</v>
      </c>
      <c r="W151" t="n">
        <v>2.94</v>
      </c>
      <c r="X151" t="n">
        <v>0.06</v>
      </c>
      <c r="Y151" t="n">
        <v>4</v>
      </c>
      <c r="Z151" t="n">
        <v>10</v>
      </c>
    </row>
    <row r="152">
      <c r="A152" t="n">
        <v>16</v>
      </c>
      <c r="B152" t="n">
        <v>85</v>
      </c>
      <c r="C152" t="inlineStr">
        <is>
          <t xml:space="preserve">CONCLUIDO	</t>
        </is>
      </c>
      <c r="D152" t="n">
        <v>12.0822</v>
      </c>
      <c r="E152" t="n">
        <v>8.279999999999999</v>
      </c>
      <c r="F152" t="n">
        <v>5.77</v>
      </c>
      <c r="G152" t="n">
        <v>86.53</v>
      </c>
      <c r="H152" t="n">
        <v>1.57</v>
      </c>
      <c r="I152" t="n">
        <v>4</v>
      </c>
      <c r="J152" t="n">
        <v>191.72</v>
      </c>
      <c r="K152" t="n">
        <v>51.39</v>
      </c>
      <c r="L152" t="n">
        <v>17</v>
      </c>
      <c r="M152" t="n">
        <v>2</v>
      </c>
      <c r="N152" t="n">
        <v>38.33</v>
      </c>
      <c r="O152" t="n">
        <v>23879.37</v>
      </c>
      <c r="P152" t="n">
        <v>64.48999999999999</v>
      </c>
      <c r="Q152" t="n">
        <v>189.79</v>
      </c>
      <c r="R152" t="n">
        <v>26.48</v>
      </c>
      <c r="S152" t="n">
        <v>23</v>
      </c>
      <c r="T152" t="n">
        <v>983.54</v>
      </c>
      <c r="U152" t="n">
        <v>0.87</v>
      </c>
      <c r="V152" t="n">
        <v>0.86</v>
      </c>
      <c r="W152" t="n">
        <v>2.95</v>
      </c>
      <c r="X152" t="n">
        <v>0.05</v>
      </c>
      <c r="Y152" t="n">
        <v>4</v>
      </c>
      <c r="Z152" t="n">
        <v>10</v>
      </c>
    </row>
    <row r="153">
      <c r="A153" t="n">
        <v>17</v>
      </c>
      <c r="B153" t="n">
        <v>85</v>
      </c>
      <c r="C153" t="inlineStr">
        <is>
          <t xml:space="preserve">CONCLUIDO	</t>
        </is>
      </c>
      <c r="D153" t="n">
        <v>12.0834</v>
      </c>
      <c r="E153" t="n">
        <v>8.279999999999999</v>
      </c>
      <c r="F153" t="n">
        <v>5.77</v>
      </c>
      <c r="G153" t="n">
        <v>86.52</v>
      </c>
      <c r="H153" t="n">
        <v>1.65</v>
      </c>
      <c r="I153" t="n">
        <v>4</v>
      </c>
      <c r="J153" t="n">
        <v>193.26</v>
      </c>
      <c r="K153" t="n">
        <v>51.39</v>
      </c>
      <c r="L153" t="n">
        <v>18</v>
      </c>
      <c r="M153" t="n">
        <v>2</v>
      </c>
      <c r="N153" t="n">
        <v>38.86</v>
      </c>
      <c r="O153" t="n">
        <v>24068.93</v>
      </c>
      <c r="P153" t="n">
        <v>63.72</v>
      </c>
      <c r="Q153" t="n">
        <v>189.79</v>
      </c>
      <c r="R153" t="n">
        <v>26.47</v>
      </c>
      <c r="S153" t="n">
        <v>23</v>
      </c>
      <c r="T153" t="n">
        <v>978.76</v>
      </c>
      <c r="U153" t="n">
        <v>0.87</v>
      </c>
      <c r="V153" t="n">
        <v>0.86</v>
      </c>
      <c r="W153" t="n">
        <v>2.94</v>
      </c>
      <c r="X153" t="n">
        <v>0.05</v>
      </c>
      <c r="Y153" t="n">
        <v>4</v>
      </c>
      <c r="Z153" t="n">
        <v>10</v>
      </c>
    </row>
    <row r="154">
      <c r="A154" t="n">
        <v>18</v>
      </c>
      <c r="B154" t="n">
        <v>85</v>
      </c>
      <c r="C154" t="inlineStr">
        <is>
          <t xml:space="preserve">CONCLUIDO	</t>
        </is>
      </c>
      <c r="D154" t="n">
        <v>12.1008</v>
      </c>
      <c r="E154" t="n">
        <v>8.26</v>
      </c>
      <c r="F154" t="n">
        <v>5.76</v>
      </c>
      <c r="G154" t="n">
        <v>86.34</v>
      </c>
      <c r="H154" t="n">
        <v>1.73</v>
      </c>
      <c r="I154" t="n">
        <v>4</v>
      </c>
      <c r="J154" t="n">
        <v>194.8</v>
      </c>
      <c r="K154" t="n">
        <v>51.39</v>
      </c>
      <c r="L154" t="n">
        <v>19</v>
      </c>
      <c r="M154" t="n">
        <v>2</v>
      </c>
      <c r="N154" t="n">
        <v>39.41</v>
      </c>
      <c r="O154" t="n">
        <v>24259.23</v>
      </c>
      <c r="P154" t="n">
        <v>62.49</v>
      </c>
      <c r="Q154" t="n">
        <v>189.79</v>
      </c>
      <c r="R154" t="n">
        <v>26.08</v>
      </c>
      <c r="S154" t="n">
        <v>23</v>
      </c>
      <c r="T154" t="n">
        <v>786.41</v>
      </c>
      <c r="U154" t="n">
        <v>0.88</v>
      </c>
      <c r="V154" t="n">
        <v>0.86</v>
      </c>
      <c r="W154" t="n">
        <v>2.94</v>
      </c>
      <c r="X154" t="n">
        <v>0.04</v>
      </c>
      <c r="Y154" t="n">
        <v>4</v>
      </c>
      <c r="Z154" t="n">
        <v>10</v>
      </c>
    </row>
    <row r="155">
      <c r="A155" t="n">
        <v>19</v>
      </c>
      <c r="B155" t="n">
        <v>85</v>
      </c>
      <c r="C155" t="inlineStr">
        <is>
          <t xml:space="preserve">CONCLUIDO	</t>
        </is>
      </c>
      <c r="D155" t="n">
        <v>12.0911</v>
      </c>
      <c r="E155" t="n">
        <v>8.27</v>
      </c>
      <c r="F155" t="n">
        <v>5.76</v>
      </c>
      <c r="G155" t="n">
        <v>86.44</v>
      </c>
      <c r="H155" t="n">
        <v>1.81</v>
      </c>
      <c r="I155" t="n">
        <v>4</v>
      </c>
      <c r="J155" t="n">
        <v>196.35</v>
      </c>
      <c r="K155" t="n">
        <v>51.39</v>
      </c>
      <c r="L155" t="n">
        <v>20</v>
      </c>
      <c r="M155" t="n">
        <v>0</v>
      </c>
      <c r="N155" t="n">
        <v>39.96</v>
      </c>
      <c r="O155" t="n">
        <v>24450.27</v>
      </c>
      <c r="P155" t="n">
        <v>62.61</v>
      </c>
      <c r="Q155" t="n">
        <v>189.86</v>
      </c>
      <c r="R155" t="n">
        <v>26.19</v>
      </c>
      <c r="S155" t="n">
        <v>23</v>
      </c>
      <c r="T155" t="n">
        <v>840.26</v>
      </c>
      <c r="U155" t="n">
        <v>0.88</v>
      </c>
      <c r="V155" t="n">
        <v>0.86</v>
      </c>
      <c r="W155" t="n">
        <v>2.95</v>
      </c>
      <c r="X155" t="n">
        <v>0.05</v>
      </c>
      <c r="Y155" t="n">
        <v>4</v>
      </c>
      <c r="Z155" t="n">
        <v>10</v>
      </c>
    </row>
    <row r="156">
      <c r="A156" t="n">
        <v>0</v>
      </c>
      <c r="B156" t="n">
        <v>20</v>
      </c>
      <c r="C156" t="inlineStr">
        <is>
          <t xml:space="preserve">CONCLUIDO	</t>
        </is>
      </c>
      <c r="D156" t="n">
        <v>12.0652</v>
      </c>
      <c r="E156" t="n">
        <v>8.289999999999999</v>
      </c>
      <c r="F156" t="n">
        <v>6.22</v>
      </c>
      <c r="G156" t="n">
        <v>14.36</v>
      </c>
      <c r="H156" t="n">
        <v>0.34</v>
      </c>
      <c r="I156" t="n">
        <v>26</v>
      </c>
      <c r="J156" t="n">
        <v>51.33</v>
      </c>
      <c r="K156" t="n">
        <v>24.83</v>
      </c>
      <c r="L156" t="n">
        <v>1</v>
      </c>
      <c r="M156" t="n">
        <v>24</v>
      </c>
      <c r="N156" t="n">
        <v>5.51</v>
      </c>
      <c r="O156" t="n">
        <v>6564.78</v>
      </c>
      <c r="P156" t="n">
        <v>34.09</v>
      </c>
      <c r="Q156" t="n">
        <v>190.07</v>
      </c>
      <c r="R156" t="n">
        <v>40.6</v>
      </c>
      <c r="S156" t="n">
        <v>23</v>
      </c>
      <c r="T156" t="n">
        <v>7936.72</v>
      </c>
      <c r="U156" t="n">
        <v>0.57</v>
      </c>
      <c r="V156" t="n">
        <v>0.8</v>
      </c>
      <c r="W156" t="n">
        <v>2.98</v>
      </c>
      <c r="X156" t="n">
        <v>0.5</v>
      </c>
      <c r="Y156" t="n">
        <v>4</v>
      </c>
      <c r="Z156" t="n">
        <v>10</v>
      </c>
    </row>
    <row r="157">
      <c r="A157" t="n">
        <v>1</v>
      </c>
      <c r="B157" t="n">
        <v>20</v>
      </c>
      <c r="C157" t="inlineStr">
        <is>
          <t xml:space="preserve">CONCLUIDO	</t>
        </is>
      </c>
      <c r="D157" t="n">
        <v>12.766</v>
      </c>
      <c r="E157" t="n">
        <v>7.83</v>
      </c>
      <c r="F157" t="n">
        <v>5.94</v>
      </c>
      <c r="G157" t="n">
        <v>29.69</v>
      </c>
      <c r="H157" t="n">
        <v>0.66</v>
      </c>
      <c r="I157" t="n">
        <v>12</v>
      </c>
      <c r="J157" t="n">
        <v>52.47</v>
      </c>
      <c r="K157" t="n">
        <v>24.83</v>
      </c>
      <c r="L157" t="n">
        <v>2</v>
      </c>
      <c r="M157" t="n">
        <v>9</v>
      </c>
      <c r="N157" t="n">
        <v>5.64</v>
      </c>
      <c r="O157" t="n">
        <v>6705.1</v>
      </c>
      <c r="P157" t="n">
        <v>29.57</v>
      </c>
      <c r="Q157" t="n">
        <v>189.93</v>
      </c>
      <c r="R157" t="n">
        <v>31.7</v>
      </c>
      <c r="S157" t="n">
        <v>23</v>
      </c>
      <c r="T157" t="n">
        <v>3555</v>
      </c>
      <c r="U157" t="n">
        <v>0.73</v>
      </c>
      <c r="V157" t="n">
        <v>0.84</v>
      </c>
      <c r="W157" t="n">
        <v>2.96</v>
      </c>
      <c r="X157" t="n">
        <v>0.22</v>
      </c>
      <c r="Y157" t="n">
        <v>4</v>
      </c>
      <c r="Z157" t="n">
        <v>10</v>
      </c>
    </row>
    <row r="158">
      <c r="A158" t="n">
        <v>2</v>
      </c>
      <c r="B158" t="n">
        <v>20</v>
      </c>
      <c r="C158" t="inlineStr">
        <is>
          <t xml:space="preserve">CONCLUIDO	</t>
        </is>
      </c>
      <c r="D158" t="n">
        <v>12.8096</v>
      </c>
      <c r="E158" t="n">
        <v>7.81</v>
      </c>
      <c r="F158" t="n">
        <v>5.92</v>
      </c>
      <c r="G158" t="n">
        <v>32.32</v>
      </c>
      <c r="H158" t="n">
        <v>0.97</v>
      </c>
      <c r="I158" t="n">
        <v>11</v>
      </c>
      <c r="J158" t="n">
        <v>53.61</v>
      </c>
      <c r="K158" t="n">
        <v>24.83</v>
      </c>
      <c r="L158" t="n">
        <v>3</v>
      </c>
      <c r="M158" t="n">
        <v>0</v>
      </c>
      <c r="N158" t="n">
        <v>5.78</v>
      </c>
      <c r="O158" t="n">
        <v>6845.59</v>
      </c>
      <c r="P158" t="n">
        <v>29.44</v>
      </c>
      <c r="Q158" t="n">
        <v>190.21</v>
      </c>
      <c r="R158" t="n">
        <v>30.85</v>
      </c>
      <c r="S158" t="n">
        <v>23</v>
      </c>
      <c r="T158" t="n">
        <v>3132.52</v>
      </c>
      <c r="U158" t="n">
        <v>0.75</v>
      </c>
      <c r="V158" t="n">
        <v>0.84</v>
      </c>
      <c r="W158" t="n">
        <v>2.97</v>
      </c>
      <c r="X158" t="n">
        <v>0.21</v>
      </c>
      <c r="Y158" t="n">
        <v>4</v>
      </c>
      <c r="Z158" t="n">
        <v>10</v>
      </c>
    </row>
    <row r="159">
      <c r="A159" t="n">
        <v>0</v>
      </c>
      <c r="B159" t="n">
        <v>65</v>
      </c>
      <c r="C159" t="inlineStr">
        <is>
          <t xml:space="preserve">CONCLUIDO	</t>
        </is>
      </c>
      <c r="D159" t="n">
        <v>9.472200000000001</v>
      </c>
      <c r="E159" t="n">
        <v>10.56</v>
      </c>
      <c r="F159" t="n">
        <v>6.85</v>
      </c>
      <c r="G159" t="n">
        <v>7.34</v>
      </c>
      <c r="H159" t="n">
        <v>0.13</v>
      </c>
      <c r="I159" t="n">
        <v>56</v>
      </c>
      <c r="J159" t="n">
        <v>133.21</v>
      </c>
      <c r="K159" t="n">
        <v>46.47</v>
      </c>
      <c r="L159" t="n">
        <v>1</v>
      </c>
      <c r="M159" t="n">
        <v>54</v>
      </c>
      <c r="N159" t="n">
        <v>20.75</v>
      </c>
      <c r="O159" t="n">
        <v>16663.42</v>
      </c>
      <c r="P159" t="n">
        <v>76.23999999999999</v>
      </c>
      <c r="Q159" t="n">
        <v>190.49</v>
      </c>
      <c r="R159" t="n">
        <v>60.03</v>
      </c>
      <c r="S159" t="n">
        <v>23</v>
      </c>
      <c r="T159" t="n">
        <v>17497.83</v>
      </c>
      <c r="U159" t="n">
        <v>0.38</v>
      </c>
      <c r="V159" t="n">
        <v>0.73</v>
      </c>
      <c r="W159" t="n">
        <v>3.03</v>
      </c>
      <c r="X159" t="n">
        <v>1.13</v>
      </c>
      <c r="Y159" t="n">
        <v>4</v>
      </c>
      <c r="Z159" t="n">
        <v>10</v>
      </c>
    </row>
    <row r="160">
      <c r="A160" t="n">
        <v>1</v>
      </c>
      <c r="B160" t="n">
        <v>65</v>
      </c>
      <c r="C160" t="inlineStr">
        <is>
          <t xml:space="preserve">CONCLUIDO	</t>
        </is>
      </c>
      <c r="D160" t="n">
        <v>10.9719</v>
      </c>
      <c r="E160" t="n">
        <v>9.109999999999999</v>
      </c>
      <c r="F160" t="n">
        <v>6.23</v>
      </c>
      <c r="G160" t="n">
        <v>14.37</v>
      </c>
      <c r="H160" t="n">
        <v>0.26</v>
      </c>
      <c r="I160" t="n">
        <v>26</v>
      </c>
      <c r="J160" t="n">
        <v>134.55</v>
      </c>
      <c r="K160" t="n">
        <v>46.47</v>
      </c>
      <c r="L160" t="n">
        <v>2</v>
      </c>
      <c r="M160" t="n">
        <v>24</v>
      </c>
      <c r="N160" t="n">
        <v>21.09</v>
      </c>
      <c r="O160" t="n">
        <v>16828.84</v>
      </c>
      <c r="P160" t="n">
        <v>68.48</v>
      </c>
      <c r="Q160" t="n">
        <v>190.2</v>
      </c>
      <c r="R160" t="n">
        <v>40.64</v>
      </c>
      <c r="S160" t="n">
        <v>23</v>
      </c>
      <c r="T160" t="n">
        <v>7952.63</v>
      </c>
      <c r="U160" t="n">
        <v>0.57</v>
      </c>
      <c r="V160" t="n">
        <v>0.8</v>
      </c>
      <c r="W160" t="n">
        <v>2.98</v>
      </c>
      <c r="X160" t="n">
        <v>0.51</v>
      </c>
      <c r="Y160" t="n">
        <v>4</v>
      </c>
      <c r="Z160" t="n">
        <v>10</v>
      </c>
    </row>
    <row r="161">
      <c r="A161" t="n">
        <v>2</v>
      </c>
      <c r="B161" t="n">
        <v>65</v>
      </c>
      <c r="C161" t="inlineStr">
        <is>
          <t xml:space="preserve">CONCLUIDO	</t>
        </is>
      </c>
      <c r="D161" t="n">
        <v>11.5031</v>
      </c>
      <c r="E161" t="n">
        <v>8.69</v>
      </c>
      <c r="F161" t="n">
        <v>6.05</v>
      </c>
      <c r="G161" t="n">
        <v>21.35</v>
      </c>
      <c r="H161" t="n">
        <v>0.39</v>
      </c>
      <c r="I161" t="n">
        <v>17</v>
      </c>
      <c r="J161" t="n">
        <v>135.9</v>
      </c>
      <c r="K161" t="n">
        <v>46.47</v>
      </c>
      <c r="L161" t="n">
        <v>3</v>
      </c>
      <c r="M161" t="n">
        <v>15</v>
      </c>
      <c r="N161" t="n">
        <v>21.43</v>
      </c>
      <c r="O161" t="n">
        <v>16994.64</v>
      </c>
      <c r="P161" t="n">
        <v>65.68000000000001</v>
      </c>
      <c r="Q161" t="n">
        <v>190.02</v>
      </c>
      <c r="R161" t="n">
        <v>35.36</v>
      </c>
      <c r="S161" t="n">
        <v>23</v>
      </c>
      <c r="T161" t="n">
        <v>5358.9</v>
      </c>
      <c r="U161" t="n">
        <v>0.65</v>
      </c>
      <c r="V161" t="n">
        <v>0.82</v>
      </c>
      <c r="W161" t="n">
        <v>2.96</v>
      </c>
      <c r="X161" t="n">
        <v>0.33</v>
      </c>
      <c r="Y161" t="n">
        <v>4</v>
      </c>
      <c r="Z161" t="n">
        <v>10</v>
      </c>
    </row>
    <row r="162">
      <c r="A162" t="n">
        <v>3</v>
      </c>
      <c r="B162" t="n">
        <v>65</v>
      </c>
      <c r="C162" t="inlineStr">
        <is>
          <t xml:space="preserve">CONCLUIDO	</t>
        </is>
      </c>
      <c r="D162" t="n">
        <v>11.7847</v>
      </c>
      <c r="E162" t="n">
        <v>8.49</v>
      </c>
      <c r="F162" t="n">
        <v>5.95</v>
      </c>
      <c r="G162" t="n">
        <v>27.47</v>
      </c>
      <c r="H162" t="n">
        <v>0.52</v>
      </c>
      <c r="I162" t="n">
        <v>13</v>
      </c>
      <c r="J162" t="n">
        <v>137.25</v>
      </c>
      <c r="K162" t="n">
        <v>46.47</v>
      </c>
      <c r="L162" t="n">
        <v>4</v>
      </c>
      <c r="M162" t="n">
        <v>11</v>
      </c>
      <c r="N162" t="n">
        <v>21.78</v>
      </c>
      <c r="O162" t="n">
        <v>17160.92</v>
      </c>
      <c r="P162" t="n">
        <v>63.78</v>
      </c>
      <c r="Q162" t="n">
        <v>189.92</v>
      </c>
      <c r="R162" t="n">
        <v>32.14</v>
      </c>
      <c r="S162" t="n">
        <v>23</v>
      </c>
      <c r="T162" t="n">
        <v>3769.72</v>
      </c>
      <c r="U162" t="n">
        <v>0.72</v>
      </c>
      <c r="V162" t="n">
        <v>0.83</v>
      </c>
      <c r="W162" t="n">
        <v>2.96</v>
      </c>
      <c r="X162" t="n">
        <v>0.23</v>
      </c>
      <c r="Y162" t="n">
        <v>4</v>
      </c>
      <c r="Z162" t="n">
        <v>10</v>
      </c>
    </row>
    <row r="163">
      <c r="A163" t="n">
        <v>4</v>
      </c>
      <c r="B163" t="n">
        <v>65</v>
      </c>
      <c r="C163" t="inlineStr">
        <is>
          <t xml:space="preserve">CONCLUIDO	</t>
        </is>
      </c>
      <c r="D163" t="n">
        <v>11.9876</v>
      </c>
      <c r="E163" t="n">
        <v>8.34</v>
      </c>
      <c r="F163" t="n">
        <v>5.89</v>
      </c>
      <c r="G163" t="n">
        <v>35.34</v>
      </c>
      <c r="H163" t="n">
        <v>0.64</v>
      </c>
      <c r="I163" t="n">
        <v>10</v>
      </c>
      <c r="J163" t="n">
        <v>138.6</v>
      </c>
      <c r="K163" t="n">
        <v>46.47</v>
      </c>
      <c r="L163" t="n">
        <v>5</v>
      </c>
      <c r="M163" t="n">
        <v>8</v>
      </c>
      <c r="N163" t="n">
        <v>22.13</v>
      </c>
      <c r="O163" t="n">
        <v>17327.69</v>
      </c>
      <c r="P163" t="n">
        <v>62.15</v>
      </c>
      <c r="Q163" t="n">
        <v>189.89</v>
      </c>
      <c r="R163" t="n">
        <v>30.2</v>
      </c>
      <c r="S163" t="n">
        <v>23</v>
      </c>
      <c r="T163" t="n">
        <v>2812.63</v>
      </c>
      <c r="U163" t="n">
        <v>0.76</v>
      </c>
      <c r="V163" t="n">
        <v>0.84</v>
      </c>
      <c r="W163" t="n">
        <v>2.96</v>
      </c>
      <c r="X163" t="n">
        <v>0.17</v>
      </c>
      <c r="Y163" t="n">
        <v>4</v>
      </c>
      <c r="Z163" t="n">
        <v>10</v>
      </c>
    </row>
    <row r="164">
      <c r="A164" t="n">
        <v>5</v>
      </c>
      <c r="B164" t="n">
        <v>65</v>
      </c>
      <c r="C164" t="inlineStr">
        <is>
          <t xml:space="preserve">CONCLUIDO	</t>
        </is>
      </c>
      <c r="D164" t="n">
        <v>12.047</v>
      </c>
      <c r="E164" t="n">
        <v>8.300000000000001</v>
      </c>
      <c r="F164" t="n">
        <v>5.88</v>
      </c>
      <c r="G164" t="n">
        <v>39.17</v>
      </c>
      <c r="H164" t="n">
        <v>0.76</v>
      </c>
      <c r="I164" t="n">
        <v>9</v>
      </c>
      <c r="J164" t="n">
        <v>139.95</v>
      </c>
      <c r="K164" t="n">
        <v>46.47</v>
      </c>
      <c r="L164" t="n">
        <v>6</v>
      </c>
      <c r="M164" t="n">
        <v>7</v>
      </c>
      <c r="N164" t="n">
        <v>22.49</v>
      </c>
      <c r="O164" t="n">
        <v>17494.97</v>
      </c>
      <c r="P164" t="n">
        <v>61.06</v>
      </c>
      <c r="Q164" t="n">
        <v>189.99</v>
      </c>
      <c r="R164" t="n">
        <v>29.79</v>
      </c>
      <c r="S164" t="n">
        <v>23</v>
      </c>
      <c r="T164" t="n">
        <v>2615.84</v>
      </c>
      <c r="U164" t="n">
        <v>0.77</v>
      </c>
      <c r="V164" t="n">
        <v>0.85</v>
      </c>
      <c r="W164" t="n">
        <v>2.95</v>
      </c>
      <c r="X164" t="n">
        <v>0.16</v>
      </c>
      <c r="Y164" t="n">
        <v>4</v>
      </c>
      <c r="Z164" t="n">
        <v>10</v>
      </c>
    </row>
    <row r="165">
      <c r="A165" t="n">
        <v>6</v>
      </c>
      <c r="B165" t="n">
        <v>65</v>
      </c>
      <c r="C165" t="inlineStr">
        <is>
          <t xml:space="preserve">CONCLUIDO	</t>
        </is>
      </c>
      <c r="D165" t="n">
        <v>12.12</v>
      </c>
      <c r="E165" t="n">
        <v>8.25</v>
      </c>
      <c r="F165" t="n">
        <v>5.85</v>
      </c>
      <c r="G165" t="n">
        <v>43.9</v>
      </c>
      <c r="H165" t="n">
        <v>0.88</v>
      </c>
      <c r="I165" t="n">
        <v>8</v>
      </c>
      <c r="J165" t="n">
        <v>141.31</v>
      </c>
      <c r="K165" t="n">
        <v>46.47</v>
      </c>
      <c r="L165" t="n">
        <v>7</v>
      </c>
      <c r="M165" t="n">
        <v>6</v>
      </c>
      <c r="N165" t="n">
        <v>22.85</v>
      </c>
      <c r="O165" t="n">
        <v>17662.75</v>
      </c>
      <c r="P165" t="n">
        <v>59.86</v>
      </c>
      <c r="Q165" t="n">
        <v>189.89</v>
      </c>
      <c r="R165" t="n">
        <v>29.2</v>
      </c>
      <c r="S165" t="n">
        <v>23</v>
      </c>
      <c r="T165" t="n">
        <v>2326.72</v>
      </c>
      <c r="U165" t="n">
        <v>0.79</v>
      </c>
      <c r="V165" t="n">
        <v>0.85</v>
      </c>
      <c r="W165" t="n">
        <v>2.95</v>
      </c>
      <c r="X165" t="n">
        <v>0.14</v>
      </c>
      <c r="Y165" t="n">
        <v>4</v>
      </c>
      <c r="Z165" t="n">
        <v>10</v>
      </c>
    </row>
    <row r="166">
      <c r="A166" t="n">
        <v>7</v>
      </c>
      <c r="B166" t="n">
        <v>65</v>
      </c>
      <c r="C166" t="inlineStr">
        <is>
          <t xml:space="preserve">CONCLUIDO	</t>
        </is>
      </c>
      <c r="D166" t="n">
        <v>12.1803</v>
      </c>
      <c r="E166" t="n">
        <v>8.210000000000001</v>
      </c>
      <c r="F166" t="n">
        <v>5.84</v>
      </c>
      <c r="G166" t="n">
        <v>50.05</v>
      </c>
      <c r="H166" t="n">
        <v>0.99</v>
      </c>
      <c r="I166" t="n">
        <v>7</v>
      </c>
      <c r="J166" t="n">
        <v>142.68</v>
      </c>
      <c r="K166" t="n">
        <v>46.47</v>
      </c>
      <c r="L166" t="n">
        <v>8</v>
      </c>
      <c r="M166" t="n">
        <v>5</v>
      </c>
      <c r="N166" t="n">
        <v>23.21</v>
      </c>
      <c r="O166" t="n">
        <v>17831.04</v>
      </c>
      <c r="P166" t="n">
        <v>58.83</v>
      </c>
      <c r="Q166" t="n">
        <v>189.88</v>
      </c>
      <c r="R166" t="n">
        <v>28.76</v>
      </c>
      <c r="S166" t="n">
        <v>23</v>
      </c>
      <c r="T166" t="n">
        <v>2108.51</v>
      </c>
      <c r="U166" t="n">
        <v>0.8</v>
      </c>
      <c r="V166" t="n">
        <v>0.85</v>
      </c>
      <c r="W166" t="n">
        <v>2.95</v>
      </c>
      <c r="X166" t="n">
        <v>0.12</v>
      </c>
      <c r="Y166" t="n">
        <v>4</v>
      </c>
      <c r="Z166" t="n">
        <v>10</v>
      </c>
    </row>
    <row r="167">
      <c r="A167" t="n">
        <v>8</v>
      </c>
      <c r="B167" t="n">
        <v>65</v>
      </c>
      <c r="C167" t="inlineStr">
        <is>
          <t xml:space="preserve">CONCLUIDO	</t>
        </is>
      </c>
      <c r="D167" t="n">
        <v>12.2687</v>
      </c>
      <c r="E167" t="n">
        <v>8.15</v>
      </c>
      <c r="F167" t="n">
        <v>5.81</v>
      </c>
      <c r="G167" t="n">
        <v>58.07</v>
      </c>
      <c r="H167" t="n">
        <v>1.11</v>
      </c>
      <c r="I167" t="n">
        <v>6</v>
      </c>
      <c r="J167" t="n">
        <v>144.05</v>
      </c>
      <c r="K167" t="n">
        <v>46.47</v>
      </c>
      <c r="L167" t="n">
        <v>9</v>
      </c>
      <c r="M167" t="n">
        <v>4</v>
      </c>
      <c r="N167" t="n">
        <v>23.58</v>
      </c>
      <c r="O167" t="n">
        <v>17999.83</v>
      </c>
      <c r="P167" t="n">
        <v>57.7</v>
      </c>
      <c r="Q167" t="n">
        <v>189.88</v>
      </c>
      <c r="R167" t="n">
        <v>27.7</v>
      </c>
      <c r="S167" t="n">
        <v>23</v>
      </c>
      <c r="T167" t="n">
        <v>1582.54</v>
      </c>
      <c r="U167" t="n">
        <v>0.83</v>
      </c>
      <c r="V167" t="n">
        <v>0.86</v>
      </c>
      <c r="W167" t="n">
        <v>2.95</v>
      </c>
      <c r="X167" t="n">
        <v>0.09</v>
      </c>
      <c r="Y167" t="n">
        <v>4</v>
      </c>
      <c r="Z167" t="n">
        <v>10</v>
      </c>
    </row>
    <row r="168">
      <c r="A168" t="n">
        <v>9</v>
      </c>
      <c r="B168" t="n">
        <v>65</v>
      </c>
      <c r="C168" t="inlineStr">
        <is>
          <t xml:space="preserve">CONCLUIDO	</t>
        </is>
      </c>
      <c r="D168" t="n">
        <v>12.2524</v>
      </c>
      <c r="E168" t="n">
        <v>8.16</v>
      </c>
      <c r="F168" t="n">
        <v>5.82</v>
      </c>
      <c r="G168" t="n">
        <v>58.18</v>
      </c>
      <c r="H168" t="n">
        <v>1.22</v>
      </c>
      <c r="I168" t="n">
        <v>6</v>
      </c>
      <c r="J168" t="n">
        <v>145.42</v>
      </c>
      <c r="K168" t="n">
        <v>46.47</v>
      </c>
      <c r="L168" t="n">
        <v>10</v>
      </c>
      <c r="M168" t="n">
        <v>4</v>
      </c>
      <c r="N168" t="n">
        <v>23.95</v>
      </c>
      <c r="O168" t="n">
        <v>18169.15</v>
      </c>
      <c r="P168" t="n">
        <v>56.31</v>
      </c>
      <c r="Q168" t="n">
        <v>189.86</v>
      </c>
      <c r="R168" t="n">
        <v>28.13</v>
      </c>
      <c r="S168" t="n">
        <v>23</v>
      </c>
      <c r="T168" t="n">
        <v>1798.83</v>
      </c>
      <c r="U168" t="n">
        <v>0.82</v>
      </c>
      <c r="V168" t="n">
        <v>0.85</v>
      </c>
      <c r="W168" t="n">
        <v>2.95</v>
      </c>
      <c r="X168" t="n">
        <v>0.1</v>
      </c>
      <c r="Y168" t="n">
        <v>4</v>
      </c>
      <c r="Z168" t="n">
        <v>10</v>
      </c>
    </row>
    <row r="169">
      <c r="A169" t="n">
        <v>10</v>
      </c>
      <c r="B169" t="n">
        <v>65</v>
      </c>
      <c r="C169" t="inlineStr">
        <is>
          <t xml:space="preserve">CONCLUIDO	</t>
        </is>
      </c>
      <c r="D169" t="n">
        <v>12.3283</v>
      </c>
      <c r="E169" t="n">
        <v>8.109999999999999</v>
      </c>
      <c r="F169" t="n">
        <v>5.79</v>
      </c>
      <c r="G169" t="n">
        <v>69.54000000000001</v>
      </c>
      <c r="H169" t="n">
        <v>1.33</v>
      </c>
      <c r="I169" t="n">
        <v>5</v>
      </c>
      <c r="J169" t="n">
        <v>146.8</v>
      </c>
      <c r="K169" t="n">
        <v>46.47</v>
      </c>
      <c r="L169" t="n">
        <v>11</v>
      </c>
      <c r="M169" t="n">
        <v>3</v>
      </c>
      <c r="N169" t="n">
        <v>24.33</v>
      </c>
      <c r="O169" t="n">
        <v>18338.99</v>
      </c>
      <c r="P169" t="n">
        <v>55.69</v>
      </c>
      <c r="Q169" t="n">
        <v>189.83</v>
      </c>
      <c r="R169" t="n">
        <v>27.41</v>
      </c>
      <c r="S169" t="n">
        <v>23</v>
      </c>
      <c r="T169" t="n">
        <v>1446.49</v>
      </c>
      <c r="U169" t="n">
        <v>0.84</v>
      </c>
      <c r="V169" t="n">
        <v>0.86</v>
      </c>
      <c r="W169" t="n">
        <v>2.94</v>
      </c>
      <c r="X169" t="n">
        <v>0.08</v>
      </c>
      <c r="Y169" t="n">
        <v>4</v>
      </c>
      <c r="Z169" t="n">
        <v>10</v>
      </c>
    </row>
    <row r="170">
      <c r="A170" t="n">
        <v>11</v>
      </c>
      <c r="B170" t="n">
        <v>65</v>
      </c>
      <c r="C170" t="inlineStr">
        <is>
          <t xml:space="preserve">CONCLUIDO	</t>
        </is>
      </c>
      <c r="D170" t="n">
        <v>12.3355</v>
      </c>
      <c r="E170" t="n">
        <v>8.109999999999999</v>
      </c>
      <c r="F170" t="n">
        <v>5.79</v>
      </c>
      <c r="G170" t="n">
        <v>69.48</v>
      </c>
      <c r="H170" t="n">
        <v>1.43</v>
      </c>
      <c r="I170" t="n">
        <v>5</v>
      </c>
      <c r="J170" t="n">
        <v>148.18</v>
      </c>
      <c r="K170" t="n">
        <v>46.47</v>
      </c>
      <c r="L170" t="n">
        <v>12</v>
      </c>
      <c r="M170" t="n">
        <v>3</v>
      </c>
      <c r="N170" t="n">
        <v>24.71</v>
      </c>
      <c r="O170" t="n">
        <v>18509.36</v>
      </c>
      <c r="P170" t="n">
        <v>54.04</v>
      </c>
      <c r="Q170" t="n">
        <v>189.84</v>
      </c>
      <c r="R170" t="n">
        <v>27.15</v>
      </c>
      <c r="S170" t="n">
        <v>23</v>
      </c>
      <c r="T170" t="n">
        <v>1314.12</v>
      </c>
      <c r="U170" t="n">
        <v>0.85</v>
      </c>
      <c r="V170" t="n">
        <v>0.86</v>
      </c>
      <c r="W170" t="n">
        <v>2.95</v>
      </c>
      <c r="X170" t="n">
        <v>0.07000000000000001</v>
      </c>
      <c r="Y170" t="n">
        <v>4</v>
      </c>
      <c r="Z170" t="n">
        <v>10</v>
      </c>
    </row>
    <row r="171">
      <c r="A171" t="n">
        <v>12</v>
      </c>
      <c r="B171" t="n">
        <v>65</v>
      </c>
      <c r="C171" t="inlineStr">
        <is>
          <t xml:space="preserve">CONCLUIDO	</t>
        </is>
      </c>
      <c r="D171" t="n">
        <v>12.4005</v>
      </c>
      <c r="E171" t="n">
        <v>8.06</v>
      </c>
      <c r="F171" t="n">
        <v>5.78</v>
      </c>
      <c r="G171" t="n">
        <v>86.62</v>
      </c>
      <c r="H171" t="n">
        <v>1.54</v>
      </c>
      <c r="I171" t="n">
        <v>4</v>
      </c>
      <c r="J171" t="n">
        <v>149.56</v>
      </c>
      <c r="K171" t="n">
        <v>46.47</v>
      </c>
      <c r="L171" t="n">
        <v>13</v>
      </c>
      <c r="M171" t="n">
        <v>0</v>
      </c>
      <c r="N171" t="n">
        <v>25.1</v>
      </c>
      <c r="O171" t="n">
        <v>18680.25</v>
      </c>
      <c r="P171" t="n">
        <v>52.94</v>
      </c>
      <c r="Q171" t="n">
        <v>189.85</v>
      </c>
      <c r="R171" t="n">
        <v>26.59</v>
      </c>
      <c r="S171" t="n">
        <v>23</v>
      </c>
      <c r="T171" t="n">
        <v>1041.04</v>
      </c>
      <c r="U171" t="n">
        <v>0.86</v>
      </c>
      <c r="V171" t="n">
        <v>0.86</v>
      </c>
      <c r="W171" t="n">
        <v>2.95</v>
      </c>
      <c r="X171" t="n">
        <v>0.06</v>
      </c>
      <c r="Y171" t="n">
        <v>4</v>
      </c>
      <c r="Z171" t="n">
        <v>10</v>
      </c>
    </row>
    <row r="172">
      <c r="A172" t="n">
        <v>0</v>
      </c>
      <c r="B172" t="n">
        <v>75</v>
      </c>
      <c r="C172" t="inlineStr">
        <is>
          <t xml:space="preserve">CONCLUIDO	</t>
        </is>
      </c>
      <c r="D172" t="n">
        <v>9.006500000000001</v>
      </c>
      <c r="E172" t="n">
        <v>11.1</v>
      </c>
      <c r="F172" t="n">
        <v>6.96</v>
      </c>
      <c r="G172" t="n">
        <v>6.85</v>
      </c>
      <c r="H172" t="n">
        <v>0.12</v>
      </c>
      <c r="I172" t="n">
        <v>61</v>
      </c>
      <c r="J172" t="n">
        <v>150.44</v>
      </c>
      <c r="K172" t="n">
        <v>49.1</v>
      </c>
      <c r="L172" t="n">
        <v>1</v>
      </c>
      <c r="M172" t="n">
        <v>59</v>
      </c>
      <c r="N172" t="n">
        <v>25.34</v>
      </c>
      <c r="O172" t="n">
        <v>18787.76</v>
      </c>
      <c r="P172" t="n">
        <v>83.90000000000001</v>
      </c>
      <c r="Q172" t="n">
        <v>190.8</v>
      </c>
      <c r="R172" t="n">
        <v>63.17</v>
      </c>
      <c r="S172" t="n">
        <v>23</v>
      </c>
      <c r="T172" t="n">
        <v>19047.25</v>
      </c>
      <c r="U172" t="n">
        <v>0.36</v>
      </c>
      <c r="V172" t="n">
        <v>0.71</v>
      </c>
      <c r="W172" t="n">
        <v>3.05</v>
      </c>
      <c r="X172" t="n">
        <v>1.24</v>
      </c>
      <c r="Y172" t="n">
        <v>4</v>
      </c>
      <c r="Z172" t="n">
        <v>10</v>
      </c>
    </row>
    <row r="173">
      <c r="A173" t="n">
        <v>1</v>
      </c>
      <c r="B173" t="n">
        <v>75</v>
      </c>
      <c r="C173" t="inlineStr">
        <is>
          <t xml:space="preserve">CONCLUIDO	</t>
        </is>
      </c>
      <c r="D173" t="n">
        <v>10.6367</v>
      </c>
      <c r="E173" t="n">
        <v>9.4</v>
      </c>
      <c r="F173" t="n">
        <v>6.27</v>
      </c>
      <c r="G173" t="n">
        <v>13.43</v>
      </c>
      <c r="H173" t="n">
        <v>0.23</v>
      </c>
      <c r="I173" t="n">
        <v>28</v>
      </c>
      <c r="J173" t="n">
        <v>151.83</v>
      </c>
      <c r="K173" t="n">
        <v>49.1</v>
      </c>
      <c r="L173" t="n">
        <v>2</v>
      </c>
      <c r="M173" t="n">
        <v>26</v>
      </c>
      <c r="N173" t="n">
        <v>25.73</v>
      </c>
      <c r="O173" t="n">
        <v>18959.54</v>
      </c>
      <c r="P173" t="n">
        <v>74.93000000000001</v>
      </c>
      <c r="Q173" t="n">
        <v>190.14</v>
      </c>
      <c r="R173" t="n">
        <v>41.88</v>
      </c>
      <c r="S173" t="n">
        <v>23</v>
      </c>
      <c r="T173" t="n">
        <v>8563.1</v>
      </c>
      <c r="U173" t="n">
        <v>0.55</v>
      </c>
      <c r="V173" t="n">
        <v>0.79</v>
      </c>
      <c r="W173" t="n">
        <v>2.99</v>
      </c>
      <c r="X173" t="n">
        <v>0.55</v>
      </c>
      <c r="Y173" t="n">
        <v>4</v>
      </c>
      <c r="Z173" t="n">
        <v>10</v>
      </c>
    </row>
    <row r="174">
      <c r="A174" t="n">
        <v>2</v>
      </c>
      <c r="B174" t="n">
        <v>75</v>
      </c>
      <c r="C174" t="inlineStr">
        <is>
          <t xml:space="preserve">CONCLUIDO	</t>
        </is>
      </c>
      <c r="D174" t="n">
        <v>11.1933</v>
      </c>
      <c r="E174" t="n">
        <v>8.93</v>
      </c>
      <c r="F174" t="n">
        <v>6.08</v>
      </c>
      <c r="G174" t="n">
        <v>19.19</v>
      </c>
      <c r="H174" t="n">
        <v>0.35</v>
      </c>
      <c r="I174" t="n">
        <v>19</v>
      </c>
      <c r="J174" t="n">
        <v>153.23</v>
      </c>
      <c r="K174" t="n">
        <v>49.1</v>
      </c>
      <c r="L174" t="n">
        <v>3</v>
      </c>
      <c r="M174" t="n">
        <v>17</v>
      </c>
      <c r="N174" t="n">
        <v>26.13</v>
      </c>
      <c r="O174" t="n">
        <v>19131.85</v>
      </c>
      <c r="P174" t="n">
        <v>71.87</v>
      </c>
      <c r="Q174" t="n">
        <v>190.05</v>
      </c>
      <c r="R174" t="n">
        <v>35.97</v>
      </c>
      <c r="S174" t="n">
        <v>23</v>
      </c>
      <c r="T174" t="n">
        <v>5654.77</v>
      </c>
      <c r="U174" t="n">
        <v>0.64</v>
      </c>
      <c r="V174" t="n">
        <v>0.82</v>
      </c>
      <c r="W174" t="n">
        <v>2.97</v>
      </c>
      <c r="X174" t="n">
        <v>0.36</v>
      </c>
      <c r="Y174" t="n">
        <v>4</v>
      </c>
      <c r="Z174" t="n">
        <v>10</v>
      </c>
    </row>
    <row r="175">
      <c r="A175" t="n">
        <v>3</v>
      </c>
      <c r="B175" t="n">
        <v>75</v>
      </c>
      <c r="C175" t="inlineStr">
        <is>
          <t xml:space="preserve">CONCLUIDO	</t>
        </is>
      </c>
      <c r="D175" t="n">
        <v>11.5222</v>
      </c>
      <c r="E175" t="n">
        <v>8.68</v>
      </c>
      <c r="F175" t="n">
        <v>5.97</v>
      </c>
      <c r="G175" t="n">
        <v>25.61</v>
      </c>
      <c r="H175" t="n">
        <v>0.46</v>
      </c>
      <c r="I175" t="n">
        <v>14</v>
      </c>
      <c r="J175" t="n">
        <v>154.63</v>
      </c>
      <c r="K175" t="n">
        <v>49.1</v>
      </c>
      <c r="L175" t="n">
        <v>4</v>
      </c>
      <c r="M175" t="n">
        <v>12</v>
      </c>
      <c r="N175" t="n">
        <v>26.53</v>
      </c>
      <c r="O175" t="n">
        <v>19304.72</v>
      </c>
      <c r="P175" t="n">
        <v>69.95</v>
      </c>
      <c r="Q175" t="n">
        <v>190.03</v>
      </c>
      <c r="R175" t="n">
        <v>32.86</v>
      </c>
      <c r="S175" t="n">
        <v>23</v>
      </c>
      <c r="T175" t="n">
        <v>4123.23</v>
      </c>
      <c r="U175" t="n">
        <v>0.7</v>
      </c>
      <c r="V175" t="n">
        <v>0.83</v>
      </c>
      <c r="W175" t="n">
        <v>2.96</v>
      </c>
      <c r="X175" t="n">
        <v>0.26</v>
      </c>
      <c r="Y175" t="n">
        <v>4</v>
      </c>
      <c r="Z175" t="n">
        <v>10</v>
      </c>
    </row>
    <row r="176">
      <c r="A176" t="n">
        <v>4</v>
      </c>
      <c r="B176" t="n">
        <v>75</v>
      </c>
      <c r="C176" t="inlineStr">
        <is>
          <t xml:space="preserve">CONCLUIDO	</t>
        </is>
      </c>
      <c r="D176" t="n">
        <v>11.734</v>
      </c>
      <c r="E176" t="n">
        <v>8.52</v>
      </c>
      <c r="F176" t="n">
        <v>5.91</v>
      </c>
      <c r="G176" t="n">
        <v>32.23</v>
      </c>
      <c r="H176" t="n">
        <v>0.57</v>
      </c>
      <c r="I176" t="n">
        <v>11</v>
      </c>
      <c r="J176" t="n">
        <v>156.03</v>
      </c>
      <c r="K176" t="n">
        <v>49.1</v>
      </c>
      <c r="L176" t="n">
        <v>5</v>
      </c>
      <c r="M176" t="n">
        <v>9</v>
      </c>
      <c r="N176" t="n">
        <v>26.94</v>
      </c>
      <c r="O176" t="n">
        <v>19478.15</v>
      </c>
      <c r="P176" t="n">
        <v>68.34999999999999</v>
      </c>
      <c r="Q176" t="n">
        <v>189.85</v>
      </c>
      <c r="R176" t="n">
        <v>30.8</v>
      </c>
      <c r="S176" t="n">
        <v>23</v>
      </c>
      <c r="T176" t="n">
        <v>3111.3</v>
      </c>
      <c r="U176" t="n">
        <v>0.75</v>
      </c>
      <c r="V176" t="n">
        <v>0.84</v>
      </c>
      <c r="W176" t="n">
        <v>2.96</v>
      </c>
      <c r="X176" t="n">
        <v>0.19</v>
      </c>
      <c r="Y176" t="n">
        <v>4</v>
      </c>
      <c r="Z176" t="n">
        <v>10</v>
      </c>
    </row>
    <row r="177">
      <c r="A177" t="n">
        <v>5</v>
      </c>
      <c r="B177" t="n">
        <v>75</v>
      </c>
      <c r="C177" t="inlineStr">
        <is>
          <t xml:space="preserve">CONCLUIDO	</t>
        </is>
      </c>
      <c r="D177" t="n">
        <v>11.8734</v>
      </c>
      <c r="E177" t="n">
        <v>8.42</v>
      </c>
      <c r="F177" t="n">
        <v>5.87</v>
      </c>
      <c r="G177" t="n">
        <v>39.14</v>
      </c>
      <c r="H177" t="n">
        <v>0.67</v>
      </c>
      <c r="I177" t="n">
        <v>9</v>
      </c>
      <c r="J177" t="n">
        <v>157.44</v>
      </c>
      <c r="K177" t="n">
        <v>49.1</v>
      </c>
      <c r="L177" t="n">
        <v>6</v>
      </c>
      <c r="M177" t="n">
        <v>7</v>
      </c>
      <c r="N177" t="n">
        <v>27.35</v>
      </c>
      <c r="O177" t="n">
        <v>19652.13</v>
      </c>
      <c r="P177" t="n">
        <v>67.04000000000001</v>
      </c>
      <c r="Q177" t="n">
        <v>189.96</v>
      </c>
      <c r="R177" t="n">
        <v>29.64</v>
      </c>
      <c r="S177" t="n">
        <v>23</v>
      </c>
      <c r="T177" t="n">
        <v>2542.37</v>
      </c>
      <c r="U177" t="n">
        <v>0.78</v>
      </c>
      <c r="V177" t="n">
        <v>0.85</v>
      </c>
      <c r="W177" t="n">
        <v>2.95</v>
      </c>
      <c r="X177" t="n">
        <v>0.15</v>
      </c>
      <c r="Y177" t="n">
        <v>4</v>
      </c>
      <c r="Z177" t="n">
        <v>10</v>
      </c>
    </row>
    <row r="178">
      <c r="A178" t="n">
        <v>6</v>
      </c>
      <c r="B178" t="n">
        <v>75</v>
      </c>
      <c r="C178" t="inlineStr">
        <is>
          <t xml:space="preserve">CONCLUIDO	</t>
        </is>
      </c>
      <c r="D178" t="n">
        <v>11.9502</v>
      </c>
      <c r="E178" t="n">
        <v>8.369999999999999</v>
      </c>
      <c r="F178" t="n">
        <v>5.85</v>
      </c>
      <c r="G178" t="n">
        <v>43.85</v>
      </c>
      <c r="H178" t="n">
        <v>0.78</v>
      </c>
      <c r="I178" t="n">
        <v>8</v>
      </c>
      <c r="J178" t="n">
        <v>158.86</v>
      </c>
      <c r="K178" t="n">
        <v>49.1</v>
      </c>
      <c r="L178" t="n">
        <v>7</v>
      </c>
      <c r="M178" t="n">
        <v>6</v>
      </c>
      <c r="N178" t="n">
        <v>27.77</v>
      </c>
      <c r="O178" t="n">
        <v>19826.68</v>
      </c>
      <c r="P178" t="n">
        <v>66.16</v>
      </c>
      <c r="Q178" t="n">
        <v>189.81</v>
      </c>
      <c r="R178" t="n">
        <v>28.98</v>
      </c>
      <c r="S178" t="n">
        <v>23</v>
      </c>
      <c r="T178" t="n">
        <v>2212.56</v>
      </c>
      <c r="U178" t="n">
        <v>0.79</v>
      </c>
      <c r="V178" t="n">
        <v>0.85</v>
      </c>
      <c r="W178" t="n">
        <v>2.95</v>
      </c>
      <c r="X178" t="n">
        <v>0.13</v>
      </c>
      <c r="Y178" t="n">
        <v>4</v>
      </c>
      <c r="Z178" t="n">
        <v>10</v>
      </c>
    </row>
    <row r="179">
      <c r="A179" t="n">
        <v>7</v>
      </c>
      <c r="B179" t="n">
        <v>75</v>
      </c>
      <c r="C179" t="inlineStr">
        <is>
          <t xml:space="preserve">CONCLUIDO	</t>
        </is>
      </c>
      <c r="D179" t="n">
        <v>12.0024</v>
      </c>
      <c r="E179" t="n">
        <v>8.33</v>
      </c>
      <c r="F179" t="n">
        <v>5.84</v>
      </c>
      <c r="G179" t="n">
        <v>50.07</v>
      </c>
      <c r="H179" t="n">
        <v>0.88</v>
      </c>
      <c r="I179" t="n">
        <v>7</v>
      </c>
      <c r="J179" t="n">
        <v>160.28</v>
      </c>
      <c r="K179" t="n">
        <v>49.1</v>
      </c>
      <c r="L179" t="n">
        <v>8</v>
      </c>
      <c r="M179" t="n">
        <v>5</v>
      </c>
      <c r="N179" t="n">
        <v>28.19</v>
      </c>
      <c r="O179" t="n">
        <v>20001.93</v>
      </c>
      <c r="P179" t="n">
        <v>65.42</v>
      </c>
      <c r="Q179" t="n">
        <v>189.86</v>
      </c>
      <c r="R179" t="n">
        <v>28.78</v>
      </c>
      <c r="S179" t="n">
        <v>23</v>
      </c>
      <c r="T179" t="n">
        <v>2117.46</v>
      </c>
      <c r="U179" t="n">
        <v>0.8</v>
      </c>
      <c r="V179" t="n">
        <v>0.85</v>
      </c>
      <c r="W179" t="n">
        <v>2.95</v>
      </c>
      <c r="X179" t="n">
        <v>0.13</v>
      </c>
      <c r="Y179" t="n">
        <v>4</v>
      </c>
      <c r="Z179" t="n">
        <v>10</v>
      </c>
    </row>
    <row r="180">
      <c r="A180" t="n">
        <v>8</v>
      </c>
      <c r="B180" t="n">
        <v>75</v>
      </c>
      <c r="C180" t="inlineStr">
        <is>
          <t xml:space="preserve">CONCLUIDO	</t>
        </is>
      </c>
      <c r="D180" t="n">
        <v>12.0076</v>
      </c>
      <c r="E180" t="n">
        <v>8.33</v>
      </c>
      <c r="F180" t="n">
        <v>5.84</v>
      </c>
      <c r="G180" t="n">
        <v>50.04</v>
      </c>
      <c r="H180" t="n">
        <v>0.99</v>
      </c>
      <c r="I180" t="n">
        <v>7</v>
      </c>
      <c r="J180" t="n">
        <v>161.71</v>
      </c>
      <c r="K180" t="n">
        <v>49.1</v>
      </c>
      <c r="L180" t="n">
        <v>9</v>
      </c>
      <c r="M180" t="n">
        <v>5</v>
      </c>
      <c r="N180" t="n">
        <v>28.61</v>
      </c>
      <c r="O180" t="n">
        <v>20177.64</v>
      </c>
      <c r="P180" t="n">
        <v>64.25</v>
      </c>
      <c r="Q180" t="n">
        <v>189.8</v>
      </c>
      <c r="R180" t="n">
        <v>28.65</v>
      </c>
      <c r="S180" t="n">
        <v>23</v>
      </c>
      <c r="T180" t="n">
        <v>2052.97</v>
      </c>
      <c r="U180" t="n">
        <v>0.8</v>
      </c>
      <c r="V180" t="n">
        <v>0.85</v>
      </c>
      <c r="W180" t="n">
        <v>2.95</v>
      </c>
      <c r="X180" t="n">
        <v>0.12</v>
      </c>
      <c r="Y180" t="n">
        <v>4</v>
      </c>
      <c r="Z180" t="n">
        <v>10</v>
      </c>
    </row>
    <row r="181">
      <c r="A181" t="n">
        <v>9</v>
      </c>
      <c r="B181" t="n">
        <v>75</v>
      </c>
      <c r="C181" t="inlineStr">
        <is>
          <t xml:space="preserve">CONCLUIDO	</t>
        </is>
      </c>
      <c r="D181" t="n">
        <v>12.0907</v>
      </c>
      <c r="E181" t="n">
        <v>8.27</v>
      </c>
      <c r="F181" t="n">
        <v>5.81</v>
      </c>
      <c r="G181" t="n">
        <v>58.11</v>
      </c>
      <c r="H181" t="n">
        <v>1.09</v>
      </c>
      <c r="I181" t="n">
        <v>6</v>
      </c>
      <c r="J181" t="n">
        <v>163.13</v>
      </c>
      <c r="K181" t="n">
        <v>49.1</v>
      </c>
      <c r="L181" t="n">
        <v>10</v>
      </c>
      <c r="M181" t="n">
        <v>4</v>
      </c>
      <c r="N181" t="n">
        <v>29.04</v>
      </c>
      <c r="O181" t="n">
        <v>20353.94</v>
      </c>
      <c r="P181" t="n">
        <v>63.57</v>
      </c>
      <c r="Q181" t="n">
        <v>189.84</v>
      </c>
      <c r="R181" t="n">
        <v>27.78</v>
      </c>
      <c r="S181" t="n">
        <v>23</v>
      </c>
      <c r="T181" t="n">
        <v>1625.49</v>
      </c>
      <c r="U181" t="n">
        <v>0.83</v>
      </c>
      <c r="V181" t="n">
        <v>0.85</v>
      </c>
      <c r="W181" t="n">
        <v>2.95</v>
      </c>
      <c r="X181" t="n">
        <v>0.1</v>
      </c>
      <c r="Y181" t="n">
        <v>4</v>
      </c>
      <c r="Z181" t="n">
        <v>10</v>
      </c>
    </row>
    <row r="182">
      <c r="A182" t="n">
        <v>10</v>
      </c>
      <c r="B182" t="n">
        <v>75</v>
      </c>
      <c r="C182" t="inlineStr">
        <is>
          <t xml:space="preserve">CONCLUIDO	</t>
        </is>
      </c>
      <c r="D182" t="n">
        <v>12.0834</v>
      </c>
      <c r="E182" t="n">
        <v>8.279999999999999</v>
      </c>
      <c r="F182" t="n">
        <v>5.82</v>
      </c>
      <c r="G182" t="n">
        <v>58.16</v>
      </c>
      <c r="H182" t="n">
        <v>1.18</v>
      </c>
      <c r="I182" t="n">
        <v>6</v>
      </c>
      <c r="J182" t="n">
        <v>164.57</v>
      </c>
      <c r="K182" t="n">
        <v>49.1</v>
      </c>
      <c r="L182" t="n">
        <v>11</v>
      </c>
      <c r="M182" t="n">
        <v>4</v>
      </c>
      <c r="N182" t="n">
        <v>29.47</v>
      </c>
      <c r="O182" t="n">
        <v>20530.82</v>
      </c>
      <c r="P182" t="n">
        <v>62.3</v>
      </c>
      <c r="Q182" t="n">
        <v>189.84</v>
      </c>
      <c r="R182" t="n">
        <v>28.07</v>
      </c>
      <c r="S182" t="n">
        <v>23</v>
      </c>
      <c r="T182" t="n">
        <v>1770.16</v>
      </c>
      <c r="U182" t="n">
        <v>0.82</v>
      </c>
      <c r="V182" t="n">
        <v>0.85</v>
      </c>
      <c r="W182" t="n">
        <v>2.95</v>
      </c>
      <c r="X182" t="n">
        <v>0.1</v>
      </c>
      <c r="Y182" t="n">
        <v>4</v>
      </c>
      <c r="Z182" t="n">
        <v>10</v>
      </c>
    </row>
    <row r="183">
      <c r="A183" t="n">
        <v>11</v>
      </c>
      <c r="B183" t="n">
        <v>75</v>
      </c>
      <c r="C183" t="inlineStr">
        <is>
          <t xml:space="preserve">CONCLUIDO	</t>
        </is>
      </c>
      <c r="D183" t="n">
        <v>12.163</v>
      </c>
      <c r="E183" t="n">
        <v>8.220000000000001</v>
      </c>
      <c r="F183" t="n">
        <v>5.79</v>
      </c>
      <c r="G183" t="n">
        <v>69.51000000000001</v>
      </c>
      <c r="H183" t="n">
        <v>1.28</v>
      </c>
      <c r="I183" t="n">
        <v>5</v>
      </c>
      <c r="J183" t="n">
        <v>166.01</v>
      </c>
      <c r="K183" t="n">
        <v>49.1</v>
      </c>
      <c r="L183" t="n">
        <v>12</v>
      </c>
      <c r="M183" t="n">
        <v>3</v>
      </c>
      <c r="N183" t="n">
        <v>29.91</v>
      </c>
      <c r="O183" t="n">
        <v>20708.3</v>
      </c>
      <c r="P183" t="n">
        <v>61.75</v>
      </c>
      <c r="Q183" t="n">
        <v>189.85</v>
      </c>
      <c r="R183" t="n">
        <v>27.28</v>
      </c>
      <c r="S183" t="n">
        <v>23</v>
      </c>
      <c r="T183" t="n">
        <v>1380.66</v>
      </c>
      <c r="U183" t="n">
        <v>0.84</v>
      </c>
      <c r="V183" t="n">
        <v>0.86</v>
      </c>
      <c r="W183" t="n">
        <v>2.95</v>
      </c>
      <c r="X183" t="n">
        <v>0.08</v>
      </c>
      <c r="Y183" t="n">
        <v>4</v>
      </c>
      <c r="Z183" t="n">
        <v>10</v>
      </c>
    </row>
    <row r="184">
      <c r="A184" t="n">
        <v>12</v>
      </c>
      <c r="B184" t="n">
        <v>75</v>
      </c>
      <c r="C184" t="inlineStr">
        <is>
          <t xml:space="preserve">CONCLUIDO	</t>
        </is>
      </c>
      <c r="D184" t="n">
        <v>12.1753</v>
      </c>
      <c r="E184" t="n">
        <v>8.210000000000001</v>
      </c>
      <c r="F184" t="n">
        <v>5.78</v>
      </c>
      <c r="G184" t="n">
        <v>69.41</v>
      </c>
      <c r="H184" t="n">
        <v>1.38</v>
      </c>
      <c r="I184" t="n">
        <v>5</v>
      </c>
      <c r="J184" t="n">
        <v>167.45</v>
      </c>
      <c r="K184" t="n">
        <v>49.1</v>
      </c>
      <c r="L184" t="n">
        <v>13</v>
      </c>
      <c r="M184" t="n">
        <v>3</v>
      </c>
      <c r="N184" t="n">
        <v>30.36</v>
      </c>
      <c r="O184" t="n">
        <v>20886.38</v>
      </c>
      <c r="P184" t="n">
        <v>60.66</v>
      </c>
      <c r="Q184" t="n">
        <v>189.81</v>
      </c>
      <c r="R184" t="n">
        <v>27.02</v>
      </c>
      <c r="S184" t="n">
        <v>23</v>
      </c>
      <c r="T184" t="n">
        <v>1250.21</v>
      </c>
      <c r="U184" t="n">
        <v>0.85</v>
      </c>
      <c r="V184" t="n">
        <v>0.86</v>
      </c>
      <c r="W184" t="n">
        <v>2.95</v>
      </c>
      <c r="X184" t="n">
        <v>0.07000000000000001</v>
      </c>
      <c r="Y184" t="n">
        <v>4</v>
      </c>
      <c r="Z184" t="n">
        <v>10</v>
      </c>
    </row>
    <row r="185">
      <c r="A185" t="n">
        <v>13</v>
      </c>
      <c r="B185" t="n">
        <v>75</v>
      </c>
      <c r="C185" t="inlineStr">
        <is>
          <t xml:space="preserve">CONCLUIDO	</t>
        </is>
      </c>
      <c r="D185" t="n">
        <v>12.1613</v>
      </c>
      <c r="E185" t="n">
        <v>8.220000000000001</v>
      </c>
      <c r="F185" t="n">
        <v>5.79</v>
      </c>
      <c r="G185" t="n">
        <v>69.52</v>
      </c>
      <c r="H185" t="n">
        <v>1.47</v>
      </c>
      <c r="I185" t="n">
        <v>5</v>
      </c>
      <c r="J185" t="n">
        <v>168.9</v>
      </c>
      <c r="K185" t="n">
        <v>49.1</v>
      </c>
      <c r="L185" t="n">
        <v>14</v>
      </c>
      <c r="M185" t="n">
        <v>3</v>
      </c>
      <c r="N185" t="n">
        <v>30.81</v>
      </c>
      <c r="O185" t="n">
        <v>21065.06</v>
      </c>
      <c r="P185" t="n">
        <v>59.06</v>
      </c>
      <c r="Q185" t="n">
        <v>189.85</v>
      </c>
      <c r="R185" t="n">
        <v>27.21</v>
      </c>
      <c r="S185" t="n">
        <v>23</v>
      </c>
      <c r="T185" t="n">
        <v>1345.33</v>
      </c>
      <c r="U185" t="n">
        <v>0.85</v>
      </c>
      <c r="V185" t="n">
        <v>0.86</v>
      </c>
      <c r="W185" t="n">
        <v>2.95</v>
      </c>
      <c r="X185" t="n">
        <v>0.08</v>
      </c>
      <c r="Y185" t="n">
        <v>4</v>
      </c>
      <c r="Z185" t="n">
        <v>10</v>
      </c>
    </row>
    <row r="186">
      <c r="A186" t="n">
        <v>14</v>
      </c>
      <c r="B186" t="n">
        <v>75</v>
      </c>
      <c r="C186" t="inlineStr">
        <is>
          <t xml:space="preserve">CONCLUIDO	</t>
        </is>
      </c>
      <c r="D186" t="n">
        <v>12.2353</v>
      </c>
      <c r="E186" t="n">
        <v>8.17</v>
      </c>
      <c r="F186" t="n">
        <v>5.77</v>
      </c>
      <c r="G186" t="n">
        <v>86.62</v>
      </c>
      <c r="H186" t="n">
        <v>1.56</v>
      </c>
      <c r="I186" t="n">
        <v>4</v>
      </c>
      <c r="J186" t="n">
        <v>170.35</v>
      </c>
      <c r="K186" t="n">
        <v>49.1</v>
      </c>
      <c r="L186" t="n">
        <v>15</v>
      </c>
      <c r="M186" t="n">
        <v>2</v>
      </c>
      <c r="N186" t="n">
        <v>31.26</v>
      </c>
      <c r="O186" t="n">
        <v>21244.37</v>
      </c>
      <c r="P186" t="n">
        <v>58.83</v>
      </c>
      <c r="Q186" t="n">
        <v>189.83</v>
      </c>
      <c r="R186" t="n">
        <v>26.76</v>
      </c>
      <c r="S186" t="n">
        <v>23</v>
      </c>
      <c r="T186" t="n">
        <v>1127.39</v>
      </c>
      <c r="U186" t="n">
        <v>0.86</v>
      </c>
      <c r="V186" t="n">
        <v>0.86</v>
      </c>
      <c r="W186" t="n">
        <v>2.94</v>
      </c>
      <c r="X186" t="n">
        <v>0.06</v>
      </c>
      <c r="Y186" t="n">
        <v>4</v>
      </c>
      <c r="Z186" t="n">
        <v>10</v>
      </c>
    </row>
    <row r="187">
      <c r="A187" t="n">
        <v>15</v>
      </c>
      <c r="B187" t="n">
        <v>75</v>
      </c>
      <c r="C187" t="inlineStr">
        <is>
          <t xml:space="preserve">CONCLUIDO	</t>
        </is>
      </c>
      <c r="D187" t="n">
        <v>12.2345</v>
      </c>
      <c r="E187" t="n">
        <v>8.17</v>
      </c>
      <c r="F187" t="n">
        <v>5.78</v>
      </c>
      <c r="G187" t="n">
        <v>86.62</v>
      </c>
      <c r="H187" t="n">
        <v>1.65</v>
      </c>
      <c r="I187" t="n">
        <v>4</v>
      </c>
      <c r="J187" t="n">
        <v>171.81</v>
      </c>
      <c r="K187" t="n">
        <v>49.1</v>
      </c>
      <c r="L187" t="n">
        <v>16</v>
      </c>
      <c r="M187" t="n">
        <v>0</v>
      </c>
      <c r="N187" t="n">
        <v>31.72</v>
      </c>
      <c r="O187" t="n">
        <v>21424.29</v>
      </c>
      <c r="P187" t="n">
        <v>58.66</v>
      </c>
      <c r="Q187" t="n">
        <v>189.82</v>
      </c>
      <c r="R187" t="n">
        <v>26.65</v>
      </c>
      <c r="S187" t="n">
        <v>23</v>
      </c>
      <c r="T187" t="n">
        <v>1071.52</v>
      </c>
      <c r="U187" t="n">
        <v>0.86</v>
      </c>
      <c r="V187" t="n">
        <v>0.86</v>
      </c>
      <c r="W187" t="n">
        <v>2.95</v>
      </c>
      <c r="X187" t="n">
        <v>0.06</v>
      </c>
      <c r="Y187" t="n">
        <v>4</v>
      </c>
      <c r="Z187" t="n">
        <v>10</v>
      </c>
    </row>
    <row r="188">
      <c r="A188" t="n">
        <v>0</v>
      </c>
      <c r="B188" t="n">
        <v>95</v>
      </c>
      <c r="C188" t="inlineStr">
        <is>
          <t xml:space="preserve">CONCLUIDO	</t>
        </is>
      </c>
      <c r="D188" t="n">
        <v>8.1092</v>
      </c>
      <c r="E188" t="n">
        <v>12.33</v>
      </c>
      <c r="F188" t="n">
        <v>7.18</v>
      </c>
      <c r="G188" t="n">
        <v>5.99</v>
      </c>
      <c r="H188" t="n">
        <v>0.1</v>
      </c>
      <c r="I188" t="n">
        <v>72</v>
      </c>
      <c r="J188" t="n">
        <v>185.69</v>
      </c>
      <c r="K188" t="n">
        <v>53.44</v>
      </c>
      <c r="L188" t="n">
        <v>1</v>
      </c>
      <c r="M188" t="n">
        <v>70</v>
      </c>
      <c r="N188" t="n">
        <v>36.26</v>
      </c>
      <c r="O188" t="n">
        <v>23136.14</v>
      </c>
      <c r="P188" t="n">
        <v>99.09999999999999</v>
      </c>
      <c r="Q188" t="n">
        <v>190.87</v>
      </c>
      <c r="R188" t="n">
        <v>69.90000000000001</v>
      </c>
      <c r="S188" t="n">
        <v>23</v>
      </c>
      <c r="T188" t="n">
        <v>22353.45</v>
      </c>
      <c r="U188" t="n">
        <v>0.33</v>
      </c>
      <c r="V188" t="n">
        <v>0.6899999999999999</v>
      </c>
      <c r="W188" t="n">
        <v>3.06</v>
      </c>
      <c r="X188" t="n">
        <v>1.45</v>
      </c>
      <c r="Y188" t="n">
        <v>4</v>
      </c>
      <c r="Z188" t="n">
        <v>10</v>
      </c>
    </row>
    <row r="189">
      <c r="A189" t="n">
        <v>1</v>
      </c>
      <c r="B189" t="n">
        <v>95</v>
      </c>
      <c r="C189" t="inlineStr">
        <is>
          <t xml:space="preserve">CONCLUIDO	</t>
        </is>
      </c>
      <c r="D189" t="n">
        <v>9.918200000000001</v>
      </c>
      <c r="E189" t="n">
        <v>10.08</v>
      </c>
      <c r="F189" t="n">
        <v>6.39</v>
      </c>
      <c r="G189" t="n">
        <v>11.61</v>
      </c>
      <c r="H189" t="n">
        <v>0.19</v>
      </c>
      <c r="I189" t="n">
        <v>33</v>
      </c>
      <c r="J189" t="n">
        <v>187.21</v>
      </c>
      <c r="K189" t="n">
        <v>53.44</v>
      </c>
      <c r="L189" t="n">
        <v>2</v>
      </c>
      <c r="M189" t="n">
        <v>31</v>
      </c>
      <c r="N189" t="n">
        <v>36.77</v>
      </c>
      <c r="O189" t="n">
        <v>23322.88</v>
      </c>
      <c r="P189" t="n">
        <v>87.69</v>
      </c>
      <c r="Q189" t="n">
        <v>190.06</v>
      </c>
      <c r="R189" t="n">
        <v>45.48</v>
      </c>
      <c r="S189" t="n">
        <v>23</v>
      </c>
      <c r="T189" t="n">
        <v>10337.52</v>
      </c>
      <c r="U189" t="n">
        <v>0.51</v>
      </c>
      <c r="V189" t="n">
        <v>0.78</v>
      </c>
      <c r="W189" t="n">
        <v>3</v>
      </c>
      <c r="X189" t="n">
        <v>0.67</v>
      </c>
      <c r="Y189" t="n">
        <v>4</v>
      </c>
      <c r="Z189" t="n">
        <v>10</v>
      </c>
    </row>
    <row r="190">
      <c r="A190" t="n">
        <v>2</v>
      </c>
      <c r="B190" t="n">
        <v>95</v>
      </c>
      <c r="C190" t="inlineStr">
        <is>
          <t xml:space="preserve">CONCLUIDO	</t>
        </is>
      </c>
      <c r="D190" t="n">
        <v>10.6733</v>
      </c>
      <c r="E190" t="n">
        <v>9.369999999999999</v>
      </c>
      <c r="F190" t="n">
        <v>6.12</v>
      </c>
      <c r="G190" t="n">
        <v>17.48</v>
      </c>
      <c r="H190" t="n">
        <v>0.28</v>
      </c>
      <c r="I190" t="n">
        <v>21</v>
      </c>
      <c r="J190" t="n">
        <v>188.73</v>
      </c>
      <c r="K190" t="n">
        <v>53.44</v>
      </c>
      <c r="L190" t="n">
        <v>3</v>
      </c>
      <c r="M190" t="n">
        <v>19</v>
      </c>
      <c r="N190" t="n">
        <v>37.29</v>
      </c>
      <c r="O190" t="n">
        <v>23510.33</v>
      </c>
      <c r="P190" t="n">
        <v>83.51000000000001</v>
      </c>
      <c r="Q190" t="n">
        <v>190.18</v>
      </c>
      <c r="R190" t="n">
        <v>37.35</v>
      </c>
      <c r="S190" t="n">
        <v>23</v>
      </c>
      <c r="T190" t="n">
        <v>6335.79</v>
      </c>
      <c r="U190" t="n">
        <v>0.62</v>
      </c>
      <c r="V190" t="n">
        <v>0.8100000000000001</v>
      </c>
      <c r="W190" t="n">
        <v>2.97</v>
      </c>
      <c r="X190" t="n">
        <v>0.4</v>
      </c>
      <c r="Y190" t="n">
        <v>4</v>
      </c>
      <c r="Z190" t="n">
        <v>10</v>
      </c>
    </row>
    <row r="191">
      <c r="A191" t="n">
        <v>3</v>
      </c>
      <c r="B191" t="n">
        <v>95</v>
      </c>
      <c r="C191" t="inlineStr">
        <is>
          <t xml:space="preserve">CONCLUIDO	</t>
        </is>
      </c>
      <c r="D191" t="n">
        <v>11.0233</v>
      </c>
      <c r="E191" t="n">
        <v>9.07</v>
      </c>
      <c r="F191" t="n">
        <v>6.01</v>
      </c>
      <c r="G191" t="n">
        <v>22.53</v>
      </c>
      <c r="H191" t="n">
        <v>0.37</v>
      </c>
      <c r="I191" t="n">
        <v>16</v>
      </c>
      <c r="J191" t="n">
        <v>190.25</v>
      </c>
      <c r="K191" t="n">
        <v>53.44</v>
      </c>
      <c r="L191" t="n">
        <v>4</v>
      </c>
      <c r="M191" t="n">
        <v>14</v>
      </c>
      <c r="N191" t="n">
        <v>37.82</v>
      </c>
      <c r="O191" t="n">
        <v>23698.48</v>
      </c>
      <c r="P191" t="n">
        <v>81.42</v>
      </c>
      <c r="Q191" t="n">
        <v>189.96</v>
      </c>
      <c r="R191" t="n">
        <v>33.87</v>
      </c>
      <c r="S191" t="n">
        <v>23</v>
      </c>
      <c r="T191" t="n">
        <v>4622.23</v>
      </c>
      <c r="U191" t="n">
        <v>0.68</v>
      </c>
      <c r="V191" t="n">
        <v>0.83</v>
      </c>
      <c r="W191" t="n">
        <v>2.96</v>
      </c>
      <c r="X191" t="n">
        <v>0.29</v>
      </c>
      <c r="Y191" t="n">
        <v>4</v>
      </c>
      <c r="Z191" t="n">
        <v>10</v>
      </c>
    </row>
    <row r="192">
      <c r="A192" t="n">
        <v>4</v>
      </c>
      <c r="B192" t="n">
        <v>95</v>
      </c>
      <c r="C192" t="inlineStr">
        <is>
          <t xml:space="preserve">CONCLUIDO	</t>
        </is>
      </c>
      <c r="D192" t="n">
        <v>11.2307</v>
      </c>
      <c r="E192" t="n">
        <v>8.9</v>
      </c>
      <c r="F192" t="n">
        <v>5.95</v>
      </c>
      <c r="G192" t="n">
        <v>27.47</v>
      </c>
      <c r="H192" t="n">
        <v>0.46</v>
      </c>
      <c r="I192" t="n">
        <v>13</v>
      </c>
      <c r="J192" t="n">
        <v>191.78</v>
      </c>
      <c r="K192" t="n">
        <v>53.44</v>
      </c>
      <c r="L192" t="n">
        <v>5</v>
      </c>
      <c r="M192" t="n">
        <v>11</v>
      </c>
      <c r="N192" t="n">
        <v>38.35</v>
      </c>
      <c r="O192" t="n">
        <v>23887.36</v>
      </c>
      <c r="P192" t="n">
        <v>80.2</v>
      </c>
      <c r="Q192" t="n">
        <v>189.93</v>
      </c>
      <c r="R192" t="n">
        <v>32.16</v>
      </c>
      <c r="S192" t="n">
        <v>23</v>
      </c>
      <c r="T192" t="n">
        <v>3779.98</v>
      </c>
      <c r="U192" t="n">
        <v>0.72</v>
      </c>
      <c r="V192" t="n">
        <v>0.83</v>
      </c>
      <c r="W192" t="n">
        <v>2.96</v>
      </c>
      <c r="X192" t="n">
        <v>0.23</v>
      </c>
      <c r="Y192" t="n">
        <v>4</v>
      </c>
      <c r="Z192" t="n">
        <v>10</v>
      </c>
    </row>
    <row r="193">
      <c r="A193" t="n">
        <v>5</v>
      </c>
      <c r="B193" t="n">
        <v>95</v>
      </c>
      <c r="C193" t="inlineStr">
        <is>
          <t xml:space="preserve">CONCLUIDO	</t>
        </is>
      </c>
      <c r="D193" t="n">
        <v>11.3755</v>
      </c>
      <c r="E193" t="n">
        <v>8.789999999999999</v>
      </c>
      <c r="F193" t="n">
        <v>5.91</v>
      </c>
      <c r="G193" t="n">
        <v>32.25</v>
      </c>
      <c r="H193" t="n">
        <v>0.55</v>
      </c>
      <c r="I193" t="n">
        <v>11</v>
      </c>
      <c r="J193" t="n">
        <v>193.32</v>
      </c>
      <c r="K193" t="n">
        <v>53.44</v>
      </c>
      <c r="L193" t="n">
        <v>6</v>
      </c>
      <c r="M193" t="n">
        <v>9</v>
      </c>
      <c r="N193" t="n">
        <v>38.89</v>
      </c>
      <c r="O193" t="n">
        <v>24076.95</v>
      </c>
      <c r="P193" t="n">
        <v>79.09999999999999</v>
      </c>
      <c r="Q193" t="n">
        <v>189.99</v>
      </c>
      <c r="R193" t="n">
        <v>30.98</v>
      </c>
      <c r="S193" t="n">
        <v>23</v>
      </c>
      <c r="T193" t="n">
        <v>3197.93</v>
      </c>
      <c r="U193" t="n">
        <v>0.74</v>
      </c>
      <c r="V193" t="n">
        <v>0.84</v>
      </c>
      <c r="W193" t="n">
        <v>2.96</v>
      </c>
      <c r="X193" t="n">
        <v>0.2</v>
      </c>
      <c r="Y193" t="n">
        <v>4</v>
      </c>
      <c r="Z193" t="n">
        <v>10</v>
      </c>
    </row>
    <row r="194">
      <c r="A194" t="n">
        <v>6</v>
      </c>
      <c r="B194" t="n">
        <v>95</v>
      </c>
      <c r="C194" t="inlineStr">
        <is>
          <t xml:space="preserve">CONCLUIDO	</t>
        </is>
      </c>
      <c r="D194" t="n">
        <v>11.5292</v>
      </c>
      <c r="E194" t="n">
        <v>8.67</v>
      </c>
      <c r="F194" t="n">
        <v>5.87</v>
      </c>
      <c r="G194" t="n">
        <v>39.13</v>
      </c>
      <c r="H194" t="n">
        <v>0.64</v>
      </c>
      <c r="I194" t="n">
        <v>9</v>
      </c>
      <c r="J194" t="n">
        <v>194.86</v>
      </c>
      <c r="K194" t="n">
        <v>53.44</v>
      </c>
      <c r="L194" t="n">
        <v>7</v>
      </c>
      <c r="M194" t="n">
        <v>7</v>
      </c>
      <c r="N194" t="n">
        <v>39.43</v>
      </c>
      <c r="O194" t="n">
        <v>24267.28</v>
      </c>
      <c r="P194" t="n">
        <v>77.8</v>
      </c>
      <c r="Q194" t="n">
        <v>189.86</v>
      </c>
      <c r="R194" t="n">
        <v>29.7</v>
      </c>
      <c r="S194" t="n">
        <v>23</v>
      </c>
      <c r="T194" t="n">
        <v>2571.58</v>
      </c>
      <c r="U194" t="n">
        <v>0.77</v>
      </c>
      <c r="V194" t="n">
        <v>0.85</v>
      </c>
      <c r="W194" t="n">
        <v>2.95</v>
      </c>
      <c r="X194" t="n">
        <v>0.15</v>
      </c>
      <c r="Y194" t="n">
        <v>4</v>
      </c>
      <c r="Z194" t="n">
        <v>10</v>
      </c>
    </row>
    <row r="195">
      <c r="A195" t="n">
        <v>7</v>
      </c>
      <c r="B195" t="n">
        <v>95</v>
      </c>
      <c r="C195" t="inlineStr">
        <is>
          <t xml:space="preserve">CONCLUIDO	</t>
        </is>
      </c>
      <c r="D195" t="n">
        <v>11.6062</v>
      </c>
      <c r="E195" t="n">
        <v>8.619999999999999</v>
      </c>
      <c r="F195" t="n">
        <v>5.85</v>
      </c>
      <c r="G195" t="n">
        <v>43.87</v>
      </c>
      <c r="H195" t="n">
        <v>0.72</v>
      </c>
      <c r="I195" t="n">
        <v>8</v>
      </c>
      <c r="J195" t="n">
        <v>196.41</v>
      </c>
      <c r="K195" t="n">
        <v>53.44</v>
      </c>
      <c r="L195" t="n">
        <v>8</v>
      </c>
      <c r="M195" t="n">
        <v>6</v>
      </c>
      <c r="N195" t="n">
        <v>39.98</v>
      </c>
      <c r="O195" t="n">
        <v>24458.36</v>
      </c>
      <c r="P195" t="n">
        <v>77.03</v>
      </c>
      <c r="Q195" t="n">
        <v>189.88</v>
      </c>
      <c r="R195" t="n">
        <v>29.01</v>
      </c>
      <c r="S195" t="n">
        <v>23</v>
      </c>
      <c r="T195" t="n">
        <v>2229.71</v>
      </c>
      <c r="U195" t="n">
        <v>0.79</v>
      </c>
      <c r="V195" t="n">
        <v>0.85</v>
      </c>
      <c r="W195" t="n">
        <v>2.95</v>
      </c>
      <c r="X195" t="n">
        <v>0.13</v>
      </c>
      <c r="Y195" t="n">
        <v>4</v>
      </c>
      <c r="Z195" t="n">
        <v>10</v>
      </c>
    </row>
    <row r="196">
      <c r="A196" t="n">
        <v>8</v>
      </c>
      <c r="B196" t="n">
        <v>95</v>
      </c>
      <c r="C196" t="inlineStr">
        <is>
          <t xml:space="preserve">CONCLUIDO	</t>
        </is>
      </c>
      <c r="D196" t="n">
        <v>11.5942</v>
      </c>
      <c r="E196" t="n">
        <v>8.619999999999999</v>
      </c>
      <c r="F196" t="n">
        <v>5.86</v>
      </c>
      <c r="G196" t="n">
        <v>43.94</v>
      </c>
      <c r="H196" t="n">
        <v>0.8100000000000001</v>
      </c>
      <c r="I196" t="n">
        <v>8</v>
      </c>
      <c r="J196" t="n">
        <v>197.97</v>
      </c>
      <c r="K196" t="n">
        <v>53.44</v>
      </c>
      <c r="L196" t="n">
        <v>9</v>
      </c>
      <c r="M196" t="n">
        <v>6</v>
      </c>
      <c r="N196" t="n">
        <v>40.53</v>
      </c>
      <c r="O196" t="n">
        <v>24650.18</v>
      </c>
      <c r="P196" t="n">
        <v>76.54000000000001</v>
      </c>
      <c r="Q196" t="n">
        <v>189.91</v>
      </c>
      <c r="R196" t="n">
        <v>29.21</v>
      </c>
      <c r="S196" t="n">
        <v>23</v>
      </c>
      <c r="T196" t="n">
        <v>2330.99</v>
      </c>
      <c r="U196" t="n">
        <v>0.79</v>
      </c>
      <c r="V196" t="n">
        <v>0.85</v>
      </c>
      <c r="W196" t="n">
        <v>2.95</v>
      </c>
      <c r="X196" t="n">
        <v>0.14</v>
      </c>
      <c r="Y196" t="n">
        <v>4</v>
      </c>
      <c r="Z196" t="n">
        <v>10</v>
      </c>
    </row>
    <row r="197">
      <c r="A197" t="n">
        <v>9</v>
      </c>
      <c r="B197" t="n">
        <v>95</v>
      </c>
      <c r="C197" t="inlineStr">
        <is>
          <t xml:space="preserve">CONCLUIDO	</t>
        </is>
      </c>
      <c r="D197" t="n">
        <v>11.6803</v>
      </c>
      <c r="E197" t="n">
        <v>8.56</v>
      </c>
      <c r="F197" t="n">
        <v>5.83</v>
      </c>
      <c r="G197" t="n">
        <v>49.99</v>
      </c>
      <c r="H197" t="n">
        <v>0.89</v>
      </c>
      <c r="I197" t="n">
        <v>7</v>
      </c>
      <c r="J197" t="n">
        <v>199.53</v>
      </c>
      <c r="K197" t="n">
        <v>53.44</v>
      </c>
      <c r="L197" t="n">
        <v>10</v>
      </c>
      <c r="M197" t="n">
        <v>5</v>
      </c>
      <c r="N197" t="n">
        <v>41.1</v>
      </c>
      <c r="O197" t="n">
        <v>24842.77</v>
      </c>
      <c r="P197" t="n">
        <v>75.93000000000001</v>
      </c>
      <c r="Q197" t="n">
        <v>189.86</v>
      </c>
      <c r="R197" t="n">
        <v>28.6</v>
      </c>
      <c r="S197" t="n">
        <v>23</v>
      </c>
      <c r="T197" t="n">
        <v>2031.52</v>
      </c>
      <c r="U197" t="n">
        <v>0.8</v>
      </c>
      <c r="V197" t="n">
        <v>0.85</v>
      </c>
      <c r="W197" t="n">
        <v>2.95</v>
      </c>
      <c r="X197" t="n">
        <v>0.12</v>
      </c>
      <c r="Y197" t="n">
        <v>4</v>
      </c>
      <c r="Z197" t="n">
        <v>10</v>
      </c>
    </row>
    <row r="198">
      <c r="A198" t="n">
        <v>10</v>
      </c>
      <c r="B198" t="n">
        <v>95</v>
      </c>
      <c r="C198" t="inlineStr">
        <is>
          <t xml:space="preserve">CONCLUIDO	</t>
        </is>
      </c>
      <c r="D198" t="n">
        <v>11.7659</v>
      </c>
      <c r="E198" t="n">
        <v>8.5</v>
      </c>
      <c r="F198" t="n">
        <v>5.81</v>
      </c>
      <c r="G198" t="n">
        <v>58.07</v>
      </c>
      <c r="H198" t="n">
        <v>0.97</v>
      </c>
      <c r="I198" t="n">
        <v>6</v>
      </c>
      <c r="J198" t="n">
        <v>201.1</v>
      </c>
      <c r="K198" t="n">
        <v>53.44</v>
      </c>
      <c r="L198" t="n">
        <v>11</v>
      </c>
      <c r="M198" t="n">
        <v>4</v>
      </c>
      <c r="N198" t="n">
        <v>41.66</v>
      </c>
      <c r="O198" t="n">
        <v>25036.12</v>
      </c>
      <c r="P198" t="n">
        <v>74.66</v>
      </c>
      <c r="Q198" t="n">
        <v>189.8</v>
      </c>
      <c r="R198" t="n">
        <v>27.71</v>
      </c>
      <c r="S198" t="n">
        <v>23</v>
      </c>
      <c r="T198" t="n">
        <v>1589.45</v>
      </c>
      <c r="U198" t="n">
        <v>0.83</v>
      </c>
      <c r="V198" t="n">
        <v>0.86</v>
      </c>
      <c r="W198" t="n">
        <v>2.95</v>
      </c>
      <c r="X198" t="n">
        <v>0.09</v>
      </c>
      <c r="Y198" t="n">
        <v>4</v>
      </c>
      <c r="Z198" t="n">
        <v>10</v>
      </c>
    </row>
    <row r="199">
      <c r="A199" t="n">
        <v>11</v>
      </c>
      <c r="B199" t="n">
        <v>95</v>
      </c>
      <c r="C199" t="inlineStr">
        <is>
          <t xml:space="preserve">CONCLUIDO	</t>
        </is>
      </c>
      <c r="D199" t="n">
        <v>11.7547</v>
      </c>
      <c r="E199" t="n">
        <v>8.51</v>
      </c>
      <c r="F199" t="n">
        <v>5.82</v>
      </c>
      <c r="G199" t="n">
        <v>58.15</v>
      </c>
      <c r="H199" t="n">
        <v>1.05</v>
      </c>
      <c r="I199" t="n">
        <v>6</v>
      </c>
      <c r="J199" t="n">
        <v>202.67</v>
      </c>
      <c r="K199" t="n">
        <v>53.44</v>
      </c>
      <c r="L199" t="n">
        <v>12</v>
      </c>
      <c r="M199" t="n">
        <v>4</v>
      </c>
      <c r="N199" t="n">
        <v>42.24</v>
      </c>
      <c r="O199" t="n">
        <v>25230.25</v>
      </c>
      <c r="P199" t="n">
        <v>74.67</v>
      </c>
      <c r="Q199" t="n">
        <v>189.82</v>
      </c>
      <c r="R199" t="n">
        <v>27.95</v>
      </c>
      <c r="S199" t="n">
        <v>23</v>
      </c>
      <c r="T199" t="n">
        <v>1707.51</v>
      </c>
      <c r="U199" t="n">
        <v>0.82</v>
      </c>
      <c r="V199" t="n">
        <v>0.85</v>
      </c>
      <c r="W199" t="n">
        <v>2.95</v>
      </c>
      <c r="X199" t="n">
        <v>0.1</v>
      </c>
      <c r="Y199" t="n">
        <v>4</v>
      </c>
      <c r="Z199" t="n">
        <v>10</v>
      </c>
    </row>
    <row r="200">
      <c r="A200" t="n">
        <v>12</v>
      </c>
      <c r="B200" t="n">
        <v>95</v>
      </c>
      <c r="C200" t="inlineStr">
        <is>
          <t xml:space="preserve">CONCLUIDO	</t>
        </is>
      </c>
      <c r="D200" t="n">
        <v>11.7559</v>
      </c>
      <c r="E200" t="n">
        <v>8.51</v>
      </c>
      <c r="F200" t="n">
        <v>5.81</v>
      </c>
      <c r="G200" t="n">
        <v>58.14</v>
      </c>
      <c r="H200" t="n">
        <v>1.13</v>
      </c>
      <c r="I200" t="n">
        <v>6</v>
      </c>
      <c r="J200" t="n">
        <v>204.25</v>
      </c>
      <c r="K200" t="n">
        <v>53.44</v>
      </c>
      <c r="L200" t="n">
        <v>13</v>
      </c>
      <c r="M200" t="n">
        <v>4</v>
      </c>
      <c r="N200" t="n">
        <v>42.82</v>
      </c>
      <c r="O200" t="n">
        <v>25425.3</v>
      </c>
      <c r="P200" t="n">
        <v>73.56999999999999</v>
      </c>
      <c r="Q200" t="n">
        <v>189.82</v>
      </c>
      <c r="R200" t="n">
        <v>28.07</v>
      </c>
      <c r="S200" t="n">
        <v>23</v>
      </c>
      <c r="T200" t="n">
        <v>1771.95</v>
      </c>
      <c r="U200" t="n">
        <v>0.82</v>
      </c>
      <c r="V200" t="n">
        <v>0.85</v>
      </c>
      <c r="W200" t="n">
        <v>2.95</v>
      </c>
      <c r="X200" t="n">
        <v>0.1</v>
      </c>
      <c r="Y200" t="n">
        <v>4</v>
      </c>
      <c r="Z200" t="n">
        <v>10</v>
      </c>
    </row>
    <row r="201">
      <c r="A201" t="n">
        <v>13</v>
      </c>
      <c r="B201" t="n">
        <v>95</v>
      </c>
      <c r="C201" t="inlineStr">
        <is>
          <t xml:space="preserve">CONCLUIDO	</t>
        </is>
      </c>
      <c r="D201" t="n">
        <v>11.8367</v>
      </c>
      <c r="E201" t="n">
        <v>8.449999999999999</v>
      </c>
      <c r="F201" t="n">
        <v>5.79</v>
      </c>
      <c r="G201" t="n">
        <v>69.52</v>
      </c>
      <c r="H201" t="n">
        <v>1.21</v>
      </c>
      <c r="I201" t="n">
        <v>5</v>
      </c>
      <c r="J201" t="n">
        <v>205.84</v>
      </c>
      <c r="K201" t="n">
        <v>53.44</v>
      </c>
      <c r="L201" t="n">
        <v>14</v>
      </c>
      <c r="M201" t="n">
        <v>3</v>
      </c>
      <c r="N201" t="n">
        <v>43.4</v>
      </c>
      <c r="O201" t="n">
        <v>25621.03</v>
      </c>
      <c r="P201" t="n">
        <v>73.20999999999999</v>
      </c>
      <c r="Q201" t="n">
        <v>189.81</v>
      </c>
      <c r="R201" t="n">
        <v>27.32</v>
      </c>
      <c r="S201" t="n">
        <v>23</v>
      </c>
      <c r="T201" t="n">
        <v>1400.55</v>
      </c>
      <c r="U201" t="n">
        <v>0.84</v>
      </c>
      <c r="V201" t="n">
        <v>0.86</v>
      </c>
      <c r="W201" t="n">
        <v>2.95</v>
      </c>
      <c r="X201" t="n">
        <v>0.08</v>
      </c>
      <c r="Y201" t="n">
        <v>4</v>
      </c>
      <c r="Z201" t="n">
        <v>10</v>
      </c>
    </row>
    <row r="202">
      <c r="A202" t="n">
        <v>14</v>
      </c>
      <c r="B202" t="n">
        <v>95</v>
      </c>
      <c r="C202" t="inlineStr">
        <is>
          <t xml:space="preserve">CONCLUIDO	</t>
        </is>
      </c>
      <c r="D202" t="n">
        <v>11.8441</v>
      </c>
      <c r="E202" t="n">
        <v>8.44</v>
      </c>
      <c r="F202" t="n">
        <v>5.79</v>
      </c>
      <c r="G202" t="n">
        <v>69.45999999999999</v>
      </c>
      <c r="H202" t="n">
        <v>1.28</v>
      </c>
      <c r="I202" t="n">
        <v>5</v>
      </c>
      <c r="J202" t="n">
        <v>207.43</v>
      </c>
      <c r="K202" t="n">
        <v>53.44</v>
      </c>
      <c r="L202" t="n">
        <v>15</v>
      </c>
      <c r="M202" t="n">
        <v>3</v>
      </c>
      <c r="N202" t="n">
        <v>44</v>
      </c>
      <c r="O202" t="n">
        <v>25817.56</v>
      </c>
      <c r="P202" t="n">
        <v>72.66</v>
      </c>
      <c r="Q202" t="n">
        <v>189.84</v>
      </c>
      <c r="R202" t="n">
        <v>27.16</v>
      </c>
      <c r="S202" t="n">
        <v>23</v>
      </c>
      <c r="T202" t="n">
        <v>1318.06</v>
      </c>
      <c r="U202" t="n">
        <v>0.85</v>
      </c>
      <c r="V202" t="n">
        <v>0.86</v>
      </c>
      <c r="W202" t="n">
        <v>2.94</v>
      </c>
      <c r="X202" t="n">
        <v>0.07000000000000001</v>
      </c>
      <c r="Y202" t="n">
        <v>4</v>
      </c>
      <c r="Z202" t="n">
        <v>10</v>
      </c>
    </row>
    <row r="203">
      <c r="A203" t="n">
        <v>15</v>
      </c>
      <c r="B203" t="n">
        <v>95</v>
      </c>
      <c r="C203" t="inlineStr">
        <is>
          <t xml:space="preserve">CONCLUIDO	</t>
        </is>
      </c>
      <c r="D203" t="n">
        <v>11.8448</v>
      </c>
      <c r="E203" t="n">
        <v>8.44</v>
      </c>
      <c r="F203" t="n">
        <v>5.79</v>
      </c>
      <c r="G203" t="n">
        <v>69.45</v>
      </c>
      <c r="H203" t="n">
        <v>1.36</v>
      </c>
      <c r="I203" t="n">
        <v>5</v>
      </c>
      <c r="J203" t="n">
        <v>209.03</v>
      </c>
      <c r="K203" t="n">
        <v>53.44</v>
      </c>
      <c r="L203" t="n">
        <v>16</v>
      </c>
      <c r="M203" t="n">
        <v>3</v>
      </c>
      <c r="N203" t="n">
        <v>44.6</v>
      </c>
      <c r="O203" t="n">
        <v>26014.91</v>
      </c>
      <c r="P203" t="n">
        <v>71.56999999999999</v>
      </c>
      <c r="Q203" t="n">
        <v>189.8</v>
      </c>
      <c r="R203" t="n">
        <v>27.09</v>
      </c>
      <c r="S203" t="n">
        <v>23</v>
      </c>
      <c r="T203" t="n">
        <v>1286.78</v>
      </c>
      <c r="U203" t="n">
        <v>0.85</v>
      </c>
      <c r="V203" t="n">
        <v>0.86</v>
      </c>
      <c r="W203" t="n">
        <v>2.95</v>
      </c>
      <c r="X203" t="n">
        <v>0.07000000000000001</v>
      </c>
      <c r="Y203" t="n">
        <v>4</v>
      </c>
      <c r="Z203" t="n">
        <v>10</v>
      </c>
    </row>
    <row r="204">
      <c r="A204" t="n">
        <v>16</v>
      </c>
      <c r="B204" t="n">
        <v>95</v>
      </c>
      <c r="C204" t="inlineStr">
        <is>
          <t xml:space="preserve">CONCLUIDO	</t>
        </is>
      </c>
      <c r="D204" t="n">
        <v>11.9253</v>
      </c>
      <c r="E204" t="n">
        <v>8.390000000000001</v>
      </c>
      <c r="F204" t="n">
        <v>5.77</v>
      </c>
      <c r="G204" t="n">
        <v>86.52</v>
      </c>
      <c r="H204" t="n">
        <v>1.43</v>
      </c>
      <c r="I204" t="n">
        <v>4</v>
      </c>
      <c r="J204" t="n">
        <v>210.64</v>
      </c>
      <c r="K204" t="n">
        <v>53.44</v>
      </c>
      <c r="L204" t="n">
        <v>17</v>
      </c>
      <c r="M204" t="n">
        <v>2</v>
      </c>
      <c r="N204" t="n">
        <v>45.21</v>
      </c>
      <c r="O204" t="n">
        <v>26213.09</v>
      </c>
      <c r="P204" t="n">
        <v>70.41</v>
      </c>
      <c r="Q204" t="n">
        <v>189.8</v>
      </c>
      <c r="R204" t="n">
        <v>26.48</v>
      </c>
      <c r="S204" t="n">
        <v>23</v>
      </c>
      <c r="T204" t="n">
        <v>985.4</v>
      </c>
      <c r="U204" t="n">
        <v>0.87</v>
      </c>
      <c r="V204" t="n">
        <v>0.86</v>
      </c>
      <c r="W204" t="n">
        <v>2.95</v>
      </c>
      <c r="X204" t="n">
        <v>0.05</v>
      </c>
      <c r="Y204" t="n">
        <v>4</v>
      </c>
      <c r="Z204" t="n">
        <v>10</v>
      </c>
    </row>
    <row r="205">
      <c r="A205" t="n">
        <v>17</v>
      </c>
      <c r="B205" t="n">
        <v>95</v>
      </c>
      <c r="C205" t="inlineStr">
        <is>
          <t xml:space="preserve">CONCLUIDO	</t>
        </is>
      </c>
      <c r="D205" t="n">
        <v>11.9142</v>
      </c>
      <c r="E205" t="n">
        <v>8.390000000000001</v>
      </c>
      <c r="F205" t="n">
        <v>5.78</v>
      </c>
      <c r="G205" t="n">
        <v>86.64</v>
      </c>
      <c r="H205" t="n">
        <v>1.51</v>
      </c>
      <c r="I205" t="n">
        <v>4</v>
      </c>
      <c r="J205" t="n">
        <v>212.25</v>
      </c>
      <c r="K205" t="n">
        <v>53.44</v>
      </c>
      <c r="L205" t="n">
        <v>18</v>
      </c>
      <c r="M205" t="n">
        <v>2</v>
      </c>
      <c r="N205" t="n">
        <v>45.82</v>
      </c>
      <c r="O205" t="n">
        <v>26412.11</v>
      </c>
      <c r="P205" t="n">
        <v>70.64</v>
      </c>
      <c r="Q205" t="n">
        <v>189.8</v>
      </c>
      <c r="R205" t="n">
        <v>26.73</v>
      </c>
      <c r="S205" t="n">
        <v>23</v>
      </c>
      <c r="T205" t="n">
        <v>1111.43</v>
      </c>
      <c r="U205" t="n">
        <v>0.86</v>
      </c>
      <c r="V205" t="n">
        <v>0.86</v>
      </c>
      <c r="W205" t="n">
        <v>2.95</v>
      </c>
      <c r="X205" t="n">
        <v>0.06</v>
      </c>
      <c r="Y205" t="n">
        <v>4</v>
      </c>
      <c r="Z205" t="n">
        <v>10</v>
      </c>
    </row>
    <row r="206">
      <c r="A206" t="n">
        <v>18</v>
      </c>
      <c r="B206" t="n">
        <v>95</v>
      </c>
      <c r="C206" t="inlineStr">
        <is>
          <t xml:space="preserve">CONCLUIDO	</t>
        </is>
      </c>
      <c r="D206" t="n">
        <v>11.9261</v>
      </c>
      <c r="E206" t="n">
        <v>8.380000000000001</v>
      </c>
      <c r="F206" t="n">
        <v>5.77</v>
      </c>
      <c r="G206" t="n">
        <v>86.51000000000001</v>
      </c>
      <c r="H206" t="n">
        <v>1.58</v>
      </c>
      <c r="I206" t="n">
        <v>4</v>
      </c>
      <c r="J206" t="n">
        <v>213.87</v>
      </c>
      <c r="K206" t="n">
        <v>53.44</v>
      </c>
      <c r="L206" t="n">
        <v>19</v>
      </c>
      <c r="M206" t="n">
        <v>2</v>
      </c>
      <c r="N206" t="n">
        <v>46.44</v>
      </c>
      <c r="O206" t="n">
        <v>26611.98</v>
      </c>
      <c r="P206" t="n">
        <v>70.13</v>
      </c>
      <c r="Q206" t="n">
        <v>189.8</v>
      </c>
      <c r="R206" t="n">
        <v>26.49</v>
      </c>
      <c r="S206" t="n">
        <v>23</v>
      </c>
      <c r="T206" t="n">
        <v>991.42</v>
      </c>
      <c r="U206" t="n">
        <v>0.87</v>
      </c>
      <c r="V206" t="n">
        <v>0.86</v>
      </c>
      <c r="W206" t="n">
        <v>2.94</v>
      </c>
      <c r="X206" t="n">
        <v>0.05</v>
      </c>
      <c r="Y206" t="n">
        <v>4</v>
      </c>
      <c r="Z206" t="n">
        <v>10</v>
      </c>
    </row>
    <row r="207">
      <c r="A207" t="n">
        <v>19</v>
      </c>
      <c r="B207" t="n">
        <v>95</v>
      </c>
      <c r="C207" t="inlineStr">
        <is>
          <t xml:space="preserve">CONCLUIDO	</t>
        </is>
      </c>
      <c r="D207" t="n">
        <v>11.9229</v>
      </c>
      <c r="E207" t="n">
        <v>8.390000000000001</v>
      </c>
      <c r="F207" t="n">
        <v>5.77</v>
      </c>
      <c r="G207" t="n">
        <v>86.55</v>
      </c>
      <c r="H207" t="n">
        <v>1.65</v>
      </c>
      <c r="I207" t="n">
        <v>4</v>
      </c>
      <c r="J207" t="n">
        <v>215.5</v>
      </c>
      <c r="K207" t="n">
        <v>53.44</v>
      </c>
      <c r="L207" t="n">
        <v>20</v>
      </c>
      <c r="M207" t="n">
        <v>2</v>
      </c>
      <c r="N207" t="n">
        <v>47.07</v>
      </c>
      <c r="O207" t="n">
        <v>26812.71</v>
      </c>
      <c r="P207" t="n">
        <v>69.51000000000001</v>
      </c>
      <c r="Q207" t="n">
        <v>189.83</v>
      </c>
      <c r="R207" t="n">
        <v>26.5</v>
      </c>
      <c r="S207" t="n">
        <v>23</v>
      </c>
      <c r="T207" t="n">
        <v>996.87</v>
      </c>
      <c r="U207" t="n">
        <v>0.87</v>
      </c>
      <c r="V207" t="n">
        <v>0.86</v>
      </c>
      <c r="W207" t="n">
        <v>2.95</v>
      </c>
      <c r="X207" t="n">
        <v>0.05</v>
      </c>
      <c r="Y207" t="n">
        <v>4</v>
      </c>
      <c r="Z207" t="n">
        <v>10</v>
      </c>
    </row>
    <row r="208">
      <c r="A208" t="n">
        <v>20</v>
      </c>
      <c r="B208" t="n">
        <v>95</v>
      </c>
      <c r="C208" t="inlineStr">
        <is>
          <t xml:space="preserve">CONCLUIDO	</t>
        </is>
      </c>
      <c r="D208" t="n">
        <v>11.9363</v>
      </c>
      <c r="E208" t="n">
        <v>8.380000000000001</v>
      </c>
      <c r="F208" t="n">
        <v>5.76</v>
      </c>
      <c r="G208" t="n">
        <v>86.40000000000001</v>
      </c>
      <c r="H208" t="n">
        <v>1.72</v>
      </c>
      <c r="I208" t="n">
        <v>4</v>
      </c>
      <c r="J208" t="n">
        <v>217.14</v>
      </c>
      <c r="K208" t="n">
        <v>53.44</v>
      </c>
      <c r="L208" t="n">
        <v>21</v>
      </c>
      <c r="M208" t="n">
        <v>2</v>
      </c>
      <c r="N208" t="n">
        <v>47.7</v>
      </c>
      <c r="O208" t="n">
        <v>27014.3</v>
      </c>
      <c r="P208" t="n">
        <v>68.45999999999999</v>
      </c>
      <c r="Q208" t="n">
        <v>189.86</v>
      </c>
      <c r="R208" t="n">
        <v>26.16</v>
      </c>
      <c r="S208" t="n">
        <v>23</v>
      </c>
      <c r="T208" t="n">
        <v>825.9299999999999</v>
      </c>
      <c r="U208" t="n">
        <v>0.88</v>
      </c>
      <c r="V208" t="n">
        <v>0.86</v>
      </c>
      <c r="W208" t="n">
        <v>2.95</v>
      </c>
      <c r="X208" t="n">
        <v>0.05</v>
      </c>
      <c r="Y208" t="n">
        <v>4</v>
      </c>
      <c r="Z208" t="n">
        <v>10</v>
      </c>
    </row>
    <row r="209">
      <c r="A209" t="n">
        <v>21</v>
      </c>
      <c r="B209" t="n">
        <v>95</v>
      </c>
      <c r="C209" t="inlineStr">
        <is>
          <t xml:space="preserve">CONCLUIDO	</t>
        </is>
      </c>
      <c r="D209" t="n">
        <v>11.9383</v>
      </c>
      <c r="E209" t="n">
        <v>8.380000000000001</v>
      </c>
      <c r="F209" t="n">
        <v>5.76</v>
      </c>
      <c r="G209" t="n">
        <v>86.38</v>
      </c>
      <c r="H209" t="n">
        <v>1.79</v>
      </c>
      <c r="I209" t="n">
        <v>4</v>
      </c>
      <c r="J209" t="n">
        <v>218.78</v>
      </c>
      <c r="K209" t="n">
        <v>53.44</v>
      </c>
      <c r="L209" t="n">
        <v>22</v>
      </c>
      <c r="M209" t="n">
        <v>2</v>
      </c>
      <c r="N209" t="n">
        <v>48.34</v>
      </c>
      <c r="O209" t="n">
        <v>27216.79</v>
      </c>
      <c r="P209" t="n">
        <v>67.19</v>
      </c>
      <c r="Q209" t="n">
        <v>189.8</v>
      </c>
      <c r="R209" t="n">
        <v>26.2</v>
      </c>
      <c r="S209" t="n">
        <v>23</v>
      </c>
      <c r="T209" t="n">
        <v>843.11</v>
      </c>
      <c r="U209" t="n">
        <v>0.88</v>
      </c>
      <c r="V209" t="n">
        <v>0.86</v>
      </c>
      <c r="W209" t="n">
        <v>2.94</v>
      </c>
      <c r="X209" t="n">
        <v>0.04</v>
      </c>
      <c r="Y209" t="n">
        <v>4</v>
      </c>
      <c r="Z209" t="n">
        <v>10</v>
      </c>
    </row>
    <row r="210">
      <c r="A210" t="n">
        <v>22</v>
      </c>
      <c r="B210" t="n">
        <v>95</v>
      </c>
      <c r="C210" t="inlineStr">
        <is>
          <t xml:space="preserve">CONCLUIDO	</t>
        </is>
      </c>
      <c r="D210" t="n">
        <v>11.9387</v>
      </c>
      <c r="E210" t="n">
        <v>8.380000000000001</v>
      </c>
      <c r="F210" t="n">
        <v>5.76</v>
      </c>
      <c r="G210" t="n">
        <v>86.38</v>
      </c>
      <c r="H210" t="n">
        <v>1.85</v>
      </c>
      <c r="I210" t="n">
        <v>4</v>
      </c>
      <c r="J210" t="n">
        <v>220.43</v>
      </c>
      <c r="K210" t="n">
        <v>53.44</v>
      </c>
      <c r="L210" t="n">
        <v>23</v>
      </c>
      <c r="M210" t="n">
        <v>1</v>
      </c>
      <c r="N210" t="n">
        <v>48.99</v>
      </c>
      <c r="O210" t="n">
        <v>27420.16</v>
      </c>
      <c r="P210" t="n">
        <v>65.86</v>
      </c>
      <c r="Q210" t="n">
        <v>189.79</v>
      </c>
      <c r="R210" t="n">
        <v>26.12</v>
      </c>
      <c r="S210" t="n">
        <v>23</v>
      </c>
      <c r="T210" t="n">
        <v>804.6799999999999</v>
      </c>
      <c r="U210" t="n">
        <v>0.88</v>
      </c>
      <c r="V210" t="n">
        <v>0.86</v>
      </c>
      <c r="W210" t="n">
        <v>2.95</v>
      </c>
      <c r="X210" t="n">
        <v>0.04</v>
      </c>
      <c r="Y210" t="n">
        <v>4</v>
      </c>
      <c r="Z210" t="n">
        <v>10</v>
      </c>
    </row>
    <row r="211">
      <c r="A211" t="n">
        <v>23</v>
      </c>
      <c r="B211" t="n">
        <v>95</v>
      </c>
      <c r="C211" t="inlineStr">
        <is>
          <t xml:space="preserve">CONCLUIDO	</t>
        </is>
      </c>
      <c r="D211" t="n">
        <v>12.0257</v>
      </c>
      <c r="E211" t="n">
        <v>8.32</v>
      </c>
      <c r="F211" t="n">
        <v>5.74</v>
      </c>
      <c r="G211" t="n">
        <v>114.71</v>
      </c>
      <c r="H211" t="n">
        <v>1.92</v>
      </c>
      <c r="I211" t="n">
        <v>3</v>
      </c>
      <c r="J211" t="n">
        <v>222.08</v>
      </c>
      <c r="K211" t="n">
        <v>53.44</v>
      </c>
      <c r="L211" t="n">
        <v>24</v>
      </c>
      <c r="M211" t="n">
        <v>0</v>
      </c>
      <c r="N211" t="n">
        <v>49.65</v>
      </c>
      <c r="O211" t="n">
        <v>27624.44</v>
      </c>
      <c r="P211" t="n">
        <v>65.2</v>
      </c>
      <c r="Q211" t="n">
        <v>189.79</v>
      </c>
      <c r="R211" t="n">
        <v>25.4</v>
      </c>
      <c r="S211" t="n">
        <v>23</v>
      </c>
      <c r="T211" t="n">
        <v>447.82</v>
      </c>
      <c r="U211" t="n">
        <v>0.91</v>
      </c>
      <c r="V211" t="n">
        <v>0.87</v>
      </c>
      <c r="W211" t="n">
        <v>2.94</v>
      </c>
      <c r="X211" t="n">
        <v>0.02</v>
      </c>
      <c r="Y211" t="n">
        <v>4</v>
      </c>
      <c r="Z211" t="n">
        <v>10</v>
      </c>
    </row>
    <row r="212">
      <c r="A212" t="n">
        <v>0</v>
      </c>
      <c r="B212" t="n">
        <v>55</v>
      </c>
      <c r="C212" t="inlineStr">
        <is>
          <t xml:space="preserve">CONCLUIDO	</t>
        </is>
      </c>
      <c r="D212" t="n">
        <v>10.0086</v>
      </c>
      <c r="E212" t="n">
        <v>9.99</v>
      </c>
      <c r="F212" t="n">
        <v>6.71</v>
      </c>
      <c r="G212" t="n">
        <v>8.06</v>
      </c>
      <c r="H212" t="n">
        <v>0.15</v>
      </c>
      <c r="I212" t="n">
        <v>50</v>
      </c>
      <c r="J212" t="n">
        <v>116.05</v>
      </c>
      <c r="K212" t="n">
        <v>43.4</v>
      </c>
      <c r="L212" t="n">
        <v>1</v>
      </c>
      <c r="M212" t="n">
        <v>48</v>
      </c>
      <c r="N212" t="n">
        <v>16.65</v>
      </c>
      <c r="O212" t="n">
        <v>14546.17</v>
      </c>
      <c r="P212" t="n">
        <v>68.12</v>
      </c>
      <c r="Q212" t="n">
        <v>190.6</v>
      </c>
      <c r="R212" t="n">
        <v>55.48</v>
      </c>
      <c r="S212" t="n">
        <v>23</v>
      </c>
      <c r="T212" t="n">
        <v>15254.32</v>
      </c>
      <c r="U212" t="n">
        <v>0.41</v>
      </c>
      <c r="V212" t="n">
        <v>0.74</v>
      </c>
      <c r="W212" t="n">
        <v>3.03</v>
      </c>
      <c r="X212" t="n">
        <v>0.99</v>
      </c>
      <c r="Y212" t="n">
        <v>4</v>
      </c>
      <c r="Z212" t="n">
        <v>10</v>
      </c>
    </row>
    <row r="213">
      <c r="A213" t="n">
        <v>1</v>
      </c>
      <c r="B213" t="n">
        <v>55</v>
      </c>
      <c r="C213" t="inlineStr">
        <is>
          <t xml:space="preserve">CONCLUIDO	</t>
        </is>
      </c>
      <c r="D213" t="n">
        <v>11.2895</v>
      </c>
      <c r="E213" t="n">
        <v>8.859999999999999</v>
      </c>
      <c r="F213" t="n">
        <v>6.2</v>
      </c>
      <c r="G213" t="n">
        <v>15.5</v>
      </c>
      <c r="H213" t="n">
        <v>0.3</v>
      </c>
      <c r="I213" t="n">
        <v>24</v>
      </c>
      <c r="J213" t="n">
        <v>117.34</v>
      </c>
      <c r="K213" t="n">
        <v>43.4</v>
      </c>
      <c r="L213" t="n">
        <v>2</v>
      </c>
      <c r="M213" t="n">
        <v>22</v>
      </c>
      <c r="N213" t="n">
        <v>16.94</v>
      </c>
      <c r="O213" t="n">
        <v>14705.49</v>
      </c>
      <c r="P213" t="n">
        <v>61.92</v>
      </c>
      <c r="Q213" t="n">
        <v>190.32</v>
      </c>
      <c r="R213" t="n">
        <v>39.8</v>
      </c>
      <c r="S213" t="n">
        <v>23</v>
      </c>
      <c r="T213" t="n">
        <v>7547.07</v>
      </c>
      <c r="U213" t="n">
        <v>0.58</v>
      </c>
      <c r="V213" t="n">
        <v>0.8</v>
      </c>
      <c r="W213" t="n">
        <v>2.98</v>
      </c>
      <c r="X213" t="n">
        <v>0.48</v>
      </c>
      <c r="Y213" t="n">
        <v>4</v>
      </c>
      <c r="Z213" t="n">
        <v>10</v>
      </c>
    </row>
    <row r="214">
      <c r="A214" t="n">
        <v>2</v>
      </c>
      <c r="B214" t="n">
        <v>55</v>
      </c>
      <c r="C214" t="inlineStr">
        <is>
          <t xml:space="preserve">CONCLUIDO	</t>
        </is>
      </c>
      <c r="D214" t="n">
        <v>11.7952</v>
      </c>
      <c r="E214" t="n">
        <v>8.48</v>
      </c>
      <c r="F214" t="n">
        <v>6.01</v>
      </c>
      <c r="G214" t="n">
        <v>22.54</v>
      </c>
      <c r="H214" t="n">
        <v>0.45</v>
      </c>
      <c r="I214" t="n">
        <v>16</v>
      </c>
      <c r="J214" t="n">
        <v>118.63</v>
      </c>
      <c r="K214" t="n">
        <v>43.4</v>
      </c>
      <c r="L214" t="n">
        <v>3</v>
      </c>
      <c r="M214" t="n">
        <v>14</v>
      </c>
      <c r="N214" t="n">
        <v>17.23</v>
      </c>
      <c r="O214" t="n">
        <v>14865.24</v>
      </c>
      <c r="P214" t="n">
        <v>59.06</v>
      </c>
      <c r="Q214" t="n">
        <v>189.93</v>
      </c>
      <c r="R214" t="n">
        <v>34.02</v>
      </c>
      <c r="S214" t="n">
        <v>23</v>
      </c>
      <c r="T214" t="n">
        <v>4693.74</v>
      </c>
      <c r="U214" t="n">
        <v>0.68</v>
      </c>
      <c r="V214" t="n">
        <v>0.83</v>
      </c>
      <c r="W214" t="n">
        <v>2.96</v>
      </c>
      <c r="X214" t="n">
        <v>0.29</v>
      </c>
      <c r="Y214" t="n">
        <v>4</v>
      </c>
      <c r="Z214" t="n">
        <v>10</v>
      </c>
    </row>
    <row r="215">
      <c r="A215" t="n">
        <v>3</v>
      </c>
      <c r="B215" t="n">
        <v>55</v>
      </c>
      <c r="C215" t="inlineStr">
        <is>
          <t xml:space="preserve">CONCLUIDO	</t>
        </is>
      </c>
      <c r="D215" t="n">
        <v>12.0297</v>
      </c>
      <c r="E215" t="n">
        <v>8.31</v>
      </c>
      <c r="F215" t="n">
        <v>5.94</v>
      </c>
      <c r="G215" t="n">
        <v>29.71</v>
      </c>
      <c r="H215" t="n">
        <v>0.59</v>
      </c>
      <c r="I215" t="n">
        <v>12</v>
      </c>
      <c r="J215" t="n">
        <v>119.93</v>
      </c>
      <c r="K215" t="n">
        <v>43.4</v>
      </c>
      <c r="L215" t="n">
        <v>4</v>
      </c>
      <c r="M215" t="n">
        <v>10</v>
      </c>
      <c r="N215" t="n">
        <v>17.53</v>
      </c>
      <c r="O215" t="n">
        <v>15025.44</v>
      </c>
      <c r="P215" t="n">
        <v>57.19</v>
      </c>
      <c r="Q215" t="n">
        <v>190.06</v>
      </c>
      <c r="R215" t="n">
        <v>31.94</v>
      </c>
      <c r="S215" t="n">
        <v>23</v>
      </c>
      <c r="T215" t="n">
        <v>3672.5</v>
      </c>
      <c r="U215" t="n">
        <v>0.72</v>
      </c>
      <c r="V215" t="n">
        <v>0.84</v>
      </c>
      <c r="W215" t="n">
        <v>2.96</v>
      </c>
      <c r="X215" t="n">
        <v>0.23</v>
      </c>
      <c r="Y215" t="n">
        <v>4</v>
      </c>
      <c r="Z215" t="n">
        <v>10</v>
      </c>
    </row>
    <row r="216">
      <c r="A216" t="n">
        <v>4</v>
      </c>
      <c r="B216" t="n">
        <v>55</v>
      </c>
      <c r="C216" t="inlineStr">
        <is>
          <t xml:space="preserve">CONCLUIDO	</t>
        </is>
      </c>
      <c r="D216" t="n">
        <v>12.2387</v>
      </c>
      <c r="E216" t="n">
        <v>8.17</v>
      </c>
      <c r="F216" t="n">
        <v>5.87</v>
      </c>
      <c r="G216" t="n">
        <v>39.14</v>
      </c>
      <c r="H216" t="n">
        <v>0.73</v>
      </c>
      <c r="I216" t="n">
        <v>9</v>
      </c>
      <c r="J216" t="n">
        <v>121.23</v>
      </c>
      <c r="K216" t="n">
        <v>43.4</v>
      </c>
      <c r="L216" t="n">
        <v>5</v>
      </c>
      <c r="M216" t="n">
        <v>7</v>
      </c>
      <c r="N216" t="n">
        <v>17.83</v>
      </c>
      <c r="O216" t="n">
        <v>15186.08</v>
      </c>
      <c r="P216" t="n">
        <v>55.4</v>
      </c>
      <c r="Q216" t="n">
        <v>189.84</v>
      </c>
      <c r="R216" t="n">
        <v>29.68</v>
      </c>
      <c r="S216" t="n">
        <v>23</v>
      </c>
      <c r="T216" t="n">
        <v>2559.63</v>
      </c>
      <c r="U216" t="n">
        <v>0.77</v>
      </c>
      <c r="V216" t="n">
        <v>0.85</v>
      </c>
      <c r="W216" t="n">
        <v>2.95</v>
      </c>
      <c r="X216" t="n">
        <v>0.16</v>
      </c>
      <c r="Y216" t="n">
        <v>4</v>
      </c>
      <c r="Z216" t="n">
        <v>10</v>
      </c>
    </row>
    <row r="217">
      <c r="A217" t="n">
        <v>5</v>
      </c>
      <c r="B217" t="n">
        <v>55</v>
      </c>
      <c r="C217" t="inlineStr">
        <is>
          <t xml:space="preserve">CONCLUIDO	</t>
        </is>
      </c>
      <c r="D217" t="n">
        <v>12.3123</v>
      </c>
      <c r="E217" t="n">
        <v>8.119999999999999</v>
      </c>
      <c r="F217" t="n">
        <v>5.85</v>
      </c>
      <c r="G217" t="n">
        <v>43.85</v>
      </c>
      <c r="H217" t="n">
        <v>0.86</v>
      </c>
      <c r="I217" t="n">
        <v>8</v>
      </c>
      <c r="J217" t="n">
        <v>122.54</v>
      </c>
      <c r="K217" t="n">
        <v>43.4</v>
      </c>
      <c r="L217" t="n">
        <v>6</v>
      </c>
      <c r="M217" t="n">
        <v>6</v>
      </c>
      <c r="N217" t="n">
        <v>18.14</v>
      </c>
      <c r="O217" t="n">
        <v>15347.16</v>
      </c>
      <c r="P217" t="n">
        <v>54.19</v>
      </c>
      <c r="Q217" t="n">
        <v>189.84</v>
      </c>
      <c r="R217" t="n">
        <v>28.89</v>
      </c>
      <c r="S217" t="n">
        <v>23</v>
      </c>
      <c r="T217" t="n">
        <v>2172.13</v>
      </c>
      <c r="U217" t="n">
        <v>0.8</v>
      </c>
      <c r="V217" t="n">
        <v>0.85</v>
      </c>
      <c r="W217" t="n">
        <v>2.95</v>
      </c>
      <c r="X217" t="n">
        <v>0.13</v>
      </c>
      <c r="Y217" t="n">
        <v>4</v>
      </c>
      <c r="Z217" t="n">
        <v>10</v>
      </c>
    </row>
    <row r="218">
      <c r="A218" t="n">
        <v>6</v>
      </c>
      <c r="B218" t="n">
        <v>55</v>
      </c>
      <c r="C218" t="inlineStr">
        <is>
          <t xml:space="preserve">CONCLUIDO	</t>
        </is>
      </c>
      <c r="D218" t="n">
        <v>12.3622</v>
      </c>
      <c r="E218" t="n">
        <v>8.09</v>
      </c>
      <c r="F218" t="n">
        <v>5.84</v>
      </c>
      <c r="G218" t="n">
        <v>50.04</v>
      </c>
      <c r="H218" t="n">
        <v>1</v>
      </c>
      <c r="I218" t="n">
        <v>7</v>
      </c>
      <c r="J218" t="n">
        <v>123.85</v>
      </c>
      <c r="K218" t="n">
        <v>43.4</v>
      </c>
      <c r="L218" t="n">
        <v>7</v>
      </c>
      <c r="M218" t="n">
        <v>5</v>
      </c>
      <c r="N218" t="n">
        <v>18.45</v>
      </c>
      <c r="O218" t="n">
        <v>15508.69</v>
      </c>
      <c r="P218" t="n">
        <v>52.95</v>
      </c>
      <c r="Q218" t="n">
        <v>189.83</v>
      </c>
      <c r="R218" t="n">
        <v>28.59</v>
      </c>
      <c r="S218" t="n">
        <v>23</v>
      </c>
      <c r="T218" t="n">
        <v>2024.79</v>
      </c>
      <c r="U218" t="n">
        <v>0.8</v>
      </c>
      <c r="V218" t="n">
        <v>0.85</v>
      </c>
      <c r="W218" t="n">
        <v>2.95</v>
      </c>
      <c r="X218" t="n">
        <v>0.12</v>
      </c>
      <c r="Y218" t="n">
        <v>4</v>
      </c>
      <c r="Z218" t="n">
        <v>10</v>
      </c>
    </row>
    <row r="219">
      <c r="A219" t="n">
        <v>7</v>
      </c>
      <c r="B219" t="n">
        <v>55</v>
      </c>
      <c r="C219" t="inlineStr">
        <is>
          <t xml:space="preserve">CONCLUIDO	</t>
        </is>
      </c>
      <c r="D219" t="n">
        <v>12.449</v>
      </c>
      <c r="E219" t="n">
        <v>8.029999999999999</v>
      </c>
      <c r="F219" t="n">
        <v>5.81</v>
      </c>
      <c r="G219" t="n">
        <v>58.05</v>
      </c>
      <c r="H219" t="n">
        <v>1.13</v>
      </c>
      <c r="I219" t="n">
        <v>6</v>
      </c>
      <c r="J219" t="n">
        <v>125.16</v>
      </c>
      <c r="K219" t="n">
        <v>43.4</v>
      </c>
      <c r="L219" t="n">
        <v>8</v>
      </c>
      <c r="M219" t="n">
        <v>4</v>
      </c>
      <c r="N219" t="n">
        <v>18.76</v>
      </c>
      <c r="O219" t="n">
        <v>15670.68</v>
      </c>
      <c r="P219" t="n">
        <v>51.54</v>
      </c>
      <c r="Q219" t="n">
        <v>189.87</v>
      </c>
      <c r="R219" t="n">
        <v>27.63</v>
      </c>
      <c r="S219" t="n">
        <v>23</v>
      </c>
      <c r="T219" t="n">
        <v>1547.8</v>
      </c>
      <c r="U219" t="n">
        <v>0.83</v>
      </c>
      <c r="V219" t="n">
        <v>0.86</v>
      </c>
      <c r="W219" t="n">
        <v>2.95</v>
      </c>
      <c r="X219" t="n">
        <v>0.09</v>
      </c>
      <c r="Y219" t="n">
        <v>4</v>
      </c>
      <c r="Z219" t="n">
        <v>10</v>
      </c>
    </row>
    <row r="220">
      <c r="A220" t="n">
        <v>8</v>
      </c>
      <c r="B220" t="n">
        <v>55</v>
      </c>
      <c r="C220" t="inlineStr">
        <is>
          <t xml:space="preserve">CONCLUIDO	</t>
        </is>
      </c>
      <c r="D220" t="n">
        <v>12.4952</v>
      </c>
      <c r="E220" t="n">
        <v>8</v>
      </c>
      <c r="F220" t="n">
        <v>5.8</v>
      </c>
      <c r="G220" t="n">
        <v>69.59</v>
      </c>
      <c r="H220" t="n">
        <v>1.26</v>
      </c>
      <c r="I220" t="n">
        <v>5</v>
      </c>
      <c r="J220" t="n">
        <v>126.48</v>
      </c>
      <c r="K220" t="n">
        <v>43.4</v>
      </c>
      <c r="L220" t="n">
        <v>9</v>
      </c>
      <c r="M220" t="n">
        <v>3</v>
      </c>
      <c r="N220" t="n">
        <v>19.08</v>
      </c>
      <c r="O220" t="n">
        <v>15833.12</v>
      </c>
      <c r="P220" t="n">
        <v>49.91</v>
      </c>
      <c r="Q220" t="n">
        <v>189.82</v>
      </c>
      <c r="R220" t="n">
        <v>27.54</v>
      </c>
      <c r="S220" t="n">
        <v>23</v>
      </c>
      <c r="T220" t="n">
        <v>1508.37</v>
      </c>
      <c r="U220" t="n">
        <v>0.84</v>
      </c>
      <c r="V220" t="n">
        <v>0.86</v>
      </c>
      <c r="W220" t="n">
        <v>2.95</v>
      </c>
      <c r="X220" t="n">
        <v>0.08</v>
      </c>
      <c r="Y220" t="n">
        <v>4</v>
      </c>
      <c r="Z220" t="n">
        <v>10</v>
      </c>
    </row>
    <row r="221">
      <c r="A221" t="n">
        <v>9</v>
      </c>
      <c r="B221" t="n">
        <v>55</v>
      </c>
      <c r="C221" t="inlineStr">
        <is>
          <t xml:space="preserve">CONCLUIDO	</t>
        </is>
      </c>
      <c r="D221" t="n">
        <v>12.4978</v>
      </c>
      <c r="E221" t="n">
        <v>8</v>
      </c>
      <c r="F221" t="n">
        <v>5.8</v>
      </c>
      <c r="G221" t="n">
        <v>69.56999999999999</v>
      </c>
      <c r="H221" t="n">
        <v>1.38</v>
      </c>
      <c r="I221" t="n">
        <v>5</v>
      </c>
      <c r="J221" t="n">
        <v>127.8</v>
      </c>
      <c r="K221" t="n">
        <v>43.4</v>
      </c>
      <c r="L221" t="n">
        <v>10</v>
      </c>
      <c r="M221" t="n">
        <v>1</v>
      </c>
      <c r="N221" t="n">
        <v>19.4</v>
      </c>
      <c r="O221" t="n">
        <v>15996.02</v>
      </c>
      <c r="P221" t="n">
        <v>49.44</v>
      </c>
      <c r="Q221" t="n">
        <v>189.81</v>
      </c>
      <c r="R221" t="n">
        <v>27.45</v>
      </c>
      <c r="S221" t="n">
        <v>23</v>
      </c>
      <c r="T221" t="n">
        <v>1467.13</v>
      </c>
      <c r="U221" t="n">
        <v>0.84</v>
      </c>
      <c r="V221" t="n">
        <v>0.86</v>
      </c>
      <c r="W221" t="n">
        <v>2.95</v>
      </c>
      <c r="X221" t="n">
        <v>0.08</v>
      </c>
      <c r="Y221" t="n">
        <v>4</v>
      </c>
      <c r="Z221" t="n">
        <v>10</v>
      </c>
    </row>
    <row r="222">
      <c r="A222" t="n">
        <v>10</v>
      </c>
      <c r="B222" t="n">
        <v>55</v>
      </c>
      <c r="C222" t="inlineStr">
        <is>
          <t xml:space="preserve">CONCLUIDO	</t>
        </is>
      </c>
      <c r="D222" t="n">
        <v>12.4909</v>
      </c>
      <c r="E222" t="n">
        <v>8.01</v>
      </c>
      <c r="F222" t="n">
        <v>5.8</v>
      </c>
      <c r="G222" t="n">
        <v>69.63</v>
      </c>
      <c r="H222" t="n">
        <v>1.5</v>
      </c>
      <c r="I222" t="n">
        <v>5</v>
      </c>
      <c r="J222" t="n">
        <v>129.13</v>
      </c>
      <c r="K222" t="n">
        <v>43.4</v>
      </c>
      <c r="L222" t="n">
        <v>11</v>
      </c>
      <c r="M222" t="n">
        <v>0</v>
      </c>
      <c r="N222" t="n">
        <v>19.73</v>
      </c>
      <c r="O222" t="n">
        <v>16159.39</v>
      </c>
      <c r="P222" t="n">
        <v>49.88</v>
      </c>
      <c r="Q222" t="n">
        <v>189.89</v>
      </c>
      <c r="R222" t="n">
        <v>27.5</v>
      </c>
      <c r="S222" t="n">
        <v>23</v>
      </c>
      <c r="T222" t="n">
        <v>1488.85</v>
      </c>
      <c r="U222" t="n">
        <v>0.84</v>
      </c>
      <c r="V222" t="n">
        <v>0.86</v>
      </c>
      <c r="W222" t="n">
        <v>2.95</v>
      </c>
      <c r="X222" t="n">
        <v>0.09</v>
      </c>
      <c r="Y222" t="n">
        <v>4</v>
      </c>
      <c r="Z2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INDEX(resultados!$A$2:$ZZ$222, 1, MATCH($B$1, resultados!$A$1:$ZZ$1, 0))</f>
        <v/>
      </c>
      <c r="B7">
        <f>INDEX(resultados!$A$2:$ZZ$222, 1, MATCH($B$2, resultados!$A$1:$ZZ$1, 0))</f>
        <v/>
      </c>
      <c r="C7">
        <f>INDEX(resultados!$A$2:$ZZ$222, 1, MATCH($B$3, resultados!$A$1:$ZZ$1, 0))</f>
        <v/>
      </c>
    </row>
    <row r="8">
      <c r="A8">
        <f>INDEX(resultados!$A$2:$ZZ$222, 2, MATCH($B$1, resultados!$A$1:$ZZ$1, 0))</f>
        <v/>
      </c>
      <c r="B8">
        <f>INDEX(resultados!$A$2:$ZZ$222, 2, MATCH($B$2, resultados!$A$1:$ZZ$1, 0))</f>
        <v/>
      </c>
      <c r="C8">
        <f>INDEX(resultados!$A$2:$ZZ$222, 2, MATCH($B$3, resultados!$A$1:$ZZ$1, 0))</f>
        <v/>
      </c>
    </row>
    <row r="9">
      <c r="A9">
        <f>INDEX(resultados!$A$2:$ZZ$222, 3, MATCH($B$1, resultados!$A$1:$ZZ$1, 0))</f>
        <v/>
      </c>
      <c r="B9">
        <f>INDEX(resultados!$A$2:$ZZ$222, 3, MATCH($B$2, resultados!$A$1:$ZZ$1, 0))</f>
        <v/>
      </c>
      <c r="C9">
        <f>INDEX(resultados!$A$2:$ZZ$222, 3, MATCH($B$3, resultados!$A$1:$ZZ$1, 0))</f>
        <v/>
      </c>
    </row>
    <row r="10">
      <c r="A10">
        <f>INDEX(resultados!$A$2:$ZZ$222, 4, MATCH($B$1, resultados!$A$1:$ZZ$1, 0))</f>
        <v/>
      </c>
      <c r="B10">
        <f>INDEX(resultados!$A$2:$ZZ$222, 4, MATCH($B$2, resultados!$A$1:$ZZ$1, 0))</f>
        <v/>
      </c>
      <c r="C10">
        <f>INDEX(resultados!$A$2:$ZZ$222, 4, MATCH($B$3, resultados!$A$1:$ZZ$1, 0))</f>
        <v/>
      </c>
    </row>
    <row r="11">
      <c r="A11">
        <f>INDEX(resultados!$A$2:$ZZ$222, 5, MATCH($B$1, resultados!$A$1:$ZZ$1, 0))</f>
        <v/>
      </c>
      <c r="B11">
        <f>INDEX(resultados!$A$2:$ZZ$222, 5, MATCH($B$2, resultados!$A$1:$ZZ$1, 0))</f>
        <v/>
      </c>
      <c r="C11">
        <f>INDEX(resultados!$A$2:$ZZ$222, 5, MATCH($B$3, resultados!$A$1:$ZZ$1, 0))</f>
        <v/>
      </c>
    </row>
    <row r="12">
      <c r="A12">
        <f>INDEX(resultados!$A$2:$ZZ$222, 6, MATCH($B$1, resultados!$A$1:$ZZ$1, 0))</f>
        <v/>
      </c>
      <c r="B12">
        <f>INDEX(resultados!$A$2:$ZZ$222, 6, MATCH($B$2, resultados!$A$1:$ZZ$1, 0))</f>
        <v/>
      </c>
      <c r="C12">
        <f>INDEX(resultados!$A$2:$ZZ$222, 6, MATCH($B$3, resultados!$A$1:$ZZ$1, 0))</f>
        <v/>
      </c>
    </row>
    <row r="13">
      <c r="A13">
        <f>INDEX(resultados!$A$2:$ZZ$222, 7, MATCH($B$1, resultados!$A$1:$ZZ$1, 0))</f>
        <v/>
      </c>
      <c r="B13">
        <f>INDEX(resultados!$A$2:$ZZ$222, 7, MATCH($B$2, resultados!$A$1:$ZZ$1, 0))</f>
        <v/>
      </c>
      <c r="C13">
        <f>INDEX(resultados!$A$2:$ZZ$222, 7, MATCH($B$3, resultados!$A$1:$ZZ$1, 0))</f>
        <v/>
      </c>
    </row>
    <row r="14">
      <c r="A14">
        <f>INDEX(resultados!$A$2:$ZZ$222, 8, MATCH($B$1, resultados!$A$1:$ZZ$1, 0))</f>
        <v/>
      </c>
      <c r="B14">
        <f>INDEX(resultados!$A$2:$ZZ$222, 8, MATCH($B$2, resultados!$A$1:$ZZ$1, 0))</f>
        <v/>
      </c>
      <c r="C14">
        <f>INDEX(resultados!$A$2:$ZZ$222, 8, MATCH($B$3, resultados!$A$1:$ZZ$1, 0))</f>
        <v/>
      </c>
    </row>
    <row r="15">
      <c r="A15">
        <f>INDEX(resultados!$A$2:$ZZ$222, 9, MATCH($B$1, resultados!$A$1:$ZZ$1, 0))</f>
        <v/>
      </c>
      <c r="B15">
        <f>INDEX(resultados!$A$2:$ZZ$222, 9, MATCH($B$2, resultados!$A$1:$ZZ$1, 0))</f>
        <v/>
      </c>
      <c r="C15">
        <f>INDEX(resultados!$A$2:$ZZ$222, 9, MATCH($B$3, resultados!$A$1:$ZZ$1, 0))</f>
        <v/>
      </c>
    </row>
    <row r="16">
      <c r="A16">
        <f>INDEX(resultados!$A$2:$ZZ$222, 10, MATCH($B$1, resultados!$A$1:$ZZ$1, 0))</f>
        <v/>
      </c>
      <c r="B16">
        <f>INDEX(resultados!$A$2:$ZZ$222, 10, MATCH($B$2, resultados!$A$1:$ZZ$1, 0))</f>
        <v/>
      </c>
      <c r="C16">
        <f>INDEX(resultados!$A$2:$ZZ$222, 10, MATCH($B$3, resultados!$A$1:$ZZ$1, 0))</f>
        <v/>
      </c>
    </row>
    <row r="17">
      <c r="A17">
        <f>INDEX(resultados!$A$2:$ZZ$222, 11, MATCH($B$1, resultados!$A$1:$ZZ$1, 0))</f>
        <v/>
      </c>
      <c r="B17">
        <f>INDEX(resultados!$A$2:$ZZ$222, 11, MATCH($B$2, resultados!$A$1:$ZZ$1, 0))</f>
        <v/>
      </c>
      <c r="C17">
        <f>INDEX(resultados!$A$2:$ZZ$222, 11, MATCH($B$3, resultados!$A$1:$ZZ$1, 0))</f>
        <v/>
      </c>
    </row>
    <row r="18">
      <c r="A18">
        <f>INDEX(resultados!$A$2:$ZZ$222, 12, MATCH($B$1, resultados!$A$1:$ZZ$1, 0))</f>
        <v/>
      </c>
      <c r="B18">
        <f>INDEX(resultados!$A$2:$ZZ$222, 12, MATCH($B$2, resultados!$A$1:$ZZ$1, 0))</f>
        <v/>
      </c>
      <c r="C18">
        <f>INDEX(resultados!$A$2:$ZZ$222, 12, MATCH($B$3, resultados!$A$1:$ZZ$1, 0))</f>
        <v/>
      </c>
    </row>
    <row r="19">
      <c r="A19">
        <f>INDEX(resultados!$A$2:$ZZ$222, 13, MATCH($B$1, resultados!$A$1:$ZZ$1, 0))</f>
        <v/>
      </c>
      <c r="B19">
        <f>INDEX(resultados!$A$2:$ZZ$222, 13, MATCH($B$2, resultados!$A$1:$ZZ$1, 0))</f>
        <v/>
      </c>
      <c r="C19">
        <f>INDEX(resultados!$A$2:$ZZ$222, 13, MATCH($B$3, resultados!$A$1:$ZZ$1, 0))</f>
        <v/>
      </c>
    </row>
    <row r="20">
      <c r="A20">
        <f>INDEX(resultados!$A$2:$ZZ$222, 14, MATCH($B$1, resultados!$A$1:$ZZ$1, 0))</f>
        <v/>
      </c>
      <c r="B20">
        <f>INDEX(resultados!$A$2:$ZZ$222, 14, MATCH($B$2, resultados!$A$1:$ZZ$1, 0))</f>
        <v/>
      </c>
      <c r="C20">
        <f>INDEX(resultados!$A$2:$ZZ$222, 14, MATCH($B$3, resultados!$A$1:$ZZ$1, 0))</f>
        <v/>
      </c>
    </row>
    <row r="21">
      <c r="A21">
        <f>INDEX(resultados!$A$2:$ZZ$222, 15, MATCH($B$1, resultados!$A$1:$ZZ$1, 0))</f>
        <v/>
      </c>
      <c r="B21">
        <f>INDEX(resultados!$A$2:$ZZ$222, 15, MATCH($B$2, resultados!$A$1:$ZZ$1, 0))</f>
        <v/>
      </c>
      <c r="C21">
        <f>INDEX(resultados!$A$2:$ZZ$222, 15, MATCH($B$3, resultados!$A$1:$ZZ$1, 0))</f>
        <v/>
      </c>
    </row>
    <row r="22">
      <c r="A22">
        <f>INDEX(resultados!$A$2:$ZZ$222, 16, MATCH($B$1, resultados!$A$1:$ZZ$1, 0))</f>
        <v/>
      </c>
      <c r="B22">
        <f>INDEX(resultados!$A$2:$ZZ$222, 16, MATCH($B$2, resultados!$A$1:$ZZ$1, 0))</f>
        <v/>
      </c>
      <c r="C22">
        <f>INDEX(resultados!$A$2:$ZZ$222, 16, MATCH($B$3, resultados!$A$1:$ZZ$1, 0))</f>
        <v/>
      </c>
    </row>
    <row r="23">
      <c r="A23">
        <f>INDEX(resultados!$A$2:$ZZ$222, 17, MATCH($B$1, resultados!$A$1:$ZZ$1, 0))</f>
        <v/>
      </c>
      <c r="B23">
        <f>INDEX(resultados!$A$2:$ZZ$222, 17, MATCH($B$2, resultados!$A$1:$ZZ$1, 0))</f>
        <v/>
      </c>
      <c r="C23">
        <f>INDEX(resultados!$A$2:$ZZ$222, 17, MATCH($B$3, resultados!$A$1:$ZZ$1, 0))</f>
        <v/>
      </c>
    </row>
    <row r="24">
      <c r="A24">
        <f>INDEX(resultados!$A$2:$ZZ$222, 18, MATCH($B$1, resultados!$A$1:$ZZ$1, 0))</f>
        <v/>
      </c>
      <c r="B24">
        <f>INDEX(resultados!$A$2:$ZZ$222, 18, MATCH($B$2, resultados!$A$1:$ZZ$1, 0))</f>
        <v/>
      </c>
      <c r="C24">
        <f>INDEX(resultados!$A$2:$ZZ$222, 18, MATCH($B$3, resultados!$A$1:$ZZ$1, 0))</f>
        <v/>
      </c>
    </row>
    <row r="25">
      <c r="A25">
        <f>INDEX(resultados!$A$2:$ZZ$222, 19, MATCH($B$1, resultados!$A$1:$ZZ$1, 0))</f>
        <v/>
      </c>
      <c r="B25">
        <f>INDEX(resultados!$A$2:$ZZ$222, 19, MATCH($B$2, resultados!$A$1:$ZZ$1, 0))</f>
        <v/>
      </c>
      <c r="C25">
        <f>INDEX(resultados!$A$2:$ZZ$222, 19, MATCH($B$3, resultados!$A$1:$ZZ$1, 0))</f>
        <v/>
      </c>
    </row>
    <row r="26">
      <c r="A26">
        <f>INDEX(resultados!$A$2:$ZZ$222, 20, MATCH($B$1, resultados!$A$1:$ZZ$1, 0))</f>
        <v/>
      </c>
      <c r="B26">
        <f>INDEX(resultados!$A$2:$ZZ$222, 20, MATCH($B$2, resultados!$A$1:$ZZ$1, 0))</f>
        <v/>
      </c>
      <c r="C26">
        <f>INDEX(resultados!$A$2:$ZZ$222, 20, MATCH($B$3, resultados!$A$1:$ZZ$1, 0))</f>
        <v/>
      </c>
    </row>
    <row r="27">
      <c r="A27">
        <f>INDEX(resultados!$A$2:$ZZ$222, 21, MATCH($B$1, resultados!$A$1:$ZZ$1, 0))</f>
        <v/>
      </c>
      <c r="B27">
        <f>INDEX(resultados!$A$2:$ZZ$222, 21, MATCH($B$2, resultados!$A$1:$ZZ$1, 0))</f>
        <v/>
      </c>
      <c r="C27">
        <f>INDEX(resultados!$A$2:$ZZ$222, 21, MATCH($B$3, resultados!$A$1:$ZZ$1, 0))</f>
        <v/>
      </c>
    </row>
    <row r="28">
      <c r="A28">
        <f>INDEX(resultados!$A$2:$ZZ$222, 22, MATCH($B$1, resultados!$A$1:$ZZ$1, 0))</f>
        <v/>
      </c>
      <c r="B28">
        <f>INDEX(resultados!$A$2:$ZZ$222, 22, MATCH($B$2, resultados!$A$1:$ZZ$1, 0))</f>
        <v/>
      </c>
      <c r="C28">
        <f>INDEX(resultados!$A$2:$ZZ$222, 22, MATCH($B$3, resultados!$A$1:$ZZ$1, 0))</f>
        <v/>
      </c>
    </row>
    <row r="29">
      <c r="A29">
        <f>INDEX(resultados!$A$2:$ZZ$222, 23, MATCH($B$1, resultados!$A$1:$ZZ$1, 0))</f>
        <v/>
      </c>
      <c r="B29">
        <f>INDEX(resultados!$A$2:$ZZ$222, 23, MATCH($B$2, resultados!$A$1:$ZZ$1, 0))</f>
        <v/>
      </c>
      <c r="C29">
        <f>INDEX(resultados!$A$2:$ZZ$222, 23, MATCH($B$3, resultados!$A$1:$ZZ$1, 0))</f>
        <v/>
      </c>
    </row>
    <row r="30">
      <c r="A30">
        <f>INDEX(resultados!$A$2:$ZZ$222, 24, MATCH($B$1, resultados!$A$1:$ZZ$1, 0))</f>
        <v/>
      </c>
      <c r="B30">
        <f>INDEX(resultados!$A$2:$ZZ$222, 24, MATCH($B$2, resultados!$A$1:$ZZ$1, 0))</f>
        <v/>
      </c>
      <c r="C30">
        <f>INDEX(resultados!$A$2:$ZZ$222, 24, MATCH($B$3, resultados!$A$1:$ZZ$1, 0))</f>
        <v/>
      </c>
    </row>
    <row r="31">
      <c r="A31">
        <f>INDEX(resultados!$A$2:$ZZ$222, 25, MATCH($B$1, resultados!$A$1:$ZZ$1, 0))</f>
        <v/>
      </c>
      <c r="B31">
        <f>INDEX(resultados!$A$2:$ZZ$222, 25, MATCH($B$2, resultados!$A$1:$ZZ$1, 0))</f>
        <v/>
      </c>
      <c r="C31">
        <f>INDEX(resultados!$A$2:$ZZ$222, 25, MATCH($B$3, resultados!$A$1:$ZZ$1, 0))</f>
        <v/>
      </c>
    </row>
    <row r="32">
      <c r="A32">
        <f>INDEX(resultados!$A$2:$ZZ$222, 26, MATCH($B$1, resultados!$A$1:$ZZ$1, 0))</f>
        <v/>
      </c>
      <c r="B32">
        <f>INDEX(resultados!$A$2:$ZZ$222, 26, MATCH($B$2, resultados!$A$1:$ZZ$1, 0))</f>
        <v/>
      </c>
      <c r="C32">
        <f>INDEX(resultados!$A$2:$ZZ$222, 26, MATCH($B$3, resultados!$A$1:$ZZ$1, 0))</f>
        <v/>
      </c>
    </row>
    <row r="33">
      <c r="A33">
        <f>INDEX(resultados!$A$2:$ZZ$222, 27, MATCH($B$1, resultados!$A$1:$ZZ$1, 0))</f>
        <v/>
      </c>
      <c r="B33">
        <f>INDEX(resultados!$A$2:$ZZ$222, 27, MATCH($B$2, resultados!$A$1:$ZZ$1, 0))</f>
        <v/>
      </c>
      <c r="C33">
        <f>INDEX(resultados!$A$2:$ZZ$222, 27, MATCH($B$3, resultados!$A$1:$ZZ$1, 0))</f>
        <v/>
      </c>
    </row>
    <row r="34">
      <c r="A34">
        <f>INDEX(resultados!$A$2:$ZZ$222, 28, MATCH($B$1, resultados!$A$1:$ZZ$1, 0))</f>
        <v/>
      </c>
      <c r="B34">
        <f>INDEX(resultados!$A$2:$ZZ$222, 28, MATCH($B$2, resultados!$A$1:$ZZ$1, 0))</f>
        <v/>
      </c>
      <c r="C34">
        <f>INDEX(resultados!$A$2:$ZZ$222, 28, MATCH($B$3, resultados!$A$1:$ZZ$1, 0))</f>
        <v/>
      </c>
    </row>
    <row r="35">
      <c r="A35">
        <f>INDEX(resultados!$A$2:$ZZ$222, 29, MATCH($B$1, resultados!$A$1:$ZZ$1, 0))</f>
        <v/>
      </c>
      <c r="B35">
        <f>INDEX(resultados!$A$2:$ZZ$222, 29, MATCH($B$2, resultados!$A$1:$ZZ$1, 0))</f>
        <v/>
      </c>
      <c r="C35">
        <f>INDEX(resultados!$A$2:$ZZ$222, 29, MATCH($B$3, resultados!$A$1:$ZZ$1, 0))</f>
        <v/>
      </c>
    </row>
    <row r="36">
      <c r="A36">
        <f>INDEX(resultados!$A$2:$ZZ$222, 30, MATCH($B$1, resultados!$A$1:$ZZ$1, 0))</f>
        <v/>
      </c>
      <c r="B36">
        <f>INDEX(resultados!$A$2:$ZZ$222, 30, MATCH($B$2, resultados!$A$1:$ZZ$1, 0))</f>
        <v/>
      </c>
      <c r="C36">
        <f>INDEX(resultados!$A$2:$ZZ$222, 30, MATCH($B$3, resultados!$A$1:$ZZ$1, 0))</f>
        <v/>
      </c>
    </row>
    <row r="37">
      <c r="A37">
        <f>INDEX(resultados!$A$2:$ZZ$222, 31, MATCH($B$1, resultados!$A$1:$ZZ$1, 0))</f>
        <v/>
      </c>
      <c r="B37">
        <f>INDEX(resultados!$A$2:$ZZ$222, 31, MATCH($B$2, resultados!$A$1:$ZZ$1, 0))</f>
        <v/>
      </c>
      <c r="C37">
        <f>INDEX(resultados!$A$2:$ZZ$222, 31, MATCH($B$3, resultados!$A$1:$ZZ$1, 0))</f>
        <v/>
      </c>
    </row>
    <row r="38">
      <c r="A38">
        <f>INDEX(resultados!$A$2:$ZZ$222, 32, MATCH($B$1, resultados!$A$1:$ZZ$1, 0))</f>
        <v/>
      </c>
      <c r="B38">
        <f>INDEX(resultados!$A$2:$ZZ$222, 32, MATCH($B$2, resultados!$A$1:$ZZ$1, 0))</f>
        <v/>
      </c>
      <c r="C38">
        <f>INDEX(resultados!$A$2:$ZZ$222, 32, MATCH($B$3, resultados!$A$1:$ZZ$1, 0))</f>
        <v/>
      </c>
    </row>
    <row r="39">
      <c r="A39">
        <f>INDEX(resultados!$A$2:$ZZ$222, 33, MATCH($B$1, resultados!$A$1:$ZZ$1, 0))</f>
        <v/>
      </c>
      <c r="B39">
        <f>INDEX(resultados!$A$2:$ZZ$222, 33, MATCH($B$2, resultados!$A$1:$ZZ$1, 0))</f>
        <v/>
      </c>
      <c r="C39">
        <f>INDEX(resultados!$A$2:$ZZ$222, 33, MATCH($B$3, resultados!$A$1:$ZZ$1, 0))</f>
        <v/>
      </c>
    </row>
    <row r="40">
      <c r="A40">
        <f>INDEX(resultados!$A$2:$ZZ$222, 34, MATCH($B$1, resultados!$A$1:$ZZ$1, 0))</f>
        <v/>
      </c>
      <c r="B40">
        <f>INDEX(resultados!$A$2:$ZZ$222, 34, MATCH($B$2, resultados!$A$1:$ZZ$1, 0))</f>
        <v/>
      </c>
      <c r="C40">
        <f>INDEX(resultados!$A$2:$ZZ$222, 34, MATCH($B$3, resultados!$A$1:$ZZ$1, 0))</f>
        <v/>
      </c>
    </row>
    <row r="41">
      <c r="A41">
        <f>INDEX(resultados!$A$2:$ZZ$222, 35, MATCH($B$1, resultados!$A$1:$ZZ$1, 0))</f>
        <v/>
      </c>
      <c r="B41">
        <f>INDEX(resultados!$A$2:$ZZ$222, 35, MATCH($B$2, resultados!$A$1:$ZZ$1, 0))</f>
        <v/>
      </c>
      <c r="C41">
        <f>INDEX(resultados!$A$2:$ZZ$222, 35, MATCH($B$3, resultados!$A$1:$ZZ$1, 0))</f>
        <v/>
      </c>
    </row>
    <row r="42">
      <c r="A42">
        <f>INDEX(resultados!$A$2:$ZZ$222, 36, MATCH($B$1, resultados!$A$1:$ZZ$1, 0))</f>
        <v/>
      </c>
      <c r="B42">
        <f>INDEX(resultados!$A$2:$ZZ$222, 36, MATCH($B$2, resultados!$A$1:$ZZ$1, 0))</f>
        <v/>
      </c>
      <c r="C42">
        <f>INDEX(resultados!$A$2:$ZZ$222, 36, MATCH($B$3, resultados!$A$1:$ZZ$1, 0))</f>
        <v/>
      </c>
    </row>
    <row r="43">
      <c r="A43">
        <f>INDEX(resultados!$A$2:$ZZ$222, 37, MATCH($B$1, resultados!$A$1:$ZZ$1, 0))</f>
        <v/>
      </c>
      <c r="B43">
        <f>INDEX(resultados!$A$2:$ZZ$222, 37, MATCH($B$2, resultados!$A$1:$ZZ$1, 0))</f>
        <v/>
      </c>
      <c r="C43">
        <f>INDEX(resultados!$A$2:$ZZ$222, 37, MATCH($B$3, resultados!$A$1:$ZZ$1, 0))</f>
        <v/>
      </c>
    </row>
    <row r="44">
      <c r="A44">
        <f>INDEX(resultados!$A$2:$ZZ$222, 38, MATCH($B$1, resultados!$A$1:$ZZ$1, 0))</f>
        <v/>
      </c>
      <c r="B44">
        <f>INDEX(resultados!$A$2:$ZZ$222, 38, MATCH($B$2, resultados!$A$1:$ZZ$1, 0))</f>
        <v/>
      </c>
      <c r="C44">
        <f>INDEX(resultados!$A$2:$ZZ$222, 38, MATCH($B$3, resultados!$A$1:$ZZ$1, 0))</f>
        <v/>
      </c>
    </row>
    <row r="45">
      <c r="A45">
        <f>INDEX(resultados!$A$2:$ZZ$222, 39, MATCH($B$1, resultados!$A$1:$ZZ$1, 0))</f>
        <v/>
      </c>
      <c r="B45">
        <f>INDEX(resultados!$A$2:$ZZ$222, 39, MATCH($B$2, resultados!$A$1:$ZZ$1, 0))</f>
        <v/>
      </c>
      <c r="C45">
        <f>INDEX(resultados!$A$2:$ZZ$222, 39, MATCH($B$3, resultados!$A$1:$ZZ$1, 0))</f>
        <v/>
      </c>
    </row>
    <row r="46">
      <c r="A46">
        <f>INDEX(resultados!$A$2:$ZZ$222, 40, MATCH($B$1, resultados!$A$1:$ZZ$1, 0))</f>
        <v/>
      </c>
      <c r="B46">
        <f>INDEX(resultados!$A$2:$ZZ$222, 40, MATCH($B$2, resultados!$A$1:$ZZ$1, 0))</f>
        <v/>
      </c>
      <c r="C46">
        <f>INDEX(resultados!$A$2:$ZZ$222, 40, MATCH($B$3, resultados!$A$1:$ZZ$1, 0))</f>
        <v/>
      </c>
    </row>
    <row r="47">
      <c r="A47">
        <f>INDEX(resultados!$A$2:$ZZ$222, 41, MATCH($B$1, resultados!$A$1:$ZZ$1, 0))</f>
        <v/>
      </c>
      <c r="B47">
        <f>INDEX(resultados!$A$2:$ZZ$222, 41, MATCH($B$2, resultados!$A$1:$ZZ$1, 0))</f>
        <v/>
      </c>
      <c r="C47">
        <f>INDEX(resultados!$A$2:$ZZ$222, 41, MATCH($B$3, resultados!$A$1:$ZZ$1, 0))</f>
        <v/>
      </c>
    </row>
    <row r="48">
      <c r="A48">
        <f>INDEX(resultados!$A$2:$ZZ$222, 42, MATCH($B$1, resultados!$A$1:$ZZ$1, 0))</f>
        <v/>
      </c>
      <c r="B48">
        <f>INDEX(resultados!$A$2:$ZZ$222, 42, MATCH($B$2, resultados!$A$1:$ZZ$1, 0))</f>
        <v/>
      </c>
      <c r="C48">
        <f>INDEX(resultados!$A$2:$ZZ$222, 42, MATCH($B$3, resultados!$A$1:$ZZ$1, 0))</f>
        <v/>
      </c>
    </row>
    <row r="49">
      <c r="A49">
        <f>INDEX(resultados!$A$2:$ZZ$222, 43, MATCH($B$1, resultados!$A$1:$ZZ$1, 0))</f>
        <v/>
      </c>
      <c r="B49">
        <f>INDEX(resultados!$A$2:$ZZ$222, 43, MATCH($B$2, resultados!$A$1:$ZZ$1, 0))</f>
        <v/>
      </c>
      <c r="C49">
        <f>INDEX(resultados!$A$2:$ZZ$222, 43, MATCH($B$3, resultados!$A$1:$ZZ$1, 0))</f>
        <v/>
      </c>
    </row>
    <row r="50">
      <c r="A50">
        <f>INDEX(resultados!$A$2:$ZZ$222, 44, MATCH($B$1, resultados!$A$1:$ZZ$1, 0))</f>
        <v/>
      </c>
      <c r="B50">
        <f>INDEX(resultados!$A$2:$ZZ$222, 44, MATCH($B$2, resultados!$A$1:$ZZ$1, 0))</f>
        <v/>
      </c>
      <c r="C50">
        <f>INDEX(resultados!$A$2:$ZZ$222, 44, MATCH($B$3, resultados!$A$1:$ZZ$1, 0))</f>
        <v/>
      </c>
    </row>
    <row r="51">
      <c r="A51">
        <f>INDEX(resultados!$A$2:$ZZ$222, 45, MATCH($B$1, resultados!$A$1:$ZZ$1, 0))</f>
        <v/>
      </c>
      <c r="B51">
        <f>INDEX(resultados!$A$2:$ZZ$222, 45, MATCH($B$2, resultados!$A$1:$ZZ$1, 0))</f>
        <v/>
      </c>
      <c r="C51">
        <f>INDEX(resultados!$A$2:$ZZ$222, 45, MATCH($B$3, resultados!$A$1:$ZZ$1, 0))</f>
        <v/>
      </c>
    </row>
    <row r="52">
      <c r="A52">
        <f>INDEX(resultados!$A$2:$ZZ$222, 46, MATCH($B$1, resultados!$A$1:$ZZ$1, 0))</f>
        <v/>
      </c>
      <c r="B52">
        <f>INDEX(resultados!$A$2:$ZZ$222, 46, MATCH($B$2, resultados!$A$1:$ZZ$1, 0))</f>
        <v/>
      </c>
      <c r="C52">
        <f>INDEX(resultados!$A$2:$ZZ$222, 46, MATCH($B$3, resultados!$A$1:$ZZ$1, 0))</f>
        <v/>
      </c>
    </row>
    <row r="53">
      <c r="A53">
        <f>INDEX(resultados!$A$2:$ZZ$222, 47, MATCH($B$1, resultados!$A$1:$ZZ$1, 0))</f>
        <v/>
      </c>
      <c r="B53">
        <f>INDEX(resultados!$A$2:$ZZ$222, 47, MATCH($B$2, resultados!$A$1:$ZZ$1, 0))</f>
        <v/>
      </c>
      <c r="C53">
        <f>INDEX(resultados!$A$2:$ZZ$222, 47, MATCH($B$3, resultados!$A$1:$ZZ$1, 0))</f>
        <v/>
      </c>
    </row>
    <row r="54">
      <c r="A54">
        <f>INDEX(resultados!$A$2:$ZZ$222, 48, MATCH($B$1, resultados!$A$1:$ZZ$1, 0))</f>
        <v/>
      </c>
      <c r="B54">
        <f>INDEX(resultados!$A$2:$ZZ$222, 48, MATCH($B$2, resultados!$A$1:$ZZ$1, 0))</f>
        <v/>
      </c>
      <c r="C54">
        <f>INDEX(resultados!$A$2:$ZZ$222, 48, MATCH($B$3, resultados!$A$1:$ZZ$1, 0))</f>
        <v/>
      </c>
    </row>
    <row r="55">
      <c r="A55">
        <f>INDEX(resultados!$A$2:$ZZ$222, 49, MATCH($B$1, resultados!$A$1:$ZZ$1, 0))</f>
        <v/>
      </c>
      <c r="B55">
        <f>INDEX(resultados!$A$2:$ZZ$222, 49, MATCH($B$2, resultados!$A$1:$ZZ$1, 0))</f>
        <v/>
      </c>
      <c r="C55">
        <f>INDEX(resultados!$A$2:$ZZ$222, 49, MATCH($B$3, resultados!$A$1:$ZZ$1, 0))</f>
        <v/>
      </c>
    </row>
    <row r="56">
      <c r="A56">
        <f>INDEX(resultados!$A$2:$ZZ$222, 50, MATCH($B$1, resultados!$A$1:$ZZ$1, 0))</f>
        <v/>
      </c>
      <c r="B56">
        <f>INDEX(resultados!$A$2:$ZZ$222, 50, MATCH($B$2, resultados!$A$1:$ZZ$1, 0))</f>
        <v/>
      </c>
      <c r="C56">
        <f>INDEX(resultados!$A$2:$ZZ$222, 50, MATCH($B$3, resultados!$A$1:$ZZ$1, 0))</f>
        <v/>
      </c>
    </row>
    <row r="57">
      <c r="A57">
        <f>INDEX(resultados!$A$2:$ZZ$222, 51, MATCH($B$1, resultados!$A$1:$ZZ$1, 0))</f>
        <v/>
      </c>
      <c r="B57">
        <f>INDEX(resultados!$A$2:$ZZ$222, 51, MATCH($B$2, resultados!$A$1:$ZZ$1, 0))</f>
        <v/>
      </c>
      <c r="C57">
        <f>INDEX(resultados!$A$2:$ZZ$222, 51, MATCH($B$3, resultados!$A$1:$ZZ$1, 0))</f>
        <v/>
      </c>
    </row>
    <row r="58">
      <c r="A58">
        <f>INDEX(resultados!$A$2:$ZZ$222, 52, MATCH($B$1, resultados!$A$1:$ZZ$1, 0))</f>
        <v/>
      </c>
      <c r="B58">
        <f>INDEX(resultados!$A$2:$ZZ$222, 52, MATCH($B$2, resultados!$A$1:$ZZ$1, 0))</f>
        <v/>
      </c>
      <c r="C58">
        <f>INDEX(resultados!$A$2:$ZZ$222, 52, MATCH($B$3, resultados!$A$1:$ZZ$1, 0))</f>
        <v/>
      </c>
    </row>
    <row r="59">
      <c r="A59">
        <f>INDEX(resultados!$A$2:$ZZ$222, 53, MATCH($B$1, resultados!$A$1:$ZZ$1, 0))</f>
        <v/>
      </c>
      <c r="B59">
        <f>INDEX(resultados!$A$2:$ZZ$222, 53, MATCH($B$2, resultados!$A$1:$ZZ$1, 0))</f>
        <v/>
      </c>
      <c r="C59">
        <f>INDEX(resultados!$A$2:$ZZ$222, 53, MATCH($B$3, resultados!$A$1:$ZZ$1, 0))</f>
        <v/>
      </c>
    </row>
    <row r="60">
      <c r="A60">
        <f>INDEX(resultados!$A$2:$ZZ$222, 54, MATCH($B$1, resultados!$A$1:$ZZ$1, 0))</f>
        <v/>
      </c>
      <c r="B60">
        <f>INDEX(resultados!$A$2:$ZZ$222, 54, MATCH($B$2, resultados!$A$1:$ZZ$1, 0))</f>
        <v/>
      </c>
      <c r="C60">
        <f>INDEX(resultados!$A$2:$ZZ$222, 54, MATCH($B$3, resultados!$A$1:$ZZ$1, 0))</f>
        <v/>
      </c>
    </row>
    <row r="61">
      <c r="A61">
        <f>INDEX(resultados!$A$2:$ZZ$222, 55, MATCH($B$1, resultados!$A$1:$ZZ$1, 0))</f>
        <v/>
      </c>
      <c r="B61">
        <f>INDEX(resultados!$A$2:$ZZ$222, 55, MATCH($B$2, resultados!$A$1:$ZZ$1, 0))</f>
        <v/>
      </c>
      <c r="C61">
        <f>INDEX(resultados!$A$2:$ZZ$222, 55, MATCH($B$3, resultados!$A$1:$ZZ$1, 0))</f>
        <v/>
      </c>
    </row>
    <row r="62">
      <c r="A62">
        <f>INDEX(resultados!$A$2:$ZZ$222, 56, MATCH($B$1, resultados!$A$1:$ZZ$1, 0))</f>
        <v/>
      </c>
      <c r="B62">
        <f>INDEX(resultados!$A$2:$ZZ$222, 56, MATCH($B$2, resultados!$A$1:$ZZ$1, 0))</f>
        <v/>
      </c>
      <c r="C62">
        <f>INDEX(resultados!$A$2:$ZZ$222, 56, MATCH($B$3, resultados!$A$1:$ZZ$1, 0))</f>
        <v/>
      </c>
    </row>
    <row r="63">
      <c r="A63">
        <f>INDEX(resultados!$A$2:$ZZ$222, 57, MATCH($B$1, resultados!$A$1:$ZZ$1, 0))</f>
        <v/>
      </c>
      <c r="B63">
        <f>INDEX(resultados!$A$2:$ZZ$222, 57, MATCH($B$2, resultados!$A$1:$ZZ$1, 0))</f>
        <v/>
      </c>
      <c r="C63">
        <f>INDEX(resultados!$A$2:$ZZ$222, 57, MATCH($B$3, resultados!$A$1:$ZZ$1, 0))</f>
        <v/>
      </c>
    </row>
    <row r="64">
      <c r="A64">
        <f>INDEX(resultados!$A$2:$ZZ$222, 58, MATCH($B$1, resultados!$A$1:$ZZ$1, 0))</f>
        <v/>
      </c>
      <c r="B64">
        <f>INDEX(resultados!$A$2:$ZZ$222, 58, MATCH($B$2, resultados!$A$1:$ZZ$1, 0))</f>
        <v/>
      </c>
      <c r="C64">
        <f>INDEX(resultados!$A$2:$ZZ$222, 58, MATCH($B$3, resultados!$A$1:$ZZ$1, 0))</f>
        <v/>
      </c>
    </row>
    <row r="65">
      <c r="A65">
        <f>INDEX(resultados!$A$2:$ZZ$222, 59, MATCH($B$1, resultados!$A$1:$ZZ$1, 0))</f>
        <v/>
      </c>
      <c r="B65">
        <f>INDEX(resultados!$A$2:$ZZ$222, 59, MATCH($B$2, resultados!$A$1:$ZZ$1, 0))</f>
        <v/>
      </c>
      <c r="C65">
        <f>INDEX(resultados!$A$2:$ZZ$222, 59, MATCH($B$3, resultados!$A$1:$ZZ$1, 0))</f>
        <v/>
      </c>
    </row>
    <row r="66">
      <c r="A66">
        <f>INDEX(resultados!$A$2:$ZZ$222, 60, MATCH($B$1, resultados!$A$1:$ZZ$1, 0))</f>
        <v/>
      </c>
      <c r="B66">
        <f>INDEX(resultados!$A$2:$ZZ$222, 60, MATCH($B$2, resultados!$A$1:$ZZ$1, 0))</f>
        <v/>
      </c>
      <c r="C66">
        <f>INDEX(resultados!$A$2:$ZZ$222, 60, MATCH($B$3, resultados!$A$1:$ZZ$1, 0))</f>
        <v/>
      </c>
    </row>
    <row r="67">
      <c r="A67">
        <f>INDEX(resultados!$A$2:$ZZ$222, 61, MATCH($B$1, resultados!$A$1:$ZZ$1, 0))</f>
        <v/>
      </c>
      <c r="B67">
        <f>INDEX(resultados!$A$2:$ZZ$222, 61, MATCH($B$2, resultados!$A$1:$ZZ$1, 0))</f>
        <v/>
      </c>
      <c r="C67">
        <f>INDEX(resultados!$A$2:$ZZ$222, 61, MATCH($B$3, resultados!$A$1:$ZZ$1, 0))</f>
        <v/>
      </c>
    </row>
    <row r="68">
      <c r="A68">
        <f>INDEX(resultados!$A$2:$ZZ$222, 62, MATCH($B$1, resultados!$A$1:$ZZ$1, 0))</f>
        <v/>
      </c>
      <c r="B68">
        <f>INDEX(resultados!$A$2:$ZZ$222, 62, MATCH($B$2, resultados!$A$1:$ZZ$1, 0))</f>
        <v/>
      </c>
      <c r="C68">
        <f>INDEX(resultados!$A$2:$ZZ$222, 62, MATCH($B$3, resultados!$A$1:$ZZ$1, 0))</f>
        <v/>
      </c>
    </row>
    <row r="69">
      <c r="A69">
        <f>INDEX(resultados!$A$2:$ZZ$222, 63, MATCH($B$1, resultados!$A$1:$ZZ$1, 0))</f>
        <v/>
      </c>
      <c r="B69">
        <f>INDEX(resultados!$A$2:$ZZ$222, 63, MATCH($B$2, resultados!$A$1:$ZZ$1, 0))</f>
        <v/>
      </c>
      <c r="C69">
        <f>INDEX(resultados!$A$2:$ZZ$222, 63, MATCH($B$3, resultados!$A$1:$ZZ$1, 0))</f>
        <v/>
      </c>
    </row>
    <row r="70">
      <c r="A70">
        <f>INDEX(resultados!$A$2:$ZZ$222, 64, MATCH($B$1, resultados!$A$1:$ZZ$1, 0))</f>
        <v/>
      </c>
      <c r="B70">
        <f>INDEX(resultados!$A$2:$ZZ$222, 64, MATCH($B$2, resultados!$A$1:$ZZ$1, 0))</f>
        <v/>
      </c>
      <c r="C70">
        <f>INDEX(resultados!$A$2:$ZZ$222, 64, MATCH($B$3, resultados!$A$1:$ZZ$1, 0))</f>
        <v/>
      </c>
    </row>
    <row r="71">
      <c r="A71">
        <f>INDEX(resultados!$A$2:$ZZ$222, 65, MATCH($B$1, resultados!$A$1:$ZZ$1, 0))</f>
        <v/>
      </c>
      <c r="B71">
        <f>INDEX(resultados!$A$2:$ZZ$222, 65, MATCH($B$2, resultados!$A$1:$ZZ$1, 0))</f>
        <v/>
      </c>
      <c r="C71">
        <f>INDEX(resultados!$A$2:$ZZ$222, 65, MATCH($B$3, resultados!$A$1:$ZZ$1, 0))</f>
        <v/>
      </c>
    </row>
    <row r="72">
      <c r="A72">
        <f>INDEX(resultados!$A$2:$ZZ$222, 66, MATCH($B$1, resultados!$A$1:$ZZ$1, 0))</f>
        <v/>
      </c>
      <c r="B72">
        <f>INDEX(resultados!$A$2:$ZZ$222, 66, MATCH($B$2, resultados!$A$1:$ZZ$1, 0))</f>
        <v/>
      </c>
      <c r="C72">
        <f>INDEX(resultados!$A$2:$ZZ$222, 66, MATCH($B$3, resultados!$A$1:$ZZ$1, 0))</f>
        <v/>
      </c>
    </row>
    <row r="73">
      <c r="A73">
        <f>INDEX(resultados!$A$2:$ZZ$222, 67, MATCH($B$1, resultados!$A$1:$ZZ$1, 0))</f>
        <v/>
      </c>
      <c r="B73">
        <f>INDEX(resultados!$A$2:$ZZ$222, 67, MATCH($B$2, resultados!$A$1:$ZZ$1, 0))</f>
        <v/>
      </c>
      <c r="C73">
        <f>INDEX(resultados!$A$2:$ZZ$222, 67, MATCH($B$3, resultados!$A$1:$ZZ$1, 0))</f>
        <v/>
      </c>
    </row>
    <row r="74">
      <c r="A74">
        <f>INDEX(resultados!$A$2:$ZZ$222, 68, MATCH($B$1, resultados!$A$1:$ZZ$1, 0))</f>
        <v/>
      </c>
      <c r="B74">
        <f>INDEX(resultados!$A$2:$ZZ$222, 68, MATCH($B$2, resultados!$A$1:$ZZ$1, 0))</f>
        <v/>
      </c>
      <c r="C74">
        <f>INDEX(resultados!$A$2:$ZZ$222, 68, MATCH($B$3, resultados!$A$1:$ZZ$1, 0))</f>
        <v/>
      </c>
    </row>
    <row r="75">
      <c r="A75">
        <f>INDEX(resultados!$A$2:$ZZ$222, 69, MATCH($B$1, resultados!$A$1:$ZZ$1, 0))</f>
        <v/>
      </c>
      <c r="B75">
        <f>INDEX(resultados!$A$2:$ZZ$222, 69, MATCH($B$2, resultados!$A$1:$ZZ$1, 0))</f>
        <v/>
      </c>
      <c r="C75">
        <f>INDEX(resultados!$A$2:$ZZ$222, 69, MATCH($B$3, resultados!$A$1:$ZZ$1, 0))</f>
        <v/>
      </c>
    </row>
    <row r="76">
      <c r="A76">
        <f>INDEX(resultados!$A$2:$ZZ$222, 70, MATCH($B$1, resultados!$A$1:$ZZ$1, 0))</f>
        <v/>
      </c>
      <c r="B76">
        <f>INDEX(resultados!$A$2:$ZZ$222, 70, MATCH($B$2, resultados!$A$1:$ZZ$1, 0))</f>
        <v/>
      </c>
      <c r="C76">
        <f>INDEX(resultados!$A$2:$ZZ$222, 70, MATCH($B$3, resultados!$A$1:$ZZ$1, 0))</f>
        <v/>
      </c>
    </row>
    <row r="77">
      <c r="A77">
        <f>INDEX(resultados!$A$2:$ZZ$222, 71, MATCH($B$1, resultados!$A$1:$ZZ$1, 0))</f>
        <v/>
      </c>
      <c r="B77">
        <f>INDEX(resultados!$A$2:$ZZ$222, 71, MATCH($B$2, resultados!$A$1:$ZZ$1, 0))</f>
        <v/>
      </c>
      <c r="C77">
        <f>INDEX(resultados!$A$2:$ZZ$222, 71, MATCH($B$3, resultados!$A$1:$ZZ$1, 0))</f>
        <v/>
      </c>
    </row>
    <row r="78">
      <c r="A78">
        <f>INDEX(resultados!$A$2:$ZZ$222, 72, MATCH($B$1, resultados!$A$1:$ZZ$1, 0))</f>
        <v/>
      </c>
      <c r="B78">
        <f>INDEX(resultados!$A$2:$ZZ$222, 72, MATCH($B$2, resultados!$A$1:$ZZ$1, 0))</f>
        <v/>
      </c>
      <c r="C78">
        <f>INDEX(resultados!$A$2:$ZZ$222, 72, MATCH($B$3, resultados!$A$1:$ZZ$1, 0))</f>
        <v/>
      </c>
    </row>
    <row r="79">
      <c r="A79">
        <f>INDEX(resultados!$A$2:$ZZ$222, 73, MATCH($B$1, resultados!$A$1:$ZZ$1, 0))</f>
        <v/>
      </c>
      <c r="B79">
        <f>INDEX(resultados!$A$2:$ZZ$222, 73, MATCH($B$2, resultados!$A$1:$ZZ$1, 0))</f>
        <v/>
      </c>
      <c r="C79">
        <f>INDEX(resultados!$A$2:$ZZ$222, 73, MATCH($B$3, resultados!$A$1:$ZZ$1, 0))</f>
        <v/>
      </c>
    </row>
    <row r="80">
      <c r="A80">
        <f>INDEX(resultados!$A$2:$ZZ$222, 74, MATCH($B$1, resultados!$A$1:$ZZ$1, 0))</f>
        <v/>
      </c>
      <c r="B80">
        <f>INDEX(resultados!$A$2:$ZZ$222, 74, MATCH($B$2, resultados!$A$1:$ZZ$1, 0))</f>
        <v/>
      </c>
      <c r="C80">
        <f>INDEX(resultados!$A$2:$ZZ$222, 74, MATCH($B$3, resultados!$A$1:$ZZ$1, 0))</f>
        <v/>
      </c>
    </row>
    <row r="81">
      <c r="A81">
        <f>INDEX(resultados!$A$2:$ZZ$222, 75, MATCH($B$1, resultados!$A$1:$ZZ$1, 0))</f>
        <v/>
      </c>
      <c r="B81">
        <f>INDEX(resultados!$A$2:$ZZ$222, 75, MATCH($B$2, resultados!$A$1:$ZZ$1, 0))</f>
        <v/>
      </c>
      <c r="C81">
        <f>INDEX(resultados!$A$2:$ZZ$222, 75, MATCH($B$3, resultados!$A$1:$ZZ$1, 0))</f>
        <v/>
      </c>
    </row>
    <row r="82">
      <c r="A82">
        <f>INDEX(resultados!$A$2:$ZZ$222, 76, MATCH($B$1, resultados!$A$1:$ZZ$1, 0))</f>
        <v/>
      </c>
      <c r="B82">
        <f>INDEX(resultados!$A$2:$ZZ$222, 76, MATCH($B$2, resultados!$A$1:$ZZ$1, 0))</f>
        <v/>
      </c>
      <c r="C82">
        <f>INDEX(resultados!$A$2:$ZZ$222, 76, MATCH($B$3, resultados!$A$1:$ZZ$1, 0))</f>
        <v/>
      </c>
    </row>
    <row r="83">
      <c r="A83">
        <f>INDEX(resultados!$A$2:$ZZ$222, 77, MATCH($B$1, resultados!$A$1:$ZZ$1, 0))</f>
        <v/>
      </c>
      <c r="B83">
        <f>INDEX(resultados!$A$2:$ZZ$222, 77, MATCH($B$2, resultados!$A$1:$ZZ$1, 0))</f>
        <v/>
      </c>
      <c r="C83">
        <f>INDEX(resultados!$A$2:$ZZ$222, 77, MATCH($B$3, resultados!$A$1:$ZZ$1, 0))</f>
        <v/>
      </c>
    </row>
    <row r="84">
      <c r="A84">
        <f>INDEX(resultados!$A$2:$ZZ$222, 78, MATCH($B$1, resultados!$A$1:$ZZ$1, 0))</f>
        <v/>
      </c>
      <c r="B84">
        <f>INDEX(resultados!$A$2:$ZZ$222, 78, MATCH($B$2, resultados!$A$1:$ZZ$1, 0))</f>
        <v/>
      </c>
      <c r="C84">
        <f>INDEX(resultados!$A$2:$ZZ$222, 78, MATCH($B$3, resultados!$A$1:$ZZ$1, 0))</f>
        <v/>
      </c>
    </row>
    <row r="85">
      <c r="A85">
        <f>INDEX(resultados!$A$2:$ZZ$222, 79, MATCH($B$1, resultados!$A$1:$ZZ$1, 0))</f>
        <v/>
      </c>
      <c r="B85">
        <f>INDEX(resultados!$A$2:$ZZ$222, 79, MATCH($B$2, resultados!$A$1:$ZZ$1, 0))</f>
        <v/>
      </c>
      <c r="C85">
        <f>INDEX(resultados!$A$2:$ZZ$222, 79, MATCH($B$3, resultados!$A$1:$ZZ$1, 0))</f>
        <v/>
      </c>
    </row>
    <row r="86">
      <c r="A86">
        <f>INDEX(resultados!$A$2:$ZZ$222, 80, MATCH($B$1, resultados!$A$1:$ZZ$1, 0))</f>
        <v/>
      </c>
      <c r="B86">
        <f>INDEX(resultados!$A$2:$ZZ$222, 80, MATCH($B$2, resultados!$A$1:$ZZ$1, 0))</f>
        <v/>
      </c>
      <c r="C86">
        <f>INDEX(resultados!$A$2:$ZZ$222, 80, MATCH($B$3, resultados!$A$1:$ZZ$1, 0))</f>
        <v/>
      </c>
    </row>
    <row r="87">
      <c r="A87">
        <f>INDEX(resultados!$A$2:$ZZ$222, 81, MATCH($B$1, resultados!$A$1:$ZZ$1, 0))</f>
        <v/>
      </c>
      <c r="B87">
        <f>INDEX(resultados!$A$2:$ZZ$222, 81, MATCH($B$2, resultados!$A$1:$ZZ$1, 0))</f>
        <v/>
      </c>
      <c r="C87">
        <f>INDEX(resultados!$A$2:$ZZ$222, 81, MATCH($B$3, resultados!$A$1:$ZZ$1, 0))</f>
        <v/>
      </c>
    </row>
    <row r="88">
      <c r="A88">
        <f>INDEX(resultados!$A$2:$ZZ$222, 82, MATCH($B$1, resultados!$A$1:$ZZ$1, 0))</f>
        <v/>
      </c>
      <c r="B88">
        <f>INDEX(resultados!$A$2:$ZZ$222, 82, MATCH($B$2, resultados!$A$1:$ZZ$1, 0))</f>
        <v/>
      </c>
      <c r="C88">
        <f>INDEX(resultados!$A$2:$ZZ$222, 82, MATCH($B$3, resultados!$A$1:$ZZ$1, 0))</f>
        <v/>
      </c>
    </row>
    <row r="89">
      <c r="A89">
        <f>INDEX(resultados!$A$2:$ZZ$222, 83, MATCH($B$1, resultados!$A$1:$ZZ$1, 0))</f>
        <v/>
      </c>
      <c r="B89">
        <f>INDEX(resultados!$A$2:$ZZ$222, 83, MATCH($B$2, resultados!$A$1:$ZZ$1, 0))</f>
        <v/>
      </c>
      <c r="C89">
        <f>INDEX(resultados!$A$2:$ZZ$222, 83, MATCH($B$3, resultados!$A$1:$ZZ$1, 0))</f>
        <v/>
      </c>
    </row>
    <row r="90">
      <c r="A90">
        <f>INDEX(resultados!$A$2:$ZZ$222, 84, MATCH($B$1, resultados!$A$1:$ZZ$1, 0))</f>
        <v/>
      </c>
      <c r="B90">
        <f>INDEX(resultados!$A$2:$ZZ$222, 84, MATCH($B$2, resultados!$A$1:$ZZ$1, 0))</f>
        <v/>
      </c>
      <c r="C90">
        <f>INDEX(resultados!$A$2:$ZZ$222, 84, MATCH($B$3, resultados!$A$1:$ZZ$1, 0))</f>
        <v/>
      </c>
    </row>
    <row r="91">
      <c r="A91">
        <f>INDEX(resultados!$A$2:$ZZ$222, 85, MATCH($B$1, resultados!$A$1:$ZZ$1, 0))</f>
        <v/>
      </c>
      <c r="B91">
        <f>INDEX(resultados!$A$2:$ZZ$222, 85, MATCH($B$2, resultados!$A$1:$ZZ$1, 0))</f>
        <v/>
      </c>
      <c r="C91">
        <f>INDEX(resultados!$A$2:$ZZ$222, 85, MATCH($B$3, resultados!$A$1:$ZZ$1, 0))</f>
        <v/>
      </c>
    </row>
    <row r="92">
      <c r="A92">
        <f>INDEX(resultados!$A$2:$ZZ$222, 86, MATCH($B$1, resultados!$A$1:$ZZ$1, 0))</f>
        <v/>
      </c>
      <c r="B92">
        <f>INDEX(resultados!$A$2:$ZZ$222, 86, MATCH($B$2, resultados!$A$1:$ZZ$1, 0))</f>
        <v/>
      </c>
      <c r="C92">
        <f>INDEX(resultados!$A$2:$ZZ$222, 86, MATCH($B$3, resultados!$A$1:$ZZ$1, 0))</f>
        <v/>
      </c>
    </row>
    <row r="93">
      <c r="A93">
        <f>INDEX(resultados!$A$2:$ZZ$222, 87, MATCH($B$1, resultados!$A$1:$ZZ$1, 0))</f>
        <v/>
      </c>
      <c r="B93">
        <f>INDEX(resultados!$A$2:$ZZ$222, 87, MATCH($B$2, resultados!$A$1:$ZZ$1, 0))</f>
        <v/>
      </c>
      <c r="C93">
        <f>INDEX(resultados!$A$2:$ZZ$222, 87, MATCH($B$3, resultados!$A$1:$ZZ$1, 0))</f>
        <v/>
      </c>
    </row>
    <row r="94">
      <c r="A94">
        <f>INDEX(resultados!$A$2:$ZZ$222, 88, MATCH($B$1, resultados!$A$1:$ZZ$1, 0))</f>
        <v/>
      </c>
      <c r="B94">
        <f>INDEX(resultados!$A$2:$ZZ$222, 88, MATCH($B$2, resultados!$A$1:$ZZ$1, 0))</f>
        <v/>
      </c>
      <c r="C94">
        <f>INDEX(resultados!$A$2:$ZZ$222, 88, MATCH($B$3, resultados!$A$1:$ZZ$1, 0))</f>
        <v/>
      </c>
    </row>
    <row r="95">
      <c r="A95">
        <f>INDEX(resultados!$A$2:$ZZ$222, 89, MATCH($B$1, resultados!$A$1:$ZZ$1, 0))</f>
        <v/>
      </c>
      <c r="B95">
        <f>INDEX(resultados!$A$2:$ZZ$222, 89, MATCH($B$2, resultados!$A$1:$ZZ$1, 0))</f>
        <v/>
      </c>
      <c r="C95">
        <f>INDEX(resultados!$A$2:$ZZ$222, 89, MATCH($B$3, resultados!$A$1:$ZZ$1, 0))</f>
        <v/>
      </c>
    </row>
    <row r="96">
      <c r="A96">
        <f>INDEX(resultados!$A$2:$ZZ$222, 90, MATCH($B$1, resultados!$A$1:$ZZ$1, 0))</f>
        <v/>
      </c>
      <c r="B96">
        <f>INDEX(resultados!$A$2:$ZZ$222, 90, MATCH($B$2, resultados!$A$1:$ZZ$1, 0))</f>
        <v/>
      </c>
      <c r="C96">
        <f>INDEX(resultados!$A$2:$ZZ$222, 90, MATCH($B$3, resultados!$A$1:$ZZ$1, 0))</f>
        <v/>
      </c>
    </row>
    <row r="97">
      <c r="A97">
        <f>INDEX(resultados!$A$2:$ZZ$222, 91, MATCH($B$1, resultados!$A$1:$ZZ$1, 0))</f>
        <v/>
      </c>
      <c r="B97">
        <f>INDEX(resultados!$A$2:$ZZ$222, 91, MATCH($B$2, resultados!$A$1:$ZZ$1, 0))</f>
        <v/>
      </c>
      <c r="C97">
        <f>INDEX(resultados!$A$2:$ZZ$222, 91, MATCH($B$3, resultados!$A$1:$ZZ$1, 0))</f>
        <v/>
      </c>
    </row>
    <row r="98">
      <c r="A98">
        <f>INDEX(resultados!$A$2:$ZZ$222, 92, MATCH($B$1, resultados!$A$1:$ZZ$1, 0))</f>
        <v/>
      </c>
      <c r="B98">
        <f>INDEX(resultados!$A$2:$ZZ$222, 92, MATCH($B$2, resultados!$A$1:$ZZ$1, 0))</f>
        <v/>
      </c>
      <c r="C98">
        <f>INDEX(resultados!$A$2:$ZZ$222, 92, MATCH($B$3, resultados!$A$1:$ZZ$1, 0))</f>
        <v/>
      </c>
    </row>
    <row r="99">
      <c r="A99">
        <f>INDEX(resultados!$A$2:$ZZ$222, 93, MATCH($B$1, resultados!$A$1:$ZZ$1, 0))</f>
        <v/>
      </c>
      <c r="B99">
        <f>INDEX(resultados!$A$2:$ZZ$222, 93, MATCH($B$2, resultados!$A$1:$ZZ$1, 0))</f>
        <v/>
      </c>
      <c r="C99">
        <f>INDEX(resultados!$A$2:$ZZ$222, 93, MATCH($B$3, resultados!$A$1:$ZZ$1, 0))</f>
        <v/>
      </c>
    </row>
    <row r="100">
      <c r="A100">
        <f>INDEX(resultados!$A$2:$ZZ$222, 94, MATCH($B$1, resultados!$A$1:$ZZ$1, 0))</f>
        <v/>
      </c>
      <c r="B100">
        <f>INDEX(resultados!$A$2:$ZZ$222, 94, MATCH($B$2, resultados!$A$1:$ZZ$1, 0))</f>
        <v/>
      </c>
      <c r="C100">
        <f>INDEX(resultados!$A$2:$ZZ$222, 94, MATCH($B$3, resultados!$A$1:$ZZ$1, 0))</f>
        <v/>
      </c>
    </row>
    <row r="101">
      <c r="A101">
        <f>INDEX(resultados!$A$2:$ZZ$222, 95, MATCH($B$1, resultados!$A$1:$ZZ$1, 0))</f>
        <v/>
      </c>
      <c r="B101">
        <f>INDEX(resultados!$A$2:$ZZ$222, 95, MATCH($B$2, resultados!$A$1:$ZZ$1, 0))</f>
        <v/>
      </c>
      <c r="C101">
        <f>INDEX(resultados!$A$2:$ZZ$222, 95, MATCH($B$3, resultados!$A$1:$ZZ$1, 0))</f>
        <v/>
      </c>
    </row>
    <row r="102">
      <c r="A102">
        <f>INDEX(resultados!$A$2:$ZZ$222, 96, MATCH($B$1, resultados!$A$1:$ZZ$1, 0))</f>
        <v/>
      </c>
      <c r="B102">
        <f>INDEX(resultados!$A$2:$ZZ$222, 96, MATCH($B$2, resultados!$A$1:$ZZ$1, 0))</f>
        <v/>
      </c>
      <c r="C102">
        <f>INDEX(resultados!$A$2:$ZZ$222, 96, MATCH($B$3, resultados!$A$1:$ZZ$1, 0))</f>
        <v/>
      </c>
    </row>
    <row r="103">
      <c r="A103">
        <f>INDEX(resultados!$A$2:$ZZ$222, 97, MATCH($B$1, resultados!$A$1:$ZZ$1, 0))</f>
        <v/>
      </c>
      <c r="B103">
        <f>INDEX(resultados!$A$2:$ZZ$222, 97, MATCH($B$2, resultados!$A$1:$ZZ$1, 0))</f>
        <v/>
      </c>
      <c r="C103">
        <f>INDEX(resultados!$A$2:$ZZ$222, 97, MATCH($B$3, resultados!$A$1:$ZZ$1, 0))</f>
        <v/>
      </c>
    </row>
    <row r="104">
      <c r="A104">
        <f>INDEX(resultados!$A$2:$ZZ$222, 98, MATCH($B$1, resultados!$A$1:$ZZ$1, 0))</f>
        <v/>
      </c>
      <c r="B104">
        <f>INDEX(resultados!$A$2:$ZZ$222, 98, MATCH($B$2, resultados!$A$1:$ZZ$1, 0))</f>
        <v/>
      </c>
      <c r="C104">
        <f>INDEX(resultados!$A$2:$ZZ$222, 98, MATCH($B$3, resultados!$A$1:$ZZ$1, 0))</f>
        <v/>
      </c>
    </row>
    <row r="105">
      <c r="A105">
        <f>INDEX(resultados!$A$2:$ZZ$222, 99, MATCH($B$1, resultados!$A$1:$ZZ$1, 0))</f>
        <v/>
      </c>
      <c r="B105">
        <f>INDEX(resultados!$A$2:$ZZ$222, 99, MATCH($B$2, resultados!$A$1:$ZZ$1, 0))</f>
        <v/>
      </c>
      <c r="C105">
        <f>INDEX(resultados!$A$2:$ZZ$222, 99, MATCH($B$3, resultados!$A$1:$ZZ$1, 0))</f>
        <v/>
      </c>
    </row>
    <row r="106">
      <c r="A106">
        <f>INDEX(resultados!$A$2:$ZZ$222, 100, MATCH($B$1, resultados!$A$1:$ZZ$1, 0))</f>
        <v/>
      </c>
      <c r="B106">
        <f>INDEX(resultados!$A$2:$ZZ$222, 100, MATCH($B$2, resultados!$A$1:$ZZ$1, 0))</f>
        <v/>
      </c>
      <c r="C106">
        <f>INDEX(resultados!$A$2:$ZZ$222, 100, MATCH($B$3, resultados!$A$1:$ZZ$1, 0))</f>
        <v/>
      </c>
    </row>
    <row r="107">
      <c r="A107">
        <f>INDEX(resultados!$A$2:$ZZ$222, 101, MATCH($B$1, resultados!$A$1:$ZZ$1, 0))</f>
        <v/>
      </c>
      <c r="B107">
        <f>INDEX(resultados!$A$2:$ZZ$222, 101, MATCH($B$2, resultados!$A$1:$ZZ$1, 0))</f>
        <v/>
      </c>
      <c r="C107">
        <f>INDEX(resultados!$A$2:$ZZ$222, 101, MATCH($B$3, resultados!$A$1:$ZZ$1, 0))</f>
        <v/>
      </c>
    </row>
    <row r="108">
      <c r="A108">
        <f>INDEX(resultados!$A$2:$ZZ$222, 102, MATCH($B$1, resultados!$A$1:$ZZ$1, 0))</f>
        <v/>
      </c>
      <c r="B108">
        <f>INDEX(resultados!$A$2:$ZZ$222, 102, MATCH($B$2, resultados!$A$1:$ZZ$1, 0))</f>
        <v/>
      </c>
      <c r="C108">
        <f>INDEX(resultados!$A$2:$ZZ$222, 102, MATCH($B$3, resultados!$A$1:$ZZ$1, 0))</f>
        <v/>
      </c>
    </row>
    <row r="109">
      <c r="A109">
        <f>INDEX(resultados!$A$2:$ZZ$222, 103, MATCH($B$1, resultados!$A$1:$ZZ$1, 0))</f>
        <v/>
      </c>
      <c r="B109">
        <f>INDEX(resultados!$A$2:$ZZ$222, 103, MATCH($B$2, resultados!$A$1:$ZZ$1, 0))</f>
        <v/>
      </c>
      <c r="C109">
        <f>INDEX(resultados!$A$2:$ZZ$222, 103, MATCH($B$3, resultados!$A$1:$ZZ$1, 0))</f>
        <v/>
      </c>
    </row>
    <row r="110">
      <c r="A110">
        <f>INDEX(resultados!$A$2:$ZZ$222, 104, MATCH($B$1, resultados!$A$1:$ZZ$1, 0))</f>
        <v/>
      </c>
      <c r="B110">
        <f>INDEX(resultados!$A$2:$ZZ$222, 104, MATCH($B$2, resultados!$A$1:$ZZ$1, 0))</f>
        <v/>
      </c>
      <c r="C110">
        <f>INDEX(resultados!$A$2:$ZZ$222, 104, MATCH($B$3, resultados!$A$1:$ZZ$1, 0))</f>
        <v/>
      </c>
    </row>
    <row r="111">
      <c r="A111">
        <f>INDEX(resultados!$A$2:$ZZ$222, 105, MATCH($B$1, resultados!$A$1:$ZZ$1, 0))</f>
        <v/>
      </c>
      <c r="B111">
        <f>INDEX(resultados!$A$2:$ZZ$222, 105, MATCH($B$2, resultados!$A$1:$ZZ$1, 0))</f>
        <v/>
      </c>
      <c r="C111">
        <f>INDEX(resultados!$A$2:$ZZ$222, 105, MATCH($B$3, resultados!$A$1:$ZZ$1, 0))</f>
        <v/>
      </c>
    </row>
    <row r="112">
      <c r="A112">
        <f>INDEX(resultados!$A$2:$ZZ$222, 106, MATCH($B$1, resultados!$A$1:$ZZ$1, 0))</f>
        <v/>
      </c>
      <c r="B112">
        <f>INDEX(resultados!$A$2:$ZZ$222, 106, MATCH($B$2, resultados!$A$1:$ZZ$1, 0))</f>
        <v/>
      </c>
      <c r="C112">
        <f>INDEX(resultados!$A$2:$ZZ$222, 106, MATCH($B$3, resultados!$A$1:$ZZ$1, 0))</f>
        <v/>
      </c>
    </row>
    <row r="113">
      <c r="A113">
        <f>INDEX(resultados!$A$2:$ZZ$222, 107, MATCH($B$1, resultados!$A$1:$ZZ$1, 0))</f>
        <v/>
      </c>
      <c r="B113">
        <f>INDEX(resultados!$A$2:$ZZ$222, 107, MATCH($B$2, resultados!$A$1:$ZZ$1, 0))</f>
        <v/>
      </c>
      <c r="C113">
        <f>INDEX(resultados!$A$2:$ZZ$222, 107, MATCH($B$3, resultados!$A$1:$ZZ$1, 0))</f>
        <v/>
      </c>
    </row>
    <row r="114">
      <c r="A114">
        <f>INDEX(resultados!$A$2:$ZZ$222, 108, MATCH($B$1, resultados!$A$1:$ZZ$1, 0))</f>
        <v/>
      </c>
      <c r="B114">
        <f>INDEX(resultados!$A$2:$ZZ$222, 108, MATCH($B$2, resultados!$A$1:$ZZ$1, 0))</f>
        <v/>
      </c>
      <c r="C114">
        <f>INDEX(resultados!$A$2:$ZZ$222, 108, MATCH($B$3, resultados!$A$1:$ZZ$1, 0))</f>
        <v/>
      </c>
    </row>
    <row r="115">
      <c r="A115">
        <f>INDEX(resultados!$A$2:$ZZ$222, 109, MATCH($B$1, resultados!$A$1:$ZZ$1, 0))</f>
        <v/>
      </c>
      <c r="B115">
        <f>INDEX(resultados!$A$2:$ZZ$222, 109, MATCH($B$2, resultados!$A$1:$ZZ$1, 0))</f>
        <v/>
      </c>
      <c r="C115">
        <f>INDEX(resultados!$A$2:$ZZ$222, 109, MATCH($B$3, resultados!$A$1:$ZZ$1, 0))</f>
        <v/>
      </c>
    </row>
    <row r="116">
      <c r="A116">
        <f>INDEX(resultados!$A$2:$ZZ$222, 110, MATCH($B$1, resultados!$A$1:$ZZ$1, 0))</f>
        <v/>
      </c>
      <c r="B116">
        <f>INDEX(resultados!$A$2:$ZZ$222, 110, MATCH($B$2, resultados!$A$1:$ZZ$1, 0))</f>
        <v/>
      </c>
      <c r="C116">
        <f>INDEX(resultados!$A$2:$ZZ$222, 110, MATCH($B$3, resultados!$A$1:$ZZ$1, 0))</f>
        <v/>
      </c>
    </row>
    <row r="117">
      <c r="A117">
        <f>INDEX(resultados!$A$2:$ZZ$222, 111, MATCH($B$1, resultados!$A$1:$ZZ$1, 0))</f>
        <v/>
      </c>
      <c r="B117">
        <f>INDEX(resultados!$A$2:$ZZ$222, 111, MATCH($B$2, resultados!$A$1:$ZZ$1, 0))</f>
        <v/>
      </c>
      <c r="C117">
        <f>INDEX(resultados!$A$2:$ZZ$222, 111, MATCH($B$3, resultados!$A$1:$ZZ$1, 0))</f>
        <v/>
      </c>
    </row>
    <row r="118">
      <c r="A118">
        <f>INDEX(resultados!$A$2:$ZZ$222, 112, MATCH($B$1, resultados!$A$1:$ZZ$1, 0))</f>
        <v/>
      </c>
      <c r="B118">
        <f>INDEX(resultados!$A$2:$ZZ$222, 112, MATCH($B$2, resultados!$A$1:$ZZ$1, 0))</f>
        <v/>
      </c>
      <c r="C118">
        <f>INDEX(resultados!$A$2:$ZZ$222, 112, MATCH($B$3, resultados!$A$1:$ZZ$1, 0))</f>
        <v/>
      </c>
    </row>
    <row r="119">
      <c r="A119">
        <f>INDEX(resultados!$A$2:$ZZ$222, 113, MATCH($B$1, resultados!$A$1:$ZZ$1, 0))</f>
        <v/>
      </c>
      <c r="B119">
        <f>INDEX(resultados!$A$2:$ZZ$222, 113, MATCH($B$2, resultados!$A$1:$ZZ$1, 0))</f>
        <v/>
      </c>
      <c r="C119">
        <f>INDEX(resultados!$A$2:$ZZ$222, 113, MATCH($B$3, resultados!$A$1:$ZZ$1, 0))</f>
        <v/>
      </c>
    </row>
    <row r="120">
      <c r="A120">
        <f>INDEX(resultados!$A$2:$ZZ$222, 114, MATCH($B$1, resultados!$A$1:$ZZ$1, 0))</f>
        <v/>
      </c>
      <c r="B120">
        <f>INDEX(resultados!$A$2:$ZZ$222, 114, MATCH($B$2, resultados!$A$1:$ZZ$1, 0))</f>
        <v/>
      </c>
      <c r="C120">
        <f>INDEX(resultados!$A$2:$ZZ$222, 114, MATCH($B$3, resultados!$A$1:$ZZ$1, 0))</f>
        <v/>
      </c>
    </row>
    <row r="121">
      <c r="A121">
        <f>INDEX(resultados!$A$2:$ZZ$222, 115, MATCH($B$1, resultados!$A$1:$ZZ$1, 0))</f>
        <v/>
      </c>
      <c r="B121">
        <f>INDEX(resultados!$A$2:$ZZ$222, 115, MATCH($B$2, resultados!$A$1:$ZZ$1, 0))</f>
        <v/>
      </c>
      <c r="C121">
        <f>INDEX(resultados!$A$2:$ZZ$222, 115, MATCH($B$3, resultados!$A$1:$ZZ$1, 0))</f>
        <v/>
      </c>
    </row>
    <row r="122">
      <c r="A122">
        <f>INDEX(resultados!$A$2:$ZZ$222, 116, MATCH($B$1, resultados!$A$1:$ZZ$1, 0))</f>
        <v/>
      </c>
      <c r="B122">
        <f>INDEX(resultados!$A$2:$ZZ$222, 116, MATCH($B$2, resultados!$A$1:$ZZ$1, 0))</f>
        <v/>
      </c>
      <c r="C122">
        <f>INDEX(resultados!$A$2:$ZZ$222, 116, MATCH($B$3, resultados!$A$1:$ZZ$1, 0))</f>
        <v/>
      </c>
    </row>
    <row r="123">
      <c r="A123">
        <f>INDEX(resultados!$A$2:$ZZ$222, 117, MATCH($B$1, resultados!$A$1:$ZZ$1, 0))</f>
        <v/>
      </c>
      <c r="B123">
        <f>INDEX(resultados!$A$2:$ZZ$222, 117, MATCH($B$2, resultados!$A$1:$ZZ$1, 0))</f>
        <v/>
      </c>
      <c r="C123">
        <f>INDEX(resultados!$A$2:$ZZ$222, 117, MATCH($B$3, resultados!$A$1:$ZZ$1, 0))</f>
        <v/>
      </c>
    </row>
    <row r="124">
      <c r="A124">
        <f>INDEX(resultados!$A$2:$ZZ$222, 118, MATCH($B$1, resultados!$A$1:$ZZ$1, 0))</f>
        <v/>
      </c>
      <c r="B124">
        <f>INDEX(resultados!$A$2:$ZZ$222, 118, MATCH($B$2, resultados!$A$1:$ZZ$1, 0))</f>
        <v/>
      </c>
      <c r="C124">
        <f>INDEX(resultados!$A$2:$ZZ$222, 118, MATCH($B$3, resultados!$A$1:$ZZ$1, 0))</f>
        <v/>
      </c>
    </row>
    <row r="125">
      <c r="A125">
        <f>INDEX(resultados!$A$2:$ZZ$222, 119, MATCH($B$1, resultados!$A$1:$ZZ$1, 0))</f>
        <v/>
      </c>
      <c r="B125">
        <f>INDEX(resultados!$A$2:$ZZ$222, 119, MATCH($B$2, resultados!$A$1:$ZZ$1, 0))</f>
        <v/>
      </c>
      <c r="C125">
        <f>INDEX(resultados!$A$2:$ZZ$222, 119, MATCH($B$3, resultados!$A$1:$ZZ$1, 0))</f>
        <v/>
      </c>
    </row>
    <row r="126">
      <c r="A126">
        <f>INDEX(resultados!$A$2:$ZZ$222, 120, MATCH($B$1, resultados!$A$1:$ZZ$1, 0))</f>
        <v/>
      </c>
      <c r="B126">
        <f>INDEX(resultados!$A$2:$ZZ$222, 120, MATCH($B$2, resultados!$A$1:$ZZ$1, 0))</f>
        <v/>
      </c>
      <c r="C126">
        <f>INDEX(resultados!$A$2:$ZZ$222, 120, MATCH($B$3, resultados!$A$1:$ZZ$1, 0))</f>
        <v/>
      </c>
    </row>
    <row r="127">
      <c r="A127">
        <f>INDEX(resultados!$A$2:$ZZ$222, 121, MATCH($B$1, resultados!$A$1:$ZZ$1, 0))</f>
        <v/>
      </c>
      <c r="B127">
        <f>INDEX(resultados!$A$2:$ZZ$222, 121, MATCH($B$2, resultados!$A$1:$ZZ$1, 0))</f>
        <v/>
      </c>
      <c r="C127">
        <f>INDEX(resultados!$A$2:$ZZ$222, 121, MATCH($B$3, resultados!$A$1:$ZZ$1, 0))</f>
        <v/>
      </c>
    </row>
    <row r="128">
      <c r="A128">
        <f>INDEX(resultados!$A$2:$ZZ$222, 122, MATCH($B$1, resultados!$A$1:$ZZ$1, 0))</f>
        <v/>
      </c>
      <c r="B128">
        <f>INDEX(resultados!$A$2:$ZZ$222, 122, MATCH($B$2, resultados!$A$1:$ZZ$1, 0))</f>
        <v/>
      </c>
      <c r="C128">
        <f>INDEX(resultados!$A$2:$ZZ$222, 122, MATCH($B$3, resultados!$A$1:$ZZ$1, 0))</f>
        <v/>
      </c>
    </row>
    <row r="129">
      <c r="A129">
        <f>INDEX(resultados!$A$2:$ZZ$222, 123, MATCH($B$1, resultados!$A$1:$ZZ$1, 0))</f>
        <v/>
      </c>
      <c r="B129">
        <f>INDEX(resultados!$A$2:$ZZ$222, 123, MATCH($B$2, resultados!$A$1:$ZZ$1, 0))</f>
        <v/>
      </c>
      <c r="C129">
        <f>INDEX(resultados!$A$2:$ZZ$222, 123, MATCH($B$3, resultados!$A$1:$ZZ$1, 0))</f>
        <v/>
      </c>
    </row>
    <row r="130">
      <c r="A130">
        <f>INDEX(resultados!$A$2:$ZZ$222, 124, MATCH($B$1, resultados!$A$1:$ZZ$1, 0))</f>
        <v/>
      </c>
      <c r="B130">
        <f>INDEX(resultados!$A$2:$ZZ$222, 124, MATCH($B$2, resultados!$A$1:$ZZ$1, 0))</f>
        <v/>
      </c>
      <c r="C130">
        <f>INDEX(resultados!$A$2:$ZZ$222, 124, MATCH($B$3, resultados!$A$1:$ZZ$1, 0))</f>
        <v/>
      </c>
    </row>
    <row r="131">
      <c r="A131">
        <f>INDEX(resultados!$A$2:$ZZ$222, 125, MATCH($B$1, resultados!$A$1:$ZZ$1, 0))</f>
        <v/>
      </c>
      <c r="B131">
        <f>INDEX(resultados!$A$2:$ZZ$222, 125, MATCH($B$2, resultados!$A$1:$ZZ$1, 0))</f>
        <v/>
      </c>
      <c r="C131">
        <f>INDEX(resultados!$A$2:$ZZ$222, 125, MATCH($B$3, resultados!$A$1:$ZZ$1, 0))</f>
        <v/>
      </c>
    </row>
    <row r="132">
      <c r="A132">
        <f>INDEX(resultados!$A$2:$ZZ$222, 126, MATCH($B$1, resultados!$A$1:$ZZ$1, 0))</f>
        <v/>
      </c>
      <c r="B132">
        <f>INDEX(resultados!$A$2:$ZZ$222, 126, MATCH($B$2, resultados!$A$1:$ZZ$1, 0))</f>
        <v/>
      </c>
      <c r="C132">
        <f>INDEX(resultados!$A$2:$ZZ$222, 126, MATCH($B$3, resultados!$A$1:$ZZ$1, 0))</f>
        <v/>
      </c>
    </row>
    <row r="133">
      <c r="A133">
        <f>INDEX(resultados!$A$2:$ZZ$222, 127, MATCH($B$1, resultados!$A$1:$ZZ$1, 0))</f>
        <v/>
      </c>
      <c r="B133">
        <f>INDEX(resultados!$A$2:$ZZ$222, 127, MATCH($B$2, resultados!$A$1:$ZZ$1, 0))</f>
        <v/>
      </c>
      <c r="C133">
        <f>INDEX(resultados!$A$2:$ZZ$222, 127, MATCH($B$3, resultados!$A$1:$ZZ$1, 0))</f>
        <v/>
      </c>
    </row>
    <row r="134">
      <c r="A134">
        <f>INDEX(resultados!$A$2:$ZZ$222, 128, MATCH($B$1, resultados!$A$1:$ZZ$1, 0))</f>
        <v/>
      </c>
      <c r="B134">
        <f>INDEX(resultados!$A$2:$ZZ$222, 128, MATCH($B$2, resultados!$A$1:$ZZ$1, 0))</f>
        <v/>
      </c>
      <c r="C134">
        <f>INDEX(resultados!$A$2:$ZZ$222, 128, MATCH($B$3, resultados!$A$1:$ZZ$1, 0))</f>
        <v/>
      </c>
    </row>
    <row r="135">
      <c r="A135">
        <f>INDEX(resultados!$A$2:$ZZ$222, 129, MATCH($B$1, resultados!$A$1:$ZZ$1, 0))</f>
        <v/>
      </c>
      <c r="B135">
        <f>INDEX(resultados!$A$2:$ZZ$222, 129, MATCH($B$2, resultados!$A$1:$ZZ$1, 0))</f>
        <v/>
      </c>
      <c r="C135">
        <f>INDEX(resultados!$A$2:$ZZ$222, 129, MATCH($B$3, resultados!$A$1:$ZZ$1, 0))</f>
        <v/>
      </c>
    </row>
    <row r="136">
      <c r="A136">
        <f>INDEX(resultados!$A$2:$ZZ$222, 130, MATCH($B$1, resultados!$A$1:$ZZ$1, 0))</f>
        <v/>
      </c>
      <c r="B136">
        <f>INDEX(resultados!$A$2:$ZZ$222, 130, MATCH($B$2, resultados!$A$1:$ZZ$1, 0))</f>
        <v/>
      </c>
      <c r="C136">
        <f>INDEX(resultados!$A$2:$ZZ$222, 130, MATCH($B$3, resultados!$A$1:$ZZ$1, 0))</f>
        <v/>
      </c>
    </row>
    <row r="137">
      <c r="A137">
        <f>INDEX(resultados!$A$2:$ZZ$222, 131, MATCH($B$1, resultados!$A$1:$ZZ$1, 0))</f>
        <v/>
      </c>
      <c r="B137">
        <f>INDEX(resultados!$A$2:$ZZ$222, 131, MATCH($B$2, resultados!$A$1:$ZZ$1, 0))</f>
        <v/>
      </c>
      <c r="C137">
        <f>INDEX(resultados!$A$2:$ZZ$222, 131, MATCH($B$3, resultados!$A$1:$ZZ$1, 0))</f>
        <v/>
      </c>
    </row>
    <row r="138">
      <c r="A138">
        <f>INDEX(resultados!$A$2:$ZZ$222, 132, MATCH($B$1, resultados!$A$1:$ZZ$1, 0))</f>
        <v/>
      </c>
      <c r="B138">
        <f>INDEX(resultados!$A$2:$ZZ$222, 132, MATCH($B$2, resultados!$A$1:$ZZ$1, 0))</f>
        <v/>
      </c>
      <c r="C138">
        <f>INDEX(resultados!$A$2:$ZZ$222, 132, MATCH($B$3, resultados!$A$1:$ZZ$1, 0))</f>
        <v/>
      </c>
    </row>
    <row r="139">
      <c r="A139">
        <f>INDEX(resultados!$A$2:$ZZ$222, 133, MATCH($B$1, resultados!$A$1:$ZZ$1, 0))</f>
        <v/>
      </c>
      <c r="B139">
        <f>INDEX(resultados!$A$2:$ZZ$222, 133, MATCH($B$2, resultados!$A$1:$ZZ$1, 0))</f>
        <v/>
      </c>
      <c r="C139">
        <f>INDEX(resultados!$A$2:$ZZ$222, 133, MATCH($B$3, resultados!$A$1:$ZZ$1, 0))</f>
        <v/>
      </c>
    </row>
    <row r="140">
      <c r="A140">
        <f>INDEX(resultados!$A$2:$ZZ$222, 134, MATCH($B$1, resultados!$A$1:$ZZ$1, 0))</f>
        <v/>
      </c>
      <c r="B140">
        <f>INDEX(resultados!$A$2:$ZZ$222, 134, MATCH($B$2, resultados!$A$1:$ZZ$1, 0))</f>
        <v/>
      </c>
      <c r="C140">
        <f>INDEX(resultados!$A$2:$ZZ$222, 134, MATCH($B$3, resultados!$A$1:$ZZ$1, 0))</f>
        <v/>
      </c>
    </row>
    <row r="141">
      <c r="A141">
        <f>INDEX(resultados!$A$2:$ZZ$222, 135, MATCH($B$1, resultados!$A$1:$ZZ$1, 0))</f>
        <v/>
      </c>
      <c r="B141">
        <f>INDEX(resultados!$A$2:$ZZ$222, 135, MATCH($B$2, resultados!$A$1:$ZZ$1, 0))</f>
        <v/>
      </c>
      <c r="C141">
        <f>INDEX(resultados!$A$2:$ZZ$222, 135, MATCH($B$3, resultados!$A$1:$ZZ$1, 0))</f>
        <v/>
      </c>
    </row>
    <row r="142">
      <c r="A142">
        <f>INDEX(resultados!$A$2:$ZZ$222, 136, MATCH($B$1, resultados!$A$1:$ZZ$1, 0))</f>
        <v/>
      </c>
      <c r="B142">
        <f>INDEX(resultados!$A$2:$ZZ$222, 136, MATCH($B$2, resultados!$A$1:$ZZ$1, 0))</f>
        <v/>
      </c>
      <c r="C142">
        <f>INDEX(resultados!$A$2:$ZZ$222, 136, MATCH($B$3, resultados!$A$1:$ZZ$1, 0))</f>
        <v/>
      </c>
    </row>
    <row r="143">
      <c r="A143">
        <f>INDEX(resultados!$A$2:$ZZ$222, 137, MATCH($B$1, resultados!$A$1:$ZZ$1, 0))</f>
        <v/>
      </c>
      <c r="B143">
        <f>INDEX(resultados!$A$2:$ZZ$222, 137, MATCH($B$2, resultados!$A$1:$ZZ$1, 0))</f>
        <v/>
      </c>
      <c r="C143">
        <f>INDEX(resultados!$A$2:$ZZ$222, 137, MATCH($B$3, resultados!$A$1:$ZZ$1, 0))</f>
        <v/>
      </c>
    </row>
    <row r="144">
      <c r="A144">
        <f>INDEX(resultados!$A$2:$ZZ$222, 138, MATCH($B$1, resultados!$A$1:$ZZ$1, 0))</f>
        <v/>
      </c>
      <c r="B144">
        <f>INDEX(resultados!$A$2:$ZZ$222, 138, MATCH($B$2, resultados!$A$1:$ZZ$1, 0))</f>
        <v/>
      </c>
      <c r="C144">
        <f>INDEX(resultados!$A$2:$ZZ$222, 138, MATCH($B$3, resultados!$A$1:$ZZ$1, 0))</f>
        <v/>
      </c>
    </row>
    <row r="145">
      <c r="A145">
        <f>INDEX(resultados!$A$2:$ZZ$222, 139, MATCH($B$1, resultados!$A$1:$ZZ$1, 0))</f>
        <v/>
      </c>
      <c r="B145">
        <f>INDEX(resultados!$A$2:$ZZ$222, 139, MATCH($B$2, resultados!$A$1:$ZZ$1, 0))</f>
        <v/>
      </c>
      <c r="C145">
        <f>INDEX(resultados!$A$2:$ZZ$222, 139, MATCH($B$3, resultados!$A$1:$ZZ$1, 0))</f>
        <v/>
      </c>
    </row>
    <row r="146">
      <c r="A146">
        <f>INDEX(resultados!$A$2:$ZZ$222, 140, MATCH($B$1, resultados!$A$1:$ZZ$1, 0))</f>
        <v/>
      </c>
      <c r="B146">
        <f>INDEX(resultados!$A$2:$ZZ$222, 140, MATCH($B$2, resultados!$A$1:$ZZ$1, 0))</f>
        <v/>
      </c>
      <c r="C146">
        <f>INDEX(resultados!$A$2:$ZZ$222, 140, MATCH($B$3, resultados!$A$1:$ZZ$1, 0))</f>
        <v/>
      </c>
    </row>
    <row r="147">
      <c r="A147">
        <f>INDEX(resultados!$A$2:$ZZ$222, 141, MATCH($B$1, resultados!$A$1:$ZZ$1, 0))</f>
        <v/>
      </c>
      <c r="B147">
        <f>INDEX(resultados!$A$2:$ZZ$222, 141, MATCH($B$2, resultados!$A$1:$ZZ$1, 0))</f>
        <v/>
      </c>
      <c r="C147">
        <f>INDEX(resultados!$A$2:$ZZ$222, 141, MATCH($B$3, resultados!$A$1:$ZZ$1, 0))</f>
        <v/>
      </c>
    </row>
    <row r="148">
      <c r="A148">
        <f>INDEX(resultados!$A$2:$ZZ$222, 142, MATCH($B$1, resultados!$A$1:$ZZ$1, 0))</f>
        <v/>
      </c>
      <c r="B148">
        <f>INDEX(resultados!$A$2:$ZZ$222, 142, MATCH($B$2, resultados!$A$1:$ZZ$1, 0))</f>
        <v/>
      </c>
      <c r="C148">
        <f>INDEX(resultados!$A$2:$ZZ$222, 142, MATCH($B$3, resultados!$A$1:$ZZ$1, 0))</f>
        <v/>
      </c>
    </row>
    <row r="149">
      <c r="A149">
        <f>INDEX(resultados!$A$2:$ZZ$222, 143, MATCH($B$1, resultados!$A$1:$ZZ$1, 0))</f>
        <v/>
      </c>
      <c r="B149">
        <f>INDEX(resultados!$A$2:$ZZ$222, 143, MATCH($B$2, resultados!$A$1:$ZZ$1, 0))</f>
        <v/>
      </c>
      <c r="C149">
        <f>INDEX(resultados!$A$2:$ZZ$222, 143, MATCH($B$3, resultados!$A$1:$ZZ$1, 0))</f>
        <v/>
      </c>
    </row>
    <row r="150">
      <c r="A150">
        <f>INDEX(resultados!$A$2:$ZZ$222, 144, MATCH($B$1, resultados!$A$1:$ZZ$1, 0))</f>
        <v/>
      </c>
      <c r="B150">
        <f>INDEX(resultados!$A$2:$ZZ$222, 144, MATCH($B$2, resultados!$A$1:$ZZ$1, 0))</f>
        <v/>
      </c>
      <c r="C150">
        <f>INDEX(resultados!$A$2:$ZZ$222, 144, MATCH($B$3, resultados!$A$1:$ZZ$1, 0))</f>
        <v/>
      </c>
    </row>
    <row r="151">
      <c r="A151">
        <f>INDEX(resultados!$A$2:$ZZ$222, 145, MATCH($B$1, resultados!$A$1:$ZZ$1, 0))</f>
        <v/>
      </c>
      <c r="B151">
        <f>INDEX(resultados!$A$2:$ZZ$222, 145, MATCH($B$2, resultados!$A$1:$ZZ$1, 0))</f>
        <v/>
      </c>
      <c r="C151">
        <f>INDEX(resultados!$A$2:$ZZ$222, 145, MATCH($B$3, resultados!$A$1:$ZZ$1, 0))</f>
        <v/>
      </c>
    </row>
    <row r="152">
      <c r="A152">
        <f>INDEX(resultados!$A$2:$ZZ$222, 146, MATCH($B$1, resultados!$A$1:$ZZ$1, 0))</f>
        <v/>
      </c>
      <c r="B152">
        <f>INDEX(resultados!$A$2:$ZZ$222, 146, MATCH($B$2, resultados!$A$1:$ZZ$1, 0))</f>
        <v/>
      </c>
      <c r="C152">
        <f>INDEX(resultados!$A$2:$ZZ$222, 146, MATCH($B$3, resultados!$A$1:$ZZ$1, 0))</f>
        <v/>
      </c>
    </row>
    <row r="153">
      <c r="A153">
        <f>INDEX(resultados!$A$2:$ZZ$222, 147, MATCH($B$1, resultados!$A$1:$ZZ$1, 0))</f>
        <v/>
      </c>
      <c r="B153">
        <f>INDEX(resultados!$A$2:$ZZ$222, 147, MATCH($B$2, resultados!$A$1:$ZZ$1, 0))</f>
        <v/>
      </c>
      <c r="C153">
        <f>INDEX(resultados!$A$2:$ZZ$222, 147, MATCH($B$3, resultados!$A$1:$ZZ$1, 0))</f>
        <v/>
      </c>
    </row>
    <row r="154">
      <c r="A154">
        <f>INDEX(resultados!$A$2:$ZZ$222, 148, MATCH($B$1, resultados!$A$1:$ZZ$1, 0))</f>
        <v/>
      </c>
      <c r="B154">
        <f>INDEX(resultados!$A$2:$ZZ$222, 148, MATCH($B$2, resultados!$A$1:$ZZ$1, 0))</f>
        <v/>
      </c>
      <c r="C154">
        <f>INDEX(resultados!$A$2:$ZZ$222, 148, MATCH($B$3, resultados!$A$1:$ZZ$1, 0))</f>
        <v/>
      </c>
    </row>
    <row r="155">
      <c r="A155">
        <f>INDEX(resultados!$A$2:$ZZ$222, 149, MATCH($B$1, resultados!$A$1:$ZZ$1, 0))</f>
        <v/>
      </c>
      <c r="B155">
        <f>INDEX(resultados!$A$2:$ZZ$222, 149, MATCH($B$2, resultados!$A$1:$ZZ$1, 0))</f>
        <v/>
      </c>
      <c r="C155">
        <f>INDEX(resultados!$A$2:$ZZ$222, 149, MATCH($B$3, resultados!$A$1:$ZZ$1, 0))</f>
        <v/>
      </c>
    </row>
    <row r="156">
      <c r="A156">
        <f>INDEX(resultados!$A$2:$ZZ$222, 150, MATCH($B$1, resultados!$A$1:$ZZ$1, 0))</f>
        <v/>
      </c>
      <c r="B156">
        <f>INDEX(resultados!$A$2:$ZZ$222, 150, MATCH($B$2, resultados!$A$1:$ZZ$1, 0))</f>
        <v/>
      </c>
      <c r="C156">
        <f>INDEX(resultados!$A$2:$ZZ$222, 150, MATCH($B$3, resultados!$A$1:$ZZ$1, 0))</f>
        <v/>
      </c>
    </row>
    <row r="157">
      <c r="A157">
        <f>INDEX(resultados!$A$2:$ZZ$222, 151, MATCH($B$1, resultados!$A$1:$ZZ$1, 0))</f>
        <v/>
      </c>
      <c r="B157">
        <f>INDEX(resultados!$A$2:$ZZ$222, 151, MATCH($B$2, resultados!$A$1:$ZZ$1, 0))</f>
        <v/>
      </c>
      <c r="C157">
        <f>INDEX(resultados!$A$2:$ZZ$222, 151, MATCH($B$3, resultados!$A$1:$ZZ$1, 0))</f>
        <v/>
      </c>
    </row>
    <row r="158">
      <c r="A158">
        <f>INDEX(resultados!$A$2:$ZZ$222, 152, MATCH($B$1, resultados!$A$1:$ZZ$1, 0))</f>
        <v/>
      </c>
      <c r="B158">
        <f>INDEX(resultados!$A$2:$ZZ$222, 152, MATCH($B$2, resultados!$A$1:$ZZ$1, 0))</f>
        <v/>
      </c>
      <c r="C158">
        <f>INDEX(resultados!$A$2:$ZZ$222, 152, MATCH($B$3, resultados!$A$1:$ZZ$1, 0))</f>
        <v/>
      </c>
    </row>
    <row r="159">
      <c r="A159">
        <f>INDEX(resultados!$A$2:$ZZ$222, 153, MATCH($B$1, resultados!$A$1:$ZZ$1, 0))</f>
        <v/>
      </c>
      <c r="B159">
        <f>INDEX(resultados!$A$2:$ZZ$222, 153, MATCH($B$2, resultados!$A$1:$ZZ$1, 0))</f>
        <v/>
      </c>
      <c r="C159">
        <f>INDEX(resultados!$A$2:$ZZ$222, 153, MATCH($B$3, resultados!$A$1:$ZZ$1, 0))</f>
        <v/>
      </c>
    </row>
    <row r="160">
      <c r="A160">
        <f>INDEX(resultados!$A$2:$ZZ$222, 154, MATCH($B$1, resultados!$A$1:$ZZ$1, 0))</f>
        <v/>
      </c>
      <c r="B160">
        <f>INDEX(resultados!$A$2:$ZZ$222, 154, MATCH($B$2, resultados!$A$1:$ZZ$1, 0))</f>
        <v/>
      </c>
      <c r="C160">
        <f>INDEX(resultados!$A$2:$ZZ$222, 154, MATCH($B$3, resultados!$A$1:$ZZ$1, 0))</f>
        <v/>
      </c>
    </row>
    <row r="161">
      <c r="A161">
        <f>INDEX(resultados!$A$2:$ZZ$222, 155, MATCH($B$1, resultados!$A$1:$ZZ$1, 0))</f>
        <v/>
      </c>
      <c r="B161">
        <f>INDEX(resultados!$A$2:$ZZ$222, 155, MATCH($B$2, resultados!$A$1:$ZZ$1, 0))</f>
        <v/>
      </c>
      <c r="C161">
        <f>INDEX(resultados!$A$2:$ZZ$222, 155, MATCH($B$3, resultados!$A$1:$ZZ$1, 0))</f>
        <v/>
      </c>
    </row>
    <row r="162">
      <c r="A162">
        <f>INDEX(resultados!$A$2:$ZZ$222, 156, MATCH($B$1, resultados!$A$1:$ZZ$1, 0))</f>
        <v/>
      </c>
      <c r="B162">
        <f>INDEX(resultados!$A$2:$ZZ$222, 156, MATCH($B$2, resultados!$A$1:$ZZ$1, 0))</f>
        <v/>
      </c>
      <c r="C162">
        <f>INDEX(resultados!$A$2:$ZZ$222, 156, MATCH($B$3, resultados!$A$1:$ZZ$1, 0))</f>
        <v/>
      </c>
    </row>
    <row r="163">
      <c r="A163">
        <f>INDEX(resultados!$A$2:$ZZ$222, 157, MATCH($B$1, resultados!$A$1:$ZZ$1, 0))</f>
        <v/>
      </c>
      <c r="B163">
        <f>INDEX(resultados!$A$2:$ZZ$222, 157, MATCH($B$2, resultados!$A$1:$ZZ$1, 0))</f>
        <v/>
      </c>
      <c r="C163">
        <f>INDEX(resultados!$A$2:$ZZ$222, 157, MATCH($B$3, resultados!$A$1:$ZZ$1, 0))</f>
        <v/>
      </c>
    </row>
    <row r="164">
      <c r="A164">
        <f>INDEX(resultados!$A$2:$ZZ$222, 158, MATCH($B$1, resultados!$A$1:$ZZ$1, 0))</f>
        <v/>
      </c>
      <c r="B164">
        <f>INDEX(resultados!$A$2:$ZZ$222, 158, MATCH($B$2, resultados!$A$1:$ZZ$1, 0))</f>
        <v/>
      </c>
      <c r="C164">
        <f>INDEX(resultados!$A$2:$ZZ$222, 158, MATCH($B$3, resultados!$A$1:$ZZ$1, 0))</f>
        <v/>
      </c>
    </row>
    <row r="165">
      <c r="A165">
        <f>INDEX(resultados!$A$2:$ZZ$222, 159, MATCH($B$1, resultados!$A$1:$ZZ$1, 0))</f>
        <v/>
      </c>
      <c r="B165">
        <f>INDEX(resultados!$A$2:$ZZ$222, 159, MATCH($B$2, resultados!$A$1:$ZZ$1, 0))</f>
        <v/>
      </c>
      <c r="C165">
        <f>INDEX(resultados!$A$2:$ZZ$222, 159, MATCH($B$3, resultados!$A$1:$ZZ$1, 0))</f>
        <v/>
      </c>
    </row>
    <row r="166">
      <c r="A166">
        <f>INDEX(resultados!$A$2:$ZZ$222, 160, MATCH($B$1, resultados!$A$1:$ZZ$1, 0))</f>
        <v/>
      </c>
      <c r="B166">
        <f>INDEX(resultados!$A$2:$ZZ$222, 160, MATCH($B$2, resultados!$A$1:$ZZ$1, 0))</f>
        <v/>
      </c>
      <c r="C166">
        <f>INDEX(resultados!$A$2:$ZZ$222, 160, MATCH($B$3, resultados!$A$1:$ZZ$1, 0))</f>
        <v/>
      </c>
    </row>
    <row r="167">
      <c r="A167">
        <f>INDEX(resultados!$A$2:$ZZ$222, 161, MATCH($B$1, resultados!$A$1:$ZZ$1, 0))</f>
        <v/>
      </c>
      <c r="B167">
        <f>INDEX(resultados!$A$2:$ZZ$222, 161, MATCH($B$2, resultados!$A$1:$ZZ$1, 0))</f>
        <v/>
      </c>
      <c r="C167">
        <f>INDEX(resultados!$A$2:$ZZ$222, 161, MATCH($B$3, resultados!$A$1:$ZZ$1, 0))</f>
        <v/>
      </c>
    </row>
    <row r="168">
      <c r="A168">
        <f>INDEX(resultados!$A$2:$ZZ$222, 162, MATCH($B$1, resultados!$A$1:$ZZ$1, 0))</f>
        <v/>
      </c>
      <c r="B168">
        <f>INDEX(resultados!$A$2:$ZZ$222, 162, MATCH($B$2, resultados!$A$1:$ZZ$1, 0))</f>
        <v/>
      </c>
      <c r="C168">
        <f>INDEX(resultados!$A$2:$ZZ$222, 162, MATCH($B$3, resultados!$A$1:$ZZ$1, 0))</f>
        <v/>
      </c>
    </row>
    <row r="169">
      <c r="A169">
        <f>INDEX(resultados!$A$2:$ZZ$222, 163, MATCH($B$1, resultados!$A$1:$ZZ$1, 0))</f>
        <v/>
      </c>
      <c r="B169">
        <f>INDEX(resultados!$A$2:$ZZ$222, 163, MATCH($B$2, resultados!$A$1:$ZZ$1, 0))</f>
        <v/>
      </c>
      <c r="C169">
        <f>INDEX(resultados!$A$2:$ZZ$222, 163, MATCH($B$3, resultados!$A$1:$ZZ$1, 0))</f>
        <v/>
      </c>
    </row>
    <row r="170">
      <c r="A170">
        <f>INDEX(resultados!$A$2:$ZZ$222, 164, MATCH($B$1, resultados!$A$1:$ZZ$1, 0))</f>
        <v/>
      </c>
      <c r="B170">
        <f>INDEX(resultados!$A$2:$ZZ$222, 164, MATCH($B$2, resultados!$A$1:$ZZ$1, 0))</f>
        <v/>
      </c>
      <c r="C170">
        <f>INDEX(resultados!$A$2:$ZZ$222, 164, MATCH($B$3, resultados!$A$1:$ZZ$1, 0))</f>
        <v/>
      </c>
    </row>
    <row r="171">
      <c r="A171">
        <f>INDEX(resultados!$A$2:$ZZ$222, 165, MATCH($B$1, resultados!$A$1:$ZZ$1, 0))</f>
        <v/>
      </c>
      <c r="B171">
        <f>INDEX(resultados!$A$2:$ZZ$222, 165, MATCH($B$2, resultados!$A$1:$ZZ$1, 0))</f>
        <v/>
      </c>
      <c r="C171">
        <f>INDEX(resultados!$A$2:$ZZ$222, 165, MATCH($B$3, resultados!$A$1:$ZZ$1, 0))</f>
        <v/>
      </c>
    </row>
    <row r="172">
      <c r="A172">
        <f>INDEX(resultados!$A$2:$ZZ$222, 166, MATCH($B$1, resultados!$A$1:$ZZ$1, 0))</f>
        <v/>
      </c>
      <c r="B172">
        <f>INDEX(resultados!$A$2:$ZZ$222, 166, MATCH($B$2, resultados!$A$1:$ZZ$1, 0))</f>
        <v/>
      </c>
      <c r="C172">
        <f>INDEX(resultados!$A$2:$ZZ$222, 166, MATCH($B$3, resultados!$A$1:$ZZ$1, 0))</f>
        <v/>
      </c>
    </row>
    <row r="173">
      <c r="A173">
        <f>INDEX(resultados!$A$2:$ZZ$222, 167, MATCH($B$1, resultados!$A$1:$ZZ$1, 0))</f>
        <v/>
      </c>
      <c r="B173">
        <f>INDEX(resultados!$A$2:$ZZ$222, 167, MATCH($B$2, resultados!$A$1:$ZZ$1, 0))</f>
        <v/>
      </c>
      <c r="C173">
        <f>INDEX(resultados!$A$2:$ZZ$222, 167, MATCH($B$3, resultados!$A$1:$ZZ$1, 0))</f>
        <v/>
      </c>
    </row>
    <row r="174">
      <c r="A174">
        <f>INDEX(resultados!$A$2:$ZZ$222, 168, MATCH($B$1, resultados!$A$1:$ZZ$1, 0))</f>
        <v/>
      </c>
      <c r="B174">
        <f>INDEX(resultados!$A$2:$ZZ$222, 168, MATCH($B$2, resultados!$A$1:$ZZ$1, 0))</f>
        <v/>
      </c>
      <c r="C174">
        <f>INDEX(resultados!$A$2:$ZZ$222, 168, MATCH($B$3, resultados!$A$1:$ZZ$1, 0))</f>
        <v/>
      </c>
    </row>
    <row r="175">
      <c r="A175">
        <f>INDEX(resultados!$A$2:$ZZ$222, 169, MATCH($B$1, resultados!$A$1:$ZZ$1, 0))</f>
        <v/>
      </c>
      <c r="B175">
        <f>INDEX(resultados!$A$2:$ZZ$222, 169, MATCH($B$2, resultados!$A$1:$ZZ$1, 0))</f>
        <v/>
      </c>
      <c r="C175">
        <f>INDEX(resultados!$A$2:$ZZ$222, 169, MATCH($B$3, resultados!$A$1:$ZZ$1, 0))</f>
        <v/>
      </c>
    </row>
    <row r="176">
      <c r="A176">
        <f>INDEX(resultados!$A$2:$ZZ$222, 170, MATCH($B$1, resultados!$A$1:$ZZ$1, 0))</f>
        <v/>
      </c>
      <c r="B176">
        <f>INDEX(resultados!$A$2:$ZZ$222, 170, MATCH($B$2, resultados!$A$1:$ZZ$1, 0))</f>
        <v/>
      </c>
      <c r="C176">
        <f>INDEX(resultados!$A$2:$ZZ$222, 170, MATCH($B$3, resultados!$A$1:$ZZ$1, 0))</f>
        <v/>
      </c>
    </row>
    <row r="177">
      <c r="A177">
        <f>INDEX(resultados!$A$2:$ZZ$222, 171, MATCH($B$1, resultados!$A$1:$ZZ$1, 0))</f>
        <v/>
      </c>
      <c r="B177">
        <f>INDEX(resultados!$A$2:$ZZ$222, 171, MATCH($B$2, resultados!$A$1:$ZZ$1, 0))</f>
        <v/>
      </c>
      <c r="C177">
        <f>INDEX(resultados!$A$2:$ZZ$222, 171, MATCH($B$3, resultados!$A$1:$ZZ$1, 0))</f>
        <v/>
      </c>
    </row>
    <row r="178">
      <c r="A178">
        <f>INDEX(resultados!$A$2:$ZZ$222, 172, MATCH($B$1, resultados!$A$1:$ZZ$1, 0))</f>
        <v/>
      </c>
      <c r="B178">
        <f>INDEX(resultados!$A$2:$ZZ$222, 172, MATCH($B$2, resultados!$A$1:$ZZ$1, 0))</f>
        <v/>
      </c>
      <c r="C178">
        <f>INDEX(resultados!$A$2:$ZZ$222, 172, MATCH($B$3, resultados!$A$1:$ZZ$1, 0))</f>
        <v/>
      </c>
    </row>
    <row r="179">
      <c r="A179">
        <f>INDEX(resultados!$A$2:$ZZ$222, 173, MATCH($B$1, resultados!$A$1:$ZZ$1, 0))</f>
        <v/>
      </c>
      <c r="B179">
        <f>INDEX(resultados!$A$2:$ZZ$222, 173, MATCH($B$2, resultados!$A$1:$ZZ$1, 0))</f>
        <v/>
      </c>
      <c r="C179">
        <f>INDEX(resultados!$A$2:$ZZ$222, 173, MATCH($B$3, resultados!$A$1:$ZZ$1, 0))</f>
        <v/>
      </c>
    </row>
    <row r="180">
      <c r="A180">
        <f>INDEX(resultados!$A$2:$ZZ$222, 174, MATCH($B$1, resultados!$A$1:$ZZ$1, 0))</f>
        <v/>
      </c>
      <c r="B180">
        <f>INDEX(resultados!$A$2:$ZZ$222, 174, MATCH($B$2, resultados!$A$1:$ZZ$1, 0))</f>
        <v/>
      </c>
      <c r="C180">
        <f>INDEX(resultados!$A$2:$ZZ$222, 174, MATCH($B$3, resultados!$A$1:$ZZ$1, 0))</f>
        <v/>
      </c>
    </row>
    <row r="181">
      <c r="A181">
        <f>INDEX(resultados!$A$2:$ZZ$222, 175, MATCH($B$1, resultados!$A$1:$ZZ$1, 0))</f>
        <v/>
      </c>
      <c r="B181">
        <f>INDEX(resultados!$A$2:$ZZ$222, 175, MATCH($B$2, resultados!$A$1:$ZZ$1, 0))</f>
        <v/>
      </c>
      <c r="C181">
        <f>INDEX(resultados!$A$2:$ZZ$222, 175, MATCH($B$3, resultados!$A$1:$ZZ$1, 0))</f>
        <v/>
      </c>
    </row>
    <row r="182">
      <c r="A182">
        <f>INDEX(resultados!$A$2:$ZZ$222, 176, MATCH($B$1, resultados!$A$1:$ZZ$1, 0))</f>
        <v/>
      </c>
      <c r="B182">
        <f>INDEX(resultados!$A$2:$ZZ$222, 176, MATCH($B$2, resultados!$A$1:$ZZ$1, 0))</f>
        <v/>
      </c>
      <c r="C182">
        <f>INDEX(resultados!$A$2:$ZZ$222, 176, MATCH($B$3, resultados!$A$1:$ZZ$1, 0))</f>
        <v/>
      </c>
    </row>
    <row r="183">
      <c r="A183">
        <f>INDEX(resultados!$A$2:$ZZ$222, 177, MATCH($B$1, resultados!$A$1:$ZZ$1, 0))</f>
        <v/>
      </c>
      <c r="B183">
        <f>INDEX(resultados!$A$2:$ZZ$222, 177, MATCH($B$2, resultados!$A$1:$ZZ$1, 0))</f>
        <v/>
      </c>
      <c r="C183">
        <f>INDEX(resultados!$A$2:$ZZ$222, 177, MATCH($B$3, resultados!$A$1:$ZZ$1, 0))</f>
        <v/>
      </c>
    </row>
    <row r="184">
      <c r="A184">
        <f>INDEX(resultados!$A$2:$ZZ$222, 178, MATCH($B$1, resultados!$A$1:$ZZ$1, 0))</f>
        <v/>
      </c>
      <c r="B184">
        <f>INDEX(resultados!$A$2:$ZZ$222, 178, MATCH($B$2, resultados!$A$1:$ZZ$1, 0))</f>
        <v/>
      </c>
      <c r="C184">
        <f>INDEX(resultados!$A$2:$ZZ$222, 178, MATCH($B$3, resultados!$A$1:$ZZ$1, 0))</f>
        <v/>
      </c>
    </row>
    <row r="185">
      <c r="A185">
        <f>INDEX(resultados!$A$2:$ZZ$222, 179, MATCH($B$1, resultados!$A$1:$ZZ$1, 0))</f>
        <v/>
      </c>
      <c r="B185">
        <f>INDEX(resultados!$A$2:$ZZ$222, 179, MATCH($B$2, resultados!$A$1:$ZZ$1, 0))</f>
        <v/>
      </c>
      <c r="C185">
        <f>INDEX(resultados!$A$2:$ZZ$222, 179, MATCH($B$3, resultados!$A$1:$ZZ$1, 0))</f>
        <v/>
      </c>
    </row>
    <row r="186">
      <c r="A186">
        <f>INDEX(resultados!$A$2:$ZZ$222, 180, MATCH($B$1, resultados!$A$1:$ZZ$1, 0))</f>
        <v/>
      </c>
      <c r="B186">
        <f>INDEX(resultados!$A$2:$ZZ$222, 180, MATCH($B$2, resultados!$A$1:$ZZ$1, 0))</f>
        <v/>
      </c>
      <c r="C186">
        <f>INDEX(resultados!$A$2:$ZZ$222, 180, MATCH($B$3, resultados!$A$1:$ZZ$1, 0))</f>
        <v/>
      </c>
    </row>
    <row r="187">
      <c r="A187">
        <f>INDEX(resultados!$A$2:$ZZ$222, 181, MATCH($B$1, resultados!$A$1:$ZZ$1, 0))</f>
        <v/>
      </c>
      <c r="B187">
        <f>INDEX(resultados!$A$2:$ZZ$222, 181, MATCH($B$2, resultados!$A$1:$ZZ$1, 0))</f>
        <v/>
      </c>
      <c r="C187">
        <f>INDEX(resultados!$A$2:$ZZ$222, 181, MATCH($B$3, resultados!$A$1:$ZZ$1, 0))</f>
        <v/>
      </c>
    </row>
    <row r="188">
      <c r="A188">
        <f>INDEX(resultados!$A$2:$ZZ$222, 182, MATCH($B$1, resultados!$A$1:$ZZ$1, 0))</f>
        <v/>
      </c>
      <c r="B188">
        <f>INDEX(resultados!$A$2:$ZZ$222, 182, MATCH($B$2, resultados!$A$1:$ZZ$1, 0))</f>
        <v/>
      </c>
      <c r="C188">
        <f>INDEX(resultados!$A$2:$ZZ$222, 182, MATCH($B$3, resultados!$A$1:$ZZ$1, 0))</f>
        <v/>
      </c>
    </row>
    <row r="189">
      <c r="A189">
        <f>INDEX(resultados!$A$2:$ZZ$222, 183, MATCH($B$1, resultados!$A$1:$ZZ$1, 0))</f>
        <v/>
      </c>
      <c r="B189">
        <f>INDEX(resultados!$A$2:$ZZ$222, 183, MATCH($B$2, resultados!$A$1:$ZZ$1, 0))</f>
        <v/>
      </c>
      <c r="C189">
        <f>INDEX(resultados!$A$2:$ZZ$222, 183, MATCH($B$3, resultados!$A$1:$ZZ$1, 0))</f>
        <v/>
      </c>
    </row>
    <row r="190">
      <c r="A190">
        <f>INDEX(resultados!$A$2:$ZZ$222, 184, MATCH($B$1, resultados!$A$1:$ZZ$1, 0))</f>
        <v/>
      </c>
      <c r="B190">
        <f>INDEX(resultados!$A$2:$ZZ$222, 184, MATCH($B$2, resultados!$A$1:$ZZ$1, 0))</f>
        <v/>
      </c>
      <c r="C190">
        <f>INDEX(resultados!$A$2:$ZZ$222, 184, MATCH($B$3, resultados!$A$1:$ZZ$1, 0))</f>
        <v/>
      </c>
    </row>
    <row r="191">
      <c r="A191">
        <f>INDEX(resultados!$A$2:$ZZ$222, 185, MATCH($B$1, resultados!$A$1:$ZZ$1, 0))</f>
        <v/>
      </c>
      <c r="B191">
        <f>INDEX(resultados!$A$2:$ZZ$222, 185, MATCH($B$2, resultados!$A$1:$ZZ$1, 0))</f>
        <v/>
      </c>
      <c r="C191">
        <f>INDEX(resultados!$A$2:$ZZ$222, 185, MATCH($B$3, resultados!$A$1:$ZZ$1, 0))</f>
        <v/>
      </c>
    </row>
    <row r="192">
      <c r="A192">
        <f>INDEX(resultados!$A$2:$ZZ$222, 186, MATCH($B$1, resultados!$A$1:$ZZ$1, 0))</f>
        <v/>
      </c>
      <c r="B192">
        <f>INDEX(resultados!$A$2:$ZZ$222, 186, MATCH($B$2, resultados!$A$1:$ZZ$1, 0))</f>
        <v/>
      </c>
      <c r="C192">
        <f>INDEX(resultados!$A$2:$ZZ$222, 186, MATCH($B$3, resultados!$A$1:$ZZ$1, 0))</f>
        <v/>
      </c>
    </row>
    <row r="193">
      <c r="A193">
        <f>INDEX(resultados!$A$2:$ZZ$222, 187, MATCH($B$1, resultados!$A$1:$ZZ$1, 0))</f>
        <v/>
      </c>
      <c r="B193">
        <f>INDEX(resultados!$A$2:$ZZ$222, 187, MATCH($B$2, resultados!$A$1:$ZZ$1, 0))</f>
        <v/>
      </c>
      <c r="C193">
        <f>INDEX(resultados!$A$2:$ZZ$222, 187, MATCH($B$3, resultados!$A$1:$ZZ$1, 0))</f>
        <v/>
      </c>
    </row>
    <row r="194">
      <c r="A194">
        <f>INDEX(resultados!$A$2:$ZZ$222, 188, MATCH($B$1, resultados!$A$1:$ZZ$1, 0))</f>
        <v/>
      </c>
      <c r="B194">
        <f>INDEX(resultados!$A$2:$ZZ$222, 188, MATCH($B$2, resultados!$A$1:$ZZ$1, 0))</f>
        <v/>
      </c>
      <c r="C194">
        <f>INDEX(resultados!$A$2:$ZZ$222, 188, MATCH($B$3, resultados!$A$1:$ZZ$1, 0))</f>
        <v/>
      </c>
    </row>
    <row r="195">
      <c r="A195">
        <f>INDEX(resultados!$A$2:$ZZ$222, 189, MATCH($B$1, resultados!$A$1:$ZZ$1, 0))</f>
        <v/>
      </c>
      <c r="B195">
        <f>INDEX(resultados!$A$2:$ZZ$222, 189, MATCH($B$2, resultados!$A$1:$ZZ$1, 0))</f>
        <v/>
      </c>
      <c r="C195">
        <f>INDEX(resultados!$A$2:$ZZ$222, 189, MATCH($B$3, resultados!$A$1:$ZZ$1, 0))</f>
        <v/>
      </c>
    </row>
    <row r="196">
      <c r="A196">
        <f>INDEX(resultados!$A$2:$ZZ$222, 190, MATCH($B$1, resultados!$A$1:$ZZ$1, 0))</f>
        <v/>
      </c>
      <c r="B196">
        <f>INDEX(resultados!$A$2:$ZZ$222, 190, MATCH($B$2, resultados!$A$1:$ZZ$1, 0))</f>
        <v/>
      </c>
      <c r="C196">
        <f>INDEX(resultados!$A$2:$ZZ$222, 190, MATCH($B$3, resultados!$A$1:$ZZ$1, 0))</f>
        <v/>
      </c>
    </row>
    <row r="197">
      <c r="A197">
        <f>INDEX(resultados!$A$2:$ZZ$222, 191, MATCH($B$1, resultados!$A$1:$ZZ$1, 0))</f>
        <v/>
      </c>
      <c r="B197">
        <f>INDEX(resultados!$A$2:$ZZ$222, 191, MATCH($B$2, resultados!$A$1:$ZZ$1, 0))</f>
        <v/>
      </c>
      <c r="C197">
        <f>INDEX(resultados!$A$2:$ZZ$222, 191, MATCH($B$3, resultados!$A$1:$ZZ$1, 0))</f>
        <v/>
      </c>
    </row>
    <row r="198">
      <c r="A198">
        <f>INDEX(resultados!$A$2:$ZZ$222, 192, MATCH($B$1, resultados!$A$1:$ZZ$1, 0))</f>
        <v/>
      </c>
      <c r="B198">
        <f>INDEX(resultados!$A$2:$ZZ$222, 192, MATCH($B$2, resultados!$A$1:$ZZ$1, 0))</f>
        <v/>
      </c>
      <c r="C198">
        <f>INDEX(resultados!$A$2:$ZZ$222, 192, MATCH($B$3, resultados!$A$1:$ZZ$1, 0))</f>
        <v/>
      </c>
    </row>
    <row r="199">
      <c r="A199">
        <f>INDEX(resultados!$A$2:$ZZ$222, 193, MATCH($B$1, resultados!$A$1:$ZZ$1, 0))</f>
        <v/>
      </c>
      <c r="B199">
        <f>INDEX(resultados!$A$2:$ZZ$222, 193, MATCH($B$2, resultados!$A$1:$ZZ$1, 0))</f>
        <v/>
      </c>
      <c r="C199">
        <f>INDEX(resultados!$A$2:$ZZ$222, 193, MATCH($B$3, resultados!$A$1:$ZZ$1, 0))</f>
        <v/>
      </c>
    </row>
    <row r="200">
      <c r="A200">
        <f>INDEX(resultados!$A$2:$ZZ$222, 194, MATCH($B$1, resultados!$A$1:$ZZ$1, 0))</f>
        <v/>
      </c>
      <c r="B200">
        <f>INDEX(resultados!$A$2:$ZZ$222, 194, MATCH($B$2, resultados!$A$1:$ZZ$1, 0))</f>
        <v/>
      </c>
      <c r="C200">
        <f>INDEX(resultados!$A$2:$ZZ$222, 194, MATCH($B$3, resultados!$A$1:$ZZ$1, 0))</f>
        <v/>
      </c>
    </row>
    <row r="201">
      <c r="A201">
        <f>INDEX(resultados!$A$2:$ZZ$222, 195, MATCH($B$1, resultados!$A$1:$ZZ$1, 0))</f>
        <v/>
      </c>
      <c r="B201">
        <f>INDEX(resultados!$A$2:$ZZ$222, 195, MATCH($B$2, resultados!$A$1:$ZZ$1, 0))</f>
        <v/>
      </c>
      <c r="C201">
        <f>INDEX(resultados!$A$2:$ZZ$222, 195, MATCH($B$3, resultados!$A$1:$ZZ$1, 0))</f>
        <v/>
      </c>
    </row>
    <row r="202">
      <c r="A202">
        <f>INDEX(resultados!$A$2:$ZZ$222, 196, MATCH($B$1, resultados!$A$1:$ZZ$1, 0))</f>
        <v/>
      </c>
      <c r="B202">
        <f>INDEX(resultados!$A$2:$ZZ$222, 196, MATCH($B$2, resultados!$A$1:$ZZ$1, 0))</f>
        <v/>
      </c>
      <c r="C202">
        <f>INDEX(resultados!$A$2:$ZZ$222, 196, MATCH($B$3, resultados!$A$1:$ZZ$1, 0))</f>
        <v/>
      </c>
    </row>
    <row r="203">
      <c r="A203">
        <f>INDEX(resultados!$A$2:$ZZ$222, 197, MATCH($B$1, resultados!$A$1:$ZZ$1, 0))</f>
        <v/>
      </c>
      <c r="B203">
        <f>INDEX(resultados!$A$2:$ZZ$222, 197, MATCH($B$2, resultados!$A$1:$ZZ$1, 0))</f>
        <v/>
      </c>
      <c r="C203">
        <f>INDEX(resultados!$A$2:$ZZ$222, 197, MATCH($B$3, resultados!$A$1:$ZZ$1, 0))</f>
        <v/>
      </c>
    </row>
    <row r="204">
      <c r="A204">
        <f>INDEX(resultados!$A$2:$ZZ$222, 198, MATCH($B$1, resultados!$A$1:$ZZ$1, 0))</f>
        <v/>
      </c>
      <c r="B204">
        <f>INDEX(resultados!$A$2:$ZZ$222, 198, MATCH($B$2, resultados!$A$1:$ZZ$1, 0))</f>
        <v/>
      </c>
      <c r="C204">
        <f>INDEX(resultados!$A$2:$ZZ$222, 198, MATCH($B$3, resultados!$A$1:$ZZ$1, 0))</f>
        <v/>
      </c>
    </row>
    <row r="205">
      <c r="A205">
        <f>INDEX(resultados!$A$2:$ZZ$222, 199, MATCH($B$1, resultados!$A$1:$ZZ$1, 0))</f>
        <v/>
      </c>
      <c r="B205">
        <f>INDEX(resultados!$A$2:$ZZ$222, 199, MATCH($B$2, resultados!$A$1:$ZZ$1, 0))</f>
        <v/>
      </c>
      <c r="C205">
        <f>INDEX(resultados!$A$2:$ZZ$222, 199, MATCH($B$3, resultados!$A$1:$ZZ$1, 0))</f>
        <v/>
      </c>
    </row>
    <row r="206">
      <c r="A206">
        <f>INDEX(resultados!$A$2:$ZZ$222, 200, MATCH($B$1, resultados!$A$1:$ZZ$1, 0))</f>
        <v/>
      </c>
      <c r="B206">
        <f>INDEX(resultados!$A$2:$ZZ$222, 200, MATCH($B$2, resultados!$A$1:$ZZ$1, 0))</f>
        <v/>
      </c>
      <c r="C206">
        <f>INDEX(resultados!$A$2:$ZZ$222, 200, MATCH($B$3, resultados!$A$1:$ZZ$1, 0))</f>
        <v/>
      </c>
    </row>
    <row r="207">
      <c r="A207">
        <f>INDEX(resultados!$A$2:$ZZ$222, 201, MATCH($B$1, resultados!$A$1:$ZZ$1, 0))</f>
        <v/>
      </c>
      <c r="B207">
        <f>INDEX(resultados!$A$2:$ZZ$222, 201, MATCH($B$2, resultados!$A$1:$ZZ$1, 0))</f>
        <v/>
      </c>
      <c r="C207">
        <f>INDEX(resultados!$A$2:$ZZ$222, 201, MATCH($B$3, resultados!$A$1:$ZZ$1, 0))</f>
        <v/>
      </c>
    </row>
    <row r="208">
      <c r="A208">
        <f>INDEX(resultados!$A$2:$ZZ$222, 202, MATCH($B$1, resultados!$A$1:$ZZ$1, 0))</f>
        <v/>
      </c>
      <c r="B208">
        <f>INDEX(resultados!$A$2:$ZZ$222, 202, MATCH($B$2, resultados!$A$1:$ZZ$1, 0))</f>
        <v/>
      </c>
      <c r="C208">
        <f>INDEX(resultados!$A$2:$ZZ$222, 202, MATCH($B$3, resultados!$A$1:$ZZ$1, 0))</f>
        <v/>
      </c>
    </row>
    <row r="209">
      <c r="A209">
        <f>INDEX(resultados!$A$2:$ZZ$222, 203, MATCH($B$1, resultados!$A$1:$ZZ$1, 0))</f>
        <v/>
      </c>
      <c r="B209">
        <f>INDEX(resultados!$A$2:$ZZ$222, 203, MATCH($B$2, resultados!$A$1:$ZZ$1, 0))</f>
        <v/>
      </c>
      <c r="C209">
        <f>INDEX(resultados!$A$2:$ZZ$222, 203, MATCH($B$3, resultados!$A$1:$ZZ$1, 0))</f>
        <v/>
      </c>
    </row>
    <row r="210">
      <c r="A210">
        <f>INDEX(resultados!$A$2:$ZZ$222, 204, MATCH($B$1, resultados!$A$1:$ZZ$1, 0))</f>
        <v/>
      </c>
      <c r="B210">
        <f>INDEX(resultados!$A$2:$ZZ$222, 204, MATCH($B$2, resultados!$A$1:$ZZ$1, 0))</f>
        <v/>
      </c>
      <c r="C210">
        <f>INDEX(resultados!$A$2:$ZZ$222, 204, MATCH($B$3, resultados!$A$1:$ZZ$1, 0))</f>
        <v/>
      </c>
    </row>
    <row r="211">
      <c r="A211">
        <f>INDEX(resultados!$A$2:$ZZ$222, 205, MATCH($B$1, resultados!$A$1:$ZZ$1, 0))</f>
        <v/>
      </c>
      <c r="B211">
        <f>INDEX(resultados!$A$2:$ZZ$222, 205, MATCH($B$2, resultados!$A$1:$ZZ$1, 0))</f>
        <v/>
      </c>
      <c r="C211">
        <f>INDEX(resultados!$A$2:$ZZ$222, 205, MATCH($B$3, resultados!$A$1:$ZZ$1, 0))</f>
        <v/>
      </c>
    </row>
    <row r="212">
      <c r="A212">
        <f>INDEX(resultados!$A$2:$ZZ$222, 206, MATCH($B$1, resultados!$A$1:$ZZ$1, 0))</f>
        <v/>
      </c>
      <c r="B212">
        <f>INDEX(resultados!$A$2:$ZZ$222, 206, MATCH($B$2, resultados!$A$1:$ZZ$1, 0))</f>
        <v/>
      </c>
      <c r="C212">
        <f>INDEX(resultados!$A$2:$ZZ$222, 206, MATCH($B$3, resultados!$A$1:$ZZ$1, 0))</f>
        <v/>
      </c>
    </row>
    <row r="213">
      <c r="A213">
        <f>INDEX(resultados!$A$2:$ZZ$222, 207, MATCH($B$1, resultados!$A$1:$ZZ$1, 0))</f>
        <v/>
      </c>
      <c r="B213">
        <f>INDEX(resultados!$A$2:$ZZ$222, 207, MATCH($B$2, resultados!$A$1:$ZZ$1, 0))</f>
        <v/>
      </c>
      <c r="C213">
        <f>INDEX(resultados!$A$2:$ZZ$222, 207, MATCH($B$3, resultados!$A$1:$ZZ$1, 0))</f>
        <v/>
      </c>
    </row>
    <row r="214">
      <c r="A214">
        <f>INDEX(resultados!$A$2:$ZZ$222, 208, MATCH($B$1, resultados!$A$1:$ZZ$1, 0))</f>
        <v/>
      </c>
      <c r="B214">
        <f>INDEX(resultados!$A$2:$ZZ$222, 208, MATCH($B$2, resultados!$A$1:$ZZ$1, 0))</f>
        <v/>
      </c>
      <c r="C214">
        <f>INDEX(resultados!$A$2:$ZZ$222, 208, MATCH($B$3, resultados!$A$1:$ZZ$1, 0))</f>
        <v/>
      </c>
    </row>
    <row r="215">
      <c r="A215">
        <f>INDEX(resultados!$A$2:$ZZ$222, 209, MATCH($B$1, resultados!$A$1:$ZZ$1, 0))</f>
        <v/>
      </c>
      <c r="B215">
        <f>INDEX(resultados!$A$2:$ZZ$222, 209, MATCH($B$2, resultados!$A$1:$ZZ$1, 0))</f>
        <v/>
      </c>
      <c r="C215">
        <f>INDEX(resultados!$A$2:$ZZ$222, 209, MATCH($B$3, resultados!$A$1:$ZZ$1, 0))</f>
        <v/>
      </c>
    </row>
    <row r="216">
      <c r="A216">
        <f>INDEX(resultados!$A$2:$ZZ$222, 210, MATCH($B$1, resultados!$A$1:$ZZ$1, 0))</f>
        <v/>
      </c>
      <c r="B216">
        <f>INDEX(resultados!$A$2:$ZZ$222, 210, MATCH($B$2, resultados!$A$1:$ZZ$1, 0))</f>
        <v/>
      </c>
      <c r="C216">
        <f>INDEX(resultados!$A$2:$ZZ$222, 210, MATCH($B$3, resultados!$A$1:$ZZ$1, 0))</f>
        <v/>
      </c>
    </row>
    <row r="217">
      <c r="A217">
        <f>INDEX(resultados!$A$2:$ZZ$222, 211, MATCH($B$1, resultados!$A$1:$ZZ$1, 0))</f>
        <v/>
      </c>
      <c r="B217">
        <f>INDEX(resultados!$A$2:$ZZ$222, 211, MATCH($B$2, resultados!$A$1:$ZZ$1, 0))</f>
        <v/>
      </c>
      <c r="C217">
        <f>INDEX(resultados!$A$2:$ZZ$222, 211, MATCH($B$3, resultados!$A$1:$ZZ$1, 0))</f>
        <v/>
      </c>
    </row>
    <row r="218">
      <c r="A218">
        <f>INDEX(resultados!$A$2:$ZZ$222, 212, MATCH($B$1, resultados!$A$1:$ZZ$1, 0))</f>
        <v/>
      </c>
      <c r="B218">
        <f>INDEX(resultados!$A$2:$ZZ$222, 212, MATCH($B$2, resultados!$A$1:$ZZ$1, 0))</f>
        <v/>
      </c>
      <c r="C218">
        <f>INDEX(resultados!$A$2:$ZZ$222, 212, MATCH($B$3, resultados!$A$1:$ZZ$1, 0))</f>
        <v/>
      </c>
    </row>
    <row r="219">
      <c r="A219">
        <f>INDEX(resultados!$A$2:$ZZ$222, 213, MATCH($B$1, resultados!$A$1:$ZZ$1, 0))</f>
        <v/>
      </c>
      <c r="B219">
        <f>INDEX(resultados!$A$2:$ZZ$222, 213, MATCH($B$2, resultados!$A$1:$ZZ$1, 0))</f>
        <v/>
      </c>
      <c r="C219">
        <f>INDEX(resultados!$A$2:$ZZ$222, 213, MATCH($B$3, resultados!$A$1:$ZZ$1, 0))</f>
        <v/>
      </c>
    </row>
    <row r="220">
      <c r="A220">
        <f>INDEX(resultados!$A$2:$ZZ$222, 214, MATCH($B$1, resultados!$A$1:$ZZ$1, 0))</f>
        <v/>
      </c>
      <c r="B220">
        <f>INDEX(resultados!$A$2:$ZZ$222, 214, MATCH($B$2, resultados!$A$1:$ZZ$1, 0))</f>
        <v/>
      </c>
      <c r="C220">
        <f>INDEX(resultados!$A$2:$ZZ$222, 214, MATCH($B$3, resultados!$A$1:$ZZ$1, 0))</f>
        <v/>
      </c>
    </row>
    <row r="221">
      <c r="A221">
        <f>INDEX(resultados!$A$2:$ZZ$222, 215, MATCH($B$1, resultados!$A$1:$ZZ$1, 0))</f>
        <v/>
      </c>
      <c r="B221">
        <f>INDEX(resultados!$A$2:$ZZ$222, 215, MATCH($B$2, resultados!$A$1:$ZZ$1, 0))</f>
        <v/>
      </c>
      <c r="C221">
        <f>INDEX(resultados!$A$2:$ZZ$222, 215, MATCH($B$3, resultados!$A$1:$ZZ$1, 0))</f>
        <v/>
      </c>
    </row>
    <row r="222">
      <c r="A222">
        <f>INDEX(resultados!$A$2:$ZZ$222, 216, MATCH($B$1, resultados!$A$1:$ZZ$1, 0))</f>
        <v/>
      </c>
      <c r="B222">
        <f>INDEX(resultados!$A$2:$ZZ$222, 216, MATCH($B$2, resultados!$A$1:$ZZ$1, 0))</f>
        <v/>
      </c>
      <c r="C222">
        <f>INDEX(resultados!$A$2:$ZZ$222, 216, MATCH($B$3, resultados!$A$1:$ZZ$1, 0))</f>
        <v/>
      </c>
    </row>
    <row r="223">
      <c r="A223">
        <f>INDEX(resultados!$A$2:$ZZ$222, 217, MATCH($B$1, resultados!$A$1:$ZZ$1, 0))</f>
        <v/>
      </c>
      <c r="B223">
        <f>INDEX(resultados!$A$2:$ZZ$222, 217, MATCH($B$2, resultados!$A$1:$ZZ$1, 0))</f>
        <v/>
      </c>
      <c r="C223">
        <f>INDEX(resultados!$A$2:$ZZ$222, 217, MATCH($B$3, resultados!$A$1:$ZZ$1, 0))</f>
        <v/>
      </c>
    </row>
    <row r="224">
      <c r="A224">
        <f>INDEX(resultados!$A$2:$ZZ$222, 218, MATCH($B$1, resultados!$A$1:$ZZ$1, 0))</f>
        <v/>
      </c>
      <c r="B224">
        <f>INDEX(resultados!$A$2:$ZZ$222, 218, MATCH($B$2, resultados!$A$1:$ZZ$1, 0))</f>
        <v/>
      </c>
      <c r="C224">
        <f>INDEX(resultados!$A$2:$ZZ$222, 218, MATCH($B$3, resultados!$A$1:$ZZ$1, 0))</f>
        <v/>
      </c>
    </row>
    <row r="225">
      <c r="A225">
        <f>INDEX(resultados!$A$2:$ZZ$222, 219, MATCH($B$1, resultados!$A$1:$ZZ$1, 0))</f>
        <v/>
      </c>
      <c r="B225">
        <f>INDEX(resultados!$A$2:$ZZ$222, 219, MATCH($B$2, resultados!$A$1:$ZZ$1, 0))</f>
        <v/>
      </c>
      <c r="C225">
        <f>INDEX(resultados!$A$2:$ZZ$222, 219, MATCH($B$3, resultados!$A$1:$ZZ$1, 0))</f>
        <v/>
      </c>
    </row>
    <row r="226">
      <c r="A226">
        <f>INDEX(resultados!$A$2:$ZZ$222, 220, MATCH($B$1, resultados!$A$1:$ZZ$1, 0))</f>
        <v/>
      </c>
      <c r="B226">
        <f>INDEX(resultados!$A$2:$ZZ$222, 220, MATCH($B$2, resultados!$A$1:$ZZ$1, 0))</f>
        <v/>
      </c>
      <c r="C226">
        <f>INDEX(resultados!$A$2:$ZZ$222, 220, MATCH($B$3, resultados!$A$1:$ZZ$1, 0))</f>
        <v/>
      </c>
    </row>
    <row r="227">
      <c r="A227">
        <f>INDEX(resultados!$A$2:$ZZ$222, 221, MATCH($B$1, resultados!$A$1:$ZZ$1, 0))</f>
        <v/>
      </c>
      <c r="B227">
        <f>INDEX(resultados!$A$2:$ZZ$222, 221, MATCH($B$2, resultados!$A$1:$ZZ$1, 0))</f>
        <v/>
      </c>
      <c r="C227">
        <f>INDEX(resultados!$A$2:$ZZ$222, 221,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11.4144</v>
      </c>
      <c r="E2" t="n">
        <v>8.76</v>
      </c>
      <c r="F2" t="n">
        <v>6.39</v>
      </c>
      <c r="G2" t="n">
        <v>11.27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32</v>
      </c>
      <c r="N2" t="n">
        <v>8.25</v>
      </c>
      <c r="O2" t="n">
        <v>9054.6</v>
      </c>
      <c r="P2" t="n">
        <v>45.85</v>
      </c>
      <c r="Q2" t="n">
        <v>190.29</v>
      </c>
      <c r="R2" t="n">
        <v>45.72</v>
      </c>
      <c r="S2" t="n">
        <v>23</v>
      </c>
      <c r="T2" t="n">
        <v>10456.14</v>
      </c>
      <c r="U2" t="n">
        <v>0.5</v>
      </c>
      <c r="V2" t="n">
        <v>0.78</v>
      </c>
      <c r="W2" t="n">
        <v>2.99</v>
      </c>
      <c r="X2" t="n">
        <v>0.67</v>
      </c>
      <c r="Y2" t="n">
        <v>4</v>
      </c>
      <c r="Z2" t="n">
        <v>10</v>
      </c>
      <c r="AA2" t="n">
        <v>105.2862462963638</v>
      </c>
      <c r="AB2" t="n">
        <v>144.0572870839898</v>
      </c>
      <c r="AC2" t="n">
        <v>130.308661790405</v>
      </c>
      <c r="AD2" t="n">
        <v>105286.2462963638</v>
      </c>
      <c r="AE2" t="n">
        <v>144057.2870839898</v>
      </c>
      <c r="AF2" t="n">
        <v>3.951224871291725e-06</v>
      </c>
      <c r="AG2" t="n">
        <v>12</v>
      </c>
      <c r="AH2" t="n">
        <v>130308.6617904051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12.3427</v>
      </c>
      <c r="E3" t="n">
        <v>8.1</v>
      </c>
      <c r="F3" t="n">
        <v>6.01</v>
      </c>
      <c r="G3" t="n">
        <v>22.53</v>
      </c>
      <c r="H3" t="n">
        <v>0.48</v>
      </c>
      <c r="I3" t="n">
        <v>16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41.25</v>
      </c>
      <c r="Q3" t="n">
        <v>190.01</v>
      </c>
      <c r="R3" t="n">
        <v>34</v>
      </c>
      <c r="S3" t="n">
        <v>23</v>
      </c>
      <c r="T3" t="n">
        <v>4686.28</v>
      </c>
      <c r="U3" t="n">
        <v>0.68</v>
      </c>
      <c r="V3" t="n">
        <v>0.83</v>
      </c>
      <c r="W3" t="n">
        <v>2.96</v>
      </c>
      <c r="X3" t="n">
        <v>0.29</v>
      </c>
      <c r="Y3" t="n">
        <v>4</v>
      </c>
      <c r="Z3" t="n">
        <v>10</v>
      </c>
      <c r="AA3" t="n">
        <v>94.65896078539809</v>
      </c>
      <c r="AB3" t="n">
        <v>129.5165662051463</v>
      </c>
      <c r="AC3" t="n">
        <v>117.1556869042039</v>
      </c>
      <c r="AD3" t="n">
        <v>94658.9607853981</v>
      </c>
      <c r="AE3" t="n">
        <v>129516.5662051464</v>
      </c>
      <c r="AF3" t="n">
        <v>4.272566514130605e-06</v>
      </c>
      <c r="AG3" t="n">
        <v>11</v>
      </c>
      <c r="AH3" t="n">
        <v>117155.6869042039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12.6192</v>
      </c>
      <c r="E4" t="n">
        <v>7.92</v>
      </c>
      <c r="F4" t="n">
        <v>5.91</v>
      </c>
      <c r="G4" t="n">
        <v>32.23</v>
      </c>
      <c r="H4" t="n">
        <v>0.71</v>
      </c>
      <c r="I4" t="n">
        <v>11</v>
      </c>
      <c r="J4" t="n">
        <v>73.88</v>
      </c>
      <c r="K4" t="n">
        <v>32.27</v>
      </c>
      <c r="L4" t="n">
        <v>3</v>
      </c>
      <c r="M4" t="n">
        <v>9</v>
      </c>
      <c r="N4" t="n">
        <v>8.609999999999999</v>
      </c>
      <c r="O4" t="n">
        <v>9346.23</v>
      </c>
      <c r="P4" t="n">
        <v>38.59</v>
      </c>
      <c r="Q4" t="n">
        <v>189.88</v>
      </c>
      <c r="R4" t="n">
        <v>30.88</v>
      </c>
      <c r="S4" t="n">
        <v>23</v>
      </c>
      <c r="T4" t="n">
        <v>3149.9</v>
      </c>
      <c r="U4" t="n">
        <v>0.74</v>
      </c>
      <c r="V4" t="n">
        <v>0.84</v>
      </c>
      <c r="W4" t="n">
        <v>2.96</v>
      </c>
      <c r="X4" t="n">
        <v>0.19</v>
      </c>
      <c r="Y4" t="n">
        <v>4</v>
      </c>
      <c r="Z4" t="n">
        <v>10</v>
      </c>
      <c r="AA4" t="n">
        <v>93.02499787332079</v>
      </c>
      <c r="AB4" t="n">
        <v>127.2809060634871</v>
      </c>
      <c r="AC4" t="n">
        <v>115.1333950286952</v>
      </c>
      <c r="AD4" t="n">
        <v>93024.99787332078</v>
      </c>
      <c r="AE4" t="n">
        <v>127280.9060634871</v>
      </c>
      <c r="AF4" t="n">
        <v>4.368280145763643e-06</v>
      </c>
      <c r="AG4" t="n">
        <v>11</v>
      </c>
      <c r="AH4" t="n">
        <v>115133.3950286952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12.7768</v>
      </c>
      <c r="E5" t="n">
        <v>7.83</v>
      </c>
      <c r="F5" t="n">
        <v>5.86</v>
      </c>
      <c r="G5" t="n">
        <v>43.94</v>
      </c>
      <c r="H5" t="n">
        <v>0.93</v>
      </c>
      <c r="I5" t="n">
        <v>8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36.43</v>
      </c>
      <c r="Q5" t="n">
        <v>189.99</v>
      </c>
      <c r="R5" t="n">
        <v>29.04</v>
      </c>
      <c r="S5" t="n">
        <v>23</v>
      </c>
      <c r="T5" t="n">
        <v>2244.58</v>
      </c>
      <c r="U5" t="n">
        <v>0.79</v>
      </c>
      <c r="V5" t="n">
        <v>0.85</v>
      </c>
      <c r="W5" t="n">
        <v>2.96</v>
      </c>
      <c r="X5" t="n">
        <v>0.14</v>
      </c>
      <c r="Y5" t="n">
        <v>4</v>
      </c>
      <c r="Z5" t="n">
        <v>10</v>
      </c>
      <c r="AA5" t="n">
        <v>91.85368265512922</v>
      </c>
      <c r="AB5" t="n">
        <v>125.6782609071778</v>
      </c>
      <c r="AC5" t="n">
        <v>113.6837040767769</v>
      </c>
      <c r="AD5" t="n">
        <v>91853.68265512922</v>
      </c>
      <c r="AE5" t="n">
        <v>125678.2609071778</v>
      </c>
      <c r="AF5" t="n">
        <v>4.422835184987393e-06</v>
      </c>
      <c r="AG5" t="n">
        <v>11</v>
      </c>
      <c r="AH5" t="n">
        <v>113683.7040767769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12.7832</v>
      </c>
      <c r="E6" t="n">
        <v>7.82</v>
      </c>
      <c r="F6" t="n">
        <v>5.85</v>
      </c>
      <c r="G6" t="n">
        <v>43.91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36.53</v>
      </c>
      <c r="Q6" t="n">
        <v>190.03</v>
      </c>
      <c r="R6" t="n">
        <v>28.85</v>
      </c>
      <c r="S6" t="n">
        <v>23</v>
      </c>
      <c r="T6" t="n">
        <v>2150.46</v>
      </c>
      <c r="U6" t="n">
        <v>0.8</v>
      </c>
      <c r="V6" t="n">
        <v>0.85</v>
      </c>
      <c r="W6" t="n">
        <v>2.96</v>
      </c>
      <c r="X6" t="n">
        <v>0.14</v>
      </c>
      <c r="Y6" t="n">
        <v>4</v>
      </c>
      <c r="Z6" t="n">
        <v>10</v>
      </c>
      <c r="AA6" t="n">
        <v>91.88367725109757</v>
      </c>
      <c r="AB6" t="n">
        <v>125.7193008366499</v>
      </c>
      <c r="AC6" t="n">
        <v>113.7208272129801</v>
      </c>
      <c r="AD6" t="n">
        <v>91883.67725109757</v>
      </c>
      <c r="AE6" t="n">
        <v>125719.3008366499</v>
      </c>
      <c r="AF6" t="n">
        <v>4.425050618052317e-06</v>
      </c>
      <c r="AG6" t="n">
        <v>11</v>
      </c>
      <c r="AH6" t="n">
        <v>113720.8272129801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12.4576</v>
      </c>
      <c r="E2" t="n">
        <v>8.029999999999999</v>
      </c>
      <c r="F2" t="n">
        <v>6.11</v>
      </c>
      <c r="G2" t="n">
        <v>18.32</v>
      </c>
      <c r="H2" t="n">
        <v>0.43</v>
      </c>
      <c r="I2" t="n">
        <v>20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26.29</v>
      </c>
      <c r="Q2" t="n">
        <v>190</v>
      </c>
      <c r="R2" t="n">
        <v>36.79</v>
      </c>
      <c r="S2" t="n">
        <v>23</v>
      </c>
      <c r="T2" t="n">
        <v>6057.54</v>
      </c>
      <c r="U2" t="n">
        <v>0.63</v>
      </c>
      <c r="V2" t="n">
        <v>0.8100000000000001</v>
      </c>
      <c r="W2" t="n">
        <v>2.98</v>
      </c>
      <c r="X2" t="n">
        <v>0.39</v>
      </c>
      <c r="Y2" t="n">
        <v>4</v>
      </c>
      <c r="Z2" t="n">
        <v>10</v>
      </c>
      <c r="AA2" t="n">
        <v>86.33411124291128</v>
      </c>
      <c r="AB2" t="n">
        <v>118.1261397946801</v>
      </c>
      <c r="AC2" t="n">
        <v>106.8523468037851</v>
      </c>
      <c r="AD2" t="n">
        <v>86334.11124291128</v>
      </c>
      <c r="AE2" t="n">
        <v>118126.1397946801</v>
      </c>
      <c r="AF2" t="n">
        <v>4.41059449594013e-06</v>
      </c>
      <c r="AG2" t="n">
        <v>11</v>
      </c>
      <c r="AH2" t="n">
        <v>106852.3468037851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12.7646</v>
      </c>
      <c r="E3" t="n">
        <v>7.83</v>
      </c>
      <c r="F3" t="n">
        <v>5.98</v>
      </c>
      <c r="G3" t="n">
        <v>25.63</v>
      </c>
      <c r="H3" t="n">
        <v>0.84</v>
      </c>
      <c r="I3" t="n">
        <v>14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24.65</v>
      </c>
      <c r="Q3" t="n">
        <v>190.16</v>
      </c>
      <c r="R3" t="n">
        <v>32.47</v>
      </c>
      <c r="S3" t="n">
        <v>23</v>
      </c>
      <c r="T3" t="n">
        <v>3931.64</v>
      </c>
      <c r="U3" t="n">
        <v>0.71</v>
      </c>
      <c r="V3" t="n">
        <v>0.83</v>
      </c>
      <c r="W3" t="n">
        <v>2.98</v>
      </c>
      <c r="X3" t="n">
        <v>0.26</v>
      </c>
      <c r="Y3" t="n">
        <v>4</v>
      </c>
      <c r="Z3" t="n">
        <v>10</v>
      </c>
      <c r="AA3" t="n">
        <v>85.27974797871192</v>
      </c>
      <c r="AB3" t="n">
        <v>116.683513461379</v>
      </c>
      <c r="AC3" t="n">
        <v>105.5474027029949</v>
      </c>
      <c r="AD3" t="n">
        <v>85279.74797871192</v>
      </c>
      <c r="AE3" t="n">
        <v>116683.513461379</v>
      </c>
      <c r="AF3" t="n">
        <v>4.519287383033441e-06</v>
      </c>
      <c r="AG3" t="n">
        <v>11</v>
      </c>
      <c r="AH3" t="n">
        <v>105547.4027029949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9.2171</v>
      </c>
      <c r="E2" t="n">
        <v>10.85</v>
      </c>
      <c r="F2" t="n">
        <v>6.92</v>
      </c>
      <c r="G2" t="n">
        <v>7.03</v>
      </c>
      <c r="H2" t="n">
        <v>0.12</v>
      </c>
      <c r="I2" t="n">
        <v>59</v>
      </c>
      <c r="J2" t="n">
        <v>141.81</v>
      </c>
      <c r="K2" t="n">
        <v>47.83</v>
      </c>
      <c r="L2" t="n">
        <v>1</v>
      </c>
      <c r="M2" t="n">
        <v>57</v>
      </c>
      <c r="N2" t="n">
        <v>22.98</v>
      </c>
      <c r="O2" t="n">
        <v>17723.39</v>
      </c>
      <c r="P2" t="n">
        <v>80.19</v>
      </c>
      <c r="Q2" t="n">
        <v>190.45</v>
      </c>
      <c r="R2" t="n">
        <v>61.85</v>
      </c>
      <c r="S2" t="n">
        <v>23</v>
      </c>
      <c r="T2" t="n">
        <v>18395.64</v>
      </c>
      <c r="U2" t="n">
        <v>0.37</v>
      </c>
      <c r="V2" t="n">
        <v>0.72</v>
      </c>
      <c r="W2" t="n">
        <v>3.04</v>
      </c>
      <c r="X2" t="n">
        <v>1.19</v>
      </c>
      <c r="Y2" t="n">
        <v>4</v>
      </c>
      <c r="Z2" t="n">
        <v>10</v>
      </c>
      <c r="AA2" t="n">
        <v>155.3977409222734</v>
      </c>
      <c r="AB2" t="n">
        <v>212.6220447942401</v>
      </c>
      <c r="AC2" t="n">
        <v>192.3296952560527</v>
      </c>
      <c r="AD2" t="n">
        <v>155397.7409222734</v>
      </c>
      <c r="AE2" t="n">
        <v>212622.0447942401</v>
      </c>
      <c r="AF2" t="n">
        <v>3.076130750661709e-06</v>
      </c>
      <c r="AG2" t="n">
        <v>15</v>
      </c>
      <c r="AH2" t="n">
        <v>192329.6952560527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10.8043</v>
      </c>
      <c r="E3" t="n">
        <v>9.26</v>
      </c>
      <c r="F3" t="n">
        <v>6.25</v>
      </c>
      <c r="G3" t="n">
        <v>13.88</v>
      </c>
      <c r="H3" t="n">
        <v>0.25</v>
      </c>
      <c r="I3" t="n">
        <v>27</v>
      </c>
      <c r="J3" t="n">
        <v>143.17</v>
      </c>
      <c r="K3" t="n">
        <v>47.83</v>
      </c>
      <c r="L3" t="n">
        <v>2</v>
      </c>
      <c r="M3" t="n">
        <v>25</v>
      </c>
      <c r="N3" t="n">
        <v>23.34</v>
      </c>
      <c r="O3" t="n">
        <v>17891.86</v>
      </c>
      <c r="P3" t="n">
        <v>71.72</v>
      </c>
      <c r="Q3" t="n">
        <v>190.15</v>
      </c>
      <c r="R3" t="n">
        <v>41.35</v>
      </c>
      <c r="S3" t="n">
        <v>23</v>
      </c>
      <c r="T3" t="n">
        <v>8302.93</v>
      </c>
      <c r="U3" t="n">
        <v>0.5600000000000001</v>
      </c>
      <c r="V3" t="n">
        <v>0.8</v>
      </c>
      <c r="W3" t="n">
        <v>2.98</v>
      </c>
      <c r="X3" t="n">
        <v>0.53</v>
      </c>
      <c r="Y3" t="n">
        <v>4</v>
      </c>
      <c r="Z3" t="n">
        <v>10</v>
      </c>
      <c r="AA3" t="n">
        <v>129.4813933411447</v>
      </c>
      <c r="AB3" t="n">
        <v>177.1621546851957</v>
      </c>
      <c r="AC3" t="n">
        <v>160.2540472907359</v>
      </c>
      <c r="AD3" t="n">
        <v>129481.3933411447</v>
      </c>
      <c r="AE3" t="n">
        <v>177162.1546851957</v>
      </c>
      <c r="AF3" t="n">
        <v>3.605845598873214e-06</v>
      </c>
      <c r="AG3" t="n">
        <v>13</v>
      </c>
      <c r="AH3" t="n">
        <v>160254.0472907359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11.3618</v>
      </c>
      <c r="E4" t="n">
        <v>8.800000000000001</v>
      </c>
      <c r="F4" t="n">
        <v>6.05</v>
      </c>
      <c r="G4" t="n">
        <v>20.18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68.69</v>
      </c>
      <c r="Q4" t="n">
        <v>190</v>
      </c>
      <c r="R4" t="n">
        <v>35.24</v>
      </c>
      <c r="S4" t="n">
        <v>23</v>
      </c>
      <c r="T4" t="n">
        <v>5294.84</v>
      </c>
      <c r="U4" t="n">
        <v>0.65</v>
      </c>
      <c r="V4" t="n">
        <v>0.82</v>
      </c>
      <c r="W4" t="n">
        <v>2.97</v>
      </c>
      <c r="X4" t="n">
        <v>0.34</v>
      </c>
      <c r="Y4" t="n">
        <v>4</v>
      </c>
      <c r="Z4" t="n">
        <v>10</v>
      </c>
      <c r="AA4" t="n">
        <v>119.1787718845447</v>
      </c>
      <c r="AB4" t="n">
        <v>163.0656534887024</v>
      </c>
      <c r="AC4" t="n">
        <v>147.5028963838677</v>
      </c>
      <c r="AD4" t="n">
        <v>119178.7718845447</v>
      </c>
      <c r="AE4" t="n">
        <v>163065.6534887024</v>
      </c>
      <c r="AF4" t="n">
        <v>3.79190660434065e-06</v>
      </c>
      <c r="AG4" t="n">
        <v>12</v>
      </c>
      <c r="AH4" t="n">
        <v>147502.8963838677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11.6671</v>
      </c>
      <c r="E5" t="n">
        <v>8.57</v>
      </c>
      <c r="F5" t="n">
        <v>5.97</v>
      </c>
      <c r="G5" t="n">
        <v>27.54</v>
      </c>
      <c r="H5" t="n">
        <v>0.49</v>
      </c>
      <c r="I5" t="n">
        <v>13</v>
      </c>
      <c r="J5" t="n">
        <v>145.92</v>
      </c>
      <c r="K5" t="n">
        <v>47.83</v>
      </c>
      <c r="L5" t="n">
        <v>4</v>
      </c>
      <c r="M5" t="n">
        <v>11</v>
      </c>
      <c r="N5" t="n">
        <v>24.09</v>
      </c>
      <c r="O5" t="n">
        <v>18230.35</v>
      </c>
      <c r="P5" t="n">
        <v>66.93000000000001</v>
      </c>
      <c r="Q5" t="n">
        <v>190.08</v>
      </c>
      <c r="R5" t="n">
        <v>32.61</v>
      </c>
      <c r="S5" t="n">
        <v>23</v>
      </c>
      <c r="T5" t="n">
        <v>4004.49</v>
      </c>
      <c r="U5" t="n">
        <v>0.71</v>
      </c>
      <c r="V5" t="n">
        <v>0.83</v>
      </c>
      <c r="W5" t="n">
        <v>2.96</v>
      </c>
      <c r="X5" t="n">
        <v>0.25</v>
      </c>
      <c r="Y5" t="n">
        <v>4</v>
      </c>
      <c r="Z5" t="n">
        <v>10</v>
      </c>
      <c r="AA5" t="n">
        <v>117.3578742452802</v>
      </c>
      <c r="AB5" t="n">
        <v>160.5742210063277</v>
      </c>
      <c r="AC5" t="n">
        <v>145.2492427208626</v>
      </c>
      <c r="AD5" t="n">
        <v>117357.8742452802</v>
      </c>
      <c r="AE5" t="n">
        <v>160574.2210063277</v>
      </c>
      <c r="AF5" t="n">
        <v>3.893797949576897e-06</v>
      </c>
      <c r="AG5" t="n">
        <v>12</v>
      </c>
      <c r="AH5" t="n">
        <v>145249.2427208626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11.8199</v>
      </c>
      <c r="E6" t="n">
        <v>8.460000000000001</v>
      </c>
      <c r="F6" t="n">
        <v>5.91</v>
      </c>
      <c r="G6" t="n">
        <v>32.26</v>
      </c>
      <c r="H6" t="n">
        <v>0.6</v>
      </c>
      <c r="I6" t="n">
        <v>11</v>
      </c>
      <c r="J6" t="n">
        <v>147.3</v>
      </c>
      <c r="K6" t="n">
        <v>47.83</v>
      </c>
      <c r="L6" t="n">
        <v>5</v>
      </c>
      <c r="M6" t="n">
        <v>9</v>
      </c>
      <c r="N6" t="n">
        <v>24.47</v>
      </c>
      <c r="O6" t="n">
        <v>18400.38</v>
      </c>
      <c r="P6" t="n">
        <v>65.56999999999999</v>
      </c>
      <c r="Q6" t="n">
        <v>189.92</v>
      </c>
      <c r="R6" t="n">
        <v>30.99</v>
      </c>
      <c r="S6" t="n">
        <v>23</v>
      </c>
      <c r="T6" t="n">
        <v>3206.72</v>
      </c>
      <c r="U6" t="n">
        <v>0.74</v>
      </c>
      <c r="V6" t="n">
        <v>0.84</v>
      </c>
      <c r="W6" t="n">
        <v>2.96</v>
      </c>
      <c r="X6" t="n">
        <v>0.2</v>
      </c>
      <c r="Y6" t="n">
        <v>4</v>
      </c>
      <c r="Z6" t="n">
        <v>10</v>
      </c>
      <c r="AA6" t="n">
        <v>116.2499605086722</v>
      </c>
      <c r="AB6" t="n">
        <v>159.0583245541969</v>
      </c>
      <c r="AC6" t="n">
        <v>143.8780212985487</v>
      </c>
      <c r="AD6" t="n">
        <v>116249.9605086722</v>
      </c>
      <c r="AE6" t="n">
        <v>159058.3245541969</v>
      </c>
      <c r="AF6" t="n">
        <v>3.944793683452099e-06</v>
      </c>
      <c r="AG6" t="n">
        <v>12</v>
      </c>
      <c r="AH6" t="n">
        <v>143878.0212985487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11.9577</v>
      </c>
      <c r="E7" t="n">
        <v>8.359999999999999</v>
      </c>
      <c r="F7" t="n">
        <v>5.87</v>
      </c>
      <c r="G7" t="n">
        <v>39.16</v>
      </c>
      <c r="H7" t="n">
        <v>0.71</v>
      </c>
      <c r="I7" t="n">
        <v>9</v>
      </c>
      <c r="J7" t="n">
        <v>148.68</v>
      </c>
      <c r="K7" t="n">
        <v>47.83</v>
      </c>
      <c r="L7" t="n">
        <v>6</v>
      </c>
      <c r="M7" t="n">
        <v>7</v>
      </c>
      <c r="N7" t="n">
        <v>24.85</v>
      </c>
      <c r="O7" t="n">
        <v>18570.94</v>
      </c>
      <c r="P7" t="n">
        <v>64.23999999999999</v>
      </c>
      <c r="Q7" t="n">
        <v>189.85</v>
      </c>
      <c r="R7" t="n">
        <v>29.8</v>
      </c>
      <c r="S7" t="n">
        <v>23</v>
      </c>
      <c r="T7" t="n">
        <v>2620.22</v>
      </c>
      <c r="U7" t="n">
        <v>0.77</v>
      </c>
      <c r="V7" t="n">
        <v>0.85</v>
      </c>
      <c r="W7" t="n">
        <v>2.95</v>
      </c>
      <c r="X7" t="n">
        <v>0.16</v>
      </c>
      <c r="Y7" t="n">
        <v>4</v>
      </c>
      <c r="Z7" t="n">
        <v>10</v>
      </c>
      <c r="AA7" t="n">
        <v>108.4646279132574</v>
      </c>
      <c r="AB7" t="n">
        <v>148.4060890325221</v>
      </c>
      <c r="AC7" t="n">
        <v>134.2424201845527</v>
      </c>
      <c r="AD7" t="n">
        <v>108464.6279132574</v>
      </c>
      <c r="AE7" t="n">
        <v>148406.0890325221</v>
      </c>
      <c r="AF7" t="n">
        <v>3.990783291619655e-06</v>
      </c>
      <c r="AG7" t="n">
        <v>11</v>
      </c>
      <c r="AH7" t="n">
        <v>134242.4201845527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12.0377</v>
      </c>
      <c r="E8" t="n">
        <v>8.31</v>
      </c>
      <c r="F8" t="n">
        <v>5.85</v>
      </c>
      <c r="G8" t="n">
        <v>43.86</v>
      </c>
      <c r="H8" t="n">
        <v>0.83</v>
      </c>
      <c r="I8" t="n">
        <v>8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63.15</v>
      </c>
      <c r="Q8" t="n">
        <v>189.87</v>
      </c>
      <c r="R8" t="n">
        <v>28.92</v>
      </c>
      <c r="S8" t="n">
        <v>23</v>
      </c>
      <c r="T8" t="n">
        <v>2184.82</v>
      </c>
      <c r="U8" t="n">
        <v>0.8</v>
      </c>
      <c r="V8" t="n">
        <v>0.85</v>
      </c>
      <c r="W8" t="n">
        <v>2.95</v>
      </c>
      <c r="X8" t="n">
        <v>0.13</v>
      </c>
      <c r="Y8" t="n">
        <v>4</v>
      </c>
      <c r="Z8" t="n">
        <v>10</v>
      </c>
      <c r="AA8" t="n">
        <v>107.7446410092471</v>
      </c>
      <c r="AB8" t="n">
        <v>147.4209711868753</v>
      </c>
      <c r="AC8" t="n">
        <v>133.3513206034725</v>
      </c>
      <c r="AD8" t="n">
        <v>107744.6410092471</v>
      </c>
      <c r="AE8" t="n">
        <v>147420.9711868753</v>
      </c>
      <c r="AF8" t="n">
        <v>4.017482628727089e-06</v>
      </c>
      <c r="AG8" t="n">
        <v>11</v>
      </c>
      <c r="AH8" t="n">
        <v>133351.3206034725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12.0984</v>
      </c>
      <c r="E9" t="n">
        <v>8.27</v>
      </c>
      <c r="F9" t="n">
        <v>5.83</v>
      </c>
      <c r="G9" t="n">
        <v>50.01</v>
      </c>
      <c r="H9" t="n">
        <v>0.9399999999999999</v>
      </c>
      <c r="I9" t="n">
        <v>7</v>
      </c>
      <c r="J9" t="n">
        <v>151.46</v>
      </c>
      <c r="K9" t="n">
        <v>47.83</v>
      </c>
      <c r="L9" t="n">
        <v>8</v>
      </c>
      <c r="M9" t="n">
        <v>5</v>
      </c>
      <c r="N9" t="n">
        <v>25.63</v>
      </c>
      <c r="O9" t="n">
        <v>18913.66</v>
      </c>
      <c r="P9" t="n">
        <v>62.3</v>
      </c>
      <c r="Q9" t="n">
        <v>189.84</v>
      </c>
      <c r="R9" t="n">
        <v>28.64</v>
      </c>
      <c r="S9" t="n">
        <v>23</v>
      </c>
      <c r="T9" t="n">
        <v>2050.8</v>
      </c>
      <c r="U9" t="n">
        <v>0.8</v>
      </c>
      <c r="V9" t="n">
        <v>0.85</v>
      </c>
      <c r="W9" t="n">
        <v>2.95</v>
      </c>
      <c r="X9" t="n">
        <v>0.12</v>
      </c>
      <c r="Y9" t="n">
        <v>4</v>
      </c>
      <c r="Z9" t="n">
        <v>10</v>
      </c>
      <c r="AA9" t="n">
        <v>107.19170820075</v>
      </c>
      <c r="AB9" t="n">
        <v>146.664424124616</v>
      </c>
      <c r="AC9" t="n">
        <v>132.6669773310146</v>
      </c>
      <c r="AD9" t="n">
        <v>107191.70820075</v>
      </c>
      <c r="AE9" t="n">
        <v>146664.424124616</v>
      </c>
      <c r="AF9" t="n">
        <v>4.037740750757355e-06</v>
      </c>
      <c r="AG9" t="n">
        <v>11</v>
      </c>
      <c r="AH9" t="n">
        <v>132666.9773310146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12.1729</v>
      </c>
      <c r="E10" t="n">
        <v>8.220000000000001</v>
      </c>
      <c r="F10" t="n">
        <v>5.81</v>
      </c>
      <c r="G10" t="n">
        <v>58.13</v>
      </c>
      <c r="H10" t="n">
        <v>1.04</v>
      </c>
      <c r="I10" t="n">
        <v>6</v>
      </c>
      <c r="J10" t="n">
        <v>152.85</v>
      </c>
      <c r="K10" t="n">
        <v>47.83</v>
      </c>
      <c r="L10" t="n">
        <v>9</v>
      </c>
      <c r="M10" t="n">
        <v>4</v>
      </c>
      <c r="N10" t="n">
        <v>26.03</v>
      </c>
      <c r="O10" t="n">
        <v>19085.83</v>
      </c>
      <c r="P10" t="n">
        <v>60.77</v>
      </c>
      <c r="Q10" t="n">
        <v>189.81</v>
      </c>
      <c r="R10" t="n">
        <v>27.86</v>
      </c>
      <c r="S10" t="n">
        <v>23</v>
      </c>
      <c r="T10" t="n">
        <v>1666.24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106.3054967978966</v>
      </c>
      <c r="AB10" t="n">
        <v>145.4518705863449</v>
      </c>
      <c r="AC10" t="n">
        <v>131.5701482006061</v>
      </c>
      <c r="AD10" t="n">
        <v>106305.4967978966</v>
      </c>
      <c r="AE10" t="n">
        <v>145451.8705863449</v>
      </c>
      <c r="AF10" t="n">
        <v>4.062604508438653e-06</v>
      </c>
      <c r="AG10" t="n">
        <v>11</v>
      </c>
      <c r="AH10" t="n">
        <v>131570.1482006061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12.1716</v>
      </c>
      <c r="E11" t="n">
        <v>8.220000000000001</v>
      </c>
      <c r="F11" t="n">
        <v>5.81</v>
      </c>
      <c r="G11" t="n">
        <v>58.14</v>
      </c>
      <c r="H11" t="n">
        <v>1.15</v>
      </c>
      <c r="I11" t="n">
        <v>6</v>
      </c>
      <c r="J11" t="n">
        <v>154.25</v>
      </c>
      <c r="K11" t="n">
        <v>47.83</v>
      </c>
      <c r="L11" t="n">
        <v>10</v>
      </c>
      <c r="M11" t="n">
        <v>4</v>
      </c>
      <c r="N11" t="n">
        <v>26.43</v>
      </c>
      <c r="O11" t="n">
        <v>19258.55</v>
      </c>
      <c r="P11" t="n">
        <v>60.22</v>
      </c>
      <c r="Q11" t="n">
        <v>189.82</v>
      </c>
      <c r="R11" t="n">
        <v>27.91</v>
      </c>
      <c r="S11" t="n">
        <v>23</v>
      </c>
      <c r="T11" t="n">
        <v>1688.61</v>
      </c>
      <c r="U11" t="n">
        <v>0.82</v>
      </c>
      <c r="V11" t="n">
        <v>0.85</v>
      </c>
      <c r="W11" t="n">
        <v>2.95</v>
      </c>
      <c r="X11" t="n">
        <v>0.1</v>
      </c>
      <c r="Y11" t="n">
        <v>4</v>
      </c>
      <c r="Z11" t="n">
        <v>10</v>
      </c>
      <c r="AA11" t="n">
        <v>106.0628327455544</v>
      </c>
      <c r="AB11" t="n">
        <v>145.119846924348</v>
      </c>
      <c r="AC11" t="n">
        <v>131.269812410912</v>
      </c>
      <c r="AD11" t="n">
        <v>106062.8327455544</v>
      </c>
      <c r="AE11" t="n">
        <v>145119.846924348</v>
      </c>
      <c r="AF11" t="n">
        <v>4.062170644210658e-06</v>
      </c>
      <c r="AG11" t="n">
        <v>11</v>
      </c>
      <c r="AH11" t="n">
        <v>131269.812410912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12.2416</v>
      </c>
      <c r="E12" t="n">
        <v>8.17</v>
      </c>
      <c r="F12" t="n">
        <v>5.8</v>
      </c>
      <c r="G12" t="n">
        <v>69.55</v>
      </c>
      <c r="H12" t="n">
        <v>1.25</v>
      </c>
      <c r="I12" t="n">
        <v>5</v>
      </c>
      <c r="J12" t="n">
        <v>155.66</v>
      </c>
      <c r="K12" t="n">
        <v>47.83</v>
      </c>
      <c r="L12" t="n">
        <v>11</v>
      </c>
      <c r="M12" t="n">
        <v>3</v>
      </c>
      <c r="N12" t="n">
        <v>26.83</v>
      </c>
      <c r="O12" t="n">
        <v>19431.82</v>
      </c>
      <c r="P12" t="n">
        <v>59.04</v>
      </c>
      <c r="Q12" t="n">
        <v>189.87</v>
      </c>
      <c r="R12" t="n">
        <v>27.4</v>
      </c>
      <c r="S12" t="n">
        <v>23</v>
      </c>
      <c r="T12" t="n">
        <v>1438.14</v>
      </c>
      <c r="U12" t="n">
        <v>0.84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105.3605902250452</v>
      </c>
      <c r="AB12" t="n">
        <v>144.1590077270343</v>
      </c>
      <c r="AC12" t="n">
        <v>130.4006743580432</v>
      </c>
      <c r="AD12" t="n">
        <v>105360.5902250452</v>
      </c>
      <c r="AE12" t="n">
        <v>144159.0077270343</v>
      </c>
      <c r="AF12" t="n">
        <v>4.085532564179663e-06</v>
      </c>
      <c r="AG12" t="n">
        <v>11</v>
      </c>
      <c r="AH12" t="n">
        <v>130400.6743580432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12.2474</v>
      </c>
      <c r="E13" t="n">
        <v>8.16</v>
      </c>
      <c r="F13" t="n">
        <v>5.79</v>
      </c>
      <c r="G13" t="n">
        <v>69.51000000000001</v>
      </c>
      <c r="H13" t="n">
        <v>1.35</v>
      </c>
      <c r="I13" t="n">
        <v>5</v>
      </c>
      <c r="J13" t="n">
        <v>157.07</v>
      </c>
      <c r="K13" t="n">
        <v>47.83</v>
      </c>
      <c r="L13" t="n">
        <v>12</v>
      </c>
      <c r="M13" t="n">
        <v>3</v>
      </c>
      <c r="N13" t="n">
        <v>27.24</v>
      </c>
      <c r="O13" t="n">
        <v>19605.66</v>
      </c>
      <c r="P13" t="n">
        <v>58.29</v>
      </c>
      <c r="Q13" t="n">
        <v>189.85</v>
      </c>
      <c r="R13" t="n">
        <v>27.27</v>
      </c>
      <c r="S13" t="n">
        <v>23</v>
      </c>
      <c r="T13" t="n">
        <v>1373.97</v>
      </c>
      <c r="U13" t="n">
        <v>0.84</v>
      </c>
      <c r="V13" t="n">
        <v>0.86</v>
      </c>
      <c r="W13" t="n">
        <v>2.95</v>
      </c>
      <c r="X13" t="n">
        <v>0.08</v>
      </c>
      <c r="Y13" t="n">
        <v>4</v>
      </c>
      <c r="Z13" t="n">
        <v>10</v>
      </c>
      <c r="AA13" t="n">
        <v>105.007947875277</v>
      </c>
      <c r="AB13" t="n">
        <v>143.6765069065992</v>
      </c>
      <c r="AC13" t="n">
        <v>129.9642227387162</v>
      </c>
      <c r="AD13" t="n">
        <v>105007.947875277</v>
      </c>
      <c r="AE13" t="n">
        <v>143676.5069065992</v>
      </c>
      <c r="AF13" t="n">
        <v>4.087468266119953e-06</v>
      </c>
      <c r="AG13" t="n">
        <v>11</v>
      </c>
      <c r="AH13" t="n">
        <v>129964.2227387162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12.2449</v>
      </c>
      <c r="E14" t="n">
        <v>8.17</v>
      </c>
      <c r="F14" t="n">
        <v>5.79</v>
      </c>
      <c r="G14" t="n">
        <v>69.53</v>
      </c>
      <c r="H14" t="n">
        <v>1.45</v>
      </c>
      <c r="I14" t="n">
        <v>5</v>
      </c>
      <c r="J14" t="n">
        <v>158.48</v>
      </c>
      <c r="K14" t="n">
        <v>47.83</v>
      </c>
      <c r="L14" t="n">
        <v>13</v>
      </c>
      <c r="M14" t="n">
        <v>3</v>
      </c>
      <c r="N14" t="n">
        <v>27.65</v>
      </c>
      <c r="O14" t="n">
        <v>19780.06</v>
      </c>
      <c r="P14" t="n">
        <v>56.7</v>
      </c>
      <c r="Q14" t="n">
        <v>189.83</v>
      </c>
      <c r="R14" t="n">
        <v>27.26</v>
      </c>
      <c r="S14" t="n">
        <v>23</v>
      </c>
      <c r="T14" t="n">
        <v>1368.02</v>
      </c>
      <c r="U14" t="n">
        <v>0.84</v>
      </c>
      <c r="V14" t="n">
        <v>0.86</v>
      </c>
      <c r="W14" t="n">
        <v>2.95</v>
      </c>
      <c r="X14" t="n">
        <v>0.08</v>
      </c>
      <c r="Y14" t="n">
        <v>4</v>
      </c>
      <c r="Z14" t="n">
        <v>10</v>
      </c>
      <c r="AA14" t="n">
        <v>104.3072431667513</v>
      </c>
      <c r="AB14" t="n">
        <v>142.7177718114848</v>
      </c>
      <c r="AC14" t="n">
        <v>129.096987975486</v>
      </c>
      <c r="AD14" t="n">
        <v>104307.2431667513</v>
      </c>
      <c r="AE14" t="n">
        <v>142717.7718114848</v>
      </c>
      <c r="AF14" t="n">
        <v>4.086633911835345e-06</v>
      </c>
      <c r="AG14" t="n">
        <v>11</v>
      </c>
      <c r="AH14" t="n">
        <v>129096.987975486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12.317</v>
      </c>
      <c r="E15" t="n">
        <v>8.119999999999999</v>
      </c>
      <c r="F15" t="n">
        <v>5.78</v>
      </c>
      <c r="G15" t="n">
        <v>86.62</v>
      </c>
      <c r="H15" t="n">
        <v>1.55</v>
      </c>
      <c r="I15" t="n">
        <v>4</v>
      </c>
      <c r="J15" t="n">
        <v>159.9</v>
      </c>
      <c r="K15" t="n">
        <v>47.83</v>
      </c>
      <c r="L15" t="n">
        <v>14</v>
      </c>
      <c r="M15" t="n">
        <v>1</v>
      </c>
      <c r="N15" t="n">
        <v>28.07</v>
      </c>
      <c r="O15" t="n">
        <v>19955.16</v>
      </c>
      <c r="P15" t="n">
        <v>56.02</v>
      </c>
      <c r="Q15" t="n">
        <v>189.8</v>
      </c>
      <c r="R15" t="n">
        <v>26.6</v>
      </c>
      <c r="S15" t="n">
        <v>23</v>
      </c>
      <c r="T15" t="n">
        <v>1042.87</v>
      </c>
      <c r="U15" t="n">
        <v>0.86</v>
      </c>
      <c r="V15" t="n">
        <v>0.86</v>
      </c>
      <c r="W15" t="n">
        <v>2.95</v>
      </c>
      <c r="X15" t="n">
        <v>0.06</v>
      </c>
      <c r="Y15" t="n">
        <v>4</v>
      </c>
      <c r="Z15" t="n">
        <v>10</v>
      </c>
      <c r="AA15" t="n">
        <v>103.835353888887</v>
      </c>
      <c r="AB15" t="n">
        <v>142.0721120832256</v>
      </c>
      <c r="AC15" t="n">
        <v>128.5129491055025</v>
      </c>
      <c r="AD15" t="n">
        <v>103835.353888887</v>
      </c>
      <c r="AE15" t="n">
        <v>142072.1120832256</v>
      </c>
      <c r="AF15" t="n">
        <v>4.11069668940342e-06</v>
      </c>
      <c r="AG15" t="n">
        <v>11</v>
      </c>
      <c r="AH15" t="n">
        <v>128512.9491055025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12.3165</v>
      </c>
      <c r="E16" t="n">
        <v>8.119999999999999</v>
      </c>
      <c r="F16" t="n">
        <v>5.78</v>
      </c>
      <c r="G16" t="n">
        <v>86.63</v>
      </c>
      <c r="H16" t="n">
        <v>1.65</v>
      </c>
      <c r="I16" t="n">
        <v>4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56.41</v>
      </c>
      <c r="Q16" t="n">
        <v>189.83</v>
      </c>
      <c r="R16" t="n">
        <v>26.57</v>
      </c>
      <c r="S16" t="n">
        <v>23</v>
      </c>
      <c r="T16" t="n">
        <v>1030.22</v>
      </c>
      <c r="U16" t="n">
        <v>0.87</v>
      </c>
      <c r="V16" t="n">
        <v>0.86</v>
      </c>
      <c r="W16" t="n">
        <v>2.95</v>
      </c>
      <c r="X16" t="n">
        <v>0.06</v>
      </c>
      <c r="Y16" t="n">
        <v>4</v>
      </c>
      <c r="Z16" t="n">
        <v>10</v>
      </c>
      <c r="AA16" t="n">
        <v>104.0088048328507</v>
      </c>
      <c r="AB16" t="n">
        <v>142.3094353168721</v>
      </c>
      <c r="AC16" t="n">
        <v>128.7276225428151</v>
      </c>
      <c r="AD16" t="n">
        <v>104008.8048328507</v>
      </c>
      <c r="AE16" t="n">
        <v>142309.4353168721</v>
      </c>
      <c r="AF16" t="n">
        <v>4.110529818546499e-06</v>
      </c>
      <c r="AG16" t="n">
        <v>11</v>
      </c>
      <c r="AH16" t="n">
        <v>128727.6225428151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8.297800000000001</v>
      </c>
      <c r="E2" t="n">
        <v>12.05</v>
      </c>
      <c r="F2" t="n">
        <v>7.14</v>
      </c>
      <c r="G2" t="n">
        <v>6.12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95.47</v>
      </c>
      <c r="Q2" t="n">
        <v>190.83</v>
      </c>
      <c r="R2" t="n">
        <v>68.93000000000001</v>
      </c>
      <c r="S2" t="n">
        <v>23</v>
      </c>
      <c r="T2" t="n">
        <v>21877.52</v>
      </c>
      <c r="U2" t="n">
        <v>0.33</v>
      </c>
      <c r="V2" t="n">
        <v>0.7</v>
      </c>
      <c r="W2" t="n">
        <v>3.05</v>
      </c>
      <c r="X2" t="n">
        <v>1.42</v>
      </c>
      <c r="Y2" t="n">
        <v>4</v>
      </c>
      <c r="Z2" t="n">
        <v>10</v>
      </c>
      <c r="AA2" t="n">
        <v>179.741532535365</v>
      </c>
      <c r="AB2" t="n">
        <v>245.9302944515441</v>
      </c>
      <c r="AC2" t="n">
        <v>222.4590523144962</v>
      </c>
      <c r="AD2" t="n">
        <v>179741.532535365</v>
      </c>
      <c r="AE2" t="n">
        <v>245930.2944515441</v>
      </c>
      <c r="AF2" t="n">
        <v>2.733181699634585e-06</v>
      </c>
      <c r="AG2" t="n">
        <v>16</v>
      </c>
      <c r="AH2" t="n">
        <v>222459.0523144962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10.0959</v>
      </c>
      <c r="E3" t="n">
        <v>9.9</v>
      </c>
      <c r="F3" t="n">
        <v>6.35</v>
      </c>
      <c r="G3" t="n">
        <v>11.9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84.38</v>
      </c>
      <c r="Q3" t="n">
        <v>190.18</v>
      </c>
      <c r="R3" t="n">
        <v>44.44</v>
      </c>
      <c r="S3" t="n">
        <v>23</v>
      </c>
      <c r="T3" t="n">
        <v>9825.6</v>
      </c>
      <c r="U3" t="n">
        <v>0.52</v>
      </c>
      <c r="V3" t="n">
        <v>0.78</v>
      </c>
      <c r="W3" t="n">
        <v>2.99</v>
      </c>
      <c r="X3" t="n">
        <v>0.63</v>
      </c>
      <c r="Y3" t="n">
        <v>4</v>
      </c>
      <c r="Z3" t="n">
        <v>10</v>
      </c>
      <c r="AA3" t="n">
        <v>140.4054844929511</v>
      </c>
      <c r="AB3" t="n">
        <v>192.1089781359779</v>
      </c>
      <c r="AC3" t="n">
        <v>173.7743668893787</v>
      </c>
      <c r="AD3" t="n">
        <v>140405.4844929511</v>
      </c>
      <c r="AE3" t="n">
        <v>192108.9781359779</v>
      </c>
      <c r="AF3" t="n">
        <v>3.325451218556823e-06</v>
      </c>
      <c r="AG3" t="n">
        <v>13</v>
      </c>
      <c r="AH3" t="n">
        <v>173774.3668893787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10.7749</v>
      </c>
      <c r="E4" t="n">
        <v>9.279999999999999</v>
      </c>
      <c r="F4" t="n">
        <v>6.11</v>
      </c>
      <c r="G4" t="n">
        <v>17.47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80.69</v>
      </c>
      <c r="Q4" t="n">
        <v>189.91</v>
      </c>
      <c r="R4" t="n">
        <v>37.25</v>
      </c>
      <c r="S4" t="n">
        <v>23</v>
      </c>
      <c r="T4" t="n">
        <v>6286.09</v>
      </c>
      <c r="U4" t="n">
        <v>0.62</v>
      </c>
      <c r="V4" t="n">
        <v>0.8100000000000001</v>
      </c>
      <c r="W4" t="n">
        <v>2.97</v>
      </c>
      <c r="X4" t="n">
        <v>0.4</v>
      </c>
      <c r="Y4" t="n">
        <v>4</v>
      </c>
      <c r="Z4" t="n">
        <v>10</v>
      </c>
      <c r="AA4" t="n">
        <v>135.2174034987035</v>
      </c>
      <c r="AB4" t="n">
        <v>185.0104168376722</v>
      </c>
      <c r="AC4" t="n">
        <v>167.3532823184876</v>
      </c>
      <c r="AD4" t="n">
        <v>135217.4034987035</v>
      </c>
      <c r="AE4" t="n">
        <v>185010.4168376722</v>
      </c>
      <c r="AF4" t="n">
        <v>3.5491045211252e-06</v>
      </c>
      <c r="AG4" t="n">
        <v>13</v>
      </c>
      <c r="AH4" t="n">
        <v>167353.2823184876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11.1094</v>
      </c>
      <c r="E5" t="n">
        <v>9</v>
      </c>
      <c r="F5" t="n">
        <v>6.01</v>
      </c>
      <c r="G5" t="n">
        <v>22.54</v>
      </c>
      <c r="H5" t="n">
        <v>0.39</v>
      </c>
      <c r="I5" t="n">
        <v>16</v>
      </c>
      <c r="J5" t="n">
        <v>181.19</v>
      </c>
      <c r="K5" t="n">
        <v>52.44</v>
      </c>
      <c r="L5" t="n">
        <v>4</v>
      </c>
      <c r="M5" t="n">
        <v>14</v>
      </c>
      <c r="N5" t="n">
        <v>34.75</v>
      </c>
      <c r="O5" t="n">
        <v>22581.25</v>
      </c>
      <c r="P5" t="n">
        <v>78.83</v>
      </c>
      <c r="Q5" t="n">
        <v>190.09</v>
      </c>
      <c r="R5" t="n">
        <v>34.05</v>
      </c>
      <c r="S5" t="n">
        <v>23</v>
      </c>
      <c r="T5" t="n">
        <v>4709.3</v>
      </c>
      <c r="U5" t="n">
        <v>0.68</v>
      </c>
      <c r="V5" t="n">
        <v>0.83</v>
      </c>
      <c r="W5" t="n">
        <v>2.96</v>
      </c>
      <c r="X5" t="n">
        <v>0.29</v>
      </c>
      <c r="Y5" t="n">
        <v>4</v>
      </c>
      <c r="Z5" t="n">
        <v>10</v>
      </c>
      <c r="AA5" t="n">
        <v>126.0550702643903</v>
      </c>
      <c r="AB5" t="n">
        <v>172.4741082928768</v>
      </c>
      <c r="AC5" t="n">
        <v>156.013421466384</v>
      </c>
      <c r="AD5" t="n">
        <v>126055.0702643903</v>
      </c>
      <c r="AE5" t="n">
        <v>172474.1082928768</v>
      </c>
      <c r="AF5" t="n">
        <v>3.659284240873539e-06</v>
      </c>
      <c r="AG5" t="n">
        <v>12</v>
      </c>
      <c r="AH5" t="n">
        <v>156013.421466384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11.3126</v>
      </c>
      <c r="E6" t="n">
        <v>8.84</v>
      </c>
      <c r="F6" t="n">
        <v>5.96</v>
      </c>
      <c r="G6" t="n">
        <v>27.49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77.40000000000001</v>
      </c>
      <c r="Q6" t="n">
        <v>189.83</v>
      </c>
      <c r="R6" t="n">
        <v>32.41</v>
      </c>
      <c r="S6" t="n">
        <v>23</v>
      </c>
      <c r="T6" t="n">
        <v>3903.03</v>
      </c>
      <c r="U6" t="n">
        <v>0.71</v>
      </c>
      <c r="V6" t="n">
        <v>0.83</v>
      </c>
      <c r="W6" t="n">
        <v>2.96</v>
      </c>
      <c r="X6" t="n">
        <v>0.24</v>
      </c>
      <c r="Y6" t="n">
        <v>4</v>
      </c>
      <c r="Z6" t="n">
        <v>10</v>
      </c>
      <c r="AA6" t="n">
        <v>124.5689171731969</v>
      </c>
      <c r="AB6" t="n">
        <v>170.4406880690599</v>
      </c>
      <c r="AC6" t="n">
        <v>154.1740680148043</v>
      </c>
      <c r="AD6" t="n">
        <v>124568.9171731969</v>
      </c>
      <c r="AE6" t="n">
        <v>170440.6880690599</v>
      </c>
      <c r="AF6" t="n">
        <v>3.726215538490467e-06</v>
      </c>
      <c r="AG6" t="n">
        <v>12</v>
      </c>
      <c r="AH6" t="n">
        <v>154174.0680148043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11.4694</v>
      </c>
      <c r="E7" t="n">
        <v>8.720000000000001</v>
      </c>
      <c r="F7" t="n">
        <v>5.91</v>
      </c>
      <c r="G7" t="n">
        <v>32.22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9</v>
      </c>
      <c r="N7" t="n">
        <v>35.75</v>
      </c>
      <c r="O7" t="n">
        <v>22951.43</v>
      </c>
      <c r="P7" t="n">
        <v>76.16</v>
      </c>
      <c r="Q7" t="n">
        <v>189.92</v>
      </c>
      <c r="R7" t="n">
        <v>30.81</v>
      </c>
      <c r="S7" t="n">
        <v>23</v>
      </c>
      <c r="T7" t="n">
        <v>3112.43</v>
      </c>
      <c r="U7" t="n">
        <v>0.75</v>
      </c>
      <c r="V7" t="n">
        <v>0.84</v>
      </c>
      <c r="W7" t="n">
        <v>2.96</v>
      </c>
      <c r="X7" t="n">
        <v>0.19</v>
      </c>
      <c r="Y7" t="n">
        <v>4</v>
      </c>
      <c r="Z7" t="n">
        <v>10</v>
      </c>
      <c r="AA7" t="n">
        <v>123.3859667420771</v>
      </c>
      <c r="AB7" t="n">
        <v>168.8221231011128</v>
      </c>
      <c r="AC7" t="n">
        <v>152.7099766157274</v>
      </c>
      <c r="AD7" t="n">
        <v>123385.9667420771</v>
      </c>
      <c r="AE7" t="n">
        <v>168822.1231011128</v>
      </c>
      <c r="AF7" t="n">
        <v>3.777863311454711e-06</v>
      </c>
      <c r="AG7" t="n">
        <v>12</v>
      </c>
      <c r="AH7" t="n">
        <v>152709.9766157274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11.6009</v>
      </c>
      <c r="E8" t="n">
        <v>8.619999999999999</v>
      </c>
      <c r="F8" t="n">
        <v>5.88</v>
      </c>
      <c r="G8" t="n">
        <v>39.2</v>
      </c>
      <c r="H8" t="n">
        <v>0.67</v>
      </c>
      <c r="I8" t="n">
        <v>9</v>
      </c>
      <c r="J8" t="n">
        <v>185.7</v>
      </c>
      <c r="K8" t="n">
        <v>52.44</v>
      </c>
      <c r="L8" t="n">
        <v>7</v>
      </c>
      <c r="M8" t="n">
        <v>7</v>
      </c>
      <c r="N8" t="n">
        <v>36.26</v>
      </c>
      <c r="O8" t="n">
        <v>23137.49</v>
      </c>
      <c r="P8" t="n">
        <v>75.27</v>
      </c>
      <c r="Q8" t="n">
        <v>189.85</v>
      </c>
      <c r="R8" t="n">
        <v>29.89</v>
      </c>
      <c r="S8" t="n">
        <v>23</v>
      </c>
      <c r="T8" t="n">
        <v>2664.95</v>
      </c>
      <c r="U8" t="n">
        <v>0.77</v>
      </c>
      <c r="V8" t="n">
        <v>0.84</v>
      </c>
      <c r="W8" t="n">
        <v>2.95</v>
      </c>
      <c r="X8" t="n">
        <v>0.16</v>
      </c>
      <c r="Y8" t="n">
        <v>4</v>
      </c>
      <c r="Z8" t="n">
        <v>10</v>
      </c>
      <c r="AA8" t="n">
        <v>122.4964841058004</v>
      </c>
      <c r="AB8" t="n">
        <v>167.6050937169553</v>
      </c>
      <c r="AC8" t="n">
        <v>151.609098807882</v>
      </c>
      <c r="AD8" t="n">
        <v>122496.4841058004</v>
      </c>
      <c r="AE8" t="n">
        <v>167605.0937169553</v>
      </c>
      <c r="AF8" t="n">
        <v>3.821177610847556e-06</v>
      </c>
      <c r="AG8" t="n">
        <v>12</v>
      </c>
      <c r="AH8" t="n">
        <v>151609.098807882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11.6868</v>
      </c>
      <c r="E9" t="n">
        <v>8.56</v>
      </c>
      <c r="F9" t="n">
        <v>5.85</v>
      </c>
      <c r="G9" t="n">
        <v>43.89</v>
      </c>
      <c r="H9" t="n">
        <v>0.76</v>
      </c>
      <c r="I9" t="n">
        <v>8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74.40000000000001</v>
      </c>
      <c r="Q9" t="n">
        <v>189.87</v>
      </c>
      <c r="R9" t="n">
        <v>29.15</v>
      </c>
      <c r="S9" t="n">
        <v>23</v>
      </c>
      <c r="T9" t="n">
        <v>2299.9</v>
      </c>
      <c r="U9" t="n">
        <v>0.79</v>
      </c>
      <c r="V9" t="n">
        <v>0.85</v>
      </c>
      <c r="W9" t="n">
        <v>2.95</v>
      </c>
      <c r="X9" t="n">
        <v>0.14</v>
      </c>
      <c r="Y9" t="n">
        <v>4</v>
      </c>
      <c r="Z9" t="n">
        <v>10</v>
      </c>
      <c r="AA9" t="n">
        <v>121.7852683003389</v>
      </c>
      <c r="AB9" t="n">
        <v>166.6319768752964</v>
      </c>
      <c r="AC9" t="n">
        <v>150.7288548718126</v>
      </c>
      <c r="AD9" t="n">
        <v>121785.2683003389</v>
      </c>
      <c r="AE9" t="n">
        <v>166631.9768752964</v>
      </c>
      <c r="AF9" t="n">
        <v>3.849471894633452e-06</v>
      </c>
      <c r="AG9" t="n">
        <v>12</v>
      </c>
      <c r="AH9" t="n">
        <v>150728.8548718127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11.7555</v>
      </c>
      <c r="E10" t="n">
        <v>8.51</v>
      </c>
      <c r="F10" t="n">
        <v>5.84</v>
      </c>
      <c r="G10" t="n">
        <v>50.03</v>
      </c>
      <c r="H10" t="n">
        <v>0.85</v>
      </c>
      <c r="I10" t="n">
        <v>7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73.64</v>
      </c>
      <c r="Q10" t="n">
        <v>189.81</v>
      </c>
      <c r="R10" t="n">
        <v>28.68</v>
      </c>
      <c r="S10" t="n">
        <v>23</v>
      </c>
      <c r="T10" t="n">
        <v>2067.45</v>
      </c>
      <c r="U10" t="n">
        <v>0.8</v>
      </c>
      <c r="V10" t="n">
        <v>0.85</v>
      </c>
      <c r="W10" t="n">
        <v>2.95</v>
      </c>
      <c r="X10" t="n">
        <v>0.12</v>
      </c>
      <c r="Y10" t="n">
        <v>4</v>
      </c>
      <c r="Z10" t="n">
        <v>10</v>
      </c>
      <c r="AA10" t="n">
        <v>121.2030307132495</v>
      </c>
      <c r="AB10" t="n">
        <v>165.8353337221317</v>
      </c>
      <c r="AC10" t="n">
        <v>150.00824222309</v>
      </c>
      <c r="AD10" t="n">
        <v>121203.0307132495</v>
      </c>
      <c r="AE10" t="n">
        <v>165835.3337221316</v>
      </c>
      <c r="AF10" t="n">
        <v>3.872100733936026e-06</v>
      </c>
      <c r="AG10" t="n">
        <v>12</v>
      </c>
      <c r="AH10" t="n">
        <v>150008.24222309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11.7486</v>
      </c>
      <c r="E11" t="n">
        <v>8.51</v>
      </c>
      <c r="F11" t="n">
        <v>5.84</v>
      </c>
      <c r="G11" t="n">
        <v>50.08</v>
      </c>
      <c r="H11" t="n">
        <v>0.93</v>
      </c>
      <c r="I11" t="n">
        <v>7</v>
      </c>
      <c r="J11" t="n">
        <v>190.26</v>
      </c>
      <c r="K11" t="n">
        <v>52.44</v>
      </c>
      <c r="L11" t="n">
        <v>10</v>
      </c>
      <c r="M11" t="n">
        <v>5</v>
      </c>
      <c r="N11" t="n">
        <v>37.82</v>
      </c>
      <c r="O11" t="n">
        <v>23699.85</v>
      </c>
      <c r="P11" t="n">
        <v>72.93000000000001</v>
      </c>
      <c r="Q11" t="n">
        <v>189.87</v>
      </c>
      <c r="R11" t="n">
        <v>28.78</v>
      </c>
      <c r="S11" t="n">
        <v>23</v>
      </c>
      <c r="T11" t="n">
        <v>2119.87</v>
      </c>
      <c r="U11" t="n">
        <v>0.8</v>
      </c>
      <c r="V11" t="n">
        <v>0.85</v>
      </c>
      <c r="W11" t="n">
        <v>2.95</v>
      </c>
      <c r="X11" t="n">
        <v>0.13</v>
      </c>
      <c r="Y11" t="n">
        <v>4</v>
      </c>
      <c r="Z11" t="n">
        <v>10</v>
      </c>
      <c r="AA11" t="n">
        <v>120.8963389908984</v>
      </c>
      <c r="AB11" t="n">
        <v>165.4157045773273</v>
      </c>
      <c r="AC11" t="n">
        <v>149.6286618949124</v>
      </c>
      <c r="AD11" t="n">
        <v>120896.3389908984</v>
      </c>
      <c r="AE11" t="n">
        <v>165415.7045773273</v>
      </c>
      <c r="AF11" t="n">
        <v>3.869827968416553e-06</v>
      </c>
      <c r="AG11" t="n">
        <v>12</v>
      </c>
      <c r="AH11" t="n">
        <v>149628.6618949124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11.8402</v>
      </c>
      <c r="E12" t="n">
        <v>8.449999999999999</v>
      </c>
      <c r="F12" t="n">
        <v>5.81</v>
      </c>
      <c r="G12" t="n">
        <v>58.12</v>
      </c>
      <c r="H12" t="n">
        <v>1.02</v>
      </c>
      <c r="I12" t="n">
        <v>6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72.12</v>
      </c>
      <c r="Q12" t="n">
        <v>189.95</v>
      </c>
      <c r="R12" t="n">
        <v>27.84</v>
      </c>
      <c r="S12" t="n">
        <v>23</v>
      </c>
      <c r="T12" t="n">
        <v>1655.62</v>
      </c>
      <c r="U12" t="n">
        <v>0.83</v>
      </c>
      <c r="V12" t="n">
        <v>0.85</v>
      </c>
      <c r="W12" t="n">
        <v>2.95</v>
      </c>
      <c r="X12" t="n">
        <v>0.1</v>
      </c>
      <c r="Y12" t="n">
        <v>4</v>
      </c>
      <c r="Z12" t="n">
        <v>10</v>
      </c>
      <c r="AA12" t="n">
        <v>120.2154898007273</v>
      </c>
      <c r="AB12" t="n">
        <v>164.4841366783893</v>
      </c>
      <c r="AC12" t="n">
        <v>148.786001528785</v>
      </c>
      <c r="AD12" t="n">
        <v>120215.4898007273</v>
      </c>
      <c r="AE12" t="n">
        <v>164484.1366783893</v>
      </c>
      <c r="AF12" t="n">
        <v>3.899999754153319e-06</v>
      </c>
      <c r="AG12" t="n">
        <v>12</v>
      </c>
      <c r="AH12" t="n">
        <v>148786.001528785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11.8444</v>
      </c>
      <c r="E13" t="n">
        <v>8.44</v>
      </c>
      <c r="F13" t="n">
        <v>5.81</v>
      </c>
      <c r="G13" t="n">
        <v>58.09</v>
      </c>
      <c r="H13" t="n">
        <v>1.1</v>
      </c>
      <c r="I13" t="n">
        <v>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71.36</v>
      </c>
      <c r="Q13" t="n">
        <v>189.84</v>
      </c>
      <c r="R13" t="n">
        <v>27.76</v>
      </c>
      <c r="S13" t="n">
        <v>23</v>
      </c>
      <c r="T13" t="n">
        <v>1615.22</v>
      </c>
      <c r="U13" t="n">
        <v>0.83</v>
      </c>
      <c r="V13" t="n">
        <v>0.85</v>
      </c>
      <c r="W13" t="n">
        <v>2.95</v>
      </c>
      <c r="X13" t="n">
        <v>0.09</v>
      </c>
      <c r="Y13" t="n">
        <v>4</v>
      </c>
      <c r="Z13" t="n">
        <v>10</v>
      </c>
      <c r="AA13" t="n">
        <v>113.0221107066315</v>
      </c>
      <c r="AB13" t="n">
        <v>154.6418380523641</v>
      </c>
      <c r="AC13" t="n">
        <v>139.8830380698717</v>
      </c>
      <c r="AD13" t="n">
        <v>113022.1107066315</v>
      </c>
      <c r="AE13" t="n">
        <v>154641.8380523641</v>
      </c>
      <c r="AF13" t="n">
        <v>3.901383176643432e-06</v>
      </c>
      <c r="AG13" t="n">
        <v>11</v>
      </c>
      <c r="AH13" t="n">
        <v>139883.0380698717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11.9016</v>
      </c>
      <c r="E14" t="n">
        <v>8.4</v>
      </c>
      <c r="F14" t="n">
        <v>5.8</v>
      </c>
      <c r="G14" t="n">
        <v>69.65000000000001</v>
      </c>
      <c r="H14" t="n">
        <v>1.18</v>
      </c>
      <c r="I14" t="n">
        <v>5</v>
      </c>
      <c r="J14" t="n">
        <v>194.88</v>
      </c>
      <c r="K14" t="n">
        <v>52.44</v>
      </c>
      <c r="L14" t="n">
        <v>13</v>
      </c>
      <c r="M14" t="n">
        <v>3</v>
      </c>
      <c r="N14" t="n">
        <v>39.43</v>
      </c>
      <c r="O14" t="n">
        <v>24268.67</v>
      </c>
      <c r="P14" t="n">
        <v>70.63</v>
      </c>
      <c r="Q14" t="n">
        <v>189.87</v>
      </c>
      <c r="R14" t="n">
        <v>27.54</v>
      </c>
      <c r="S14" t="n">
        <v>23</v>
      </c>
      <c r="T14" t="n">
        <v>1509.74</v>
      </c>
      <c r="U14" t="n">
        <v>0.84</v>
      </c>
      <c r="V14" t="n">
        <v>0.86</v>
      </c>
      <c r="W14" t="n">
        <v>2.95</v>
      </c>
      <c r="X14" t="n">
        <v>0.09</v>
      </c>
      <c r="Y14" t="n">
        <v>4</v>
      </c>
      <c r="Z14" t="n">
        <v>10</v>
      </c>
      <c r="AA14" t="n">
        <v>112.507078409106</v>
      </c>
      <c r="AB14" t="n">
        <v>153.9371481412687</v>
      </c>
      <c r="AC14" t="n">
        <v>139.2456027748525</v>
      </c>
      <c r="AD14" t="n">
        <v>112507.078409106</v>
      </c>
      <c r="AE14" t="n">
        <v>153937.1481412687</v>
      </c>
      <c r="AF14" t="n">
        <v>3.920224073413552e-06</v>
      </c>
      <c r="AG14" t="n">
        <v>11</v>
      </c>
      <c r="AH14" t="n">
        <v>139245.6027748525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11.9142</v>
      </c>
      <c r="E15" t="n">
        <v>8.390000000000001</v>
      </c>
      <c r="F15" t="n">
        <v>5.79</v>
      </c>
      <c r="G15" t="n">
        <v>69.54000000000001</v>
      </c>
      <c r="H15" t="n">
        <v>1.27</v>
      </c>
      <c r="I15" t="n">
        <v>5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70.25</v>
      </c>
      <c r="Q15" t="n">
        <v>189.82</v>
      </c>
      <c r="R15" t="n">
        <v>27.39</v>
      </c>
      <c r="S15" t="n">
        <v>23</v>
      </c>
      <c r="T15" t="n">
        <v>1432.7</v>
      </c>
      <c r="U15" t="n">
        <v>0.84</v>
      </c>
      <c r="V15" t="n">
        <v>0.86</v>
      </c>
      <c r="W15" t="n">
        <v>2.95</v>
      </c>
      <c r="X15" t="n">
        <v>0.08</v>
      </c>
      <c r="Y15" t="n">
        <v>4</v>
      </c>
      <c r="Z15" t="n">
        <v>10</v>
      </c>
      <c r="AA15" t="n">
        <v>112.2893276999822</v>
      </c>
      <c r="AB15" t="n">
        <v>153.6392120145624</v>
      </c>
      <c r="AC15" t="n">
        <v>138.9761012539229</v>
      </c>
      <c r="AD15" t="n">
        <v>112289.3276999822</v>
      </c>
      <c r="AE15" t="n">
        <v>153639.2120145624</v>
      </c>
      <c r="AF15" t="n">
        <v>3.924374340883893e-06</v>
      </c>
      <c r="AG15" t="n">
        <v>11</v>
      </c>
      <c r="AH15" t="n">
        <v>138976.1012539229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11.9265</v>
      </c>
      <c r="E16" t="n">
        <v>8.380000000000001</v>
      </c>
      <c r="F16" t="n">
        <v>5.79</v>
      </c>
      <c r="G16" t="n">
        <v>69.44</v>
      </c>
      <c r="H16" t="n">
        <v>1.35</v>
      </c>
      <c r="I16" t="n">
        <v>5</v>
      </c>
      <c r="J16" t="n">
        <v>197.98</v>
      </c>
      <c r="K16" t="n">
        <v>52.44</v>
      </c>
      <c r="L16" t="n">
        <v>15</v>
      </c>
      <c r="M16" t="n">
        <v>3</v>
      </c>
      <c r="N16" t="n">
        <v>40.54</v>
      </c>
      <c r="O16" t="n">
        <v>24651.58</v>
      </c>
      <c r="P16" t="n">
        <v>69.22</v>
      </c>
      <c r="Q16" t="n">
        <v>189.79</v>
      </c>
      <c r="R16" t="n">
        <v>27.04</v>
      </c>
      <c r="S16" t="n">
        <v>23</v>
      </c>
      <c r="T16" t="n">
        <v>1258.24</v>
      </c>
      <c r="U16" t="n">
        <v>0.85</v>
      </c>
      <c r="V16" t="n">
        <v>0.86</v>
      </c>
      <c r="W16" t="n">
        <v>2.95</v>
      </c>
      <c r="X16" t="n">
        <v>0.07000000000000001</v>
      </c>
      <c r="Y16" t="n">
        <v>4</v>
      </c>
      <c r="Z16" t="n">
        <v>10</v>
      </c>
      <c r="AA16" t="n">
        <v>111.7825456690073</v>
      </c>
      <c r="AB16" t="n">
        <v>152.9458104821375</v>
      </c>
      <c r="AC16" t="n">
        <v>138.3488769905573</v>
      </c>
      <c r="AD16" t="n">
        <v>111782.5456690073</v>
      </c>
      <c r="AE16" t="n">
        <v>152945.8104821375</v>
      </c>
      <c r="AF16" t="n">
        <v>3.928425792462083e-06</v>
      </c>
      <c r="AG16" t="n">
        <v>11</v>
      </c>
      <c r="AH16" t="n">
        <v>138348.8769905573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11.9205</v>
      </c>
      <c r="E17" t="n">
        <v>8.390000000000001</v>
      </c>
      <c r="F17" t="n">
        <v>5.79</v>
      </c>
      <c r="G17" t="n">
        <v>69.48999999999999</v>
      </c>
      <c r="H17" t="n">
        <v>1.42</v>
      </c>
      <c r="I17" t="n">
        <v>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67.95</v>
      </c>
      <c r="Q17" t="n">
        <v>189.92</v>
      </c>
      <c r="R17" t="n">
        <v>27.23</v>
      </c>
      <c r="S17" t="n">
        <v>23</v>
      </c>
      <c r="T17" t="n">
        <v>1352.42</v>
      </c>
      <c r="U17" t="n">
        <v>0.84</v>
      </c>
      <c r="V17" t="n">
        <v>0.86</v>
      </c>
      <c r="W17" t="n">
        <v>2.95</v>
      </c>
      <c r="X17" t="n">
        <v>0.08</v>
      </c>
      <c r="Y17" t="n">
        <v>4</v>
      </c>
      <c r="Z17" t="n">
        <v>10</v>
      </c>
      <c r="AA17" t="n">
        <v>111.2204701307778</v>
      </c>
      <c r="AB17" t="n">
        <v>152.1767539337097</v>
      </c>
      <c r="AC17" t="n">
        <v>137.6532181197336</v>
      </c>
      <c r="AD17" t="n">
        <v>111220.4701307778</v>
      </c>
      <c r="AE17" t="n">
        <v>152176.7539337097</v>
      </c>
      <c r="AF17" t="n">
        <v>3.926449474619063e-06</v>
      </c>
      <c r="AG17" t="n">
        <v>11</v>
      </c>
      <c r="AH17" t="n">
        <v>137653.2181197336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12.004</v>
      </c>
      <c r="E18" t="n">
        <v>8.33</v>
      </c>
      <c r="F18" t="n">
        <v>5.77</v>
      </c>
      <c r="G18" t="n">
        <v>86.52</v>
      </c>
      <c r="H18" t="n">
        <v>1.5</v>
      </c>
      <c r="I18" t="n">
        <v>4</v>
      </c>
      <c r="J18" t="n">
        <v>201.11</v>
      </c>
      <c r="K18" t="n">
        <v>52.44</v>
      </c>
      <c r="L18" t="n">
        <v>17</v>
      </c>
      <c r="M18" t="n">
        <v>2</v>
      </c>
      <c r="N18" t="n">
        <v>41.67</v>
      </c>
      <c r="O18" t="n">
        <v>25037.53</v>
      </c>
      <c r="P18" t="n">
        <v>67.67</v>
      </c>
      <c r="Q18" t="n">
        <v>189.82</v>
      </c>
      <c r="R18" t="n">
        <v>26.5</v>
      </c>
      <c r="S18" t="n">
        <v>23</v>
      </c>
      <c r="T18" t="n">
        <v>995.92</v>
      </c>
      <c r="U18" t="n">
        <v>0.87</v>
      </c>
      <c r="V18" t="n">
        <v>0.86</v>
      </c>
      <c r="W18" t="n">
        <v>2.94</v>
      </c>
      <c r="X18" t="n">
        <v>0.05</v>
      </c>
      <c r="Y18" t="n">
        <v>4</v>
      </c>
      <c r="Z18" t="n">
        <v>10</v>
      </c>
      <c r="AA18" t="n">
        <v>110.8404154318565</v>
      </c>
      <c r="AB18" t="n">
        <v>151.6567463278158</v>
      </c>
      <c r="AC18" t="n">
        <v>137.1828393099107</v>
      </c>
      <c r="AD18" t="n">
        <v>110840.4154318565</v>
      </c>
      <c r="AE18" t="n">
        <v>151656.7463278158</v>
      </c>
      <c r="AF18" t="n">
        <v>3.953953231267751e-06</v>
      </c>
      <c r="AG18" t="n">
        <v>11</v>
      </c>
      <c r="AH18" t="n">
        <v>137182.8393099107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11.998</v>
      </c>
      <c r="E19" t="n">
        <v>8.33</v>
      </c>
      <c r="F19" t="n">
        <v>5.77</v>
      </c>
      <c r="G19" t="n">
        <v>86.58</v>
      </c>
      <c r="H19" t="n">
        <v>1.58</v>
      </c>
      <c r="I19" t="n">
        <v>4</v>
      </c>
      <c r="J19" t="n">
        <v>202.68</v>
      </c>
      <c r="K19" t="n">
        <v>52.44</v>
      </c>
      <c r="L19" t="n">
        <v>18</v>
      </c>
      <c r="M19" t="n">
        <v>2</v>
      </c>
      <c r="N19" t="n">
        <v>42.24</v>
      </c>
      <c r="O19" t="n">
        <v>25231.66</v>
      </c>
      <c r="P19" t="n">
        <v>67.34</v>
      </c>
      <c r="Q19" t="n">
        <v>189.82</v>
      </c>
      <c r="R19" t="n">
        <v>26.64</v>
      </c>
      <c r="S19" t="n">
        <v>23</v>
      </c>
      <c r="T19" t="n">
        <v>1064.82</v>
      </c>
      <c r="U19" t="n">
        <v>0.86</v>
      </c>
      <c r="V19" t="n">
        <v>0.86</v>
      </c>
      <c r="W19" t="n">
        <v>2.94</v>
      </c>
      <c r="X19" t="n">
        <v>0.06</v>
      </c>
      <c r="Y19" t="n">
        <v>4</v>
      </c>
      <c r="Z19" t="n">
        <v>10</v>
      </c>
      <c r="AA19" t="n">
        <v>110.707857240329</v>
      </c>
      <c r="AB19" t="n">
        <v>151.4753743621133</v>
      </c>
      <c r="AC19" t="n">
        <v>137.0187772300577</v>
      </c>
      <c r="AD19" t="n">
        <v>110707.857240329</v>
      </c>
      <c r="AE19" t="n">
        <v>151475.3743621133</v>
      </c>
      <c r="AF19" t="n">
        <v>3.951976913424732e-06</v>
      </c>
      <c r="AG19" t="n">
        <v>11</v>
      </c>
      <c r="AH19" t="n">
        <v>137018.7772300577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12.004</v>
      </c>
      <c r="E20" t="n">
        <v>8.33</v>
      </c>
      <c r="F20" t="n">
        <v>5.77</v>
      </c>
      <c r="G20" t="n">
        <v>86.52</v>
      </c>
      <c r="H20" t="n">
        <v>1.65</v>
      </c>
      <c r="I20" t="n">
        <v>4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66.56999999999999</v>
      </c>
      <c r="Q20" t="n">
        <v>189.79</v>
      </c>
      <c r="R20" t="n">
        <v>26.46</v>
      </c>
      <c r="S20" t="n">
        <v>23</v>
      </c>
      <c r="T20" t="n">
        <v>976.45</v>
      </c>
      <c r="U20" t="n">
        <v>0.87</v>
      </c>
      <c r="V20" t="n">
        <v>0.86</v>
      </c>
      <c r="W20" t="n">
        <v>2.95</v>
      </c>
      <c r="X20" t="n">
        <v>0.05</v>
      </c>
      <c r="Y20" t="n">
        <v>4</v>
      </c>
      <c r="Z20" t="n">
        <v>10</v>
      </c>
      <c r="AA20" t="n">
        <v>110.3417354565437</v>
      </c>
      <c r="AB20" t="n">
        <v>150.9744303853854</v>
      </c>
      <c r="AC20" t="n">
        <v>136.5656426433893</v>
      </c>
      <c r="AD20" t="n">
        <v>110341.7354565437</v>
      </c>
      <c r="AE20" t="n">
        <v>150974.4303853854</v>
      </c>
      <c r="AF20" t="n">
        <v>3.953953231267751e-06</v>
      </c>
      <c r="AG20" t="n">
        <v>11</v>
      </c>
      <c r="AH20" t="n">
        <v>136565.6426433893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12.0164</v>
      </c>
      <c r="E21" t="n">
        <v>8.32</v>
      </c>
      <c r="F21" t="n">
        <v>5.76</v>
      </c>
      <c r="G21" t="n">
        <v>86.39</v>
      </c>
      <c r="H21" t="n">
        <v>1.73</v>
      </c>
      <c r="I21" t="n">
        <v>4</v>
      </c>
      <c r="J21" t="n">
        <v>205.85</v>
      </c>
      <c r="K21" t="n">
        <v>52.44</v>
      </c>
      <c r="L21" t="n">
        <v>20</v>
      </c>
      <c r="M21" t="n">
        <v>2</v>
      </c>
      <c r="N21" t="n">
        <v>43.41</v>
      </c>
      <c r="O21" t="n">
        <v>25622.45</v>
      </c>
      <c r="P21" t="n">
        <v>65.51000000000001</v>
      </c>
      <c r="Q21" t="n">
        <v>189.84</v>
      </c>
      <c r="R21" t="n">
        <v>26.13</v>
      </c>
      <c r="S21" t="n">
        <v>23</v>
      </c>
      <c r="T21" t="n">
        <v>809.33</v>
      </c>
      <c r="U21" t="n">
        <v>0.88</v>
      </c>
      <c r="V21" t="n">
        <v>0.86</v>
      </c>
      <c r="W21" t="n">
        <v>2.95</v>
      </c>
      <c r="X21" t="n">
        <v>0.04</v>
      </c>
      <c r="Y21" t="n">
        <v>4</v>
      </c>
      <c r="Z21" t="n">
        <v>10</v>
      </c>
      <c r="AA21" t="n">
        <v>109.8207119691324</v>
      </c>
      <c r="AB21" t="n">
        <v>150.2615430639756</v>
      </c>
      <c r="AC21" t="n">
        <v>135.920792287391</v>
      </c>
      <c r="AD21" t="n">
        <v>109820.7119691324</v>
      </c>
      <c r="AE21" t="n">
        <v>150261.5430639756</v>
      </c>
      <c r="AF21" t="n">
        <v>3.958037621476659e-06</v>
      </c>
      <c r="AG21" t="n">
        <v>11</v>
      </c>
      <c r="AH21" t="n">
        <v>135920.7922873909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12.0084</v>
      </c>
      <c r="E22" t="n">
        <v>8.33</v>
      </c>
      <c r="F22" t="n">
        <v>5.76</v>
      </c>
      <c r="G22" t="n">
        <v>86.47</v>
      </c>
      <c r="H22" t="n">
        <v>1.8</v>
      </c>
      <c r="I22" t="n">
        <v>4</v>
      </c>
      <c r="J22" t="n">
        <v>207.45</v>
      </c>
      <c r="K22" t="n">
        <v>52.44</v>
      </c>
      <c r="L22" t="n">
        <v>21</v>
      </c>
      <c r="M22" t="n">
        <v>1</v>
      </c>
      <c r="N22" t="n">
        <v>44</v>
      </c>
      <c r="O22" t="n">
        <v>25818.99</v>
      </c>
      <c r="P22" t="n">
        <v>64.48</v>
      </c>
      <c r="Q22" t="n">
        <v>189.87</v>
      </c>
      <c r="R22" t="n">
        <v>26.3</v>
      </c>
      <c r="S22" t="n">
        <v>23</v>
      </c>
      <c r="T22" t="n">
        <v>893.75</v>
      </c>
      <c r="U22" t="n">
        <v>0.87</v>
      </c>
      <c r="V22" t="n">
        <v>0.86</v>
      </c>
      <c r="W22" t="n">
        <v>2.95</v>
      </c>
      <c r="X22" t="n">
        <v>0.05</v>
      </c>
      <c r="Y22" t="n">
        <v>4</v>
      </c>
      <c r="Z22" t="n">
        <v>10</v>
      </c>
      <c r="AA22" t="n">
        <v>109.3760656583719</v>
      </c>
      <c r="AB22" t="n">
        <v>149.6531583651827</v>
      </c>
      <c r="AC22" t="n">
        <v>135.3704709703773</v>
      </c>
      <c r="AD22" t="n">
        <v>109376.0656583719</v>
      </c>
      <c r="AE22" t="n">
        <v>149653.1583651827</v>
      </c>
      <c r="AF22" t="n">
        <v>3.955402531019299e-06</v>
      </c>
      <c r="AG22" t="n">
        <v>11</v>
      </c>
      <c r="AH22" t="n">
        <v>135370.4709703773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12.0104</v>
      </c>
      <c r="E23" t="n">
        <v>8.33</v>
      </c>
      <c r="F23" t="n">
        <v>5.76</v>
      </c>
      <c r="G23" t="n">
        <v>86.45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64.19</v>
      </c>
      <c r="Q23" t="n">
        <v>189.88</v>
      </c>
      <c r="R23" t="n">
        <v>26.21</v>
      </c>
      <c r="S23" t="n">
        <v>23</v>
      </c>
      <c r="T23" t="n">
        <v>851.63</v>
      </c>
      <c r="U23" t="n">
        <v>0.88</v>
      </c>
      <c r="V23" t="n">
        <v>0.86</v>
      </c>
      <c r="W23" t="n">
        <v>2.95</v>
      </c>
      <c r="X23" t="n">
        <v>0.05</v>
      </c>
      <c r="Y23" t="n">
        <v>4</v>
      </c>
      <c r="Z23" t="n">
        <v>10</v>
      </c>
      <c r="AA23" t="n">
        <v>109.2392084068854</v>
      </c>
      <c r="AB23" t="n">
        <v>149.465904235983</v>
      </c>
      <c r="AC23" t="n">
        <v>135.2010881124556</v>
      </c>
      <c r="AD23" t="n">
        <v>109239.2084068854</v>
      </c>
      <c r="AE23" t="n">
        <v>149465.904235983</v>
      </c>
      <c r="AF23" t="n">
        <v>3.956061303633639e-06</v>
      </c>
      <c r="AG23" t="n">
        <v>11</v>
      </c>
      <c r="AH23" t="n">
        <v>135201.0881124556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12.5148</v>
      </c>
      <c r="E2" t="n">
        <v>7.99</v>
      </c>
      <c r="F2" t="n">
        <v>6.12</v>
      </c>
      <c r="G2" t="n">
        <v>18.36</v>
      </c>
      <c r="H2" t="n">
        <v>0.64</v>
      </c>
      <c r="I2" t="n">
        <v>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17.85</v>
      </c>
      <c r="Q2" t="n">
        <v>190.42</v>
      </c>
      <c r="R2" t="n">
        <v>36.49</v>
      </c>
      <c r="S2" t="n">
        <v>23</v>
      </c>
      <c r="T2" t="n">
        <v>5908.42</v>
      </c>
      <c r="U2" t="n">
        <v>0.63</v>
      </c>
      <c r="V2" t="n">
        <v>0.8100000000000001</v>
      </c>
      <c r="W2" t="n">
        <v>3</v>
      </c>
      <c r="X2" t="n">
        <v>0.4</v>
      </c>
      <c r="Y2" t="n">
        <v>4</v>
      </c>
      <c r="Z2" t="n">
        <v>10</v>
      </c>
      <c r="AA2" t="n">
        <v>81.84069491325188</v>
      </c>
      <c r="AB2" t="n">
        <v>111.9780493369056</v>
      </c>
      <c r="AC2" t="n">
        <v>101.2910214703994</v>
      </c>
      <c r="AD2" t="n">
        <v>81840.69491325188</v>
      </c>
      <c r="AE2" t="n">
        <v>111978.0493369056</v>
      </c>
      <c r="AF2" t="n">
        <v>4.478570368289756e-06</v>
      </c>
      <c r="AG2" t="n">
        <v>11</v>
      </c>
      <c r="AH2" t="n">
        <v>101291.0214703994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10.5594</v>
      </c>
      <c r="E2" t="n">
        <v>9.470000000000001</v>
      </c>
      <c r="F2" t="n">
        <v>6.58</v>
      </c>
      <c r="G2" t="n">
        <v>8.970000000000001</v>
      </c>
      <c r="H2" t="n">
        <v>0.18</v>
      </c>
      <c r="I2" t="n">
        <v>44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59.71</v>
      </c>
      <c r="Q2" t="n">
        <v>190.31</v>
      </c>
      <c r="R2" t="n">
        <v>51.78</v>
      </c>
      <c r="S2" t="n">
        <v>23</v>
      </c>
      <c r="T2" t="n">
        <v>13433.46</v>
      </c>
      <c r="U2" t="n">
        <v>0.44</v>
      </c>
      <c r="V2" t="n">
        <v>0.76</v>
      </c>
      <c r="W2" t="n">
        <v>3</v>
      </c>
      <c r="X2" t="n">
        <v>0.86</v>
      </c>
      <c r="Y2" t="n">
        <v>4</v>
      </c>
      <c r="Z2" t="n">
        <v>10</v>
      </c>
      <c r="AA2" t="n">
        <v>122.5564665879507</v>
      </c>
      <c r="AB2" t="n">
        <v>167.6871643952736</v>
      </c>
      <c r="AC2" t="n">
        <v>151.6833367758485</v>
      </c>
      <c r="AD2" t="n">
        <v>122556.4665879507</v>
      </c>
      <c r="AE2" t="n">
        <v>167687.1643952736</v>
      </c>
      <c r="AF2" t="n">
        <v>3.596883704540341e-06</v>
      </c>
      <c r="AG2" t="n">
        <v>13</v>
      </c>
      <c r="AH2" t="n">
        <v>151683.3367758486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11.7191</v>
      </c>
      <c r="E3" t="n">
        <v>8.529999999999999</v>
      </c>
      <c r="F3" t="n">
        <v>6.11</v>
      </c>
      <c r="G3" t="n">
        <v>17.47</v>
      </c>
      <c r="H3" t="n">
        <v>0.35</v>
      </c>
      <c r="I3" t="n">
        <v>21</v>
      </c>
      <c r="J3" t="n">
        <v>99.95</v>
      </c>
      <c r="K3" t="n">
        <v>39.72</v>
      </c>
      <c r="L3" t="n">
        <v>2</v>
      </c>
      <c r="M3" t="n">
        <v>19</v>
      </c>
      <c r="N3" t="n">
        <v>13.24</v>
      </c>
      <c r="O3" t="n">
        <v>12561.45</v>
      </c>
      <c r="P3" t="n">
        <v>54.3</v>
      </c>
      <c r="Q3" t="n">
        <v>190</v>
      </c>
      <c r="R3" t="n">
        <v>37.12</v>
      </c>
      <c r="S3" t="n">
        <v>23</v>
      </c>
      <c r="T3" t="n">
        <v>6220.47</v>
      </c>
      <c r="U3" t="n">
        <v>0.62</v>
      </c>
      <c r="V3" t="n">
        <v>0.8100000000000001</v>
      </c>
      <c r="W3" t="n">
        <v>2.97</v>
      </c>
      <c r="X3" t="n">
        <v>0.4</v>
      </c>
      <c r="Y3" t="n">
        <v>4</v>
      </c>
      <c r="Z3" t="n">
        <v>10</v>
      </c>
      <c r="AA3" t="n">
        <v>109.7499599021528</v>
      </c>
      <c r="AB3" t="n">
        <v>150.1647369645733</v>
      </c>
      <c r="AC3" t="n">
        <v>135.8332252262474</v>
      </c>
      <c r="AD3" t="n">
        <v>109749.9599021528</v>
      </c>
      <c r="AE3" t="n">
        <v>150164.7369645733</v>
      </c>
      <c r="AF3" t="n">
        <v>3.991916190491761e-06</v>
      </c>
      <c r="AG3" t="n">
        <v>12</v>
      </c>
      <c r="AH3" t="n">
        <v>135833.2252262474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12.122</v>
      </c>
      <c r="E4" t="n">
        <v>8.25</v>
      </c>
      <c r="F4" t="n">
        <v>5.97</v>
      </c>
      <c r="G4" t="n">
        <v>25.6</v>
      </c>
      <c r="H4" t="n">
        <v>0.52</v>
      </c>
      <c r="I4" t="n">
        <v>14</v>
      </c>
      <c r="J4" t="n">
        <v>101.2</v>
      </c>
      <c r="K4" t="n">
        <v>39.72</v>
      </c>
      <c r="L4" t="n">
        <v>3</v>
      </c>
      <c r="M4" t="n">
        <v>12</v>
      </c>
      <c r="N4" t="n">
        <v>13.49</v>
      </c>
      <c r="O4" t="n">
        <v>12715.54</v>
      </c>
      <c r="P4" t="n">
        <v>51.75</v>
      </c>
      <c r="Q4" t="n">
        <v>190.03</v>
      </c>
      <c r="R4" t="n">
        <v>32.87</v>
      </c>
      <c r="S4" t="n">
        <v>23</v>
      </c>
      <c r="T4" t="n">
        <v>4129.65</v>
      </c>
      <c r="U4" t="n">
        <v>0.7</v>
      </c>
      <c r="V4" t="n">
        <v>0.83</v>
      </c>
      <c r="W4" t="n">
        <v>2.96</v>
      </c>
      <c r="X4" t="n">
        <v>0.26</v>
      </c>
      <c r="Y4" t="n">
        <v>4</v>
      </c>
      <c r="Z4" t="n">
        <v>10</v>
      </c>
      <c r="AA4" t="n">
        <v>100.9259165735881</v>
      </c>
      <c r="AB4" t="n">
        <v>138.0912915931201</v>
      </c>
      <c r="AC4" t="n">
        <v>124.9120525358548</v>
      </c>
      <c r="AD4" t="n">
        <v>100925.9165735881</v>
      </c>
      <c r="AE4" t="n">
        <v>138091.2915931201</v>
      </c>
      <c r="AF4" t="n">
        <v>4.129157363717447e-06</v>
      </c>
      <c r="AG4" t="n">
        <v>11</v>
      </c>
      <c r="AH4" t="n">
        <v>124912.0525358548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12.3724</v>
      </c>
      <c r="E5" t="n">
        <v>8.08</v>
      </c>
      <c r="F5" t="n">
        <v>5.89</v>
      </c>
      <c r="G5" t="n">
        <v>35.33</v>
      </c>
      <c r="H5" t="n">
        <v>0.6899999999999999</v>
      </c>
      <c r="I5" t="n">
        <v>10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49.66</v>
      </c>
      <c r="Q5" t="n">
        <v>189.84</v>
      </c>
      <c r="R5" t="n">
        <v>30.22</v>
      </c>
      <c r="S5" t="n">
        <v>23</v>
      </c>
      <c r="T5" t="n">
        <v>2824.76</v>
      </c>
      <c r="U5" t="n">
        <v>0.76</v>
      </c>
      <c r="V5" t="n">
        <v>0.84</v>
      </c>
      <c r="W5" t="n">
        <v>2.95</v>
      </c>
      <c r="X5" t="n">
        <v>0.17</v>
      </c>
      <c r="Y5" t="n">
        <v>4</v>
      </c>
      <c r="Z5" t="n">
        <v>10</v>
      </c>
      <c r="AA5" t="n">
        <v>99.44448805184517</v>
      </c>
      <c r="AB5" t="n">
        <v>136.0643357336587</v>
      </c>
      <c r="AC5" t="n">
        <v>123.0785464987693</v>
      </c>
      <c r="AD5" t="n">
        <v>99444.48805184517</v>
      </c>
      <c r="AE5" t="n">
        <v>136064.3357336587</v>
      </c>
      <c r="AF5" t="n">
        <v>4.214451952388859e-06</v>
      </c>
      <c r="AG5" t="n">
        <v>11</v>
      </c>
      <c r="AH5" t="n">
        <v>123078.5464987693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12.4996</v>
      </c>
      <c r="E6" t="n">
        <v>8</v>
      </c>
      <c r="F6" t="n">
        <v>5.85</v>
      </c>
      <c r="G6" t="n">
        <v>43.86</v>
      </c>
      <c r="H6" t="n">
        <v>0.85</v>
      </c>
      <c r="I6" t="n">
        <v>8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47.87</v>
      </c>
      <c r="Q6" t="n">
        <v>189.86</v>
      </c>
      <c r="R6" t="n">
        <v>28.94</v>
      </c>
      <c r="S6" t="n">
        <v>23</v>
      </c>
      <c r="T6" t="n">
        <v>2196.13</v>
      </c>
      <c r="U6" t="n">
        <v>0.79</v>
      </c>
      <c r="V6" t="n">
        <v>0.85</v>
      </c>
      <c r="W6" t="n">
        <v>2.95</v>
      </c>
      <c r="X6" t="n">
        <v>0.13</v>
      </c>
      <c r="Y6" t="n">
        <v>4</v>
      </c>
      <c r="Z6" t="n">
        <v>10</v>
      </c>
      <c r="AA6" t="n">
        <v>98.39787767905742</v>
      </c>
      <c r="AB6" t="n">
        <v>134.6323172484203</v>
      </c>
      <c r="AC6" t="n">
        <v>121.783197847911</v>
      </c>
      <c r="AD6" t="n">
        <v>98397.87767905742</v>
      </c>
      <c r="AE6" t="n">
        <v>134632.3172484203</v>
      </c>
      <c r="AF6" t="n">
        <v>4.257780513407242e-06</v>
      </c>
      <c r="AG6" t="n">
        <v>11</v>
      </c>
      <c r="AH6" t="n">
        <v>121783.197847911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12.5392</v>
      </c>
      <c r="E7" t="n">
        <v>7.98</v>
      </c>
      <c r="F7" t="n">
        <v>5.84</v>
      </c>
      <c r="G7" t="n">
        <v>50.08</v>
      </c>
      <c r="H7" t="n">
        <v>1.01</v>
      </c>
      <c r="I7" t="n">
        <v>7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46.67</v>
      </c>
      <c r="Q7" t="n">
        <v>189.88</v>
      </c>
      <c r="R7" t="n">
        <v>28.88</v>
      </c>
      <c r="S7" t="n">
        <v>23</v>
      </c>
      <c r="T7" t="n">
        <v>2167.57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97.79853052009867</v>
      </c>
      <c r="AB7" t="n">
        <v>133.8122640242028</v>
      </c>
      <c r="AC7" t="n">
        <v>121.0414093524607</v>
      </c>
      <c r="AD7" t="n">
        <v>97798.53052009866</v>
      </c>
      <c r="AE7" t="n">
        <v>133812.2640242028</v>
      </c>
      <c r="AF7" t="n">
        <v>4.271269593724287e-06</v>
      </c>
      <c r="AG7" t="n">
        <v>11</v>
      </c>
      <c r="AH7" t="n">
        <v>121041.4093524607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12.628</v>
      </c>
      <c r="E8" t="n">
        <v>7.92</v>
      </c>
      <c r="F8" t="n">
        <v>5.81</v>
      </c>
      <c r="G8" t="n">
        <v>58.08</v>
      </c>
      <c r="H8" t="n">
        <v>1.16</v>
      </c>
      <c r="I8" t="n">
        <v>6</v>
      </c>
      <c r="J8" t="n">
        <v>106.23</v>
      </c>
      <c r="K8" t="n">
        <v>39.72</v>
      </c>
      <c r="L8" t="n">
        <v>7</v>
      </c>
      <c r="M8" t="n">
        <v>2</v>
      </c>
      <c r="N8" t="n">
        <v>14.52</v>
      </c>
      <c r="O8" t="n">
        <v>13335.87</v>
      </c>
      <c r="P8" t="n">
        <v>44.84</v>
      </c>
      <c r="Q8" t="n">
        <v>189.85</v>
      </c>
      <c r="R8" t="n">
        <v>27.61</v>
      </c>
      <c r="S8" t="n">
        <v>23</v>
      </c>
      <c r="T8" t="n">
        <v>1540.94</v>
      </c>
      <c r="U8" t="n">
        <v>0.83</v>
      </c>
      <c r="V8" t="n">
        <v>0.86</v>
      </c>
      <c r="W8" t="n">
        <v>2.95</v>
      </c>
      <c r="X8" t="n">
        <v>0.09</v>
      </c>
      <c r="Y8" t="n">
        <v>4</v>
      </c>
      <c r="Z8" t="n">
        <v>10</v>
      </c>
      <c r="AA8" t="n">
        <v>96.83585178147437</v>
      </c>
      <c r="AB8" t="n">
        <v>132.4950845036292</v>
      </c>
      <c r="AC8" t="n">
        <v>119.8499395966571</v>
      </c>
      <c r="AD8" t="n">
        <v>96835.85178147437</v>
      </c>
      <c r="AE8" t="n">
        <v>132495.0845036292</v>
      </c>
      <c r="AF8" t="n">
        <v>4.301517834435235e-06</v>
      </c>
      <c r="AG8" t="n">
        <v>11</v>
      </c>
      <c r="AH8" t="n">
        <v>119849.9395966571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12.6183</v>
      </c>
      <c r="E9" t="n">
        <v>7.92</v>
      </c>
      <c r="F9" t="n">
        <v>5.81</v>
      </c>
      <c r="G9" t="n">
        <v>58.14</v>
      </c>
      <c r="H9" t="n">
        <v>1.31</v>
      </c>
      <c r="I9" t="n">
        <v>6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44.45</v>
      </c>
      <c r="Q9" t="n">
        <v>189.93</v>
      </c>
      <c r="R9" t="n">
        <v>27.71</v>
      </c>
      <c r="S9" t="n">
        <v>23</v>
      </c>
      <c r="T9" t="n">
        <v>1590.59</v>
      </c>
      <c r="U9" t="n">
        <v>0.83</v>
      </c>
      <c r="V9" t="n">
        <v>0.85</v>
      </c>
      <c r="W9" t="n">
        <v>2.95</v>
      </c>
      <c r="X9" t="n">
        <v>0.1</v>
      </c>
      <c r="Y9" t="n">
        <v>4</v>
      </c>
      <c r="Z9" t="n">
        <v>10</v>
      </c>
      <c r="AA9" t="n">
        <v>96.68448815961243</v>
      </c>
      <c r="AB9" t="n">
        <v>132.2879821185061</v>
      </c>
      <c r="AC9" t="n">
        <v>119.6626027725001</v>
      </c>
      <c r="AD9" t="n">
        <v>96684.48815961243</v>
      </c>
      <c r="AE9" t="n">
        <v>132287.982118506</v>
      </c>
      <c r="AF9" t="n">
        <v>4.298213691024241e-06</v>
      </c>
      <c r="AG9" t="n">
        <v>11</v>
      </c>
      <c r="AH9" t="n">
        <v>119662.6027725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9.740500000000001</v>
      </c>
      <c r="E2" t="n">
        <v>10.27</v>
      </c>
      <c r="F2" t="n">
        <v>6.78</v>
      </c>
      <c r="G2" t="n">
        <v>7.68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51</v>
      </c>
      <c r="N2" t="n">
        <v>18.64</v>
      </c>
      <c r="O2" t="n">
        <v>15605.44</v>
      </c>
      <c r="P2" t="n">
        <v>72.17</v>
      </c>
      <c r="Q2" t="n">
        <v>190.4</v>
      </c>
      <c r="R2" t="n">
        <v>57.74</v>
      </c>
      <c r="S2" t="n">
        <v>23</v>
      </c>
      <c r="T2" t="n">
        <v>16369.74</v>
      </c>
      <c r="U2" t="n">
        <v>0.4</v>
      </c>
      <c r="V2" t="n">
        <v>0.73</v>
      </c>
      <c r="W2" t="n">
        <v>3.03</v>
      </c>
      <c r="X2" t="n">
        <v>1.06</v>
      </c>
      <c r="Y2" t="n">
        <v>4</v>
      </c>
      <c r="Z2" t="n">
        <v>10</v>
      </c>
      <c r="AA2" t="n">
        <v>140.4811846799684</v>
      </c>
      <c r="AB2" t="n">
        <v>192.2125544715114</v>
      </c>
      <c r="AC2" t="n">
        <v>173.8680580448192</v>
      </c>
      <c r="AD2" t="n">
        <v>140481.1846799683</v>
      </c>
      <c r="AE2" t="n">
        <v>192212.5544715114</v>
      </c>
      <c r="AF2" t="n">
        <v>3.27528299201495e-06</v>
      </c>
      <c r="AG2" t="n">
        <v>14</v>
      </c>
      <c r="AH2" t="n">
        <v>173868.0580448192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11.1659</v>
      </c>
      <c r="E3" t="n">
        <v>8.960000000000001</v>
      </c>
      <c r="F3" t="n">
        <v>6.18</v>
      </c>
      <c r="G3" t="n">
        <v>14.84</v>
      </c>
      <c r="H3" t="n">
        <v>0.28</v>
      </c>
      <c r="I3" t="n">
        <v>25</v>
      </c>
      <c r="J3" t="n">
        <v>125.95</v>
      </c>
      <c r="K3" t="n">
        <v>45</v>
      </c>
      <c r="L3" t="n">
        <v>2</v>
      </c>
      <c r="M3" t="n">
        <v>23</v>
      </c>
      <c r="N3" t="n">
        <v>18.95</v>
      </c>
      <c r="O3" t="n">
        <v>15767.7</v>
      </c>
      <c r="P3" t="n">
        <v>64.97</v>
      </c>
      <c r="Q3" t="n">
        <v>190.18</v>
      </c>
      <c r="R3" t="n">
        <v>39.35</v>
      </c>
      <c r="S3" t="n">
        <v>23</v>
      </c>
      <c r="T3" t="n">
        <v>7316.63</v>
      </c>
      <c r="U3" t="n">
        <v>0.58</v>
      </c>
      <c r="V3" t="n">
        <v>0.8</v>
      </c>
      <c r="W3" t="n">
        <v>2.98</v>
      </c>
      <c r="X3" t="n">
        <v>0.47</v>
      </c>
      <c r="Y3" t="n">
        <v>4</v>
      </c>
      <c r="Z3" t="n">
        <v>10</v>
      </c>
      <c r="AA3" t="n">
        <v>117.453941871098</v>
      </c>
      <c r="AB3" t="n">
        <v>160.705664970176</v>
      </c>
      <c r="AC3" t="n">
        <v>145.3681418572841</v>
      </c>
      <c r="AD3" t="n">
        <v>117453.941871098</v>
      </c>
      <c r="AE3" t="n">
        <v>160705.664970176</v>
      </c>
      <c r="AF3" t="n">
        <v>3.754579576052536e-06</v>
      </c>
      <c r="AG3" t="n">
        <v>12</v>
      </c>
      <c r="AH3" t="n">
        <v>145368.1418572841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11.6955</v>
      </c>
      <c r="E4" t="n">
        <v>8.550000000000001</v>
      </c>
      <c r="F4" t="n">
        <v>6.01</v>
      </c>
      <c r="G4" t="n">
        <v>22.53</v>
      </c>
      <c r="H4" t="n">
        <v>0.42</v>
      </c>
      <c r="I4" t="n">
        <v>16</v>
      </c>
      <c r="J4" t="n">
        <v>127.27</v>
      </c>
      <c r="K4" t="n">
        <v>45</v>
      </c>
      <c r="L4" t="n">
        <v>3</v>
      </c>
      <c r="M4" t="n">
        <v>14</v>
      </c>
      <c r="N4" t="n">
        <v>19.27</v>
      </c>
      <c r="O4" t="n">
        <v>15930.42</v>
      </c>
      <c r="P4" t="n">
        <v>62.13</v>
      </c>
      <c r="Q4" t="n">
        <v>190.05</v>
      </c>
      <c r="R4" t="n">
        <v>34</v>
      </c>
      <c r="S4" t="n">
        <v>23</v>
      </c>
      <c r="T4" t="n">
        <v>4685.39</v>
      </c>
      <c r="U4" t="n">
        <v>0.68</v>
      </c>
      <c r="V4" t="n">
        <v>0.83</v>
      </c>
      <c r="W4" t="n">
        <v>2.96</v>
      </c>
      <c r="X4" t="n">
        <v>0.29</v>
      </c>
      <c r="Y4" t="n">
        <v>4</v>
      </c>
      <c r="Z4" t="n">
        <v>10</v>
      </c>
      <c r="AA4" t="n">
        <v>114.4497731658519</v>
      </c>
      <c r="AB4" t="n">
        <v>156.5952288130909</v>
      </c>
      <c r="AC4" t="n">
        <v>141.6499999579964</v>
      </c>
      <c r="AD4" t="n">
        <v>114449.7731658518</v>
      </c>
      <c r="AE4" t="n">
        <v>156595.2288130909</v>
      </c>
      <c r="AF4" t="n">
        <v>3.932659743659036e-06</v>
      </c>
      <c r="AG4" t="n">
        <v>12</v>
      </c>
      <c r="AH4" t="n">
        <v>141649.9999579964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11.9336</v>
      </c>
      <c r="E5" t="n">
        <v>8.380000000000001</v>
      </c>
      <c r="F5" t="n">
        <v>5.94</v>
      </c>
      <c r="G5" t="n">
        <v>29.7</v>
      </c>
      <c r="H5" t="n">
        <v>0.55</v>
      </c>
      <c r="I5" t="n">
        <v>12</v>
      </c>
      <c r="J5" t="n">
        <v>128.59</v>
      </c>
      <c r="K5" t="n">
        <v>45</v>
      </c>
      <c r="L5" t="n">
        <v>4</v>
      </c>
      <c r="M5" t="n">
        <v>10</v>
      </c>
      <c r="N5" t="n">
        <v>19.59</v>
      </c>
      <c r="O5" t="n">
        <v>16093.6</v>
      </c>
      <c r="P5" t="n">
        <v>60.47</v>
      </c>
      <c r="Q5" t="n">
        <v>189.86</v>
      </c>
      <c r="R5" t="n">
        <v>31.8</v>
      </c>
      <c r="S5" t="n">
        <v>23</v>
      </c>
      <c r="T5" t="n">
        <v>3603.36</v>
      </c>
      <c r="U5" t="n">
        <v>0.72</v>
      </c>
      <c r="V5" t="n">
        <v>0.84</v>
      </c>
      <c r="W5" t="n">
        <v>2.96</v>
      </c>
      <c r="X5" t="n">
        <v>0.22</v>
      </c>
      <c r="Y5" t="n">
        <v>4</v>
      </c>
      <c r="Z5" t="n">
        <v>10</v>
      </c>
      <c r="AA5" t="n">
        <v>106.2772839964122</v>
      </c>
      <c r="AB5" t="n">
        <v>145.413268586693</v>
      </c>
      <c r="AC5" t="n">
        <v>131.5352303216227</v>
      </c>
      <c r="AD5" t="n">
        <v>106277.2839964122</v>
      </c>
      <c r="AE5" t="n">
        <v>145413.268586693</v>
      </c>
      <c r="AF5" t="n">
        <v>4.012721843181521e-06</v>
      </c>
      <c r="AG5" t="n">
        <v>11</v>
      </c>
      <c r="AH5" t="n">
        <v>131535.2303216227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12.0809</v>
      </c>
      <c r="E6" t="n">
        <v>8.279999999999999</v>
      </c>
      <c r="F6" t="n">
        <v>5.89</v>
      </c>
      <c r="G6" t="n">
        <v>35.34</v>
      </c>
      <c r="H6" t="n">
        <v>0.68</v>
      </c>
      <c r="I6" t="n">
        <v>10</v>
      </c>
      <c r="J6" t="n">
        <v>129.92</v>
      </c>
      <c r="K6" t="n">
        <v>45</v>
      </c>
      <c r="L6" t="n">
        <v>5</v>
      </c>
      <c r="M6" t="n">
        <v>8</v>
      </c>
      <c r="N6" t="n">
        <v>19.92</v>
      </c>
      <c r="O6" t="n">
        <v>16257.24</v>
      </c>
      <c r="P6" t="n">
        <v>59.03</v>
      </c>
      <c r="Q6" t="n">
        <v>189.89</v>
      </c>
      <c r="R6" t="n">
        <v>30.25</v>
      </c>
      <c r="S6" t="n">
        <v>23</v>
      </c>
      <c r="T6" t="n">
        <v>2840.51</v>
      </c>
      <c r="U6" t="n">
        <v>0.76</v>
      </c>
      <c r="V6" t="n">
        <v>0.84</v>
      </c>
      <c r="W6" t="n">
        <v>2.95</v>
      </c>
      <c r="X6" t="n">
        <v>0.17</v>
      </c>
      <c r="Y6" t="n">
        <v>4</v>
      </c>
      <c r="Z6" t="n">
        <v>10</v>
      </c>
      <c r="AA6" t="n">
        <v>105.2282475084109</v>
      </c>
      <c r="AB6" t="n">
        <v>143.9779305835868</v>
      </c>
      <c r="AC6" t="n">
        <v>130.236878963023</v>
      </c>
      <c r="AD6" t="n">
        <v>105228.2475084109</v>
      </c>
      <c r="AE6" t="n">
        <v>143977.9305835868</v>
      </c>
      <c r="AF6" t="n">
        <v>4.062252071067544e-06</v>
      </c>
      <c r="AG6" t="n">
        <v>11</v>
      </c>
      <c r="AH6" t="n">
        <v>130236.878963023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12.2204</v>
      </c>
      <c r="E7" t="n">
        <v>8.18</v>
      </c>
      <c r="F7" t="n">
        <v>5.85</v>
      </c>
      <c r="G7" t="n">
        <v>43.85</v>
      </c>
      <c r="H7" t="n">
        <v>0.8100000000000001</v>
      </c>
      <c r="I7" t="n">
        <v>8</v>
      </c>
      <c r="J7" t="n">
        <v>131.25</v>
      </c>
      <c r="K7" t="n">
        <v>45</v>
      </c>
      <c r="L7" t="n">
        <v>6</v>
      </c>
      <c r="M7" t="n">
        <v>6</v>
      </c>
      <c r="N7" t="n">
        <v>20.25</v>
      </c>
      <c r="O7" t="n">
        <v>16421.36</v>
      </c>
      <c r="P7" t="n">
        <v>57.46</v>
      </c>
      <c r="Q7" t="n">
        <v>189.8</v>
      </c>
      <c r="R7" t="n">
        <v>28.89</v>
      </c>
      <c r="S7" t="n">
        <v>23</v>
      </c>
      <c r="T7" t="n">
        <v>2170.59</v>
      </c>
      <c r="U7" t="n">
        <v>0.8</v>
      </c>
      <c r="V7" t="n">
        <v>0.85</v>
      </c>
      <c r="W7" t="n">
        <v>2.95</v>
      </c>
      <c r="X7" t="n">
        <v>0.13</v>
      </c>
      <c r="Y7" t="n">
        <v>4</v>
      </c>
      <c r="Z7" t="n">
        <v>10</v>
      </c>
      <c r="AA7" t="n">
        <v>104.1700101198745</v>
      </c>
      <c r="AB7" t="n">
        <v>142.5300035024533</v>
      </c>
      <c r="AC7" t="n">
        <v>128.927140010334</v>
      </c>
      <c r="AD7" t="n">
        <v>104170.0101198745</v>
      </c>
      <c r="AE7" t="n">
        <v>142530.0035024533</v>
      </c>
      <c r="AF7" t="n">
        <v>4.109159517028847e-06</v>
      </c>
      <c r="AG7" t="n">
        <v>11</v>
      </c>
      <c r="AH7" t="n">
        <v>128927.140010334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12.2846</v>
      </c>
      <c r="E8" t="n">
        <v>8.140000000000001</v>
      </c>
      <c r="F8" t="n">
        <v>5.83</v>
      </c>
      <c r="G8" t="n">
        <v>49.96</v>
      </c>
      <c r="H8" t="n">
        <v>0.93</v>
      </c>
      <c r="I8" t="n">
        <v>7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56.57</v>
      </c>
      <c r="Q8" t="n">
        <v>189.83</v>
      </c>
      <c r="R8" t="n">
        <v>28.42</v>
      </c>
      <c r="S8" t="n">
        <v>23</v>
      </c>
      <c r="T8" t="n">
        <v>1941.81</v>
      </c>
      <c r="U8" t="n">
        <v>0.8100000000000001</v>
      </c>
      <c r="V8" t="n">
        <v>0.85</v>
      </c>
      <c r="W8" t="n">
        <v>2.95</v>
      </c>
      <c r="X8" t="n">
        <v>0.11</v>
      </c>
      <c r="Y8" t="n">
        <v>4</v>
      </c>
      <c r="Z8" t="n">
        <v>10</v>
      </c>
      <c r="AA8" t="n">
        <v>103.6160705929813</v>
      </c>
      <c r="AB8" t="n">
        <v>141.7720790036713</v>
      </c>
      <c r="AC8" t="n">
        <v>128.2415507619617</v>
      </c>
      <c r="AD8" t="n">
        <v>103616.0705929813</v>
      </c>
      <c r="AE8" t="n">
        <v>141772.0790036712</v>
      </c>
      <c r="AF8" t="n">
        <v>4.130747029793835e-06</v>
      </c>
      <c r="AG8" t="n">
        <v>11</v>
      </c>
      <c r="AH8" t="n">
        <v>128241.5507619617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12.3563</v>
      </c>
      <c r="E9" t="n">
        <v>8.09</v>
      </c>
      <c r="F9" t="n">
        <v>5.81</v>
      </c>
      <c r="G9" t="n">
        <v>58.08</v>
      </c>
      <c r="H9" t="n">
        <v>1.06</v>
      </c>
      <c r="I9" t="n">
        <v>6</v>
      </c>
      <c r="J9" t="n">
        <v>133.92</v>
      </c>
      <c r="K9" t="n">
        <v>45</v>
      </c>
      <c r="L9" t="n">
        <v>8</v>
      </c>
      <c r="M9" t="n">
        <v>4</v>
      </c>
      <c r="N9" t="n">
        <v>20.93</v>
      </c>
      <c r="O9" t="n">
        <v>16751.02</v>
      </c>
      <c r="P9" t="n">
        <v>54.79</v>
      </c>
      <c r="Q9" t="n">
        <v>189.84</v>
      </c>
      <c r="R9" t="n">
        <v>27.7</v>
      </c>
      <c r="S9" t="n">
        <v>23</v>
      </c>
      <c r="T9" t="n">
        <v>1586.41</v>
      </c>
      <c r="U9" t="n">
        <v>0.83</v>
      </c>
      <c r="V9" t="n">
        <v>0.86</v>
      </c>
      <c r="W9" t="n">
        <v>2.95</v>
      </c>
      <c r="X9" t="n">
        <v>0.09</v>
      </c>
      <c r="Y9" t="n">
        <v>4</v>
      </c>
      <c r="Z9" t="n">
        <v>10</v>
      </c>
      <c r="AA9" t="n">
        <v>102.6592287894722</v>
      </c>
      <c r="AB9" t="n">
        <v>140.4628858352296</v>
      </c>
      <c r="AC9" t="n">
        <v>127.0573051520515</v>
      </c>
      <c r="AD9" t="n">
        <v>102659.2287894722</v>
      </c>
      <c r="AE9" t="n">
        <v>140462.8858352296</v>
      </c>
      <c r="AF9" t="n">
        <v>4.154856448255667e-06</v>
      </c>
      <c r="AG9" t="n">
        <v>11</v>
      </c>
      <c r="AH9" t="n">
        <v>127057.3051520515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12.3486</v>
      </c>
      <c r="E10" t="n">
        <v>8.1</v>
      </c>
      <c r="F10" t="n">
        <v>5.81</v>
      </c>
      <c r="G10" t="n">
        <v>58.12</v>
      </c>
      <c r="H10" t="n">
        <v>1.18</v>
      </c>
      <c r="I10" t="n">
        <v>6</v>
      </c>
      <c r="J10" t="n">
        <v>135.27</v>
      </c>
      <c r="K10" t="n">
        <v>45</v>
      </c>
      <c r="L10" t="n">
        <v>9</v>
      </c>
      <c r="M10" t="n">
        <v>4</v>
      </c>
      <c r="N10" t="n">
        <v>21.27</v>
      </c>
      <c r="O10" t="n">
        <v>16916.71</v>
      </c>
      <c r="P10" t="n">
        <v>54.14</v>
      </c>
      <c r="Q10" t="n">
        <v>189.81</v>
      </c>
      <c r="R10" t="n">
        <v>27.84</v>
      </c>
      <c r="S10" t="n">
        <v>23</v>
      </c>
      <c r="T10" t="n">
        <v>1656.87</v>
      </c>
      <c r="U10" t="n">
        <v>0.83</v>
      </c>
      <c r="V10" t="n">
        <v>0.85</v>
      </c>
      <c r="W10" t="n">
        <v>2.95</v>
      </c>
      <c r="X10" t="n">
        <v>0.1</v>
      </c>
      <c r="Y10" t="n">
        <v>4</v>
      </c>
      <c r="Z10" t="n">
        <v>10</v>
      </c>
      <c r="AA10" t="n">
        <v>102.3896667666346</v>
      </c>
      <c r="AB10" t="n">
        <v>140.0940591833463</v>
      </c>
      <c r="AC10" t="n">
        <v>126.7236787981724</v>
      </c>
      <c r="AD10" t="n">
        <v>102389.6667666346</v>
      </c>
      <c r="AE10" t="n">
        <v>140094.0591833463</v>
      </c>
      <c r="AF10" t="n">
        <v>4.15226729174024e-06</v>
      </c>
      <c r="AG10" t="n">
        <v>11</v>
      </c>
      <c r="AH10" t="n">
        <v>126723.6787981724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12.4078</v>
      </c>
      <c r="E11" t="n">
        <v>8.06</v>
      </c>
      <c r="F11" t="n">
        <v>5.8</v>
      </c>
      <c r="G11" t="n">
        <v>69.59</v>
      </c>
      <c r="H11" t="n">
        <v>1.29</v>
      </c>
      <c r="I11" t="n">
        <v>5</v>
      </c>
      <c r="J11" t="n">
        <v>136.61</v>
      </c>
      <c r="K11" t="n">
        <v>45</v>
      </c>
      <c r="L11" t="n">
        <v>10</v>
      </c>
      <c r="M11" t="n">
        <v>3</v>
      </c>
      <c r="N11" t="n">
        <v>21.61</v>
      </c>
      <c r="O11" t="n">
        <v>17082.76</v>
      </c>
      <c r="P11" t="n">
        <v>52.92</v>
      </c>
      <c r="Q11" t="n">
        <v>189.83</v>
      </c>
      <c r="R11" t="n">
        <v>27.46</v>
      </c>
      <c r="S11" t="n">
        <v>23</v>
      </c>
      <c r="T11" t="n">
        <v>1469.6</v>
      </c>
      <c r="U11" t="n">
        <v>0.84</v>
      </c>
      <c r="V11" t="n">
        <v>0.86</v>
      </c>
      <c r="W11" t="n">
        <v>2.95</v>
      </c>
      <c r="X11" t="n">
        <v>0.08</v>
      </c>
      <c r="Y11" t="n">
        <v>4</v>
      </c>
      <c r="Z11" t="n">
        <v>10</v>
      </c>
      <c r="AA11" t="n">
        <v>101.7215751229553</v>
      </c>
      <c r="AB11" t="n">
        <v>139.1799467223416</v>
      </c>
      <c r="AC11" t="n">
        <v>125.8968079474809</v>
      </c>
      <c r="AD11" t="n">
        <v>101721.5751229553</v>
      </c>
      <c r="AE11" t="n">
        <v>139179.9467223416</v>
      </c>
      <c r="AF11" t="n">
        <v>4.172173534040665e-06</v>
      </c>
      <c r="AG11" t="n">
        <v>11</v>
      </c>
      <c r="AH11" t="n">
        <v>125896.8079474808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12.4215</v>
      </c>
      <c r="E12" t="n">
        <v>8.050000000000001</v>
      </c>
      <c r="F12" t="n">
        <v>5.79</v>
      </c>
      <c r="G12" t="n">
        <v>69.48999999999999</v>
      </c>
      <c r="H12" t="n">
        <v>1.41</v>
      </c>
      <c r="I12" t="n">
        <v>5</v>
      </c>
      <c r="J12" t="n">
        <v>137.96</v>
      </c>
      <c r="K12" t="n">
        <v>45</v>
      </c>
      <c r="L12" t="n">
        <v>11</v>
      </c>
      <c r="M12" t="n">
        <v>2</v>
      </c>
      <c r="N12" t="n">
        <v>21.96</v>
      </c>
      <c r="O12" t="n">
        <v>17249.3</v>
      </c>
      <c r="P12" t="n">
        <v>51.84</v>
      </c>
      <c r="Q12" t="n">
        <v>189.84</v>
      </c>
      <c r="R12" t="n">
        <v>27.11</v>
      </c>
      <c r="S12" t="n">
        <v>23</v>
      </c>
      <c r="T12" t="n">
        <v>1297.3</v>
      </c>
      <c r="U12" t="n">
        <v>0.85</v>
      </c>
      <c r="V12" t="n">
        <v>0.86</v>
      </c>
      <c r="W12" t="n">
        <v>2.95</v>
      </c>
      <c r="X12" t="n">
        <v>0.08</v>
      </c>
      <c r="Y12" t="n">
        <v>4</v>
      </c>
      <c r="Z12" t="n">
        <v>10</v>
      </c>
      <c r="AA12" t="n">
        <v>101.2145197249888</v>
      </c>
      <c r="AB12" t="n">
        <v>138.4861711571388</v>
      </c>
      <c r="AC12" t="n">
        <v>125.2692453485007</v>
      </c>
      <c r="AD12" t="n">
        <v>101214.5197249888</v>
      </c>
      <c r="AE12" t="n">
        <v>138486.1711571388</v>
      </c>
      <c r="AF12" t="n">
        <v>4.176780215113567e-06</v>
      </c>
      <c r="AG12" t="n">
        <v>11</v>
      </c>
      <c r="AH12" t="n">
        <v>125269.2453485007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12.4284</v>
      </c>
      <c r="E13" t="n">
        <v>8.050000000000001</v>
      </c>
      <c r="F13" t="n">
        <v>5.79</v>
      </c>
      <c r="G13" t="n">
        <v>69.43000000000001</v>
      </c>
      <c r="H13" t="n">
        <v>1.52</v>
      </c>
      <c r="I13" t="n">
        <v>5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51.23</v>
      </c>
      <c r="Q13" t="n">
        <v>189.89</v>
      </c>
      <c r="R13" t="n">
        <v>26.89</v>
      </c>
      <c r="S13" t="n">
        <v>23</v>
      </c>
      <c r="T13" t="n">
        <v>1185.13</v>
      </c>
      <c r="U13" t="n">
        <v>0.86</v>
      </c>
      <c r="V13" t="n">
        <v>0.86</v>
      </c>
      <c r="W13" t="n">
        <v>2.95</v>
      </c>
      <c r="X13" t="n">
        <v>0.07000000000000001</v>
      </c>
      <c r="Y13" t="n">
        <v>4</v>
      </c>
      <c r="Z13" t="n">
        <v>10</v>
      </c>
      <c r="AA13" t="n">
        <v>100.9331868752331</v>
      </c>
      <c r="AB13" t="n">
        <v>138.1012391405739</v>
      </c>
      <c r="AC13" t="n">
        <v>124.9210507033411</v>
      </c>
      <c r="AD13" t="n">
        <v>100933.1868752331</v>
      </c>
      <c r="AE13" t="n">
        <v>138101.2391405739</v>
      </c>
      <c r="AF13" t="n">
        <v>4.179100368354664e-06</v>
      </c>
      <c r="AG13" t="n">
        <v>11</v>
      </c>
      <c r="AH13" t="n">
        <v>124921.0507033411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2024-09-26T13:14:39Z</dcterms:created>
  <dcterms:modified xmlns:dcterms="http://purl.org/dc/terms/" xmlns:xsi="http://www.w3.org/2001/XMLSchema-instance" xsi:type="dcterms:W3CDTF">2024-09-26T13:14:39Z</dcterms:modified>
</cp:coreProperties>
</file>