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xVal>
          <yVal>
            <numRef>
              <f>gráficos!$B$7:$B$231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  <c r="AA2" t="n">
        <v>3721.571517631668</v>
      </c>
      <c r="AB2" t="n">
        <v>5092.018334571762</v>
      </c>
      <c r="AC2" t="n">
        <v>4606.043251412659</v>
      </c>
      <c r="AD2" t="n">
        <v>3721571.517631668</v>
      </c>
      <c r="AE2" t="n">
        <v>5092018.334571762</v>
      </c>
      <c r="AF2" t="n">
        <v>8.70000390381229e-07</v>
      </c>
      <c r="AG2" t="n">
        <v>50</v>
      </c>
      <c r="AH2" t="n">
        <v>4606043.251412659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  <c r="AA3" t="n">
        <v>1757.750480321722</v>
      </c>
      <c r="AB3" t="n">
        <v>2405.031753654415</v>
      </c>
      <c r="AC3" t="n">
        <v>2175.498898568904</v>
      </c>
      <c r="AD3" t="n">
        <v>1757750.480321722</v>
      </c>
      <c r="AE3" t="n">
        <v>2405031.753654415</v>
      </c>
      <c r="AF3" t="n">
        <v>1.384246330254265e-06</v>
      </c>
      <c r="AG3" t="n">
        <v>31</v>
      </c>
      <c r="AH3" t="n">
        <v>2175498.898568904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  <c r="AA4" t="n">
        <v>1426.176004485858</v>
      </c>
      <c r="AB4" t="n">
        <v>1951.356927782308</v>
      </c>
      <c r="AC4" t="n">
        <v>1765.122161341413</v>
      </c>
      <c r="AD4" t="n">
        <v>1426176.004485858</v>
      </c>
      <c r="AE4" t="n">
        <v>1951356.927782308</v>
      </c>
      <c r="AF4" t="n">
        <v>1.583343077224977e-06</v>
      </c>
      <c r="AG4" t="n">
        <v>27</v>
      </c>
      <c r="AH4" t="n">
        <v>1765122.161341413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  <c r="AA5" t="n">
        <v>1290.492275183664</v>
      </c>
      <c r="AB5" t="n">
        <v>1765.708463407377</v>
      </c>
      <c r="AC5" t="n">
        <v>1597.191725847169</v>
      </c>
      <c r="AD5" t="n">
        <v>1290492.275183664</v>
      </c>
      <c r="AE5" t="n">
        <v>1765708.463407377</v>
      </c>
      <c r="AF5" t="n">
        <v>1.691667425741278e-06</v>
      </c>
      <c r="AG5" t="n">
        <v>26</v>
      </c>
      <c r="AH5" t="n">
        <v>1597191.725847169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  <c r="AA6" t="n">
        <v>1213.005552989745</v>
      </c>
      <c r="AB6" t="n">
        <v>1659.687711628737</v>
      </c>
      <c r="AC6" t="n">
        <v>1501.289445817223</v>
      </c>
      <c r="AD6" t="n">
        <v>1213005.552989745</v>
      </c>
      <c r="AE6" t="n">
        <v>1659687.711628737</v>
      </c>
      <c r="AF6" t="n">
        <v>1.757945684930213e-06</v>
      </c>
      <c r="AG6" t="n">
        <v>25</v>
      </c>
      <c r="AH6" t="n">
        <v>1501289.445817223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  <c r="AA7" t="n">
        <v>1159.049147227669</v>
      </c>
      <c r="AB7" t="n">
        <v>1585.862176876441</v>
      </c>
      <c r="AC7" t="n">
        <v>1434.509716486897</v>
      </c>
      <c r="AD7" t="n">
        <v>1159049.147227669</v>
      </c>
      <c r="AE7" t="n">
        <v>1585862.176876441</v>
      </c>
      <c r="AF7" t="n">
        <v>1.804314269422076e-06</v>
      </c>
      <c r="AG7" t="n">
        <v>24</v>
      </c>
      <c r="AH7" t="n">
        <v>1434509.716486897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  <c r="AA8" t="n">
        <v>1125.324416070833</v>
      </c>
      <c r="AB8" t="n">
        <v>1539.718511877525</v>
      </c>
      <c r="AC8" t="n">
        <v>1392.769938112437</v>
      </c>
      <c r="AD8" t="n">
        <v>1125324.416070833</v>
      </c>
      <c r="AE8" t="n">
        <v>1539718.511877525</v>
      </c>
      <c r="AF8" t="n">
        <v>1.837715368420452e-06</v>
      </c>
      <c r="AG8" t="n">
        <v>24</v>
      </c>
      <c r="AH8" t="n">
        <v>1392769.938112437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  <c r="AA9" t="n">
        <v>1093.866002719936</v>
      </c>
      <c r="AB9" t="n">
        <v>1496.67572288358</v>
      </c>
      <c r="AC9" t="n">
        <v>1353.835092489141</v>
      </c>
      <c r="AD9" t="n">
        <v>1093866.002719935</v>
      </c>
      <c r="AE9" t="n">
        <v>1496675.72288358</v>
      </c>
      <c r="AF9" t="n">
        <v>1.861030645368338e-06</v>
      </c>
      <c r="AG9" t="n">
        <v>23</v>
      </c>
      <c r="AH9" t="n">
        <v>1353835.092489141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  <c r="AA10" t="n">
        <v>1071.520142274377</v>
      </c>
      <c r="AB10" t="n">
        <v>1466.10113079218</v>
      </c>
      <c r="AC10" t="n">
        <v>1326.178496555234</v>
      </c>
      <c r="AD10" t="n">
        <v>1071520.142274377</v>
      </c>
      <c r="AE10" t="n">
        <v>1466101.13079218</v>
      </c>
      <c r="AF10" t="n">
        <v>1.882643121190816e-06</v>
      </c>
      <c r="AG10" t="n">
        <v>23</v>
      </c>
      <c r="AH10" t="n">
        <v>1326178.496555235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  <c r="AA11" t="n">
        <v>1054.354721587326</v>
      </c>
      <c r="AB11" t="n">
        <v>1442.614644923243</v>
      </c>
      <c r="AC11" t="n">
        <v>1304.933527934139</v>
      </c>
      <c r="AD11" t="n">
        <v>1054354.721587326</v>
      </c>
      <c r="AE11" t="n">
        <v>1442614.644923243</v>
      </c>
      <c r="AF11" t="n">
        <v>1.898492270127301e-06</v>
      </c>
      <c r="AG11" t="n">
        <v>23</v>
      </c>
      <c r="AH11" t="n">
        <v>1304933.527934139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  <c r="AA12" t="n">
        <v>1039.295812431811</v>
      </c>
      <c r="AB12" t="n">
        <v>1422.010381064483</v>
      </c>
      <c r="AC12" t="n">
        <v>1286.295706099793</v>
      </c>
      <c r="AD12" t="n">
        <v>1039295.812431811</v>
      </c>
      <c r="AE12" t="n">
        <v>1422010.381064483</v>
      </c>
      <c r="AF12" t="n">
        <v>1.910804832111016e-06</v>
      </c>
      <c r="AG12" t="n">
        <v>23</v>
      </c>
      <c r="AH12" t="n">
        <v>1286295.706099793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  <c r="AA13" t="n">
        <v>1025.076094778458</v>
      </c>
      <c r="AB13" t="n">
        <v>1402.554336041498</v>
      </c>
      <c r="AC13" t="n">
        <v>1268.69651870707</v>
      </c>
      <c r="AD13" t="n">
        <v>1025076.094778458</v>
      </c>
      <c r="AE13" t="n">
        <v>1402554.336041498</v>
      </c>
      <c r="AF13" t="n">
        <v>1.922069516479096e-06</v>
      </c>
      <c r="AG13" t="n">
        <v>23</v>
      </c>
      <c r="AH13" t="n">
        <v>1268696.51870707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  <c r="AA14" t="n">
        <v>1010.684592882222</v>
      </c>
      <c r="AB14" t="n">
        <v>1382.863248238814</v>
      </c>
      <c r="AC14" t="n">
        <v>1250.88472068766</v>
      </c>
      <c r="AD14" t="n">
        <v>1010684.592882222</v>
      </c>
      <c r="AE14" t="n">
        <v>1382863.248238814</v>
      </c>
      <c r="AF14" t="n">
        <v>1.933727154953039e-06</v>
      </c>
      <c r="AG14" t="n">
        <v>23</v>
      </c>
      <c r="AH14" t="n">
        <v>1250884.72068766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  <c r="AA15" t="n">
        <v>994.7198174950066</v>
      </c>
      <c r="AB15" t="n">
        <v>1361.019538237843</v>
      </c>
      <c r="AC15" t="n">
        <v>1231.125743711342</v>
      </c>
      <c r="AD15" t="n">
        <v>994719.8174950066</v>
      </c>
      <c r="AE15" t="n">
        <v>1361019.538237843</v>
      </c>
      <c r="AF15" t="n">
        <v>1.938966543031215e-06</v>
      </c>
      <c r="AG15" t="n">
        <v>22</v>
      </c>
      <c r="AH15" t="n">
        <v>1231125.743711342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  <c r="AA16" t="n">
        <v>981.9533335129754</v>
      </c>
      <c r="AB16" t="n">
        <v>1343.551871636105</v>
      </c>
      <c r="AC16" t="n">
        <v>1215.325166694049</v>
      </c>
      <c r="AD16" t="n">
        <v>981953.3335129754</v>
      </c>
      <c r="AE16" t="n">
        <v>1343551.871636105</v>
      </c>
      <c r="AF16" t="n">
        <v>1.948266456869979e-06</v>
      </c>
      <c r="AG16" t="n">
        <v>22</v>
      </c>
      <c r="AH16" t="n">
        <v>1215325.166694049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  <c r="AA17" t="n">
        <v>973.172430876337</v>
      </c>
      <c r="AB17" t="n">
        <v>1331.537453262572</v>
      </c>
      <c r="AC17" t="n">
        <v>1204.457387547744</v>
      </c>
      <c r="AD17" t="n">
        <v>973172.430876337</v>
      </c>
      <c r="AE17" t="n">
        <v>1331537.453262572</v>
      </c>
      <c r="AF17" t="n">
        <v>1.95245796733252e-06</v>
      </c>
      <c r="AG17" t="n">
        <v>22</v>
      </c>
      <c r="AH17" t="n">
        <v>1204457.387547744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  <c r="AA18" t="n">
        <v>962.4333303622343</v>
      </c>
      <c r="AB18" t="n">
        <v>1316.8437421635</v>
      </c>
      <c r="AC18" t="n">
        <v>1191.166023613215</v>
      </c>
      <c r="AD18" t="n">
        <v>962433.3303622343</v>
      </c>
      <c r="AE18" t="n">
        <v>1316843.7421635</v>
      </c>
      <c r="AF18" t="n">
        <v>1.959400156536104e-06</v>
      </c>
      <c r="AG18" t="n">
        <v>22</v>
      </c>
      <c r="AH18" t="n">
        <v>1191166.023613214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  <c r="AA19" t="n">
        <v>953.7448769832106</v>
      </c>
      <c r="AB19" t="n">
        <v>1304.955816942809</v>
      </c>
      <c r="AC19" t="n">
        <v>1180.412665290778</v>
      </c>
      <c r="AD19" t="n">
        <v>953744.8769832106</v>
      </c>
      <c r="AE19" t="n">
        <v>1304955.816942809</v>
      </c>
      <c r="AF19" t="n">
        <v>1.9637226517006e-06</v>
      </c>
      <c r="AG19" t="n">
        <v>22</v>
      </c>
      <c r="AH19" t="n">
        <v>1180412.665290778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  <c r="AA20" t="n">
        <v>944.1539789557717</v>
      </c>
      <c r="AB20" t="n">
        <v>1291.833127141108</v>
      </c>
      <c r="AC20" t="n">
        <v>1168.542386585942</v>
      </c>
      <c r="AD20" t="n">
        <v>944153.9789557717</v>
      </c>
      <c r="AE20" t="n">
        <v>1291833.127141108</v>
      </c>
      <c r="AF20" t="n">
        <v>1.968438100970959e-06</v>
      </c>
      <c r="AG20" t="n">
        <v>22</v>
      </c>
      <c r="AH20" t="n">
        <v>1168542.386585942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  <c r="AA21" t="n">
        <v>935.2292204265904</v>
      </c>
      <c r="AB21" t="n">
        <v>1279.621878788925</v>
      </c>
      <c r="AC21" t="n">
        <v>1157.496562637895</v>
      </c>
      <c r="AD21" t="n">
        <v>935229.2204265904</v>
      </c>
      <c r="AE21" t="n">
        <v>1279621.878788925</v>
      </c>
      <c r="AF21" t="n">
        <v>1.972760596135454e-06</v>
      </c>
      <c r="AG21" t="n">
        <v>22</v>
      </c>
      <c r="AH21" t="n">
        <v>1157496.562637895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  <c r="AA22" t="n">
        <v>928.0721310685142</v>
      </c>
      <c r="AB22" t="n">
        <v>1269.829233380706</v>
      </c>
      <c r="AC22" t="n">
        <v>1148.638513563373</v>
      </c>
      <c r="AD22" t="n">
        <v>928072.1310685142</v>
      </c>
      <c r="AE22" t="n">
        <v>1269829.233380707</v>
      </c>
      <c r="AF22" t="n">
        <v>1.975118320770634e-06</v>
      </c>
      <c r="AG22" t="n">
        <v>22</v>
      </c>
      <c r="AH22" t="n">
        <v>1148638.513563373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  <c r="AA23" t="n">
        <v>917.6288575773573</v>
      </c>
      <c r="AB23" t="n">
        <v>1255.540285865395</v>
      </c>
      <c r="AC23" t="n">
        <v>1135.71328314426</v>
      </c>
      <c r="AD23" t="n">
        <v>917628.8575773573</v>
      </c>
      <c r="AE23" t="n">
        <v>1255540.285865395</v>
      </c>
      <c r="AF23" t="n">
        <v>1.979964754742947e-06</v>
      </c>
      <c r="AG23" t="n">
        <v>22</v>
      </c>
      <c r="AH23" t="n">
        <v>1135713.28314426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  <c r="AA24" t="n">
        <v>910.8345967112836</v>
      </c>
      <c r="AB24" t="n">
        <v>1246.244078406799</v>
      </c>
      <c r="AC24" t="n">
        <v>1127.304292678203</v>
      </c>
      <c r="AD24" t="n">
        <v>910834.5967112835</v>
      </c>
      <c r="AE24" t="n">
        <v>1246244.078406799</v>
      </c>
      <c r="AF24" t="n">
        <v>1.981798540570309e-06</v>
      </c>
      <c r="AG24" t="n">
        <v>22</v>
      </c>
      <c r="AH24" t="n">
        <v>1127304.292678203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  <c r="AA25" t="n">
        <v>904.8623216373296</v>
      </c>
      <c r="AB25" t="n">
        <v>1238.072548172434</v>
      </c>
      <c r="AC25" t="n">
        <v>1119.912641820591</v>
      </c>
      <c r="AD25" t="n">
        <v>904862.3216373296</v>
      </c>
      <c r="AE25" t="n">
        <v>1238072.548172434</v>
      </c>
      <c r="AF25" t="n">
        <v>1.98389429580158e-06</v>
      </c>
      <c r="AG25" t="n">
        <v>22</v>
      </c>
      <c r="AH25" t="n">
        <v>1119912.641820591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  <c r="AA26" t="n">
        <v>901.2842628594975</v>
      </c>
      <c r="AB26" t="n">
        <v>1233.176890299791</v>
      </c>
      <c r="AC26" t="n">
        <v>1115.484218664214</v>
      </c>
      <c r="AD26" t="n">
        <v>901284.2628594976</v>
      </c>
      <c r="AE26" t="n">
        <v>1233176.890299791</v>
      </c>
      <c r="AF26" t="n">
        <v>1.985990051032851e-06</v>
      </c>
      <c r="AG26" t="n">
        <v>22</v>
      </c>
      <c r="AH26" t="n">
        <v>1115484.218664214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  <c r="AA27" t="n">
        <v>905.3980778170759</v>
      </c>
      <c r="AB27" t="n">
        <v>1238.805593413457</v>
      </c>
      <c r="AC27" t="n">
        <v>1120.575726252647</v>
      </c>
      <c r="AD27" t="n">
        <v>905398.0778170759</v>
      </c>
      <c r="AE27" t="n">
        <v>1238805.593413457</v>
      </c>
      <c r="AF27" t="n">
        <v>1.986121035734805e-06</v>
      </c>
      <c r="AG27" t="n">
        <v>22</v>
      </c>
      <c r="AH27" t="n">
        <v>1120575.726252646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0.7887</v>
      </c>
      <c r="E2" t="n">
        <v>126.79</v>
      </c>
      <c r="F2" t="n">
        <v>96.27</v>
      </c>
      <c r="G2" t="n">
        <v>6.6</v>
      </c>
      <c r="H2" t="n">
        <v>0.11</v>
      </c>
      <c r="I2" t="n">
        <v>875</v>
      </c>
      <c r="J2" t="n">
        <v>159.12</v>
      </c>
      <c r="K2" t="n">
        <v>50.28</v>
      </c>
      <c r="L2" t="n">
        <v>1</v>
      </c>
      <c r="M2" t="n">
        <v>873</v>
      </c>
      <c r="N2" t="n">
        <v>27.84</v>
      </c>
      <c r="O2" t="n">
        <v>19859.16</v>
      </c>
      <c r="P2" t="n">
        <v>1203.05</v>
      </c>
      <c r="Q2" t="n">
        <v>2178.79</v>
      </c>
      <c r="R2" t="n">
        <v>1322.5</v>
      </c>
      <c r="S2" t="n">
        <v>168.28</v>
      </c>
      <c r="T2" t="n">
        <v>571118.14</v>
      </c>
      <c r="U2" t="n">
        <v>0.13</v>
      </c>
      <c r="V2" t="n">
        <v>0.5600000000000001</v>
      </c>
      <c r="W2" t="n">
        <v>38.1</v>
      </c>
      <c r="X2" t="n">
        <v>34.36</v>
      </c>
      <c r="Y2" t="n">
        <v>4</v>
      </c>
      <c r="Z2" t="n">
        <v>10</v>
      </c>
      <c r="AA2" t="n">
        <v>2577.769119968162</v>
      </c>
      <c r="AB2" t="n">
        <v>3527.017433088037</v>
      </c>
      <c r="AC2" t="n">
        <v>3190.403839474039</v>
      </c>
      <c r="AD2" t="n">
        <v>2577769.119968162</v>
      </c>
      <c r="AE2" t="n">
        <v>3527017.433088037</v>
      </c>
      <c r="AF2" t="n">
        <v>1.045716164975574e-06</v>
      </c>
      <c r="AG2" t="n">
        <v>42</v>
      </c>
      <c r="AH2" t="n">
        <v>3190403.839474039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1.1418</v>
      </c>
      <c r="E3" t="n">
        <v>87.58</v>
      </c>
      <c r="F3" t="n">
        <v>74.45999999999999</v>
      </c>
      <c r="G3" t="n">
        <v>13.34</v>
      </c>
      <c r="H3" t="n">
        <v>0.22</v>
      </c>
      <c r="I3" t="n">
        <v>335</v>
      </c>
      <c r="J3" t="n">
        <v>160.54</v>
      </c>
      <c r="K3" t="n">
        <v>50.28</v>
      </c>
      <c r="L3" t="n">
        <v>2</v>
      </c>
      <c r="M3" t="n">
        <v>333</v>
      </c>
      <c r="N3" t="n">
        <v>28.26</v>
      </c>
      <c r="O3" t="n">
        <v>20034.4</v>
      </c>
      <c r="P3" t="n">
        <v>926.55</v>
      </c>
      <c r="Q3" t="n">
        <v>2169.21</v>
      </c>
      <c r="R3" t="n">
        <v>595.1900000000001</v>
      </c>
      <c r="S3" t="n">
        <v>168.28</v>
      </c>
      <c r="T3" t="n">
        <v>210161.67</v>
      </c>
      <c r="U3" t="n">
        <v>0.28</v>
      </c>
      <c r="V3" t="n">
        <v>0.73</v>
      </c>
      <c r="W3" t="n">
        <v>37.22</v>
      </c>
      <c r="X3" t="n">
        <v>12.67</v>
      </c>
      <c r="Y3" t="n">
        <v>4</v>
      </c>
      <c r="Z3" t="n">
        <v>10</v>
      </c>
      <c r="AA3" t="n">
        <v>1417.808982708861</v>
      </c>
      <c r="AB3" t="n">
        <v>1939.908799460072</v>
      </c>
      <c r="AC3" t="n">
        <v>1754.766626318702</v>
      </c>
      <c r="AD3" t="n">
        <v>1417808.982708861</v>
      </c>
      <c r="AE3" t="n">
        <v>1939908.799460072</v>
      </c>
      <c r="AF3" t="n">
        <v>1.513881979420705e-06</v>
      </c>
      <c r="AG3" t="n">
        <v>29</v>
      </c>
      <c r="AH3" t="n">
        <v>1754766.626318702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1.2738</v>
      </c>
      <c r="E4" t="n">
        <v>78.5</v>
      </c>
      <c r="F4" t="n">
        <v>69.51000000000001</v>
      </c>
      <c r="G4" t="n">
        <v>20.15</v>
      </c>
      <c r="H4" t="n">
        <v>0.33</v>
      </c>
      <c r="I4" t="n">
        <v>207</v>
      </c>
      <c r="J4" t="n">
        <v>161.97</v>
      </c>
      <c r="K4" t="n">
        <v>50.28</v>
      </c>
      <c r="L4" t="n">
        <v>3</v>
      </c>
      <c r="M4" t="n">
        <v>205</v>
      </c>
      <c r="N4" t="n">
        <v>28.69</v>
      </c>
      <c r="O4" t="n">
        <v>20210.21</v>
      </c>
      <c r="P4" t="n">
        <v>857.4400000000001</v>
      </c>
      <c r="Q4" t="n">
        <v>2166.6</v>
      </c>
      <c r="R4" t="n">
        <v>430.74</v>
      </c>
      <c r="S4" t="n">
        <v>168.28</v>
      </c>
      <c r="T4" t="n">
        <v>128574.41</v>
      </c>
      <c r="U4" t="n">
        <v>0.39</v>
      </c>
      <c r="V4" t="n">
        <v>0.78</v>
      </c>
      <c r="W4" t="n">
        <v>37.01</v>
      </c>
      <c r="X4" t="n">
        <v>7.75</v>
      </c>
      <c r="Y4" t="n">
        <v>4</v>
      </c>
      <c r="Z4" t="n">
        <v>10</v>
      </c>
      <c r="AA4" t="n">
        <v>1190.402403925359</v>
      </c>
      <c r="AB4" t="n">
        <v>1628.761085898285</v>
      </c>
      <c r="AC4" t="n">
        <v>1473.314413840693</v>
      </c>
      <c r="AD4" t="n">
        <v>1190402.403925359</v>
      </c>
      <c r="AE4" t="n">
        <v>1628761.085898285</v>
      </c>
      <c r="AF4" t="n">
        <v>1.688897237157203e-06</v>
      </c>
      <c r="AG4" t="n">
        <v>26</v>
      </c>
      <c r="AH4" t="n">
        <v>1473314.413840693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1.3437</v>
      </c>
      <c r="E5" t="n">
        <v>74.42</v>
      </c>
      <c r="F5" t="n">
        <v>67.3</v>
      </c>
      <c r="G5" t="n">
        <v>27.1</v>
      </c>
      <c r="H5" t="n">
        <v>0.43</v>
      </c>
      <c r="I5" t="n">
        <v>149</v>
      </c>
      <c r="J5" t="n">
        <v>163.4</v>
      </c>
      <c r="K5" t="n">
        <v>50.28</v>
      </c>
      <c r="L5" t="n">
        <v>4</v>
      </c>
      <c r="M5" t="n">
        <v>147</v>
      </c>
      <c r="N5" t="n">
        <v>29.12</v>
      </c>
      <c r="O5" t="n">
        <v>20386.62</v>
      </c>
      <c r="P5" t="n">
        <v>822.26</v>
      </c>
      <c r="Q5" t="n">
        <v>2165.62</v>
      </c>
      <c r="R5" t="n">
        <v>357.88</v>
      </c>
      <c r="S5" t="n">
        <v>168.28</v>
      </c>
      <c r="T5" t="n">
        <v>92436.38</v>
      </c>
      <c r="U5" t="n">
        <v>0.47</v>
      </c>
      <c r="V5" t="n">
        <v>0.8</v>
      </c>
      <c r="W5" t="n">
        <v>36.9</v>
      </c>
      <c r="X5" t="n">
        <v>5.56</v>
      </c>
      <c r="Y5" t="n">
        <v>4</v>
      </c>
      <c r="Z5" t="n">
        <v>10</v>
      </c>
      <c r="AA5" t="n">
        <v>1092.429500849045</v>
      </c>
      <c r="AB5" t="n">
        <v>1494.710237649838</v>
      </c>
      <c r="AC5" t="n">
        <v>1352.057190407531</v>
      </c>
      <c r="AD5" t="n">
        <v>1092429.500849045</v>
      </c>
      <c r="AE5" t="n">
        <v>1494710.237649838</v>
      </c>
      <c r="AF5" t="n">
        <v>1.781575771367666e-06</v>
      </c>
      <c r="AG5" t="n">
        <v>25</v>
      </c>
      <c r="AH5" t="n">
        <v>1352057.190407531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1.3875</v>
      </c>
      <c r="E6" t="n">
        <v>72.06999999999999</v>
      </c>
      <c r="F6" t="n">
        <v>66.01000000000001</v>
      </c>
      <c r="G6" t="n">
        <v>34.14</v>
      </c>
      <c r="H6" t="n">
        <v>0.54</v>
      </c>
      <c r="I6" t="n">
        <v>116</v>
      </c>
      <c r="J6" t="n">
        <v>164.83</v>
      </c>
      <c r="K6" t="n">
        <v>50.28</v>
      </c>
      <c r="L6" t="n">
        <v>5</v>
      </c>
      <c r="M6" t="n">
        <v>114</v>
      </c>
      <c r="N6" t="n">
        <v>29.55</v>
      </c>
      <c r="O6" t="n">
        <v>20563.61</v>
      </c>
      <c r="P6" t="n">
        <v>798.3</v>
      </c>
      <c r="Q6" t="n">
        <v>2164.8</v>
      </c>
      <c r="R6" t="n">
        <v>314.75</v>
      </c>
      <c r="S6" t="n">
        <v>168.28</v>
      </c>
      <c r="T6" t="n">
        <v>71037.19</v>
      </c>
      <c r="U6" t="n">
        <v>0.53</v>
      </c>
      <c r="V6" t="n">
        <v>0.82</v>
      </c>
      <c r="W6" t="n">
        <v>36.86</v>
      </c>
      <c r="X6" t="n">
        <v>4.28</v>
      </c>
      <c r="Y6" t="n">
        <v>4</v>
      </c>
      <c r="Z6" t="n">
        <v>10</v>
      </c>
      <c r="AA6" t="n">
        <v>1031.422251578882</v>
      </c>
      <c r="AB6" t="n">
        <v>1411.237427748516</v>
      </c>
      <c r="AC6" t="n">
        <v>1276.550908328366</v>
      </c>
      <c r="AD6" t="n">
        <v>1031422.251578882</v>
      </c>
      <c r="AE6" t="n">
        <v>1411237.427748516</v>
      </c>
      <c r="AF6" t="n">
        <v>1.839649015980232e-06</v>
      </c>
      <c r="AG6" t="n">
        <v>24</v>
      </c>
      <c r="AH6" t="n">
        <v>1276550.908328366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1.4162</v>
      </c>
      <c r="E7" t="n">
        <v>70.61</v>
      </c>
      <c r="F7" t="n">
        <v>65.22</v>
      </c>
      <c r="G7" t="n">
        <v>41.19</v>
      </c>
      <c r="H7" t="n">
        <v>0.64</v>
      </c>
      <c r="I7" t="n">
        <v>95</v>
      </c>
      <c r="J7" t="n">
        <v>166.27</v>
      </c>
      <c r="K7" t="n">
        <v>50.28</v>
      </c>
      <c r="L7" t="n">
        <v>6</v>
      </c>
      <c r="M7" t="n">
        <v>93</v>
      </c>
      <c r="N7" t="n">
        <v>29.99</v>
      </c>
      <c r="O7" t="n">
        <v>20741.2</v>
      </c>
      <c r="P7" t="n">
        <v>779.96</v>
      </c>
      <c r="Q7" t="n">
        <v>2164.37</v>
      </c>
      <c r="R7" t="n">
        <v>288.84</v>
      </c>
      <c r="S7" t="n">
        <v>168.28</v>
      </c>
      <c r="T7" t="n">
        <v>58185.65</v>
      </c>
      <c r="U7" t="n">
        <v>0.58</v>
      </c>
      <c r="V7" t="n">
        <v>0.83</v>
      </c>
      <c r="W7" t="n">
        <v>36.82</v>
      </c>
      <c r="X7" t="n">
        <v>3.5</v>
      </c>
      <c r="Y7" t="n">
        <v>4</v>
      </c>
      <c r="Z7" t="n">
        <v>10</v>
      </c>
      <c r="AA7" t="n">
        <v>988.4529106746639</v>
      </c>
      <c r="AB7" t="n">
        <v>1352.444879849834</v>
      </c>
      <c r="AC7" t="n">
        <v>1223.369438685276</v>
      </c>
      <c r="AD7" t="n">
        <v>988452.910674664</v>
      </c>
      <c r="AE7" t="n">
        <v>1352444.879849834</v>
      </c>
      <c r="AF7" t="n">
        <v>1.877701575806273e-06</v>
      </c>
      <c r="AG7" t="n">
        <v>23</v>
      </c>
      <c r="AH7" t="n">
        <v>1223369.438685276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1.437</v>
      </c>
      <c r="E8" t="n">
        <v>69.59</v>
      </c>
      <c r="F8" t="n">
        <v>64.69</v>
      </c>
      <c r="G8" t="n">
        <v>48.51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765.23</v>
      </c>
      <c r="Q8" t="n">
        <v>2164.04</v>
      </c>
      <c r="R8" t="n">
        <v>270.89</v>
      </c>
      <c r="S8" t="n">
        <v>168.28</v>
      </c>
      <c r="T8" t="n">
        <v>49285.96</v>
      </c>
      <c r="U8" t="n">
        <v>0.62</v>
      </c>
      <c r="V8" t="n">
        <v>0.83</v>
      </c>
      <c r="W8" t="n">
        <v>36.8</v>
      </c>
      <c r="X8" t="n">
        <v>2.96</v>
      </c>
      <c r="Y8" t="n">
        <v>4</v>
      </c>
      <c r="Z8" t="n">
        <v>10</v>
      </c>
      <c r="AA8" t="n">
        <v>961.8347030670557</v>
      </c>
      <c r="AB8" t="n">
        <v>1316.024673888664</v>
      </c>
      <c r="AC8" t="n">
        <v>1190.425126064959</v>
      </c>
      <c r="AD8" t="n">
        <v>961834.7030670557</v>
      </c>
      <c r="AE8" t="n">
        <v>1316024.673888664</v>
      </c>
      <c r="AF8" t="n">
        <v>1.905279737631418e-06</v>
      </c>
      <c r="AG8" t="n">
        <v>23</v>
      </c>
      <c r="AH8" t="n">
        <v>1190425.126064959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1.4529</v>
      </c>
      <c r="E9" t="n">
        <v>68.83</v>
      </c>
      <c r="F9" t="n">
        <v>64.28</v>
      </c>
      <c r="G9" t="n">
        <v>55.9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750.97</v>
      </c>
      <c r="Q9" t="n">
        <v>2163.98</v>
      </c>
      <c r="R9" t="n">
        <v>257.34</v>
      </c>
      <c r="S9" t="n">
        <v>168.28</v>
      </c>
      <c r="T9" t="n">
        <v>42566.95</v>
      </c>
      <c r="U9" t="n">
        <v>0.65</v>
      </c>
      <c r="V9" t="n">
        <v>0.84</v>
      </c>
      <c r="W9" t="n">
        <v>36.78</v>
      </c>
      <c r="X9" t="n">
        <v>2.56</v>
      </c>
      <c r="Y9" t="n">
        <v>4</v>
      </c>
      <c r="Z9" t="n">
        <v>10</v>
      </c>
      <c r="AA9" t="n">
        <v>939.1859771096201</v>
      </c>
      <c r="AB9" t="n">
        <v>1285.035687842431</v>
      </c>
      <c r="AC9" t="n">
        <v>1162.393685353664</v>
      </c>
      <c r="AD9" t="n">
        <v>939185.9771096201</v>
      </c>
      <c r="AE9" t="n">
        <v>1285035.687842431</v>
      </c>
      <c r="AF9" t="n">
        <v>1.926361120949678e-06</v>
      </c>
      <c r="AG9" t="n">
        <v>23</v>
      </c>
      <c r="AH9" t="n">
        <v>1162393.685353664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1.4669</v>
      </c>
      <c r="E10" t="n">
        <v>68.17</v>
      </c>
      <c r="F10" t="n">
        <v>63.92</v>
      </c>
      <c r="G10" t="n">
        <v>63.92</v>
      </c>
      <c r="H10" t="n">
        <v>0.9399999999999999</v>
      </c>
      <c r="I10" t="n">
        <v>60</v>
      </c>
      <c r="J10" t="n">
        <v>170.62</v>
      </c>
      <c r="K10" t="n">
        <v>50.28</v>
      </c>
      <c r="L10" t="n">
        <v>9</v>
      </c>
      <c r="M10" t="n">
        <v>58</v>
      </c>
      <c r="N10" t="n">
        <v>31.34</v>
      </c>
      <c r="O10" t="n">
        <v>21277.6</v>
      </c>
      <c r="P10" t="n">
        <v>738.23</v>
      </c>
      <c r="Q10" t="n">
        <v>2163.79</v>
      </c>
      <c r="R10" t="n">
        <v>245.25</v>
      </c>
      <c r="S10" t="n">
        <v>168.28</v>
      </c>
      <c r="T10" t="n">
        <v>36567.02</v>
      </c>
      <c r="U10" t="n">
        <v>0.6899999999999999</v>
      </c>
      <c r="V10" t="n">
        <v>0.84</v>
      </c>
      <c r="W10" t="n">
        <v>36.77</v>
      </c>
      <c r="X10" t="n">
        <v>2.2</v>
      </c>
      <c r="Y10" t="n">
        <v>4</v>
      </c>
      <c r="Z10" t="n">
        <v>10</v>
      </c>
      <c r="AA10" t="n">
        <v>919.4807231084549</v>
      </c>
      <c r="AB10" t="n">
        <v>1258.074089983584</v>
      </c>
      <c r="AC10" t="n">
        <v>1138.005264553626</v>
      </c>
      <c r="AD10" t="n">
        <v>919480.7231084548</v>
      </c>
      <c r="AE10" t="n">
        <v>1258074.089983584</v>
      </c>
      <c r="AF10" t="n">
        <v>1.944923345255065e-06</v>
      </c>
      <c r="AG10" t="n">
        <v>23</v>
      </c>
      <c r="AH10" t="n">
        <v>1138005.264553626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1.4777</v>
      </c>
      <c r="E11" t="n">
        <v>67.67</v>
      </c>
      <c r="F11" t="n">
        <v>63.64</v>
      </c>
      <c r="G11" t="n">
        <v>72.05</v>
      </c>
      <c r="H11" t="n">
        <v>1.03</v>
      </c>
      <c r="I11" t="n">
        <v>53</v>
      </c>
      <c r="J11" t="n">
        <v>172.08</v>
      </c>
      <c r="K11" t="n">
        <v>50.28</v>
      </c>
      <c r="L11" t="n">
        <v>10</v>
      </c>
      <c r="M11" t="n">
        <v>51</v>
      </c>
      <c r="N11" t="n">
        <v>31.8</v>
      </c>
      <c r="O11" t="n">
        <v>21457.64</v>
      </c>
      <c r="P11" t="n">
        <v>726.05</v>
      </c>
      <c r="Q11" t="n">
        <v>2163.55</v>
      </c>
      <c r="R11" t="n">
        <v>236.37</v>
      </c>
      <c r="S11" t="n">
        <v>168.28</v>
      </c>
      <c r="T11" t="n">
        <v>32162.23</v>
      </c>
      <c r="U11" t="n">
        <v>0.71</v>
      </c>
      <c r="V11" t="n">
        <v>0.85</v>
      </c>
      <c r="W11" t="n">
        <v>36.75</v>
      </c>
      <c r="X11" t="n">
        <v>1.92</v>
      </c>
      <c r="Y11" t="n">
        <v>4</v>
      </c>
      <c r="Z11" t="n">
        <v>10</v>
      </c>
      <c r="AA11" t="n">
        <v>902.3664764246815</v>
      </c>
      <c r="AB11" t="n">
        <v>1234.657622643569</v>
      </c>
      <c r="AC11" t="n">
        <v>1116.823631991323</v>
      </c>
      <c r="AD11" t="n">
        <v>902366.4764246815</v>
      </c>
      <c r="AE11" t="n">
        <v>1234657.622643569</v>
      </c>
      <c r="AF11" t="n">
        <v>1.959242775433505e-06</v>
      </c>
      <c r="AG11" t="n">
        <v>23</v>
      </c>
      <c r="AH11" t="n">
        <v>1116823.631991323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1.4849</v>
      </c>
      <c r="E12" t="n">
        <v>67.34</v>
      </c>
      <c r="F12" t="n">
        <v>63.47</v>
      </c>
      <c r="G12" t="n">
        <v>79.34</v>
      </c>
      <c r="H12" t="n">
        <v>1.12</v>
      </c>
      <c r="I12" t="n">
        <v>48</v>
      </c>
      <c r="J12" t="n">
        <v>173.55</v>
      </c>
      <c r="K12" t="n">
        <v>50.28</v>
      </c>
      <c r="L12" t="n">
        <v>11</v>
      </c>
      <c r="M12" t="n">
        <v>46</v>
      </c>
      <c r="N12" t="n">
        <v>32.27</v>
      </c>
      <c r="O12" t="n">
        <v>21638.31</v>
      </c>
      <c r="P12" t="n">
        <v>714.5599999999999</v>
      </c>
      <c r="Q12" t="n">
        <v>2163.39</v>
      </c>
      <c r="R12" t="n">
        <v>230.68</v>
      </c>
      <c r="S12" t="n">
        <v>168.28</v>
      </c>
      <c r="T12" t="n">
        <v>29342.95</v>
      </c>
      <c r="U12" t="n">
        <v>0.73</v>
      </c>
      <c r="V12" t="n">
        <v>0.85</v>
      </c>
      <c r="W12" t="n">
        <v>36.74</v>
      </c>
      <c r="X12" t="n">
        <v>1.76</v>
      </c>
      <c r="Y12" t="n">
        <v>4</v>
      </c>
      <c r="Z12" t="n">
        <v>10</v>
      </c>
      <c r="AA12" t="n">
        <v>881.2251209981531</v>
      </c>
      <c r="AB12" t="n">
        <v>1205.731087458218</v>
      </c>
      <c r="AC12" t="n">
        <v>1090.657804725414</v>
      </c>
      <c r="AD12" t="n">
        <v>881225.1209981531</v>
      </c>
      <c r="AE12" t="n">
        <v>1205731.087458218</v>
      </c>
      <c r="AF12" t="n">
        <v>1.968789062219132e-06</v>
      </c>
      <c r="AG12" t="n">
        <v>22</v>
      </c>
      <c r="AH12" t="n">
        <v>1090657.804725414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1.4933</v>
      </c>
      <c r="E13" t="n">
        <v>66.97</v>
      </c>
      <c r="F13" t="n">
        <v>63.26</v>
      </c>
      <c r="G13" t="n">
        <v>88.27</v>
      </c>
      <c r="H13" t="n">
        <v>1.22</v>
      </c>
      <c r="I13" t="n">
        <v>43</v>
      </c>
      <c r="J13" t="n">
        <v>175.02</v>
      </c>
      <c r="K13" t="n">
        <v>50.28</v>
      </c>
      <c r="L13" t="n">
        <v>12</v>
      </c>
      <c r="M13" t="n">
        <v>41</v>
      </c>
      <c r="N13" t="n">
        <v>32.74</v>
      </c>
      <c r="O13" t="n">
        <v>21819.6</v>
      </c>
      <c r="P13" t="n">
        <v>701.88</v>
      </c>
      <c r="Q13" t="n">
        <v>2163.63</v>
      </c>
      <c r="R13" t="n">
        <v>223.66</v>
      </c>
      <c r="S13" t="n">
        <v>168.28</v>
      </c>
      <c r="T13" t="n">
        <v>25857.21</v>
      </c>
      <c r="U13" t="n">
        <v>0.75</v>
      </c>
      <c r="V13" t="n">
        <v>0.85</v>
      </c>
      <c r="W13" t="n">
        <v>36.73</v>
      </c>
      <c r="X13" t="n">
        <v>1.54</v>
      </c>
      <c r="Y13" t="n">
        <v>4</v>
      </c>
      <c r="Z13" t="n">
        <v>10</v>
      </c>
      <c r="AA13" t="n">
        <v>865.3177417064522</v>
      </c>
      <c r="AB13" t="n">
        <v>1183.965909327268</v>
      </c>
      <c r="AC13" t="n">
        <v>1070.969864647663</v>
      </c>
      <c r="AD13" t="n">
        <v>865317.7417064522</v>
      </c>
      <c r="AE13" t="n">
        <v>1183965.909327268</v>
      </c>
      <c r="AF13" t="n">
        <v>1.979926396802364e-06</v>
      </c>
      <c r="AG13" t="n">
        <v>22</v>
      </c>
      <c r="AH13" t="n">
        <v>1070969.864647663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1.4978</v>
      </c>
      <c r="E14" t="n">
        <v>66.77</v>
      </c>
      <c r="F14" t="n">
        <v>63.15</v>
      </c>
      <c r="G14" t="n">
        <v>94.73</v>
      </c>
      <c r="H14" t="n">
        <v>1.31</v>
      </c>
      <c r="I14" t="n">
        <v>40</v>
      </c>
      <c r="J14" t="n">
        <v>176.49</v>
      </c>
      <c r="K14" t="n">
        <v>50.28</v>
      </c>
      <c r="L14" t="n">
        <v>13</v>
      </c>
      <c r="M14" t="n">
        <v>38</v>
      </c>
      <c r="N14" t="n">
        <v>33.21</v>
      </c>
      <c r="O14" t="n">
        <v>22001.54</v>
      </c>
      <c r="P14" t="n">
        <v>691.55</v>
      </c>
      <c r="Q14" t="n">
        <v>2163.6</v>
      </c>
      <c r="R14" t="n">
        <v>220.26</v>
      </c>
      <c r="S14" t="n">
        <v>168.28</v>
      </c>
      <c r="T14" t="n">
        <v>24172.47</v>
      </c>
      <c r="U14" t="n">
        <v>0.76</v>
      </c>
      <c r="V14" t="n">
        <v>0.85</v>
      </c>
      <c r="W14" t="n">
        <v>36.73</v>
      </c>
      <c r="X14" t="n">
        <v>1.44</v>
      </c>
      <c r="Y14" t="n">
        <v>4</v>
      </c>
      <c r="Z14" t="n">
        <v>10</v>
      </c>
      <c r="AA14" t="n">
        <v>853.6593953444782</v>
      </c>
      <c r="AB14" t="n">
        <v>1168.014445504873</v>
      </c>
      <c r="AC14" t="n">
        <v>1056.540786144457</v>
      </c>
      <c r="AD14" t="n">
        <v>853659.3953444782</v>
      </c>
      <c r="AE14" t="n">
        <v>1168014.445504873</v>
      </c>
      <c r="AF14" t="n">
        <v>1.985892826043381e-06</v>
      </c>
      <c r="AG14" t="n">
        <v>22</v>
      </c>
      <c r="AH14" t="n">
        <v>1056540.786144457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1.5041</v>
      </c>
      <c r="E15" t="n">
        <v>66.48</v>
      </c>
      <c r="F15" t="n">
        <v>63</v>
      </c>
      <c r="G15" t="n">
        <v>105</v>
      </c>
      <c r="H15" t="n">
        <v>1.4</v>
      </c>
      <c r="I15" t="n">
        <v>36</v>
      </c>
      <c r="J15" t="n">
        <v>177.97</v>
      </c>
      <c r="K15" t="n">
        <v>50.28</v>
      </c>
      <c r="L15" t="n">
        <v>14</v>
      </c>
      <c r="M15" t="n">
        <v>34</v>
      </c>
      <c r="N15" t="n">
        <v>33.69</v>
      </c>
      <c r="O15" t="n">
        <v>22184.13</v>
      </c>
      <c r="P15" t="n">
        <v>680.21</v>
      </c>
      <c r="Q15" t="n">
        <v>2163.44</v>
      </c>
      <c r="R15" t="n">
        <v>215.23</v>
      </c>
      <c r="S15" t="n">
        <v>168.28</v>
      </c>
      <c r="T15" t="n">
        <v>21678.32</v>
      </c>
      <c r="U15" t="n">
        <v>0.78</v>
      </c>
      <c r="V15" t="n">
        <v>0.86</v>
      </c>
      <c r="W15" t="n">
        <v>36.72</v>
      </c>
      <c r="X15" t="n">
        <v>1.29</v>
      </c>
      <c r="Y15" t="n">
        <v>4</v>
      </c>
      <c r="Z15" t="n">
        <v>10</v>
      </c>
      <c r="AA15" t="n">
        <v>840.2835124352412</v>
      </c>
      <c r="AB15" t="n">
        <v>1149.712972406148</v>
      </c>
      <c r="AC15" t="n">
        <v>1039.985979951996</v>
      </c>
      <c r="AD15" t="n">
        <v>840283.5124352411</v>
      </c>
      <c r="AE15" t="n">
        <v>1149712.972406148</v>
      </c>
      <c r="AF15" t="n">
        <v>1.994245826980804e-06</v>
      </c>
      <c r="AG15" t="n">
        <v>22</v>
      </c>
      <c r="AH15" t="n">
        <v>1039985.979951996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1.5084</v>
      </c>
      <c r="E16" t="n">
        <v>66.3</v>
      </c>
      <c r="F16" t="n">
        <v>62.91</v>
      </c>
      <c r="G16" t="n">
        <v>114.38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667.9400000000001</v>
      </c>
      <c r="Q16" t="n">
        <v>2163.36</v>
      </c>
      <c r="R16" t="n">
        <v>212.21</v>
      </c>
      <c r="S16" t="n">
        <v>168.28</v>
      </c>
      <c r="T16" t="n">
        <v>20179.92</v>
      </c>
      <c r="U16" t="n">
        <v>0.79</v>
      </c>
      <c r="V16" t="n">
        <v>0.86</v>
      </c>
      <c r="W16" t="n">
        <v>36.71</v>
      </c>
      <c r="X16" t="n">
        <v>1.19</v>
      </c>
      <c r="Y16" t="n">
        <v>4</v>
      </c>
      <c r="Z16" t="n">
        <v>10</v>
      </c>
      <c r="AA16" t="n">
        <v>827.1467825415521</v>
      </c>
      <c r="AB16" t="n">
        <v>1131.738719013983</v>
      </c>
      <c r="AC16" t="n">
        <v>1023.727164076556</v>
      </c>
      <c r="AD16" t="n">
        <v>827146.7825415521</v>
      </c>
      <c r="AE16" t="n">
        <v>1131738.719013982</v>
      </c>
      <c r="AF16" t="n">
        <v>1.999947081588887e-06</v>
      </c>
      <c r="AG16" t="n">
        <v>22</v>
      </c>
      <c r="AH16" t="n">
        <v>1023727.164076556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1.5112</v>
      </c>
      <c r="E17" t="n">
        <v>66.17</v>
      </c>
      <c r="F17" t="n">
        <v>62.85</v>
      </c>
      <c r="G17" t="n">
        <v>121.65</v>
      </c>
      <c r="H17" t="n">
        <v>1.57</v>
      </c>
      <c r="I17" t="n">
        <v>31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657.15</v>
      </c>
      <c r="Q17" t="n">
        <v>2163.38</v>
      </c>
      <c r="R17" t="n">
        <v>209.74</v>
      </c>
      <c r="S17" t="n">
        <v>168.28</v>
      </c>
      <c r="T17" t="n">
        <v>18958.63</v>
      </c>
      <c r="U17" t="n">
        <v>0.8</v>
      </c>
      <c r="V17" t="n">
        <v>0.86</v>
      </c>
      <c r="W17" t="n">
        <v>36.73</v>
      </c>
      <c r="X17" t="n">
        <v>1.14</v>
      </c>
      <c r="Y17" t="n">
        <v>4</v>
      </c>
      <c r="Z17" t="n">
        <v>10</v>
      </c>
      <c r="AA17" t="n">
        <v>816.1102248270873</v>
      </c>
      <c r="AB17" t="n">
        <v>1116.638013850489</v>
      </c>
      <c r="AC17" t="n">
        <v>1010.067649019893</v>
      </c>
      <c r="AD17" t="n">
        <v>816110.2248270874</v>
      </c>
      <c r="AE17" t="n">
        <v>1116638.013850489</v>
      </c>
      <c r="AF17" t="n">
        <v>2.003659526449965e-06</v>
      </c>
      <c r="AG17" t="n">
        <v>22</v>
      </c>
      <c r="AH17" t="n">
        <v>1010067.649019893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1.514</v>
      </c>
      <c r="E18" t="n">
        <v>66.05</v>
      </c>
      <c r="F18" t="n">
        <v>62.79</v>
      </c>
      <c r="G18" t="n">
        <v>129.91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649.33</v>
      </c>
      <c r="Q18" t="n">
        <v>2163.62</v>
      </c>
      <c r="R18" t="n">
        <v>207.56</v>
      </c>
      <c r="S18" t="n">
        <v>168.28</v>
      </c>
      <c r="T18" t="n">
        <v>17874.54</v>
      </c>
      <c r="U18" t="n">
        <v>0.8100000000000001</v>
      </c>
      <c r="V18" t="n">
        <v>0.86</v>
      </c>
      <c r="W18" t="n">
        <v>36.73</v>
      </c>
      <c r="X18" t="n">
        <v>1.08</v>
      </c>
      <c r="Y18" t="n">
        <v>4</v>
      </c>
      <c r="Z18" t="n">
        <v>10</v>
      </c>
      <c r="AA18" t="n">
        <v>807.7833493842002</v>
      </c>
      <c r="AB18" t="n">
        <v>1105.244815513713</v>
      </c>
      <c r="AC18" t="n">
        <v>999.7618015419247</v>
      </c>
      <c r="AD18" t="n">
        <v>807783.3493842002</v>
      </c>
      <c r="AE18" t="n">
        <v>1105244.815513713</v>
      </c>
      <c r="AF18" t="n">
        <v>2.007371971311042e-06</v>
      </c>
      <c r="AG18" t="n">
        <v>22</v>
      </c>
      <c r="AH18" t="n">
        <v>999761.8015419247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1.5139</v>
      </c>
      <c r="E19" t="n">
        <v>66.05</v>
      </c>
      <c r="F19" t="n">
        <v>62.79</v>
      </c>
      <c r="G19" t="n">
        <v>129.92</v>
      </c>
      <c r="H19" t="n">
        <v>1.74</v>
      </c>
      <c r="I19" t="n">
        <v>29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650.03</v>
      </c>
      <c r="Q19" t="n">
        <v>2163.64</v>
      </c>
      <c r="R19" t="n">
        <v>207.21</v>
      </c>
      <c r="S19" t="n">
        <v>168.28</v>
      </c>
      <c r="T19" t="n">
        <v>17699.95</v>
      </c>
      <c r="U19" t="n">
        <v>0.8100000000000001</v>
      </c>
      <c r="V19" t="n">
        <v>0.86</v>
      </c>
      <c r="W19" t="n">
        <v>36.74</v>
      </c>
      <c r="X19" t="n">
        <v>1.08</v>
      </c>
      <c r="Y19" t="n">
        <v>4</v>
      </c>
      <c r="Z19" t="n">
        <v>10</v>
      </c>
      <c r="AA19" t="n">
        <v>808.4557912623045</v>
      </c>
      <c r="AB19" t="n">
        <v>1106.164880157377</v>
      </c>
      <c r="AC19" t="n">
        <v>1000.594056507317</v>
      </c>
      <c r="AD19" t="n">
        <v>808455.7912623045</v>
      </c>
      <c r="AE19" t="n">
        <v>1106164.880157377</v>
      </c>
      <c r="AF19" t="n">
        <v>2.007239383994575e-06</v>
      </c>
      <c r="AG19" t="n">
        <v>22</v>
      </c>
      <c r="AH19" t="n">
        <v>1000594.056507317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1.5139</v>
      </c>
      <c r="E20" t="n">
        <v>66.06</v>
      </c>
      <c r="F20" t="n">
        <v>62.8</v>
      </c>
      <c r="G20" t="n">
        <v>129.93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654.71</v>
      </c>
      <c r="Q20" t="n">
        <v>2163.68</v>
      </c>
      <c r="R20" t="n">
        <v>207.25</v>
      </c>
      <c r="S20" t="n">
        <v>168.28</v>
      </c>
      <c r="T20" t="n">
        <v>17719.8</v>
      </c>
      <c r="U20" t="n">
        <v>0.8100000000000001</v>
      </c>
      <c r="V20" t="n">
        <v>0.86</v>
      </c>
      <c r="W20" t="n">
        <v>36.74</v>
      </c>
      <c r="X20" t="n">
        <v>1.08</v>
      </c>
      <c r="Y20" t="n">
        <v>4</v>
      </c>
      <c r="Z20" t="n">
        <v>10</v>
      </c>
      <c r="AA20" t="n">
        <v>812.6732008258697</v>
      </c>
      <c r="AB20" t="n">
        <v>1111.935325981226</v>
      </c>
      <c r="AC20" t="n">
        <v>1005.813779080608</v>
      </c>
      <c r="AD20" t="n">
        <v>812673.2008258697</v>
      </c>
      <c r="AE20" t="n">
        <v>1111935.325981226</v>
      </c>
      <c r="AF20" t="n">
        <v>2.007239383994575e-06</v>
      </c>
      <c r="AG20" t="n">
        <v>22</v>
      </c>
      <c r="AH20" t="n">
        <v>1005813.779080609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1.1273</v>
      </c>
      <c r="E2" t="n">
        <v>88.70999999999999</v>
      </c>
      <c r="F2" t="n">
        <v>79.03</v>
      </c>
      <c r="G2" t="n">
        <v>10.49</v>
      </c>
      <c r="H2" t="n">
        <v>0.22</v>
      </c>
      <c r="I2" t="n">
        <v>452</v>
      </c>
      <c r="J2" t="n">
        <v>80.84</v>
      </c>
      <c r="K2" t="n">
        <v>35.1</v>
      </c>
      <c r="L2" t="n">
        <v>1</v>
      </c>
      <c r="M2" t="n">
        <v>450</v>
      </c>
      <c r="N2" t="n">
        <v>9.74</v>
      </c>
      <c r="O2" t="n">
        <v>10204.21</v>
      </c>
      <c r="P2" t="n">
        <v>624</v>
      </c>
      <c r="Q2" t="n">
        <v>2170.67</v>
      </c>
      <c r="R2" t="n">
        <v>748.12</v>
      </c>
      <c r="S2" t="n">
        <v>168.28</v>
      </c>
      <c r="T2" t="n">
        <v>286039.17</v>
      </c>
      <c r="U2" t="n">
        <v>0.22</v>
      </c>
      <c r="V2" t="n">
        <v>0.68</v>
      </c>
      <c r="W2" t="n">
        <v>37.38</v>
      </c>
      <c r="X2" t="n">
        <v>17.22</v>
      </c>
      <c r="Y2" t="n">
        <v>4</v>
      </c>
      <c r="Z2" t="n">
        <v>10</v>
      </c>
      <c r="AA2" t="n">
        <v>1035.557103211124</v>
      </c>
      <c r="AB2" t="n">
        <v>1416.894914168528</v>
      </c>
      <c r="AC2" t="n">
        <v>1281.668452184785</v>
      </c>
      <c r="AD2" t="n">
        <v>1035557.103211123</v>
      </c>
      <c r="AE2" t="n">
        <v>1416894.914168529</v>
      </c>
      <c r="AF2" t="n">
        <v>1.551818394657328e-06</v>
      </c>
      <c r="AG2" t="n">
        <v>29</v>
      </c>
      <c r="AH2" t="n">
        <v>1281668.452184785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1.3518</v>
      </c>
      <c r="E3" t="n">
        <v>73.98</v>
      </c>
      <c r="F3" t="n">
        <v>68.81</v>
      </c>
      <c r="G3" t="n">
        <v>21.73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188</v>
      </c>
      <c r="N3" t="n">
        <v>9.94</v>
      </c>
      <c r="O3" t="n">
        <v>10352.53</v>
      </c>
      <c r="P3" t="n">
        <v>525.54</v>
      </c>
      <c r="Q3" t="n">
        <v>2166.39</v>
      </c>
      <c r="R3" t="n">
        <v>407.58</v>
      </c>
      <c r="S3" t="n">
        <v>168.28</v>
      </c>
      <c r="T3" t="n">
        <v>117079.32</v>
      </c>
      <c r="U3" t="n">
        <v>0.41</v>
      </c>
      <c r="V3" t="n">
        <v>0.78</v>
      </c>
      <c r="W3" t="n">
        <v>36.98</v>
      </c>
      <c r="X3" t="n">
        <v>7.06</v>
      </c>
      <c r="Y3" t="n">
        <v>4</v>
      </c>
      <c r="Z3" t="n">
        <v>10</v>
      </c>
      <c r="AA3" t="n">
        <v>760.5846357589991</v>
      </c>
      <c r="AB3" t="n">
        <v>1040.665453271426</v>
      </c>
      <c r="AC3" t="n">
        <v>941.3458029943376</v>
      </c>
      <c r="AD3" t="n">
        <v>760584.635758999</v>
      </c>
      <c r="AE3" t="n">
        <v>1040665.453271426</v>
      </c>
      <c r="AF3" t="n">
        <v>1.860860556992616e-06</v>
      </c>
      <c r="AG3" t="n">
        <v>25</v>
      </c>
      <c r="AH3" t="n">
        <v>941345.8029943376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1.4289</v>
      </c>
      <c r="E4" t="n">
        <v>69.98</v>
      </c>
      <c r="F4" t="n">
        <v>66.08</v>
      </c>
      <c r="G4" t="n">
        <v>33.89</v>
      </c>
      <c r="H4" t="n">
        <v>0.63</v>
      </c>
      <c r="I4" t="n">
        <v>117</v>
      </c>
      <c r="J4" t="n">
        <v>83.25</v>
      </c>
      <c r="K4" t="n">
        <v>35.1</v>
      </c>
      <c r="L4" t="n">
        <v>3</v>
      </c>
      <c r="M4" t="n">
        <v>115</v>
      </c>
      <c r="N4" t="n">
        <v>10.15</v>
      </c>
      <c r="O4" t="n">
        <v>10501.19</v>
      </c>
      <c r="P4" t="n">
        <v>484.94</v>
      </c>
      <c r="Q4" t="n">
        <v>2165.15</v>
      </c>
      <c r="R4" t="n">
        <v>317.24</v>
      </c>
      <c r="S4" t="n">
        <v>168.28</v>
      </c>
      <c r="T4" t="n">
        <v>72277.03</v>
      </c>
      <c r="U4" t="n">
        <v>0.53</v>
      </c>
      <c r="V4" t="n">
        <v>0.82</v>
      </c>
      <c r="W4" t="n">
        <v>36.85</v>
      </c>
      <c r="X4" t="n">
        <v>4.34</v>
      </c>
      <c r="Y4" t="n">
        <v>4</v>
      </c>
      <c r="Z4" t="n">
        <v>10</v>
      </c>
      <c r="AA4" t="n">
        <v>674.2334952923892</v>
      </c>
      <c r="AB4" t="n">
        <v>922.5160133415575</v>
      </c>
      <c r="AC4" t="n">
        <v>834.4723797875951</v>
      </c>
      <c r="AD4" t="n">
        <v>674233.4952923892</v>
      </c>
      <c r="AE4" t="n">
        <v>922516.0133415575</v>
      </c>
      <c r="AF4" t="n">
        <v>1.966994858623131e-06</v>
      </c>
      <c r="AG4" t="n">
        <v>23</v>
      </c>
      <c r="AH4" t="n">
        <v>834472.379787595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1.4684</v>
      </c>
      <c r="E5" t="n">
        <v>68.09999999999999</v>
      </c>
      <c r="F5" t="n">
        <v>64.78</v>
      </c>
      <c r="G5" t="n">
        <v>46.83</v>
      </c>
      <c r="H5" t="n">
        <v>0.83</v>
      </c>
      <c r="I5" t="n">
        <v>83</v>
      </c>
      <c r="J5" t="n">
        <v>84.45999999999999</v>
      </c>
      <c r="K5" t="n">
        <v>35.1</v>
      </c>
      <c r="L5" t="n">
        <v>4</v>
      </c>
      <c r="M5" t="n">
        <v>81</v>
      </c>
      <c r="N5" t="n">
        <v>10.36</v>
      </c>
      <c r="O5" t="n">
        <v>10650.22</v>
      </c>
      <c r="P5" t="n">
        <v>453.69</v>
      </c>
      <c r="Q5" t="n">
        <v>2164.2</v>
      </c>
      <c r="R5" t="n">
        <v>273.63</v>
      </c>
      <c r="S5" t="n">
        <v>168.28</v>
      </c>
      <c r="T5" t="n">
        <v>50639.09</v>
      </c>
      <c r="U5" t="n">
        <v>0.61</v>
      </c>
      <c r="V5" t="n">
        <v>0.83</v>
      </c>
      <c r="W5" t="n">
        <v>36.81</v>
      </c>
      <c r="X5" t="n">
        <v>3.05</v>
      </c>
      <c r="Y5" t="n">
        <v>4</v>
      </c>
      <c r="Z5" t="n">
        <v>10</v>
      </c>
      <c r="AA5" t="n">
        <v>630.1679385295922</v>
      </c>
      <c r="AB5" t="n">
        <v>862.2235745435374</v>
      </c>
      <c r="AC5" t="n">
        <v>779.9341667274888</v>
      </c>
      <c r="AD5" t="n">
        <v>630167.9385295922</v>
      </c>
      <c r="AE5" t="n">
        <v>862223.5745435375</v>
      </c>
      <c r="AF5" t="n">
        <v>2.02136976023669e-06</v>
      </c>
      <c r="AG5" t="n">
        <v>23</v>
      </c>
      <c r="AH5" t="n">
        <v>779934.1667274887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1.4898</v>
      </c>
      <c r="E6" t="n">
        <v>67.12</v>
      </c>
      <c r="F6" t="n">
        <v>64.13</v>
      </c>
      <c r="G6" t="n">
        <v>60.12</v>
      </c>
      <c r="H6" t="n">
        <v>1.02</v>
      </c>
      <c r="I6" t="n">
        <v>64</v>
      </c>
      <c r="J6" t="n">
        <v>85.67</v>
      </c>
      <c r="K6" t="n">
        <v>35.1</v>
      </c>
      <c r="L6" t="n">
        <v>5</v>
      </c>
      <c r="M6" t="n">
        <v>27</v>
      </c>
      <c r="N6" t="n">
        <v>10.57</v>
      </c>
      <c r="O6" t="n">
        <v>10799.59</v>
      </c>
      <c r="P6" t="n">
        <v>429.51</v>
      </c>
      <c r="Q6" t="n">
        <v>2164.24</v>
      </c>
      <c r="R6" t="n">
        <v>250.51</v>
      </c>
      <c r="S6" t="n">
        <v>168.28</v>
      </c>
      <c r="T6" t="n">
        <v>39177.86</v>
      </c>
      <c r="U6" t="n">
        <v>0.67</v>
      </c>
      <c r="V6" t="n">
        <v>0.84</v>
      </c>
      <c r="W6" t="n">
        <v>36.83</v>
      </c>
      <c r="X6" t="n">
        <v>2.41</v>
      </c>
      <c r="Y6" t="n">
        <v>4</v>
      </c>
      <c r="Z6" t="n">
        <v>10</v>
      </c>
      <c r="AA6" t="n">
        <v>594.0617557537728</v>
      </c>
      <c r="AB6" t="n">
        <v>812.8215023772977</v>
      </c>
      <c r="AC6" t="n">
        <v>735.2469589925511</v>
      </c>
      <c r="AD6" t="n">
        <v>594061.7557537728</v>
      </c>
      <c r="AE6" t="n">
        <v>812821.5023772977</v>
      </c>
      <c r="AF6" t="n">
        <v>2.050828567693149e-06</v>
      </c>
      <c r="AG6" t="n">
        <v>22</v>
      </c>
      <c r="AH6" t="n">
        <v>735246.9589925511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1.4905</v>
      </c>
      <c r="E7" t="n">
        <v>67.09</v>
      </c>
      <c r="F7" t="n">
        <v>64.12</v>
      </c>
      <c r="G7" t="n">
        <v>61.06</v>
      </c>
      <c r="H7" t="n">
        <v>1.21</v>
      </c>
      <c r="I7" t="n">
        <v>63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433.25</v>
      </c>
      <c r="Q7" t="n">
        <v>2165.07</v>
      </c>
      <c r="R7" t="n">
        <v>249.06</v>
      </c>
      <c r="S7" t="n">
        <v>168.28</v>
      </c>
      <c r="T7" t="n">
        <v>38454.05</v>
      </c>
      <c r="U7" t="n">
        <v>0.68</v>
      </c>
      <c r="V7" t="n">
        <v>0.84</v>
      </c>
      <c r="W7" t="n">
        <v>36.86</v>
      </c>
      <c r="X7" t="n">
        <v>2.39</v>
      </c>
      <c r="Y7" t="n">
        <v>4</v>
      </c>
      <c r="Z7" t="n">
        <v>10</v>
      </c>
      <c r="AA7" t="n">
        <v>597.2572864759081</v>
      </c>
      <c r="AB7" t="n">
        <v>817.1937684881892</v>
      </c>
      <c r="AC7" t="n">
        <v>739.2019421623331</v>
      </c>
      <c r="AD7" t="n">
        <v>597257.2864759081</v>
      </c>
      <c r="AE7" t="n">
        <v>817193.7684881892</v>
      </c>
      <c r="AF7" t="n">
        <v>2.051792173544529e-06</v>
      </c>
      <c r="AG7" t="n">
        <v>22</v>
      </c>
      <c r="AH7" t="n">
        <v>739201.9421623332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1.0018</v>
      </c>
      <c r="E2" t="n">
        <v>99.81999999999999</v>
      </c>
      <c r="F2" t="n">
        <v>84.63</v>
      </c>
      <c r="G2" t="n">
        <v>8.58</v>
      </c>
      <c r="H2" t="n">
        <v>0.16</v>
      </c>
      <c r="I2" t="n">
        <v>592</v>
      </c>
      <c r="J2" t="n">
        <v>107.41</v>
      </c>
      <c r="K2" t="n">
        <v>41.65</v>
      </c>
      <c r="L2" t="n">
        <v>1</v>
      </c>
      <c r="M2" t="n">
        <v>590</v>
      </c>
      <c r="N2" t="n">
        <v>14.77</v>
      </c>
      <c r="O2" t="n">
        <v>13481.73</v>
      </c>
      <c r="P2" t="n">
        <v>816.24</v>
      </c>
      <c r="Q2" t="n">
        <v>2173.75</v>
      </c>
      <c r="R2" t="n">
        <v>933.5</v>
      </c>
      <c r="S2" t="n">
        <v>168.28</v>
      </c>
      <c r="T2" t="n">
        <v>378033.7</v>
      </c>
      <c r="U2" t="n">
        <v>0.18</v>
      </c>
      <c r="V2" t="n">
        <v>0.64</v>
      </c>
      <c r="W2" t="n">
        <v>37.65</v>
      </c>
      <c r="X2" t="n">
        <v>22.78</v>
      </c>
      <c r="Y2" t="n">
        <v>4</v>
      </c>
      <c r="Z2" t="n">
        <v>10</v>
      </c>
      <c r="AA2" t="n">
        <v>1454.368224944899</v>
      </c>
      <c r="AB2" t="n">
        <v>1989.930767567355</v>
      </c>
      <c r="AC2" t="n">
        <v>1800.014567996099</v>
      </c>
      <c r="AD2" t="n">
        <v>1454368.224944899</v>
      </c>
      <c r="AE2" t="n">
        <v>1989930.767567355</v>
      </c>
      <c r="AF2" t="n">
        <v>1.358742078203819e-06</v>
      </c>
      <c r="AG2" t="n">
        <v>33</v>
      </c>
      <c r="AH2" t="n">
        <v>1800014.567996099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1.2766</v>
      </c>
      <c r="E3" t="n">
        <v>78.33</v>
      </c>
      <c r="F3" t="n">
        <v>70.90000000000001</v>
      </c>
      <c r="G3" t="n">
        <v>17.51</v>
      </c>
      <c r="H3" t="n">
        <v>0.32</v>
      </c>
      <c r="I3" t="n">
        <v>243</v>
      </c>
      <c r="J3" t="n">
        <v>108.68</v>
      </c>
      <c r="K3" t="n">
        <v>41.65</v>
      </c>
      <c r="L3" t="n">
        <v>2</v>
      </c>
      <c r="M3" t="n">
        <v>241</v>
      </c>
      <c r="N3" t="n">
        <v>15.03</v>
      </c>
      <c r="O3" t="n">
        <v>13638.32</v>
      </c>
      <c r="P3" t="n">
        <v>672.6900000000001</v>
      </c>
      <c r="Q3" t="n">
        <v>2167.14</v>
      </c>
      <c r="R3" t="n">
        <v>477.1</v>
      </c>
      <c r="S3" t="n">
        <v>168.28</v>
      </c>
      <c r="T3" t="n">
        <v>151577.97</v>
      </c>
      <c r="U3" t="n">
        <v>0.35</v>
      </c>
      <c r="V3" t="n">
        <v>0.76</v>
      </c>
      <c r="W3" t="n">
        <v>37.06</v>
      </c>
      <c r="X3" t="n">
        <v>9.140000000000001</v>
      </c>
      <c r="Y3" t="n">
        <v>4</v>
      </c>
      <c r="Z3" t="n">
        <v>10</v>
      </c>
      <c r="AA3" t="n">
        <v>973.6277172276285</v>
      </c>
      <c r="AB3" t="n">
        <v>1332.160396134226</v>
      </c>
      <c r="AC3" t="n">
        <v>1205.020877626033</v>
      </c>
      <c r="AD3" t="n">
        <v>973627.7172276286</v>
      </c>
      <c r="AE3" t="n">
        <v>1332160.396134226</v>
      </c>
      <c r="AF3" t="n">
        <v>1.73145352069774e-06</v>
      </c>
      <c r="AG3" t="n">
        <v>26</v>
      </c>
      <c r="AH3" t="n">
        <v>1205020.877626033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1.3746</v>
      </c>
      <c r="E4" t="n">
        <v>72.75</v>
      </c>
      <c r="F4" t="n">
        <v>67.36</v>
      </c>
      <c r="G4" t="n">
        <v>26.76</v>
      </c>
      <c r="H4" t="n">
        <v>0.48</v>
      </c>
      <c r="I4" t="n">
        <v>151</v>
      </c>
      <c r="J4" t="n">
        <v>109.96</v>
      </c>
      <c r="K4" t="n">
        <v>41.65</v>
      </c>
      <c r="L4" t="n">
        <v>3</v>
      </c>
      <c r="M4" t="n">
        <v>149</v>
      </c>
      <c r="N4" t="n">
        <v>15.31</v>
      </c>
      <c r="O4" t="n">
        <v>13795.21</v>
      </c>
      <c r="P4" t="n">
        <v>625.89</v>
      </c>
      <c r="Q4" t="n">
        <v>2165.47</v>
      </c>
      <c r="R4" t="n">
        <v>359.44</v>
      </c>
      <c r="S4" t="n">
        <v>168.28</v>
      </c>
      <c r="T4" t="n">
        <v>93206.92</v>
      </c>
      <c r="U4" t="n">
        <v>0.47</v>
      </c>
      <c r="V4" t="n">
        <v>0.8</v>
      </c>
      <c r="W4" t="n">
        <v>36.91</v>
      </c>
      <c r="X4" t="n">
        <v>5.61</v>
      </c>
      <c r="Y4" t="n">
        <v>4</v>
      </c>
      <c r="Z4" t="n">
        <v>10</v>
      </c>
      <c r="AA4" t="n">
        <v>853.2591402545526</v>
      </c>
      <c r="AB4" t="n">
        <v>1167.466798832828</v>
      </c>
      <c r="AC4" t="n">
        <v>1056.045406102166</v>
      </c>
      <c r="AD4" t="n">
        <v>853259.1402545526</v>
      </c>
      <c r="AE4" t="n">
        <v>1167466.798832828</v>
      </c>
      <c r="AF4" t="n">
        <v>1.864370992911729e-06</v>
      </c>
      <c r="AG4" t="n">
        <v>24</v>
      </c>
      <c r="AH4" t="n">
        <v>1056045.406102166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1.4256</v>
      </c>
      <c r="E5" t="n">
        <v>70.15000000000001</v>
      </c>
      <c r="F5" t="n">
        <v>65.70999999999999</v>
      </c>
      <c r="G5" t="n">
        <v>36.51</v>
      </c>
      <c r="H5" t="n">
        <v>0.63</v>
      </c>
      <c r="I5" t="n">
        <v>108</v>
      </c>
      <c r="J5" t="n">
        <v>111.23</v>
      </c>
      <c r="K5" t="n">
        <v>41.65</v>
      </c>
      <c r="L5" t="n">
        <v>4</v>
      </c>
      <c r="M5" t="n">
        <v>106</v>
      </c>
      <c r="N5" t="n">
        <v>15.58</v>
      </c>
      <c r="O5" t="n">
        <v>13952.52</v>
      </c>
      <c r="P5" t="n">
        <v>596.4</v>
      </c>
      <c r="Q5" t="n">
        <v>2164.54</v>
      </c>
      <c r="R5" t="n">
        <v>305.17</v>
      </c>
      <c r="S5" t="n">
        <v>168.28</v>
      </c>
      <c r="T5" t="n">
        <v>66285.34</v>
      </c>
      <c r="U5" t="n">
        <v>0.55</v>
      </c>
      <c r="V5" t="n">
        <v>0.82</v>
      </c>
      <c r="W5" t="n">
        <v>36.83</v>
      </c>
      <c r="X5" t="n">
        <v>3.98</v>
      </c>
      <c r="Y5" t="n">
        <v>4</v>
      </c>
      <c r="Z5" t="n">
        <v>10</v>
      </c>
      <c r="AA5" t="n">
        <v>792.0064969411217</v>
      </c>
      <c r="AB5" t="n">
        <v>1083.658229975486</v>
      </c>
      <c r="AC5" t="n">
        <v>980.2354094305033</v>
      </c>
      <c r="AD5" t="n">
        <v>792006.4969411216</v>
      </c>
      <c r="AE5" t="n">
        <v>1083658.229975486</v>
      </c>
      <c r="AF5" t="n">
        <v>1.933542330492478e-06</v>
      </c>
      <c r="AG5" t="n">
        <v>23</v>
      </c>
      <c r="AH5" t="n">
        <v>980235.4094305033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1.4551</v>
      </c>
      <c r="E6" t="n">
        <v>68.73</v>
      </c>
      <c r="F6" t="n">
        <v>64.81999999999999</v>
      </c>
      <c r="G6" t="n">
        <v>46.3</v>
      </c>
      <c r="H6" t="n">
        <v>0.78</v>
      </c>
      <c r="I6" t="n">
        <v>84</v>
      </c>
      <c r="J6" t="n">
        <v>112.51</v>
      </c>
      <c r="K6" t="n">
        <v>41.65</v>
      </c>
      <c r="L6" t="n">
        <v>5</v>
      </c>
      <c r="M6" t="n">
        <v>82</v>
      </c>
      <c r="N6" t="n">
        <v>15.86</v>
      </c>
      <c r="O6" t="n">
        <v>14110.24</v>
      </c>
      <c r="P6" t="n">
        <v>573.12</v>
      </c>
      <c r="Q6" t="n">
        <v>2164.47</v>
      </c>
      <c r="R6" t="n">
        <v>275.26</v>
      </c>
      <c r="S6" t="n">
        <v>168.28</v>
      </c>
      <c r="T6" t="n">
        <v>51453.1</v>
      </c>
      <c r="U6" t="n">
        <v>0.61</v>
      </c>
      <c r="V6" t="n">
        <v>0.83</v>
      </c>
      <c r="W6" t="n">
        <v>36.81</v>
      </c>
      <c r="X6" t="n">
        <v>3.1</v>
      </c>
      <c r="Y6" t="n">
        <v>4</v>
      </c>
      <c r="Z6" t="n">
        <v>10</v>
      </c>
      <c r="AA6" t="n">
        <v>756.444348277938</v>
      </c>
      <c r="AB6" t="n">
        <v>1035.000529283246</v>
      </c>
      <c r="AC6" t="n">
        <v>936.2215314008189</v>
      </c>
      <c r="AD6" t="n">
        <v>756444.3482779381</v>
      </c>
      <c r="AE6" t="n">
        <v>1035000.529283246</v>
      </c>
      <c r="AF6" t="n">
        <v>1.973553202230363e-06</v>
      </c>
      <c r="AG6" t="n">
        <v>23</v>
      </c>
      <c r="AH6" t="n">
        <v>936221.5314008188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1.4777</v>
      </c>
      <c r="E7" t="n">
        <v>67.67</v>
      </c>
      <c r="F7" t="n">
        <v>64.15000000000001</v>
      </c>
      <c r="G7" t="n">
        <v>57.45</v>
      </c>
      <c r="H7" t="n">
        <v>0.93</v>
      </c>
      <c r="I7" t="n">
        <v>67</v>
      </c>
      <c r="J7" t="n">
        <v>113.79</v>
      </c>
      <c r="K7" t="n">
        <v>41.65</v>
      </c>
      <c r="L7" t="n">
        <v>6</v>
      </c>
      <c r="M7" t="n">
        <v>65</v>
      </c>
      <c r="N7" t="n">
        <v>16.14</v>
      </c>
      <c r="O7" t="n">
        <v>14268.39</v>
      </c>
      <c r="P7" t="n">
        <v>552.05</v>
      </c>
      <c r="Q7" t="n">
        <v>2164.07</v>
      </c>
      <c r="R7" t="n">
        <v>253.13</v>
      </c>
      <c r="S7" t="n">
        <v>168.28</v>
      </c>
      <c r="T7" t="n">
        <v>40470.63</v>
      </c>
      <c r="U7" t="n">
        <v>0.66</v>
      </c>
      <c r="V7" t="n">
        <v>0.84</v>
      </c>
      <c r="W7" t="n">
        <v>36.77</v>
      </c>
      <c r="X7" t="n">
        <v>2.43</v>
      </c>
      <c r="Y7" t="n">
        <v>4</v>
      </c>
      <c r="Z7" t="n">
        <v>10</v>
      </c>
      <c r="AA7" t="n">
        <v>727.19383364207</v>
      </c>
      <c r="AB7" t="n">
        <v>994.9786847168206</v>
      </c>
      <c r="AC7" t="n">
        <v>900.0193155088011</v>
      </c>
      <c r="AD7" t="n">
        <v>727193.8336420699</v>
      </c>
      <c r="AE7" t="n">
        <v>994978.6847168206</v>
      </c>
      <c r="AF7" t="n">
        <v>2.004205598883793e-06</v>
      </c>
      <c r="AG7" t="n">
        <v>23</v>
      </c>
      <c r="AH7" t="n">
        <v>900019.3155088011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1.4919</v>
      </c>
      <c r="E8" t="n">
        <v>67.03</v>
      </c>
      <c r="F8" t="n">
        <v>63.75</v>
      </c>
      <c r="G8" t="n">
        <v>68.3</v>
      </c>
      <c r="H8" t="n">
        <v>1.07</v>
      </c>
      <c r="I8" t="n">
        <v>56</v>
      </c>
      <c r="J8" t="n">
        <v>115.08</v>
      </c>
      <c r="K8" t="n">
        <v>41.65</v>
      </c>
      <c r="L8" t="n">
        <v>7</v>
      </c>
      <c r="M8" t="n">
        <v>54</v>
      </c>
      <c r="N8" t="n">
        <v>16.43</v>
      </c>
      <c r="O8" t="n">
        <v>14426.96</v>
      </c>
      <c r="P8" t="n">
        <v>532.97</v>
      </c>
      <c r="Q8" t="n">
        <v>2164.09</v>
      </c>
      <c r="R8" t="n">
        <v>240</v>
      </c>
      <c r="S8" t="n">
        <v>168.28</v>
      </c>
      <c r="T8" t="n">
        <v>33961.07</v>
      </c>
      <c r="U8" t="n">
        <v>0.7</v>
      </c>
      <c r="V8" t="n">
        <v>0.85</v>
      </c>
      <c r="W8" t="n">
        <v>36.75</v>
      </c>
      <c r="X8" t="n">
        <v>2.03</v>
      </c>
      <c r="Y8" t="n">
        <v>4</v>
      </c>
      <c r="Z8" t="n">
        <v>10</v>
      </c>
      <c r="AA8" t="n">
        <v>697.2622568089643</v>
      </c>
      <c r="AB8" t="n">
        <v>954.024980805791</v>
      </c>
      <c r="AC8" t="n">
        <v>862.9741756201557</v>
      </c>
      <c r="AD8" t="n">
        <v>697262.2568089643</v>
      </c>
      <c r="AE8" t="n">
        <v>954024.980805791</v>
      </c>
      <c r="AF8" t="n">
        <v>2.023465069347452e-06</v>
      </c>
      <c r="AG8" t="n">
        <v>22</v>
      </c>
      <c r="AH8" t="n">
        <v>862974.1756201558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1.5041</v>
      </c>
      <c r="E9" t="n">
        <v>66.48</v>
      </c>
      <c r="F9" t="n">
        <v>63.4</v>
      </c>
      <c r="G9" t="n">
        <v>80.94</v>
      </c>
      <c r="H9" t="n">
        <v>1.21</v>
      </c>
      <c r="I9" t="n">
        <v>47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512.39</v>
      </c>
      <c r="Q9" t="n">
        <v>2163.89</v>
      </c>
      <c r="R9" t="n">
        <v>228.43</v>
      </c>
      <c r="S9" t="n">
        <v>168.28</v>
      </c>
      <c r="T9" t="n">
        <v>28222.05</v>
      </c>
      <c r="U9" t="n">
        <v>0.74</v>
      </c>
      <c r="V9" t="n">
        <v>0.85</v>
      </c>
      <c r="W9" t="n">
        <v>36.74</v>
      </c>
      <c r="X9" t="n">
        <v>1.69</v>
      </c>
      <c r="Y9" t="n">
        <v>4</v>
      </c>
      <c r="Z9" t="n">
        <v>10</v>
      </c>
      <c r="AA9" t="n">
        <v>673.8593781464484</v>
      </c>
      <c r="AB9" t="n">
        <v>922.0041297575975</v>
      </c>
      <c r="AC9" t="n">
        <v>834.0093496544551</v>
      </c>
      <c r="AD9" t="n">
        <v>673859.3781464484</v>
      </c>
      <c r="AE9" t="n">
        <v>922004.1297575976</v>
      </c>
      <c r="AF9" t="n">
        <v>2.040011938337357e-06</v>
      </c>
      <c r="AG9" t="n">
        <v>22</v>
      </c>
      <c r="AH9" t="n">
        <v>834009.3496544552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1.5051</v>
      </c>
      <c r="E10" t="n">
        <v>66.44</v>
      </c>
      <c r="F10" t="n">
        <v>63.41</v>
      </c>
      <c r="G10" t="n">
        <v>84.54000000000001</v>
      </c>
      <c r="H10" t="n">
        <v>1.35</v>
      </c>
      <c r="I10" t="n">
        <v>45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509.73</v>
      </c>
      <c r="Q10" t="n">
        <v>2164.18</v>
      </c>
      <c r="R10" t="n">
        <v>226.64</v>
      </c>
      <c r="S10" t="n">
        <v>168.28</v>
      </c>
      <c r="T10" t="n">
        <v>27337.74</v>
      </c>
      <c r="U10" t="n">
        <v>0.74</v>
      </c>
      <c r="V10" t="n">
        <v>0.85</v>
      </c>
      <c r="W10" t="n">
        <v>36.79</v>
      </c>
      <c r="X10" t="n">
        <v>1.69</v>
      </c>
      <c r="Y10" t="n">
        <v>4</v>
      </c>
      <c r="Z10" t="n">
        <v>10</v>
      </c>
      <c r="AA10" t="n">
        <v>671.1158378195659</v>
      </c>
      <c r="AB10" t="n">
        <v>918.2502968459002</v>
      </c>
      <c r="AC10" t="n">
        <v>830.6137772873127</v>
      </c>
      <c r="AD10" t="n">
        <v>671115.8378195659</v>
      </c>
      <c r="AE10" t="n">
        <v>918250.2968459001</v>
      </c>
      <c r="AF10" t="n">
        <v>2.041368239074235e-06</v>
      </c>
      <c r="AG10" t="n">
        <v>22</v>
      </c>
      <c r="AH10" t="n">
        <v>830613.7772873127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1.225</v>
      </c>
      <c r="E2" t="n">
        <v>81.63</v>
      </c>
      <c r="F2" t="n">
        <v>74.98999999999999</v>
      </c>
      <c r="G2" t="n">
        <v>12.89</v>
      </c>
      <c r="H2" t="n">
        <v>0.28</v>
      </c>
      <c r="I2" t="n">
        <v>349</v>
      </c>
      <c r="J2" t="n">
        <v>61.76</v>
      </c>
      <c r="K2" t="n">
        <v>28.92</v>
      </c>
      <c r="L2" t="n">
        <v>1</v>
      </c>
      <c r="M2" t="n">
        <v>347</v>
      </c>
      <c r="N2" t="n">
        <v>6.84</v>
      </c>
      <c r="O2" t="n">
        <v>7851.41</v>
      </c>
      <c r="P2" t="n">
        <v>482</v>
      </c>
      <c r="Q2" t="n">
        <v>2169.12</v>
      </c>
      <c r="R2" t="n">
        <v>613.11</v>
      </c>
      <c r="S2" t="n">
        <v>168.28</v>
      </c>
      <c r="T2" t="n">
        <v>219052.46</v>
      </c>
      <c r="U2" t="n">
        <v>0.27</v>
      </c>
      <c r="V2" t="n">
        <v>0.72</v>
      </c>
      <c r="W2" t="n">
        <v>37.24</v>
      </c>
      <c r="X2" t="n">
        <v>13.2</v>
      </c>
      <c r="Y2" t="n">
        <v>4</v>
      </c>
      <c r="Z2" t="n">
        <v>10</v>
      </c>
      <c r="AA2" t="n">
        <v>782.0071474261908</v>
      </c>
      <c r="AB2" t="n">
        <v>1069.976678828991</v>
      </c>
      <c r="AC2" t="n">
        <v>967.8596063232521</v>
      </c>
      <c r="AD2" t="n">
        <v>782007.1474261908</v>
      </c>
      <c r="AE2" t="n">
        <v>1069976.678828991</v>
      </c>
      <c r="AF2" t="n">
        <v>1.707246812958423e-06</v>
      </c>
      <c r="AG2" t="n">
        <v>27</v>
      </c>
      <c r="AH2" t="n">
        <v>967859.6063232521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1.4073</v>
      </c>
      <c r="E3" t="n">
        <v>71.06</v>
      </c>
      <c r="F3" t="n">
        <v>67.22</v>
      </c>
      <c r="G3" t="n">
        <v>27.44</v>
      </c>
      <c r="H3" t="n">
        <v>0.55</v>
      </c>
      <c r="I3" t="n">
        <v>147</v>
      </c>
      <c r="J3" t="n">
        <v>62.92</v>
      </c>
      <c r="K3" t="n">
        <v>28.92</v>
      </c>
      <c r="L3" t="n">
        <v>2</v>
      </c>
      <c r="M3" t="n">
        <v>145</v>
      </c>
      <c r="N3" t="n">
        <v>7</v>
      </c>
      <c r="O3" t="n">
        <v>7994.37</v>
      </c>
      <c r="P3" t="n">
        <v>405.76</v>
      </c>
      <c r="Q3" t="n">
        <v>2165.36</v>
      </c>
      <c r="R3" t="n">
        <v>355.36</v>
      </c>
      <c r="S3" t="n">
        <v>168.28</v>
      </c>
      <c r="T3" t="n">
        <v>91187.62</v>
      </c>
      <c r="U3" t="n">
        <v>0.47</v>
      </c>
      <c r="V3" t="n">
        <v>0.8</v>
      </c>
      <c r="W3" t="n">
        <v>36.89</v>
      </c>
      <c r="X3" t="n">
        <v>5.48</v>
      </c>
      <c r="Y3" t="n">
        <v>4</v>
      </c>
      <c r="Z3" t="n">
        <v>10</v>
      </c>
      <c r="AA3" t="n">
        <v>604.3726793451232</v>
      </c>
      <c r="AB3" t="n">
        <v>826.9293629208281</v>
      </c>
      <c r="AC3" t="n">
        <v>748.0083851263136</v>
      </c>
      <c r="AD3" t="n">
        <v>604372.6793451231</v>
      </c>
      <c r="AE3" t="n">
        <v>826929.3629208282</v>
      </c>
      <c r="AF3" t="n">
        <v>1.961313012143991e-06</v>
      </c>
      <c r="AG3" t="n">
        <v>24</v>
      </c>
      <c r="AH3" t="n">
        <v>748008.3851263135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1.468</v>
      </c>
      <c r="E4" t="n">
        <v>68.12</v>
      </c>
      <c r="F4" t="n">
        <v>65.06999999999999</v>
      </c>
      <c r="G4" t="n">
        <v>43.38</v>
      </c>
      <c r="H4" t="n">
        <v>0.8100000000000001</v>
      </c>
      <c r="I4" t="n">
        <v>90</v>
      </c>
      <c r="J4" t="n">
        <v>64.08</v>
      </c>
      <c r="K4" t="n">
        <v>28.92</v>
      </c>
      <c r="L4" t="n">
        <v>3</v>
      </c>
      <c r="M4" t="n">
        <v>46</v>
      </c>
      <c r="N4" t="n">
        <v>7.16</v>
      </c>
      <c r="O4" t="n">
        <v>8137.65</v>
      </c>
      <c r="P4" t="n">
        <v>365.17</v>
      </c>
      <c r="Q4" t="n">
        <v>2165.02</v>
      </c>
      <c r="R4" t="n">
        <v>282.04</v>
      </c>
      <c r="S4" t="n">
        <v>168.28</v>
      </c>
      <c r="T4" t="n">
        <v>54812.85</v>
      </c>
      <c r="U4" t="n">
        <v>0.6</v>
      </c>
      <c r="V4" t="n">
        <v>0.83</v>
      </c>
      <c r="W4" t="n">
        <v>36.86</v>
      </c>
      <c r="X4" t="n">
        <v>3.35</v>
      </c>
      <c r="Y4" t="n">
        <v>4</v>
      </c>
      <c r="Z4" t="n">
        <v>10</v>
      </c>
      <c r="AA4" t="n">
        <v>540.1591012254187</v>
      </c>
      <c r="AB4" t="n">
        <v>739.0695124343182</v>
      </c>
      <c r="AC4" t="n">
        <v>668.5337554581617</v>
      </c>
      <c r="AD4" t="n">
        <v>540159.1012254187</v>
      </c>
      <c r="AE4" t="n">
        <v>739069.5124343182</v>
      </c>
      <c r="AF4" t="n">
        <v>2.045908833814666e-06</v>
      </c>
      <c r="AG4" t="n">
        <v>23</v>
      </c>
      <c r="AH4" t="n">
        <v>668533.7554581617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1.4688</v>
      </c>
      <c r="E5" t="n">
        <v>68.08</v>
      </c>
      <c r="F5" t="n">
        <v>65.06</v>
      </c>
      <c r="G5" t="n">
        <v>44.36</v>
      </c>
      <c r="H5" t="n">
        <v>1.07</v>
      </c>
      <c r="I5" t="n">
        <v>88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368.66</v>
      </c>
      <c r="Q5" t="n">
        <v>2165.3</v>
      </c>
      <c r="R5" t="n">
        <v>279.53</v>
      </c>
      <c r="S5" t="n">
        <v>168.28</v>
      </c>
      <c r="T5" t="n">
        <v>53564.73</v>
      </c>
      <c r="U5" t="n">
        <v>0.6</v>
      </c>
      <c r="V5" t="n">
        <v>0.83</v>
      </c>
      <c r="W5" t="n">
        <v>36.92</v>
      </c>
      <c r="X5" t="n">
        <v>3.34</v>
      </c>
      <c r="Y5" t="n">
        <v>4</v>
      </c>
      <c r="Z5" t="n">
        <v>10</v>
      </c>
      <c r="AA5" t="n">
        <v>543.1732585523438</v>
      </c>
      <c r="AB5" t="n">
        <v>743.1936154642533</v>
      </c>
      <c r="AC5" t="n">
        <v>672.2642598831349</v>
      </c>
      <c r="AD5" t="n">
        <v>543173.2585523438</v>
      </c>
      <c r="AE5" t="n">
        <v>743193.6154642534</v>
      </c>
      <c r="AF5" t="n">
        <v>2.047023770508843e-06</v>
      </c>
      <c r="AG5" t="n">
        <v>23</v>
      </c>
      <c r="AH5" t="n">
        <v>672264.2598831349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0.7567</v>
      </c>
      <c r="E2" t="n">
        <v>132.16</v>
      </c>
      <c r="F2" t="n">
        <v>98.41</v>
      </c>
      <c r="G2" t="n">
        <v>6.38</v>
      </c>
      <c r="H2" t="n">
        <v>0.11</v>
      </c>
      <c r="I2" t="n">
        <v>926</v>
      </c>
      <c r="J2" t="n">
        <v>167.88</v>
      </c>
      <c r="K2" t="n">
        <v>51.39</v>
      </c>
      <c r="L2" t="n">
        <v>1</v>
      </c>
      <c r="M2" t="n">
        <v>924</v>
      </c>
      <c r="N2" t="n">
        <v>30.49</v>
      </c>
      <c r="O2" t="n">
        <v>20939.59</v>
      </c>
      <c r="P2" t="n">
        <v>1272.51</v>
      </c>
      <c r="Q2" t="n">
        <v>2179.63</v>
      </c>
      <c r="R2" t="n">
        <v>1394.37</v>
      </c>
      <c r="S2" t="n">
        <v>168.28</v>
      </c>
      <c r="T2" t="n">
        <v>606795.03</v>
      </c>
      <c r="U2" t="n">
        <v>0.12</v>
      </c>
      <c r="V2" t="n">
        <v>0.55</v>
      </c>
      <c r="W2" t="n">
        <v>38.17</v>
      </c>
      <c r="X2" t="n">
        <v>36.48</v>
      </c>
      <c r="Y2" t="n">
        <v>4</v>
      </c>
      <c r="Z2" t="n">
        <v>10</v>
      </c>
      <c r="AA2" t="n">
        <v>2824.441646572141</v>
      </c>
      <c r="AB2" t="n">
        <v>3864.525666411452</v>
      </c>
      <c r="AC2" t="n">
        <v>3495.700760704835</v>
      </c>
      <c r="AD2" t="n">
        <v>2824441.646572141</v>
      </c>
      <c r="AE2" t="n">
        <v>3864525.666411452</v>
      </c>
      <c r="AF2" t="n">
        <v>1.000072101725138e-06</v>
      </c>
      <c r="AG2" t="n">
        <v>44</v>
      </c>
      <c r="AH2" t="n">
        <v>3495700.760704835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1.1201</v>
      </c>
      <c r="E3" t="n">
        <v>89.28</v>
      </c>
      <c r="F3" t="n">
        <v>75.04000000000001</v>
      </c>
      <c r="G3" t="n">
        <v>12.86</v>
      </c>
      <c r="H3" t="n">
        <v>0.21</v>
      </c>
      <c r="I3" t="n">
        <v>350</v>
      </c>
      <c r="J3" t="n">
        <v>169.33</v>
      </c>
      <c r="K3" t="n">
        <v>51.39</v>
      </c>
      <c r="L3" t="n">
        <v>2</v>
      </c>
      <c r="M3" t="n">
        <v>348</v>
      </c>
      <c r="N3" t="n">
        <v>30.94</v>
      </c>
      <c r="O3" t="n">
        <v>21118.46</v>
      </c>
      <c r="P3" t="n">
        <v>967.33</v>
      </c>
      <c r="Q3" t="n">
        <v>2169.44</v>
      </c>
      <c r="R3" t="n">
        <v>614.1900000000001</v>
      </c>
      <c r="S3" t="n">
        <v>168.28</v>
      </c>
      <c r="T3" t="n">
        <v>219588.33</v>
      </c>
      <c r="U3" t="n">
        <v>0.27</v>
      </c>
      <c r="V3" t="n">
        <v>0.72</v>
      </c>
      <c r="W3" t="n">
        <v>37.26</v>
      </c>
      <c r="X3" t="n">
        <v>13.26</v>
      </c>
      <c r="Y3" t="n">
        <v>4</v>
      </c>
      <c r="Z3" t="n">
        <v>10</v>
      </c>
      <c r="AA3" t="n">
        <v>1502.041158319257</v>
      </c>
      <c r="AB3" t="n">
        <v>2055.158978191537</v>
      </c>
      <c r="AC3" t="n">
        <v>1859.017489746677</v>
      </c>
      <c r="AD3" t="n">
        <v>1502041.158319257</v>
      </c>
      <c r="AE3" t="n">
        <v>2055158.978191537</v>
      </c>
      <c r="AF3" t="n">
        <v>1.480349889179763e-06</v>
      </c>
      <c r="AG3" t="n">
        <v>30</v>
      </c>
      <c r="AH3" t="n">
        <v>1859017.489746677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1.2586</v>
      </c>
      <c r="E4" t="n">
        <v>79.45</v>
      </c>
      <c r="F4" t="n">
        <v>69.79000000000001</v>
      </c>
      <c r="G4" t="n">
        <v>19.48</v>
      </c>
      <c r="H4" t="n">
        <v>0.31</v>
      </c>
      <c r="I4" t="n">
        <v>215</v>
      </c>
      <c r="J4" t="n">
        <v>170.79</v>
      </c>
      <c r="K4" t="n">
        <v>51.39</v>
      </c>
      <c r="L4" t="n">
        <v>3</v>
      </c>
      <c r="M4" t="n">
        <v>213</v>
      </c>
      <c r="N4" t="n">
        <v>31.4</v>
      </c>
      <c r="O4" t="n">
        <v>21297.94</v>
      </c>
      <c r="P4" t="n">
        <v>892.99</v>
      </c>
      <c r="Q4" t="n">
        <v>2166.56</v>
      </c>
      <c r="R4" t="n">
        <v>440.92</v>
      </c>
      <c r="S4" t="n">
        <v>168.28</v>
      </c>
      <c r="T4" t="n">
        <v>133628.04</v>
      </c>
      <c r="U4" t="n">
        <v>0.38</v>
      </c>
      <c r="V4" t="n">
        <v>0.77</v>
      </c>
      <c r="W4" t="n">
        <v>37</v>
      </c>
      <c r="X4" t="n">
        <v>8.039999999999999</v>
      </c>
      <c r="Y4" t="n">
        <v>4</v>
      </c>
      <c r="Z4" t="n">
        <v>10</v>
      </c>
      <c r="AA4" t="n">
        <v>1244.249395633982</v>
      </c>
      <c r="AB4" t="n">
        <v>1702.436915515638</v>
      </c>
      <c r="AC4" t="n">
        <v>1539.958725684043</v>
      </c>
      <c r="AD4" t="n">
        <v>1244249.395633982</v>
      </c>
      <c r="AE4" t="n">
        <v>1702436.915515638</v>
      </c>
      <c r="AF4" t="n">
        <v>1.663394670584457e-06</v>
      </c>
      <c r="AG4" t="n">
        <v>26</v>
      </c>
      <c r="AH4" t="n">
        <v>1539958.725684043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1.3305</v>
      </c>
      <c r="E5" t="n">
        <v>75.16</v>
      </c>
      <c r="F5" t="n">
        <v>67.53</v>
      </c>
      <c r="G5" t="n">
        <v>26.14</v>
      </c>
      <c r="H5" t="n">
        <v>0.41</v>
      </c>
      <c r="I5" t="n">
        <v>155</v>
      </c>
      <c r="J5" t="n">
        <v>172.25</v>
      </c>
      <c r="K5" t="n">
        <v>51.39</v>
      </c>
      <c r="L5" t="n">
        <v>4</v>
      </c>
      <c r="M5" t="n">
        <v>153</v>
      </c>
      <c r="N5" t="n">
        <v>31.86</v>
      </c>
      <c r="O5" t="n">
        <v>21478.05</v>
      </c>
      <c r="P5" t="n">
        <v>856.72</v>
      </c>
      <c r="Q5" t="n">
        <v>2165.39</v>
      </c>
      <c r="R5" t="n">
        <v>365.41</v>
      </c>
      <c r="S5" t="n">
        <v>168.28</v>
      </c>
      <c r="T5" t="n">
        <v>96173.72</v>
      </c>
      <c r="U5" t="n">
        <v>0.46</v>
      </c>
      <c r="V5" t="n">
        <v>0.8</v>
      </c>
      <c r="W5" t="n">
        <v>36.92</v>
      </c>
      <c r="X5" t="n">
        <v>5.79</v>
      </c>
      <c r="Y5" t="n">
        <v>4</v>
      </c>
      <c r="Z5" t="n">
        <v>10</v>
      </c>
      <c r="AA5" t="n">
        <v>1139.691608159307</v>
      </c>
      <c r="AB5" t="n">
        <v>1559.376337928757</v>
      </c>
      <c r="AC5" t="n">
        <v>1410.551648835272</v>
      </c>
      <c r="AD5" t="n">
        <v>1139691.608159307</v>
      </c>
      <c r="AE5" t="n">
        <v>1559376.337928757</v>
      </c>
      <c r="AF5" t="n">
        <v>1.758419362158445e-06</v>
      </c>
      <c r="AG5" t="n">
        <v>25</v>
      </c>
      <c r="AH5" t="n">
        <v>1410551.648835272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1.3759</v>
      </c>
      <c r="E6" t="n">
        <v>72.68000000000001</v>
      </c>
      <c r="F6" t="n">
        <v>66.20999999999999</v>
      </c>
      <c r="G6" t="n">
        <v>32.83</v>
      </c>
      <c r="H6" t="n">
        <v>0.51</v>
      </c>
      <c r="I6" t="n">
        <v>121</v>
      </c>
      <c r="J6" t="n">
        <v>173.71</v>
      </c>
      <c r="K6" t="n">
        <v>51.39</v>
      </c>
      <c r="L6" t="n">
        <v>5</v>
      </c>
      <c r="M6" t="n">
        <v>119</v>
      </c>
      <c r="N6" t="n">
        <v>32.32</v>
      </c>
      <c r="O6" t="n">
        <v>21658.78</v>
      </c>
      <c r="P6" t="n">
        <v>832.1</v>
      </c>
      <c r="Q6" t="n">
        <v>2165.01</v>
      </c>
      <c r="R6" t="n">
        <v>321.63</v>
      </c>
      <c r="S6" t="n">
        <v>168.28</v>
      </c>
      <c r="T6" t="n">
        <v>74453.03</v>
      </c>
      <c r="U6" t="n">
        <v>0.52</v>
      </c>
      <c r="V6" t="n">
        <v>0.8100000000000001</v>
      </c>
      <c r="W6" t="n">
        <v>36.85</v>
      </c>
      <c r="X6" t="n">
        <v>4.47</v>
      </c>
      <c r="Y6" t="n">
        <v>4</v>
      </c>
      <c r="Z6" t="n">
        <v>10</v>
      </c>
      <c r="AA6" t="n">
        <v>1074.861416669444</v>
      </c>
      <c r="AB6" t="n">
        <v>1470.672809826134</v>
      </c>
      <c r="AC6" t="n">
        <v>1330.31386095858</v>
      </c>
      <c r="AD6" t="n">
        <v>1074861.416669444</v>
      </c>
      <c r="AE6" t="n">
        <v>1470672.809826134</v>
      </c>
      <c r="AF6" t="n">
        <v>1.818421045016013e-06</v>
      </c>
      <c r="AG6" t="n">
        <v>24</v>
      </c>
      <c r="AH6" t="n">
        <v>1330313.86095858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1.4065</v>
      </c>
      <c r="E7" t="n">
        <v>71.09999999999999</v>
      </c>
      <c r="F7" t="n">
        <v>65.37</v>
      </c>
      <c r="G7" t="n">
        <v>39.62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813.92</v>
      </c>
      <c r="Q7" t="n">
        <v>2164.44</v>
      </c>
      <c r="R7" t="n">
        <v>293.87</v>
      </c>
      <c r="S7" t="n">
        <v>168.28</v>
      </c>
      <c r="T7" t="n">
        <v>60681.45</v>
      </c>
      <c r="U7" t="n">
        <v>0.57</v>
      </c>
      <c r="V7" t="n">
        <v>0.83</v>
      </c>
      <c r="W7" t="n">
        <v>36.82</v>
      </c>
      <c r="X7" t="n">
        <v>3.64</v>
      </c>
      <c r="Y7" t="n">
        <v>4</v>
      </c>
      <c r="Z7" t="n">
        <v>10</v>
      </c>
      <c r="AA7" t="n">
        <v>1036.402703851045</v>
      </c>
      <c r="AB7" t="n">
        <v>1418.051902269337</v>
      </c>
      <c r="AC7" t="n">
        <v>1282.715018965095</v>
      </c>
      <c r="AD7" t="n">
        <v>1036402.703851045</v>
      </c>
      <c r="AE7" t="n">
        <v>1418051.902269337</v>
      </c>
      <c r="AF7" t="n">
        <v>1.858862707911201e-06</v>
      </c>
      <c r="AG7" t="n">
        <v>24</v>
      </c>
      <c r="AH7" t="n">
        <v>1282715.018965095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1.4291</v>
      </c>
      <c r="E8" t="n">
        <v>69.97</v>
      </c>
      <c r="F8" t="n">
        <v>64.79000000000001</v>
      </c>
      <c r="G8" t="n">
        <v>46.83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798.6799999999999</v>
      </c>
      <c r="Q8" t="n">
        <v>2164.17</v>
      </c>
      <c r="R8" t="n">
        <v>274.45</v>
      </c>
      <c r="S8" t="n">
        <v>168.28</v>
      </c>
      <c r="T8" t="n">
        <v>51053.69</v>
      </c>
      <c r="U8" t="n">
        <v>0.61</v>
      </c>
      <c r="V8" t="n">
        <v>0.83</v>
      </c>
      <c r="W8" t="n">
        <v>36.8</v>
      </c>
      <c r="X8" t="n">
        <v>3.06</v>
      </c>
      <c r="Y8" t="n">
        <v>4</v>
      </c>
      <c r="Z8" t="n">
        <v>10</v>
      </c>
      <c r="AA8" t="n">
        <v>1000.564150061828</v>
      </c>
      <c r="AB8" t="n">
        <v>1369.016011889525</v>
      </c>
      <c r="AC8" t="n">
        <v>1238.359045140828</v>
      </c>
      <c r="AD8" t="n">
        <v>1000564.150061828</v>
      </c>
      <c r="AE8" t="n">
        <v>1369016.011889525</v>
      </c>
      <c r="AF8" t="n">
        <v>1.888731387042942e-06</v>
      </c>
      <c r="AG8" t="n">
        <v>23</v>
      </c>
      <c r="AH8" t="n">
        <v>1238359.045140828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1.446</v>
      </c>
      <c r="E9" t="n">
        <v>69.16</v>
      </c>
      <c r="F9" t="n">
        <v>64.34</v>
      </c>
      <c r="G9" t="n">
        <v>53.62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785.0599999999999</v>
      </c>
      <c r="Q9" t="n">
        <v>2164.31</v>
      </c>
      <c r="R9" t="n">
        <v>259.89</v>
      </c>
      <c r="S9" t="n">
        <v>168.28</v>
      </c>
      <c r="T9" t="n">
        <v>43828.74</v>
      </c>
      <c r="U9" t="n">
        <v>0.65</v>
      </c>
      <c r="V9" t="n">
        <v>0.84</v>
      </c>
      <c r="W9" t="n">
        <v>36.77</v>
      </c>
      <c r="X9" t="n">
        <v>2.62</v>
      </c>
      <c r="Y9" t="n">
        <v>4</v>
      </c>
      <c r="Z9" t="n">
        <v>10</v>
      </c>
      <c r="AA9" t="n">
        <v>977.3424332681985</v>
      </c>
      <c r="AB9" t="n">
        <v>1337.243034502639</v>
      </c>
      <c r="AC9" t="n">
        <v>1209.618436122093</v>
      </c>
      <c r="AD9" t="n">
        <v>977342.4332681985</v>
      </c>
      <c r="AE9" t="n">
        <v>1337243.034502639</v>
      </c>
      <c r="AF9" t="n">
        <v>1.911066815243226e-06</v>
      </c>
      <c r="AG9" t="n">
        <v>23</v>
      </c>
      <c r="AH9" t="n">
        <v>1209618.436122093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1.459</v>
      </c>
      <c r="E10" t="n">
        <v>68.54000000000001</v>
      </c>
      <c r="F10" t="n">
        <v>64.03</v>
      </c>
      <c r="G10" t="n">
        <v>60.99</v>
      </c>
      <c r="H10" t="n">
        <v>0.89</v>
      </c>
      <c r="I10" t="n">
        <v>63</v>
      </c>
      <c r="J10" t="n">
        <v>179.63</v>
      </c>
      <c r="K10" t="n">
        <v>51.39</v>
      </c>
      <c r="L10" t="n">
        <v>9</v>
      </c>
      <c r="M10" t="n">
        <v>61</v>
      </c>
      <c r="N10" t="n">
        <v>34.24</v>
      </c>
      <c r="O10" t="n">
        <v>22388.15</v>
      </c>
      <c r="P10" t="n">
        <v>773.1</v>
      </c>
      <c r="Q10" t="n">
        <v>2163.73</v>
      </c>
      <c r="R10" t="n">
        <v>249.45</v>
      </c>
      <c r="S10" t="n">
        <v>168.28</v>
      </c>
      <c r="T10" t="n">
        <v>38653.43</v>
      </c>
      <c r="U10" t="n">
        <v>0.67</v>
      </c>
      <c r="V10" t="n">
        <v>0.84</v>
      </c>
      <c r="W10" t="n">
        <v>36.76</v>
      </c>
      <c r="X10" t="n">
        <v>2.31</v>
      </c>
      <c r="Y10" t="n">
        <v>4</v>
      </c>
      <c r="Z10" t="n">
        <v>10</v>
      </c>
      <c r="AA10" t="n">
        <v>958.5075117117933</v>
      </c>
      <c r="AB10" t="n">
        <v>1311.472263891071</v>
      </c>
      <c r="AC10" t="n">
        <v>1186.307191688189</v>
      </c>
      <c r="AD10" t="n">
        <v>958507.5117117934</v>
      </c>
      <c r="AE10" t="n">
        <v>1311472.263891071</v>
      </c>
      <c r="AF10" t="n">
        <v>1.928247913858829e-06</v>
      </c>
      <c r="AG10" t="n">
        <v>23</v>
      </c>
      <c r="AH10" t="n">
        <v>1186307.191688189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1.4701</v>
      </c>
      <c r="E11" t="n">
        <v>68.02</v>
      </c>
      <c r="F11" t="n">
        <v>63.75</v>
      </c>
      <c r="G11" t="n">
        <v>68.3</v>
      </c>
      <c r="H11" t="n">
        <v>0.98</v>
      </c>
      <c r="I11" t="n">
        <v>56</v>
      </c>
      <c r="J11" t="n">
        <v>181.12</v>
      </c>
      <c r="K11" t="n">
        <v>51.39</v>
      </c>
      <c r="L11" t="n">
        <v>10</v>
      </c>
      <c r="M11" t="n">
        <v>54</v>
      </c>
      <c r="N11" t="n">
        <v>34.73</v>
      </c>
      <c r="O11" t="n">
        <v>22572.13</v>
      </c>
      <c r="P11" t="n">
        <v>761.71</v>
      </c>
      <c r="Q11" t="n">
        <v>2163.71</v>
      </c>
      <c r="R11" t="n">
        <v>239.92</v>
      </c>
      <c r="S11" t="n">
        <v>168.28</v>
      </c>
      <c r="T11" t="n">
        <v>33919.53</v>
      </c>
      <c r="U11" t="n">
        <v>0.7</v>
      </c>
      <c r="V11" t="n">
        <v>0.85</v>
      </c>
      <c r="W11" t="n">
        <v>36.76</v>
      </c>
      <c r="X11" t="n">
        <v>2.03</v>
      </c>
      <c r="Y11" t="n">
        <v>4</v>
      </c>
      <c r="Z11" t="n">
        <v>10</v>
      </c>
      <c r="AA11" t="n">
        <v>941.5800313593077</v>
      </c>
      <c r="AB11" t="n">
        <v>1288.311338485072</v>
      </c>
      <c r="AC11" t="n">
        <v>1165.356712496377</v>
      </c>
      <c r="AD11" t="n">
        <v>941580.0313593077</v>
      </c>
      <c r="AE11" t="n">
        <v>1288311.338485072</v>
      </c>
      <c r="AF11" t="n">
        <v>1.942917928830613e-06</v>
      </c>
      <c r="AG11" t="n">
        <v>23</v>
      </c>
      <c r="AH11" t="n">
        <v>1165356.712496377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1.4795</v>
      </c>
      <c r="E12" t="n">
        <v>67.59</v>
      </c>
      <c r="F12" t="n">
        <v>63.52</v>
      </c>
      <c r="G12" t="n">
        <v>76.23</v>
      </c>
      <c r="H12" t="n">
        <v>1.07</v>
      </c>
      <c r="I12" t="n">
        <v>50</v>
      </c>
      <c r="J12" t="n">
        <v>182.62</v>
      </c>
      <c r="K12" t="n">
        <v>51.39</v>
      </c>
      <c r="L12" t="n">
        <v>11</v>
      </c>
      <c r="M12" t="n">
        <v>48</v>
      </c>
      <c r="N12" t="n">
        <v>35.22</v>
      </c>
      <c r="O12" t="n">
        <v>22756.91</v>
      </c>
      <c r="P12" t="n">
        <v>750.04</v>
      </c>
      <c r="Q12" t="n">
        <v>2163.56</v>
      </c>
      <c r="R12" t="n">
        <v>232.57</v>
      </c>
      <c r="S12" t="n">
        <v>168.28</v>
      </c>
      <c r="T12" t="n">
        <v>30274.94</v>
      </c>
      <c r="U12" t="n">
        <v>0.72</v>
      </c>
      <c r="V12" t="n">
        <v>0.85</v>
      </c>
      <c r="W12" t="n">
        <v>36.74</v>
      </c>
      <c r="X12" t="n">
        <v>1.81</v>
      </c>
      <c r="Y12" t="n">
        <v>4</v>
      </c>
      <c r="Z12" t="n">
        <v>10</v>
      </c>
      <c r="AA12" t="n">
        <v>925.5908007816749</v>
      </c>
      <c r="AB12" t="n">
        <v>1266.434167813687</v>
      </c>
      <c r="AC12" t="n">
        <v>1145.567468289066</v>
      </c>
      <c r="AD12" t="n">
        <v>925590.8007816749</v>
      </c>
      <c r="AE12" t="n">
        <v>1266434.167813687</v>
      </c>
      <c r="AF12" t="n">
        <v>1.955341184752665e-06</v>
      </c>
      <c r="AG12" t="n">
        <v>23</v>
      </c>
      <c r="AH12" t="n">
        <v>1145567.468289066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1.4855</v>
      </c>
      <c r="E13" t="n">
        <v>67.31999999999999</v>
      </c>
      <c r="F13" t="n">
        <v>63.39</v>
      </c>
      <c r="G13" t="n">
        <v>82.68000000000001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44</v>
      </c>
      <c r="N13" t="n">
        <v>35.73</v>
      </c>
      <c r="O13" t="n">
        <v>22942.24</v>
      </c>
      <c r="P13" t="n">
        <v>739.35</v>
      </c>
      <c r="Q13" t="n">
        <v>2163.71</v>
      </c>
      <c r="R13" t="n">
        <v>228.03</v>
      </c>
      <c r="S13" t="n">
        <v>168.28</v>
      </c>
      <c r="T13" t="n">
        <v>28024.74</v>
      </c>
      <c r="U13" t="n">
        <v>0.74</v>
      </c>
      <c r="V13" t="n">
        <v>0.85</v>
      </c>
      <c r="W13" t="n">
        <v>36.73</v>
      </c>
      <c r="X13" t="n">
        <v>1.67</v>
      </c>
      <c r="Y13" t="n">
        <v>4</v>
      </c>
      <c r="Z13" t="n">
        <v>10</v>
      </c>
      <c r="AA13" t="n">
        <v>905.7258665129511</v>
      </c>
      <c r="AB13" t="n">
        <v>1239.254088368171</v>
      </c>
      <c r="AC13" t="n">
        <v>1120.981417478349</v>
      </c>
      <c r="AD13" t="n">
        <v>905725.8665129511</v>
      </c>
      <c r="AE13" t="n">
        <v>1239254.088368171</v>
      </c>
      <c r="AF13" t="n">
        <v>1.96327092257525e-06</v>
      </c>
      <c r="AG13" t="n">
        <v>22</v>
      </c>
      <c r="AH13" t="n">
        <v>1120981.417478349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1.4916</v>
      </c>
      <c r="E14" t="n">
        <v>67.04000000000001</v>
      </c>
      <c r="F14" t="n">
        <v>63.24</v>
      </c>
      <c r="G14" t="n">
        <v>90.34999999999999</v>
      </c>
      <c r="H14" t="n">
        <v>1.24</v>
      </c>
      <c r="I14" t="n">
        <v>42</v>
      </c>
      <c r="J14" t="n">
        <v>185.63</v>
      </c>
      <c r="K14" t="n">
        <v>51.39</v>
      </c>
      <c r="L14" t="n">
        <v>13</v>
      </c>
      <c r="M14" t="n">
        <v>40</v>
      </c>
      <c r="N14" t="n">
        <v>36.24</v>
      </c>
      <c r="O14" t="n">
        <v>23128.27</v>
      </c>
      <c r="P14" t="n">
        <v>728.4299999999999</v>
      </c>
      <c r="Q14" t="n">
        <v>2163.51</v>
      </c>
      <c r="R14" t="n">
        <v>223.7</v>
      </c>
      <c r="S14" t="n">
        <v>168.28</v>
      </c>
      <c r="T14" t="n">
        <v>25883.57</v>
      </c>
      <c r="U14" t="n">
        <v>0.75</v>
      </c>
      <c r="V14" t="n">
        <v>0.85</v>
      </c>
      <c r="W14" t="n">
        <v>36.72</v>
      </c>
      <c r="X14" t="n">
        <v>1.53</v>
      </c>
      <c r="Y14" t="n">
        <v>4</v>
      </c>
      <c r="Z14" t="n">
        <v>10</v>
      </c>
      <c r="AA14" t="n">
        <v>892.4991703041239</v>
      </c>
      <c r="AB14" t="n">
        <v>1221.156739094599</v>
      </c>
      <c r="AC14" t="n">
        <v>1104.611253819658</v>
      </c>
      <c r="AD14" t="n">
        <v>892499.1703041239</v>
      </c>
      <c r="AE14" t="n">
        <v>1221156.739094599</v>
      </c>
      <c r="AF14" t="n">
        <v>1.971332822694879e-06</v>
      </c>
      <c r="AG14" t="n">
        <v>22</v>
      </c>
      <c r="AH14" t="n">
        <v>1104611.253819658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1.4983</v>
      </c>
      <c r="E15" t="n">
        <v>66.73999999999999</v>
      </c>
      <c r="F15" t="n">
        <v>63.08</v>
      </c>
      <c r="G15" t="n">
        <v>99.59999999999999</v>
      </c>
      <c r="H15" t="n">
        <v>1.33</v>
      </c>
      <c r="I15" t="n">
        <v>38</v>
      </c>
      <c r="J15" t="n">
        <v>187.14</v>
      </c>
      <c r="K15" t="n">
        <v>51.39</v>
      </c>
      <c r="L15" t="n">
        <v>14</v>
      </c>
      <c r="M15" t="n">
        <v>36</v>
      </c>
      <c r="N15" t="n">
        <v>36.75</v>
      </c>
      <c r="O15" t="n">
        <v>23314.98</v>
      </c>
      <c r="P15" t="n">
        <v>718.6799999999999</v>
      </c>
      <c r="Q15" t="n">
        <v>2163.47</v>
      </c>
      <c r="R15" t="n">
        <v>217.82</v>
      </c>
      <c r="S15" t="n">
        <v>168.28</v>
      </c>
      <c r="T15" t="n">
        <v>22960.12</v>
      </c>
      <c r="U15" t="n">
        <v>0.77</v>
      </c>
      <c r="V15" t="n">
        <v>0.85</v>
      </c>
      <c r="W15" t="n">
        <v>36.72</v>
      </c>
      <c r="X15" t="n">
        <v>1.37</v>
      </c>
      <c r="Y15" t="n">
        <v>4</v>
      </c>
      <c r="Z15" t="n">
        <v>10</v>
      </c>
      <c r="AA15" t="n">
        <v>880.139026200482</v>
      </c>
      <c r="AB15" t="n">
        <v>1204.245044640923</v>
      </c>
      <c r="AC15" t="n">
        <v>1089.313587748929</v>
      </c>
      <c r="AD15" t="n">
        <v>880139.026200482</v>
      </c>
      <c r="AE15" t="n">
        <v>1204245.044640923</v>
      </c>
      <c r="AF15" t="n">
        <v>1.980187696596767e-06</v>
      </c>
      <c r="AG15" t="n">
        <v>22</v>
      </c>
      <c r="AH15" t="n">
        <v>1089313.587748928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1.5031</v>
      </c>
      <c r="E16" t="n">
        <v>66.53</v>
      </c>
      <c r="F16" t="n">
        <v>62.97</v>
      </c>
      <c r="G16" t="n">
        <v>107.95</v>
      </c>
      <c r="H16" t="n">
        <v>1.41</v>
      </c>
      <c r="I16" t="n">
        <v>35</v>
      </c>
      <c r="J16" t="n">
        <v>188.66</v>
      </c>
      <c r="K16" t="n">
        <v>51.39</v>
      </c>
      <c r="L16" t="n">
        <v>15</v>
      </c>
      <c r="M16" t="n">
        <v>33</v>
      </c>
      <c r="N16" t="n">
        <v>37.27</v>
      </c>
      <c r="O16" t="n">
        <v>23502.4</v>
      </c>
      <c r="P16" t="n">
        <v>707.75</v>
      </c>
      <c r="Q16" t="n">
        <v>2163.39</v>
      </c>
      <c r="R16" t="n">
        <v>214.28</v>
      </c>
      <c r="S16" t="n">
        <v>168.28</v>
      </c>
      <c r="T16" t="n">
        <v>21208.69</v>
      </c>
      <c r="U16" t="n">
        <v>0.79</v>
      </c>
      <c r="V16" t="n">
        <v>0.86</v>
      </c>
      <c r="W16" t="n">
        <v>36.72</v>
      </c>
      <c r="X16" t="n">
        <v>1.26</v>
      </c>
      <c r="Y16" t="n">
        <v>4</v>
      </c>
      <c r="Z16" t="n">
        <v>10</v>
      </c>
      <c r="AA16" t="n">
        <v>867.7866713037563</v>
      </c>
      <c r="AB16" t="n">
        <v>1187.344007723786</v>
      </c>
      <c r="AC16" t="n">
        <v>1074.025562074408</v>
      </c>
      <c r="AD16" t="n">
        <v>867786.6713037563</v>
      </c>
      <c r="AE16" t="n">
        <v>1187344.007723785</v>
      </c>
      <c r="AF16" t="n">
        <v>1.986531486854836e-06</v>
      </c>
      <c r="AG16" t="n">
        <v>22</v>
      </c>
      <c r="AH16" t="n">
        <v>1074025.562074408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1.5058</v>
      </c>
      <c r="E17" t="n">
        <v>66.41</v>
      </c>
      <c r="F17" t="n">
        <v>62.92</v>
      </c>
      <c r="G17" t="n">
        <v>114.4</v>
      </c>
      <c r="H17" t="n">
        <v>1.49</v>
      </c>
      <c r="I17" t="n">
        <v>33</v>
      </c>
      <c r="J17" t="n">
        <v>190.19</v>
      </c>
      <c r="K17" t="n">
        <v>51.39</v>
      </c>
      <c r="L17" t="n">
        <v>16</v>
      </c>
      <c r="M17" t="n">
        <v>31</v>
      </c>
      <c r="N17" t="n">
        <v>37.79</v>
      </c>
      <c r="O17" t="n">
        <v>23690.52</v>
      </c>
      <c r="P17" t="n">
        <v>698.42</v>
      </c>
      <c r="Q17" t="n">
        <v>2163.38</v>
      </c>
      <c r="R17" t="n">
        <v>212.3</v>
      </c>
      <c r="S17" t="n">
        <v>168.28</v>
      </c>
      <c r="T17" t="n">
        <v>20228.56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858.0125156940475</v>
      </c>
      <c r="AB17" t="n">
        <v>1173.970576813269</v>
      </c>
      <c r="AC17" t="n">
        <v>1061.928472640263</v>
      </c>
      <c r="AD17" t="n">
        <v>858012.5156940474</v>
      </c>
      <c r="AE17" t="n">
        <v>1173970.576813269</v>
      </c>
      <c r="AF17" t="n">
        <v>1.990099868875e-06</v>
      </c>
      <c r="AG17" t="n">
        <v>22</v>
      </c>
      <c r="AH17" t="n">
        <v>1061928.472640263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1.5109</v>
      </c>
      <c r="E18" t="n">
        <v>66.19</v>
      </c>
      <c r="F18" t="n">
        <v>62.8</v>
      </c>
      <c r="G18" t="n">
        <v>125.59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686.95</v>
      </c>
      <c r="Q18" t="n">
        <v>2163.51</v>
      </c>
      <c r="R18" t="n">
        <v>208.36</v>
      </c>
      <c r="S18" t="n">
        <v>168.28</v>
      </c>
      <c r="T18" t="n">
        <v>18272.78</v>
      </c>
      <c r="U18" t="n">
        <v>0.8100000000000001</v>
      </c>
      <c r="V18" t="n">
        <v>0.86</v>
      </c>
      <c r="W18" t="n">
        <v>36.71</v>
      </c>
      <c r="X18" t="n">
        <v>1.08</v>
      </c>
      <c r="Y18" t="n">
        <v>4</v>
      </c>
      <c r="Z18" t="n">
        <v>10</v>
      </c>
      <c r="AA18" t="n">
        <v>845.1557174813736</v>
      </c>
      <c r="AB18" t="n">
        <v>1156.379338296783</v>
      </c>
      <c r="AC18" t="n">
        <v>1046.016117238332</v>
      </c>
      <c r="AD18" t="n">
        <v>845155.7174813736</v>
      </c>
      <c r="AE18" t="n">
        <v>1156379.338296783</v>
      </c>
      <c r="AF18" t="n">
        <v>1.996840146024197e-06</v>
      </c>
      <c r="AG18" t="n">
        <v>22</v>
      </c>
      <c r="AH18" t="n">
        <v>1046016.117238332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1.5142</v>
      </c>
      <c r="E19" t="n">
        <v>66.04000000000001</v>
      </c>
      <c r="F19" t="n">
        <v>62.72</v>
      </c>
      <c r="G19" t="n">
        <v>134.4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676.85</v>
      </c>
      <c r="Q19" t="n">
        <v>2163.34</v>
      </c>
      <c r="R19" t="n">
        <v>205.55</v>
      </c>
      <c r="S19" t="n">
        <v>168.28</v>
      </c>
      <c r="T19" t="n">
        <v>16878.26</v>
      </c>
      <c r="U19" t="n">
        <v>0.82</v>
      </c>
      <c r="V19" t="n">
        <v>0.86</v>
      </c>
      <c r="W19" t="n">
        <v>36.72</v>
      </c>
      <c r="X19" t="n">
        <v>1.01</v>
      </c>
      <c r="Y19" t="n">
        <v>4</v>
      </c>
      <c r="Z19" t="n">
        <v>10</v>
      </c>
      <c r="AA19" t="n">
        <v>834.4735924125217</v>
      </c>
      <c r="AB19" t="n">
        <v>1141.763583515482</v>
      </c>
      <c r="AC19" t="n">
        <v>1032.795269580017</v>
      </c>
      <c r="AD19" t="n">
        <v>834473.5924125217</v>
      </c>
      <c r="AE19" t="n">
        <v>1141763.583515482</v>
      </c>
      <c r="AF19" t="n">
        <v>2.00120150182662e-06</v>
      </c>
      <c r="AG19" t="n">
        <v>22</v>
      </c>
      <c r="AH19" t="n">
        <v>1032795.269580017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1.5155</v>
      </c>
      <c r="E20" t="n">
        <v>65.98</v>
      </c>
      <c r="F20" t="n">
        <v>62.7</v>
      </c>
      <c r="G20" t="n">
        <v>139.33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673.26</v>
      </c>
      <c r="Q20" t="n">
        <v>2163.55</v>
      </c>
      <c r="R20" t="n">
        <v>204.11</v>
      </c>
      <c r="S20" t="n">
        <v>168.28</v>
      </c>
      <c r="T20" t="n">
        <v>16160.83</v>
      </c>
      <c r="U20" t="n">
        <v>0.82</v>
      </c>
      <c r="V20" t="n">
        <v>0.86</v>
      </c>
      <c r="W20" t="n">
        <v>36.73</v>
      </c>
      <c r="X20" t="n">
        <v>0.98</v>
      </c>
      <c r="Y20" t="n">
        <v>4</v>
      </c>
      <c r="Z20" t="n">
        <v>10</v>
      </c>
      <c r="AA20" t="n">
        <v>830.641015686472</v>
      </c>
      <c r="AB20" t="n">
        <v>1136.519682957548</v>
      </c>
      <c r="AC20" t="n">
        <v>1028.051839531473</v>
      </c>
      <c r="AD20" t="n">
        <v>830641.0156864719</v>
      </c>
      <c r="AE20" t="n">
        <v>1136519.682957548</v>
      </c>
      <c r="AF20" t="n">
        <v>2.00291961168818e-06</v>
      </c>
      <c r="AG20" t="n">
        <v>22</v>
      </c>
      <c r="AH20" t="n">
        <v>1028051.839531473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1.5156</v>
      </c>
      <c r="E21" t="n">
        <v>65.98</v>
      </c>
      <c r="F21" t="n">
        <v>62.69</v>
      </c>
      <c r="G21" t="n">
        <v>139.32</v>
      </c>
      <c r="H21" t="n">
        <v>1.81</v>
      </c>
      <c r="I21" t="n">
        <v>27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676.49</v>
      </c>
      <c r="Q21" t="n">
        <v>2163.51</v>
      </c>
      <c r="R21" t="n">
        <v>203.85</v>
      </c>
      <c r="S21" t="n">
        <v>168.28</v>
      </c>
      <c r="T21" t="n">
        <v>16033.67</v>
      </c>
      <c r="U21" t="n">
        <v>0.83</v>
      </c>
      <c r="V21" t="n">
        <v>0.86</v>
      </c>
      <c r="W21" t="n">
        <v>36.74</v>
      </c>
      <c r="X21" t="n">
        <v>0.98</v>
      </c>
      <c r="Y21" t="n">
        <v>4</v>
      </c>
      <c r="Z21" t="n">
        <v>10</v>
      </c>
      <c r="AA21" t="n">
        <v>833.4837046431855</v>
      </c>
      <c r="AB21" t="n">
        <v>1140.40917539871</v>
      </c>
      <c r="AC21" t="n">
        <v>1031.570124272987</v>
      </c>
      <c r="AD21" t="n">
        <v>833483.7046431856</v>
      </c>
      <c r="AE21" t="n">
        <v>1140409.17539871</v>
      </c>
      <c r="AF21" t="n">
        <v>2.003051773985224e-06</v>
      </c>
      <c r="AG21" t="n">
        <v>22</v>
      </c>
      <c r="AH21" t="n">
        <v>1031570.124272987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1.2814</v>
      </c>
      <c r="E2" t="n">
        <v>78.04000000000001</v>
      </c>
      <c r="F2" t="n">
        <v>72.75</v>
      </c>
      <c r="G2" t="n">
        <v>15.05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400.48</v>
      </c>
      <c r="Q2" t="n">
        <v>2168.19</v>
      </c>
      <c r="R2" t="n">
        <v>537.74</v>
      </c>
      <c r="S2" t="n">
        <v>168.28</v>
      </c>
      <c r="T2" t="n">
        <v>181662.4</v>
      </c>
      <c r="U2" t="n">
        <v>0.31</v>
      </c>
      <c r="V2" t="n">
        <v>0.74</v>
      </c>
      <c r="W2" t="n">
        <v>37.16</v>
      </c>
      <c r="X2" t="n">
        <v>10.97</v>
      </c>
      <c r="Y2" t="n">
        <v>4</v>
      </c>
      <c r="Z2" t="n">
        <v>10</v>
      </c>
      <c r="AA2" t="n">
        <v>654.1873273329761</v>
      </c>
      <c r="AB2" t="n">
        <v>895.0879619649741</v>
      </c>
      <c r="AC2" t="n">
        <v>809.6620231388811</v>
      </c>
      <c r="AD2" t="n">
        <v>654187.3273329762</v>
      </c>
      <c r="AE2" t="n">
        <v>895087.9619649741</v>
      </c>
      <c r="AF2" t="n">
        <v>1.799076361985564e-06</v>
      </c>
      <c r="AG2" t="n">
        <v>26</v>
      </c>
      <c r="AH2" t="n">
        <v>809662.0231388811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1.4412</v>
      </c>
      <c r="E3" t="n">
        <v>69.39</v>
      </c>
      <c r="F3" t="n">
        <v>66.17</v>
      </c>
      <c r="G3" t="n">
        <v>33.09</v>
      </c>
      <c r="H3" t="n">
        <v>0.66</v>
      </c>
      <c r="I3" t="n">
        <v>120</v>
      </c>
      <c r="J3" t="n">
        <v>52.47</v>
      </c>
      <c r="K3" t="n">
        <v>24.83</v>
      </c>
      <c r="L3" t="n">
        <v>2</v>
      </c>
      <c r="M3" t="n">
        <v>105</v>
      </c>
      <c r="N3" t="n">
        <v>5.64</v>
      </c>
      <c r="O3" t="n">
        <v>6705.1</v>
      </c>
      <c r="P3" t="n">
        <v>329.87</v>
      </c>
      <c r="Q3" t="n">
        <v>2165.1</v>
      </c>
      <c r="R3" t="n">
        <v>319.66</v>
      </c>
      <c r="S3" t="n">
        <v>168.28</v>
      </c>
      <c r="T3" t="n">
        <v>73470.52</v>
      </c>
      <c r="U3" t="n">
        <v>0.53</v>
      </c>
      <c r="V3" t="n">
        <v>0.82</v>
      </c>
      <c r="W3" t="n">
        <v>36.88</v>
      </c>
      <c r="X3" t="n">
        <v>4.44</v>
      </c>
      <c r="Y3" t="n">
        <v>4</v>
      </c>
      <c r="Z3" t="n">
        <v>10</v>
      </c>
      <c r="AA3" t="n">
        <v>509.7854140200015</v>
      </c>
      <c r="AB3" t="n">
        <v>697.5108936073586</v>
      </c>
      <c r="AC3" t="n">
        <v>630.9414328841592</v>
      </c>
      <c r="AD3" t="n">
        <v>509785.4140200015</v>
      </c>
      <c r="AE3" t="n">
        <v>697510.8936073587</v>
      </c>
      <c r="AF3" t="n">
        <v>2.023434409937252e-06</v>
      </c>
      <c r="AG3" t="n">
        <v>23</v>
      </c>
      <c r="AH3" t="n">
        <v>630941.4328841593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1.4488</v>
      </c>
      <c r="E4" t="n">
        <v>69.02</v>
      </c>
      <c r="F4" t="n">
        <v>65.93000000000001</v>
      </c>
      <c r="G4" t="n">
        <v>35.96</v>
      </c>
      <c r="H4" t="n">
        <v>0.97</v>
      </c>
      <c r="I4" t="n">
        <v>110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328.55</v>
      </c>
      <c r="Q4" t="n">
        <v>2166.19</v>
      </c>
      <c r="R4" t="n">
        <v>307.17</v>
      </c>
      <c r="S4" t="n">
        <v>168.28</v>
      </c>
      <c r="T4" t="n">
        <v>67278.59</v>
      </c>
      <c r="U4" t="n">
        <v>0.55</v>
      </c>
      <c r="V4" t="n">
        <v>0.82</v>
      </c>
      <c r="W4" t="n">
        <v>36.99</v>
      </c>
      <c r="X4" t="n">
        <v>4.2</v>
      </c>
      <c r="Y4" t="n">
        <v>4</v>
      </c>
      <c r="Z4" t="n">
        <v>10</v>
      </c>
      <c r="AA4" t="n">
        <v>506.5023508351559</v>
      </c>
      <c r="AB4" t="n">
        <v>693.0188617193276</v>
      </c>
      <c r="AC4" t="n">
        <v>626.8781142149155</v>
      </c>
      <c r="AD4" t="n">
        <v>506502.3508351559</v>
      </c>
      <c r="AE4" t="n">
        <v>693018.8617193275</v>
      </c>
      <c r="AF4" t="n">
        <v>2.034104755146469e-06</v>
      </c>
      <c r="AG4" t="n">
        <v>23</v>
      </c>
      <c r="AH4" t="n">
        <v>626878.1142149155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0.8905</v>
      </c>
      <c r="E2" t="n">
        <v>112.3</v>
      </c>
      <c r="F2" t="n">
        <v>90.25</v>
      </c>
      <c r="G2" t="n">
        <v>7.42</v>
      </c>
      <c r="H2" t="n">
        <v>0.13</v>
      </c>
      <c r="I2" t="n">
        <v>730</v>
      </c>
      <c r="J2" t="n">
        <v>133.21</v>
      </c>
      <c r="K2" t="n">
        <v>46.47</v>
      </c>
      <c r="L2" t="n">
        <v>1</v>
      </c>
      <c r="M2" t="n">
        <v>728</v>
      </c>
      <c r="N2" t="n">
        <v>20.75</v>
      </c>
      <c r="O2" t="n">
        <v>16663.42</v>
      </c>
      <c r="P2" t="n">
        <v>1005.09</v>
      </c>
      <c r="Q2" t="n">
        <v>2176.82</v>
      </c>
      <c r="R2" t="n">
        <v>1122.02</v>
      </c>
      <c r="S2" t="n">
        <v>168.28</v>
      </c>
      <c r="T2" t="n">
        <v>471599.83</v>
      </c>
      <c r="U2" t="n">
        <v>0.15</v>
      </c>
      <c r="V2" t="n">
        <v>0.6</v>
      </c>
      <c r="W2" t="n">
        <v>37.84</v>
      </c>
      <c r="X2" t="n">
        <v>28.36</v>
      </c>
      <c r="Y2" t="n">
        <v>4</v>
      </c>
      <c r="Z2" t="n">
        <v>10</v>
      </c>
      <c r="AA2" t="n">
        <v>1951.401955563064</v>
      </c>
      <c r="AB2" t="n">
        <v>2669.994245379752</v>
      </c>
      <c r="AC2" t="n">
        <v>2415.173741961166</v>
      </c>
      <c r="AD2" t="n">
        <v>1951401.955563064</v>
      </c>
      <c r="AE2" t="n">
        <v>2669994.245379752</v>
      </c>
      <c r="AF2" t="n">
        <v>1.193142975881211e-06</v>
      </c>
      <c r="AG2" t="n">
        <v>37</v>
      </c>
      <c r="AH2" t="n">
        <v>2415173.741961166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1.2081</v>
      </c>
      <c r="E3" t="n">
        <v>82.78</v>
      </c>
      <c r="F3" t="n">
        <v>72.7</v>
      </c>
      <c r="G3" t="n">
        <v>15.04</v>
      </c>
      <c r="H3" t="n">
        <v>0.26</v>
      </c>
      <c r="I3" t="n">
        <v>290</v>
      </c>
      <c r="J3" t="n">
        <v>134.55</v>
      </c>
      <c r="K3" t="n">
        <v>46.47</v>
      </c>
      <c r="L3" t="n">
        <v>2</v>
      </c>
      <c r="M3" t="n">
        <v>288</v>
      </c>
      <c r="N3" t="n">
        <v>21.09</v>
      </c>
      <c r="O3" t="n">
        <v>16828.84</v>
      </c>
      <c r="P3" t="n">
        <v>802.5599999999999</v>
      </c>
      <c r="Q3" t="n">
        <v>2168.13</v>
      </c>
      <c r="R3" t="n">
        <v>536.91</v>
      </c>
      <c r="S3" t="n">
        <v>168.28</v>
      </c>
      <c r="T3" t="n">
        <v>181244.11</v>
      </c>
      <c r="U3" t="n">
        <v>0.31</v>
      </c>
      <c r="V3" t="n">
        <v>0.74</v>
      </c>
      <c r="W3" t="n">
        <v>37.15</v>
      </c>
      <c r="X3" t="n">
        <v>10.93</v>
      </c>
      <c r="Y3" t="n">
        <v>4</v>
      </c>
      <c r="Z3" t="n">
        <v>10</v>
      </c>
      <c r="AA3" t="n">
        <v>1185.284066134421</v>
      </c>
      <c r="AB3" t="n">
        <v>1621.757950327596</v>
      </c>
      <c r="AC3" t="n">
        <v>1466.979647699909</v>
      </c>
      <c r="AD3" t="n">
        <v>1185284.066134421</v>
      </c>
      <c r="AE3" t="n">
        <v>1621757.950327596</v>
      </c>
      <c r="AF3" t="n">
        <v>1.618681672276352e-06</v>
      </c>
      <c r="AG3" t="n">
        <v>27</v>
      </c>
      <c r="AH3" t="n">
        <v>1466979.647699909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1.3239</v>
      </c>
      <c r="E4" t="n">
        <v>75.54000000000001</v>
      </c>
      <c r="F4" t="n">
        <v>68.45999999999999</v>
      </c>
      <c r="G4" t="n">
        <v>22.82</v>
      </c>
      <c r="H4" t="n">
        <v>0.39</v>
      </c>
      <c r="I4" t="n">
        <v>180</v>
      </c>
      <c r="J4" t="n">
        <v>135.9</v>
      </c>
      <c r="K4" t="n">
        <v>46.47</v>
      </c>
      <c r="L4" t="n">
        <v>3</v>
      </c>
      <c r="M4" t="n">
        <v>178</v>
      </c>
      <c r="N4" t="n">
        <v>21.43</v>
      </c>
      <c r="O4" t="n">
        <v>16994.64</v>
      </c>
      <c r="P4" t="n">
        <v>746.01</v>
      </c>
      <c r="Q4" t="n">
        <v>2166.01</v>
      </c>
      <c r="R4" t="n">
        <v>395.99</v>
      </c>
      <c r="S4" t="n">
        <v>168.28</v>
      </c>
      <c r="T4" t="n">
        <v>111338.38</v>
      </c>
      <c r="U4" t="n">
        <v>0.42</v>
      </c>
      <c r="V4" t="n">
        <v>0.79</v>
      </c>
      <c r="W4" t="n">
        <v>36.96</v>
      </c>
      <c r="X4" t="n">
        <v>6.71</v>
      </c>
      <c r="Y4" t="n">
        <v>4</v>
      </c>
      <c r="Z4" t="n">
        <v>10</v>
      </c>
      <c r="AA4" t="n">
        <v>1020.869550392434</v>
      </c>
      <c r="AB4" t="n">
        <v>1396.798756432898</v>
      </c>
      <c r="AC4" t="n">
        <v>1263.490243538309</v>
      </c>
      <c r="AD4" t="n">
        <v>1020869.550392434</v>
      </c>
      <c r="AE4" t="n">
        <v>1396798.756432898</v>
      </c>
      <c r="AF4" t="n">
        <v>1.773837154148384e-06</v>
      </c>
      <c r="AG4" t="n">
        <v>25</v>
      </c>
      <c r="AH4" t="n">
        <v>1263490.243538309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1.383</v>
      </c>
      <c r="E5" t="n">
        <v>72.31</v>
      </c>
      <c r="F5" t="n">
        <v>66.59</v>
      </c>
      <c r="G5" t="n">
        <v>30.73</v>
      </c>
      <c r="H5" t="n">
        <v>0.52</v>
      </c>
      <c r="I5" t="n">
        <v>130</v>
      </c>
      <c r="J5" t="n">
        <v>137.25</v>
      </c>
      <c r="K5" t="n">
        <v>46.47</v>
      </c>
      <c r="L5" t="n">
        <v>4</v>
      </c>
      <c r="M5" t="n">
        <v>128</v>
      </c>
      <c r="N5" t="n">
        <v>21.78</v>
      </c>
      <c r="O5" t="n">
        <v>17160.92</v>
      </c>
      <c r="P5" t="n">
        <v>715.05</v>
      </c>
      <c r="Q5" t="n">
        <v>2165.17</v>
      </c>
      <c r="R5" t="n">
        <v>334.27</v>
      </c>
      <c r="S5" t="n">
        <v>168.28</v>
      </c>
      <c r="T5" t="n">
        <v>80725.81</v>
      </c>
      <c r="U5" t="n">
        <v>0.5</v>
      </c>
      <c r="V5" t="n">
        <v>0.8100000000000001</v>
      </c>
      <c r="W5" t="n">
        <v>36.87</v>
      </c>
      <c r="X5" t="n">
        <v>4.85</v>
      </c>
      <c r="Y5" t="n">
        <v>4</v>
      </c>
      <c r="Z5" t="n">
        <v>10</v>
      </c>
      <c r="AA5" t="n">
        <v>945.1183770255416</v>
      </c>
      <c r="AB5" t="n">
        <v>1293.152659126408</v>
      </c>
      <c r="AC5" t="n">
        <v>1169.735984290539</v>
      </c>
      <c r="AD5" t="n">
        <v>945118.3770255416</v>
      </c>
      <c r="AE5" t="n">
        <v>1293152.659126407</v>
      </c>
      <c r="AF5" t="n">
        <v>1.853022723912089e-06</v>
      </c>
      <c r="AG5" t="n">
        <v>24</v>
      </c>
      <c r="AH5" t="n">
        <v>1169735.984290539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1.4207</v>
      </c>
      <c r="E6" t="n">
        <v>70.39</v>
      </c>
      <c r="F6" t="n">
        <v>65.45999999999999</v>
      </c>
      <c r="G6" t="n">
        <v>38.89</v>
      </c>
      <c r="H6" t="n">
        <v>0.64</v>
      </c>
      <c r="I6" t="n">
        <v>101</v>
      </c>
      <c r="J6" t="n">
        <v>138.6</v>
      </c>
      <c r="K6" t="n">
        <v>46.47</v>
      </c>
      <c r="L6" t="n">
        <v>5</v>
      </c>
      <c r="M6" t="n">
        <v>99</v>
      </c>
      <c r="N6" t="n">
        <v>22.13</v>
      </c>
      <c r="O6" t="n">
        <v>17327.69</v>
      </c>
      <c r="P6" t="n">
        <v>692.26</v>
      </c>
      <c r="Q6" t="n">
        <v>2164.41</v>
      </c>
      <c r="R6" t="n">
        <v>296.85</v>
      </c>
      <c r="S6" t="n">
        <v>168.28</v>
      </c>
      <c r="T6" t="n">
        <v>62162.6</v>
      </c>
      <c r="U6" t="n">
        <v>0.57</v>
      </c>
      <c r="V6" t="n">
        <v>0.82</v>
      </c>
      <c r="W6" t="n">
        <v>36.82</v>
      </c>
      <c r="X6" t="n">
        <v>3.73</v>
      </c>
      <c r="Y6" t="n">
        <v>4</v>
      </c>
      <c r="Z6" t="n">
        <v>10</v>
      </c>
      <c r="AA6" t="n">
        <v>894.5096566013302</v>
      </c>
      <c r="AB6" t="n">
        <v>1223.907575142832</v>
      </c>
      <c r="AC6" t="n">
        <v>1107.09955393627</v>
      </c>
      <c r="AD6" t="n">
        <v>894509.6566013303</v>
      </c>
      <c r="AE6" t="n">
        <v>1223907.575142832</v>
      </c>
      <c r="AF6" t="n">
        <v>1.903535346248666e-06</v>
      </c>
      <c r="AG6" t="n">
        <v>23</v>
      </c>
      <c r="AH6" t="n">
        <v>1107099.55393627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1.4455</v>
      </c>
      <c r="E7" t="n">
        <v>69.18000000000001</v>
      </c>
      <c r="F7" t="n">
        <v>64.77</v>
      </c>
      <c r="G7" t="n">
        <v>47.39</v>
      </c>
      <c r="H7" t="n">
        <v>0.76</v>
      </c>
      <c r="I7" t="n">
        <v>82</v>
      </c>
      <c r="J7" t="n">
        <v>139.95</v>
      </c>
      <c r="K7" t="n">
        <v>46.47</v>
      </c>
      <c r="L7" t="n">
        <v>6</v>
      </c>
      <c r="M7" t="n">
        <v>80</v>
      </c>
      <c r="N7" t="n">
        <v>22.49</v>
      </c>
      <c r="O7" t="n">
        <v>17494.97</v>
      </c>
      <c r="P7" t="n">
        <v>673.86</v>
      </c>
      <c r="Q7" t="n">
        <v>2164.22</v>
      </c>
      <c r="R7" t="n">
        <v>273.38</v>
      </c>
      <c r="S7" t="n">
        <v>168.28</v>
      </c>
      <c r="T7" t="n">
        <v>50519.35</v>
      </c>
      <c r="U7" t="n">
        <v>0.62</v>
      </c>
      <c r="V7" t="n">
        <v>0.83</v>
      </c>
      <c r="W7" t="n">
        <v>36.81</v>
      </c>
      <c r="X7" t="n">
        <v>3.04</v>
      </c>
      <c r="Y7" t="n">
        <v>4</v>
      </c>
      <c r="Z7" t="n">
        <v>10</v>
      </c>
      <c r="AA7" t="n">
        <v>863.7608733847511</v>
      </c>
      <c r="AB7" t="n">
        <v>1181.835733405333</v>
      </c>
      <c r="AC7" t="n">
        <v>1069.042989725997</v>
      </c>
      <c r="AD7" t="n">
        <v>863760.8733847511</v>
      </c>
      <c r="AE7" t="n">
        <v>1181835.733405333</v>
      </c>
      <c r="AF7" t="n">
        <v>1.936763808687581e-06</v>
      </c>
      <c r="AG7" t="n">
        <v>23</v>
      </c>
      <c r="AH7" t="n">
        <v>1069042.989725997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1.464</v>
      </c>
      <c r="E8" t="n">
        <v>68.31</v>
      </c>
      <c r="F8" t="n">
        <v>64.25</v>
      </c>
      <c r="G8" t="n">
        <v>55.87</v>
      </c>
      <c r="H8" t="n">
        <v>0.88</v>
      </c>
      <c r="I8" t="n">
        <v>69</v>
      </c>
      <c r="J8" t="n">
        <v>141.31</v>
      </c>
      <c r="K8" t="n">
        <v>46.47</v>
      </c>
      <c r="L8" t="n">
        <v>7</v>
      </c>
      <c r="M8" t="n">
        <v>67</v>
      </c>
      <c r="N8" t="n">
        <v>22.85</v>
      </c>
      <c r="O8" t="n">
        <v>17662.75</v>
      </c>
      <c r="P8" t="n">
        <v>656.5599999999999</v>
      </c>
      <c r="Q8" t="n">
        <v>2164.07</v>
      </c>
      <c r="R8" t="n">
        <v>256.47</v>
      </c>
      <c r="S8" t="n">
        <v>168.28</v>
      </c>
      <c r="T8" t="n">
        <v>42131.46</v>
      </c>
      <c r="U8" t="n">
        <v>0.66</v>
      </c>
      <c r="V8" t="n">
        <v>0.84</v>
      </c>
      <c r="W8" t="n">
        <v>36.78</v>
      </c>
      <c r="X8" t="n">
        <v>2.53</v>
      </c>
      <c r="Y8" t="n">
        <v>4</v>
      </c>
      <c r="Z8" t="n">
        <v>10</v>
      </c>
      <c r="AA8" t="n">
        <v>838.1743476218604</v>
      </c>
      <c r="AB8" t="n">
        <v>1146.827120058696</v>
      </c>
      <c r="AC8" t="n">
        <v>1037.375549302266</v>
      </c>
      <c r="AD8" t="n">
        <v>838174.3476218604</v>
      </c>
      <c r="AE8" t="n">
        <v>1146827.120058696</v>
      </c>
      <c r="AF8" t="n">
        <v>1.961551169781127e-06</v>
      </c>
      <c r="AG8" t="n">
        <v>23</v>
      </c>
      <c r="AH8" t="n">
        <v>1037375.549302266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1.4778</v>
      </c>
      <c r="E9" t="n">
        <v>67.67</v>
      </c>
      <c r="F9" t="n">
        <v>63.88</v>
      </c>
      <c r="G9" t="n">
        <v>64.97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641.58</v>
      </c>
      <c r="Q9" t="n">
        <v>2164.04</v>
      </c>
      <c r="R9" t="n">
        <v>244.57</v>
      </c>
      <c r="S9" t="n">
        <v>168.28</v>
      </c>
      <c r="T9" t="n">
        <v>36231.46</v>
      </c>
      <c r="U9" t="n">
        <v>0.6899999999999999</v>
      </c>
      <c r="V9" t="n">
        <v>0.84</v>
      </c>
      <c r="W9" t="n">
        <v>36.76</v>
      </c>
      <c r="X9" t="n">
        <v>2.16</v>
      </c>
      <c r="Y9" t="n">
        <v>4</v>
      </c>
      <c r="Z9" t="n">
        <v>10</v>
      </c>
      <c r="AA9" t="n">
        <v>817.6145842442429</v>
      </c>
      <c r="AB9" t="n">
        <v>1118.696344772695</v>
      </c>
      <c r="AC9" t="n">
        <v>1011.929535727769</v>
      </c>
      <c r="AD9" t="n">
        <v>817614.5842442429</v>
      </c>
      <c r="AE9" t="n">
        <v>1118696.344772695</v>
      </c>
      <c r="AF9" t="n">
        <v>1.980041201299555e-06</v>
      </c>
      <c r="AG9" t="n">
        <v>23</v>
      </c>
      <c r="AH9" t="n">
        <v>1011929.535727769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1.4892</v>
      </c>
      <c r="E10" t="n">
        <v>67.15000000000001</v>
      </c>
      <c r="F10" t="n">
        <v>63.58</v>
      </c>
      <c r="G10" t="n">
        <v>74.8</v>
      </c>
      <c r="H10" t="n">
        <v>1.11</v>
      </c>
      <c r="I10" t="n">
        <v>51</v>
      </c>
      <c r="J10" t="n">
        <v>144.05</v>
      </c>
      <c r="K10" t="n">
        <v>46.47</v>
      </c>
      <c r="L10" t="n">
        <v>9</v>
      </c>
      <c r="M10" t="n">
        <v>49</v>
      </c>
      <c r="N10" t="n">
        <v>23.58</v>
      </c>
      <c r="O10" t="n">
        <v>17999.83</v>
      </c>
      <c r="P10" t="n">
        <v>626.24</v>
      </c>
      <c r="Q10" t="n">
        <v>2163.65</v>
      </c>
      <c r="R10" t="n">
        <v>234.34</v>
      </c>
      <c r="S10" t="n">
        <v>168.28</v>
      </c>
      <c r="T10" t="n">
        <v>31157.55</v>
      </c>
      <c r="U10" t="n">
        <v>0.72</v>
      </c>
      <c r="V10" t="n">
        <v>0.85</v>
      </c>
      <c r="W10" t="n">
        <v>36.75</v>
      </c>
      <c r="X10" t="n">
        <v>1.87</v>
      </c>
      <c r="Y10" t="n">
        <v>4</v>
      </c>
      <c r="Z10" t="n">
        <v>10</v>
      </c>
      <c r="AA10" t="n">
        <v>791.4603472510046</v>
      </c>
      <c r="AB10" t="n">
        <v>1082.910963875044</v>
      </c>
      <c r="AC10" t="n">
        <v>979.5594613578928</v>
      </c>
      <c r="AD10" t="n">
        <v>791460.3472510045</v>
      </c>
      <c r="AE10" t="n">
        <v>1082910.963875044</v>
      </c>
      <c r="AF10" t="n">
        <v>1.995315575162605e-06</v>
      </c>
      <c r="AG10" t="n">
        <v>22</v>
      </c>
      <c r="AH10" t="n">
        <v>979559.4613578928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1.498</v>
      </c>
      <c r="E11" t="n">
        <v>66.76000000000001</v>
      </c>
      <c r="F11" t="n">
        <v>63.35</v>
      </c>
      <c r="G11" t="n">
        <v>84.47</v>
      </c>
      <c r="H11" t="n">
        <v>1.22</v>
      </c>
      <c r="I11" t="n">
        <v>45</v>
      </c>
      <c r="J11" t="n">
        <v>145.42</v>
      </c>
      <c r="K11" t="n">
        <v>46.47</v>
      </c>
      <c r="L11" t="n">
        <v>10</v>
      </c>
      <c r="M11" t="n">
        <v>43</v>
      </c>
      <c r="N11" t="n">
        <v>23.95</v>
      </c>
      <c r="O11" t="n">
        <v>18169.15</v>
      </c>
      <c r="P11" t="n">
        <v>610.99</v>
      </c>
      <c r="Q11" t="n">
        <v>2163.85</v>
      </c>
      <c r="R11" t="n">
        <v>226.94</v>
      </c>
      <c r="S11" t="n">
        <v>168.28</v>
      </c>
      <c r="T11" t="n">
        <v>27488.15</v>
      </c>
      <c r="U11" t="n">
        <v>0.74</v>
      </c>
      <c r="V11" t="n">
        <v>0.85</v>
      </c>
      <c r="W11" t="n">
        <v>36.73</v>
      </c>
      <c r="X11" t="n">
        <v>1.64</v>
      </c>
      <c r="Y11" t="n">
        <v>4</v>
      </c>
      <c r="Z11" t="n">
        <v>10</v>
      </c>
      <c r="AA11" t="n">
        <v>773.5932170807889</v>
      </c>
      <c r="AB11" t="n">
        <v>1058.464368134004</v>
      </c>
      <c r="AC11" t="n">
        <v>957.4460144033643</v>
      </c>
      <c r="AD11" t="n">
        <v>773593.2170807889</v>
      </c>
      <c r="AE11" t="n">
        <v>1058464.368134004</v>
      </c>
      <c r="AF11" t="n">
        <v>2.007106319898995e-06</v>
      </c>
      <c r="AG11" t="n">
        <v>22</v>
      </c>
      <c r="AH11" t="n">
        <v>957446.0144033643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1.5052</v>
      </c>
      <c r="E12" t="n">
        <v>66.44</v>
      </c>
      <c r="F12" t="n">
        <v>63.17</v>
      </c>
      <c r="G12" t="n">
        <v>94.75</v>
      </c>
      <c r="H12" t="n">
        <v>1.33</v>
      </c>
      <c r="I12" t="n">
        <v>40</v>
      </c>
      <c r="J12" t="n">
        <v>146.8</v>
      </c>
      <c r="K12" t="n">
        <v>46.47</v>
      </c>
      <c r="L12" t="n">
        <v>11</v>
      </c>
      <c r="M12" t="n">
        <v>38</v>
      </c>
      <c r="N12" t="n">
        <v>24.33</v>
      </c>
      <c r="O12" t="n">
        <v>18338.99</v>
      </c>
      <c r="P12" t="n">
        <v>596.33</v>
      </c>
      <c r="Q12" t="n">
        <v>2163.63</v>
      </c>
      <c r="R12" t="n">
        <v>220.76</v>
      </c>
      <c r="S12" t="n">
        <v>168.28</v>
      </c>
      <c r="T12" t="n">
        <v>24419.4</v>
      </c>
      <c r="U12" t="n">
        <v>0.76</v>
      </c>
      <c r="V12" t="n">
        <v>0.85</v>
      </c>
      <c r="W12" t="n">
        <v>36.72</v>
      </c>
      <c r="X12" t="n">
        <v>1.45</v>
      </c>
      <c r="Y12" t="n">
        <v>4</v>
      </c>
      <c r="Z12" t="n">
        <v>10</v>
      </c>
      <c r="AA12" t="n">
        <v>757.1659899530672</v>
      </c>
      <c r="AB12" t="n">
        <v>1035.987911259742</v>
      </c>
      <c r="AC12" t="n">
        <v>937.1146790272766</v>
      </c>
      <c r="AD12" t="n">
        <v>757165.9899530672</v>
      </c>
      <c r="AE12" t="n">
        <v>1035987.911259742</v>
      </c>
      <c r="AF12" t="n">
        <v>2.016753292865131e-06</v>
      </c>
      <c r="AG12" t="n">
        <v>22</v>
      </c>
      <c r="AH12" t="n">
        <v>937114.6790272766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1.5108</v>
      </c>
      <c r="E13" t="n">
        <v>66.19</v>
      </c>
      <c r="F13" t="n">
        <v>63.03</v>
      </c>
      <c r="G13" t="n">
        <v>105.05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28</v>
      </c>
      <c r="N13" t="n">
        <v>24.71</v>
      </c>
      <c r="O13" t="n">
        <v>18509.36</v>
      </c>
      <c r="P13" t="n">
        <v>582.71</v>
      </c>
      <c r="Q13" t="n">
        <v>2163.7</v>
      </c>
      <c r="R13" t="n">
        <v>215.59</v>
      </c>
      <c r="S13" t="n">
        <v>168.28</v>
      </c>
      <c r="T13" t="n">
        <v>21858.47</v>
      </c>
      <c r="U13" t="n">
        <v>0.78</v>
      </c>
      <c r="V13" t="n">
        <v>0.86</v>
      </c>
      <c r="W13" t="n">
        <v>36.74</v>
      </c>
      <c r="X13" t="n">
        <v>1.31</v>
      </c>
      <c r="Y13" t="n">
        <v>4</v>
      </c>
      <c r="Z13" t="n">
        <v>10</v>
      </c>
      <c r="AA13" t="n">
        <v>742.5003766716255</v>
      </c>
      <c r="AB13" t="n">
        <v>1015.921772166878</v>
      </c>
      <c r="AC13" t="n">
        <v>918.9636240864335</v>
      </c>
      <c r="AD13" t="n">
        <v>742500.3766716255</v>
      </c>
      <c r="AE13" t="n">
        <v>1015921.772166878</v>
      </c>
      <c r="AF13" t="n">
        <v>2.024256494061015e-06</v>
      </c>
      <c r="AG13" t="n">
        <v>22</v>
      </c>
      <c r="AH13" t="n">
        <v>918963.6240864334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1.5116</v>
      </c>
      <c r="E14" t="n">
        <v>66.16</v>
      </c>
      <c r="F14" t="n">
        <v>63.02</v>
      </c>
      <c r="G14" t="n">
        <v>108.04</v>
      </c>
      <c r="H14" t="n">
        <v>1.54</v>
      </c>
      <c r="I14" t="n">
        <v>35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580.3</v>
      </c>
      <c r="Q14" t="n">
        <v>2163.75</v>
      </c>
      <c r="R14" t="n">
        <v>214.54</v>
      </c>
      <c r="S14" t="n">
        <v>168.28</v>
      </c>
      <c r="T14" t="n">
        <v>21334.12</v>
      </c>
      <c r="U14" t="n">
        <v>0.78</v>
      </c>
      <c r="V14" t="n">
        <v>0.86</v>
      </c>
      <c r="W14" t="n">
        <v>36.76</v>
      </c>
      <c r="X14" t="n">
        <v>1.31</v>
      </c>
      <c r="Y14" t="n">
        <v>4</v>
      </c>
      <c r="Z14" t="n">
        <v>10</v>
      </c>
      <c r="AA14" t="n">
        <v>740.0070221349525</v>
      </c>
      <c r="AB14" t="n">
        <v>1012.510254490763</v>
      </c>
      <c r="AC14" t="n">
        <v>915.8776968692316</v>
      </c>
      <c r="AD14" t="n">
        <v>740007.0221349525</v>
      </c>
      <c r="AE14" t="n">
        <v>1012510.254490763</v>
      </c>
      <c r="AF14" t="n">
        <v>2.025328379946142e-06</v>
      </c>
      <c r="AG14" t="n">
        <v>22</v>
      </c>
      <c r="AH14" t="n">
        <v>915877.6968692316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1.5115</v>
      </c>
      <c r="E15" t="n">
        <v>66.16</v>
      </c>
      <c r="F15" t="n">
        <v>63.03</v>
      </c>
      <c r="G15" t="n">
        <v>108.05</v>
      </c>
      <c r="H15" t="n">
        <v>1.64</v>
      </c>
      <c r="I15" t="n">
        <v>35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584.98</v>
      </c>
      <c r="Q15" t="n">
        <v>2163.79</v>
      </c>
      <c r="R15" t="n">
        <v>214.61</v>
      </c>
      <c r="S15" t="n">
        <v>168.28</v>
      </c>
      <c r="T15" t="n">
        <v>21369.05</v>
      </c>
      <c r="U15" t="n">
        <v>0.78</v>
      </c>
      <c r="V15" t="n">
        <v>0.86</v>
      </c>
      <c r="W15" t="n">
        <v>36.77</v>
      </c>
      <c r="X15" t="n">
        <v>1.31</v>
      </c>
      <c r="Y15" t="n">
        <v>4</v>
      </c>
      <c r="Z15" t="n">
        <v>10</v>
      </c>
      <c r="AA15" t="n">
        <v>744.2692204154341</v>
      </c>
      <c r="AB15" t="n">
        <v>1018.341982213035</v>
      </c>
      <c r="AC15" t="n">
        <v>921.1528526825713</v>
      </c>
      <c r="AD15" t="n">
        <v>744269.2204154341</v>
      </c>
      <c r="AE15" t="n">
        <v>1018341.982213035</v>
      </c>
      <c r="AF15" t="n">
        <v>2.025194394210501e-06</v>
      </c>
      <c r="AG15" t="n">
        <v>22</v>
      </c>
      <c r="AH15" t="n">
        <v>921152.8526825713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0.822</v>
      </c>
      <c r="E2" t="n">
        <v>121.66</v>
      </c>
      <c r="F2" t="n">
        <v>94.17</v>
      </c>
      <c r="G2" t="n">
        <v>6.85</v>
      </c>
      <c r="H2" t="n">
        <v>0.12</v>
      </c>
      <c r="I2" t="n">
        <v>825</v>
      </c>
      <c r="J2" t="n">
        <v>150.44</v>
      </c>
      <c r="K2" t="n">
        <v>49.1</v>
      </c>
      <c r="L2" t="n">
        <v>1</v>
      </c>
      <c r="M2" t="n">
        <v>823</v>
      </c>
      <c r="N2" t="n">
        <v>25.34</v>
      </c>
      <c r="O2" t="n">
        <v>18787.76</v>
      </c>
      <c r="P2" t="n">
        <v>1135.1</v>
      </c>
      <c r="Q2" t="n">
        <v>2179.08</v>
      </c>
      <c r="R2" t="n">
        <v>1252.54</v>
      </c>
      <c r="S2" t="n">
        <v>168.28</v>
      </c>
      <c r="T2" t="n">
        <v>536387.97</v>
      </c>
      <c r="U2" t="n">
        <v>0.13</v>
      </c>
      <c r="V2" t="n">
        <v>0.57</v>
      </c>
      <c r="W2" t="n">
        <v>38.01</v>
      </c>
      <c r="X2" t="n">
        <v>32.27</v>
      </c>
      <c r="Y2" t="n">
        <v>4</v>
      </c>
      <c r="Z2" t="n">
        <v>10</v>
      </c>
      <c r="AA2" t="n">
        <v>2348.594164368988</v>
      </c>
      <c r="AB2" t="n">
        <v>3213.45014835175</v>
      </c>
      <c r="AC2" t="n">
        <v>2906.762976298547</v>
      </c>
      <c r="AD2" t="n">
        <v>2348594.164368988</v>
      </c>
      <c r="AE2" t="n">
        <v>3213450.14835175</v>
      </c>
      <c r="AF2" t="n">
        <v>1.093518092493995e-06</v>
      </c>
      <c r="AG2" t="n">
        <v>40</v>
      </c>
      <c r="AH2" t="n">
        <v>2906762.976298546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1.1643</v>
      </c>
      <c r="E3" t="n">
        <v>85.89</v>
      </c>
      <c r="F3" t="n">
        <v>73.83</v>
      </c>
      <c r="G3" t="n">
        <v>13.84</v>
      </c>
      <c r="H3" t="n">
        <v>0.23</v>
      </c>
      <c r="I3" t="n">
        <v>320</v>
      </c>
      <c r="J3" t="n">
        <v>151.83</v>
      </c>
      <c r="K3" t="n">
        <v>49.1</v>
      </c>
      <c r="L3" t="n">
        <v>2</v>
      </c>
      <c r="M3" t="n">
        <v>318</v>
      </c>
      <c r="N3" t="n">
        <v>25.73</v>
      </c>
      <c r="O3" t="n">
        <v>18959.54</v>
      </c>
      <c r="P3" t="n">
        <v>885.0599999999999</v>
      </c>
      <c r="Q3" t="n">
        <v>2168.5</v>
      </c>
      <c r="R3" t="n">
        <v>575.17</v>
      </c>
      <c r="S3" t="n">
        <v>168.28</v>
      </c>
      <c r="T3" t="n">
        <v>200225.99</v>
      </c>
      <c r="U3" t="n">
        <v>0.29</v>
      </c>
      <c r="V3" t="n">
        <v>0.73</v>
      </c>
      <c r="W3" t="n">
        <v>37.17</v>
      </c>
      <c r="X3" t="n">
        <v>12.05</v>
      </c>
      <c r="Y3" t="n">
        <v>4</v>
      </c>
      <c r="Z3" t="n">
        <v>10</v>
      </c>
      <c r="AA3" t="n">
        <v>1334.710286373494</v>
      </c>
      <c r="AB3" t="n">
        <v>1826.209497078277</v>
      </c>
      <c r="AC3" t="n">
        <v>1651.918625778253</v>
      </c>
      <c r="AD3" t="n">
        <v>1334710.286373494</v>
      </c>
      <c r="AE3" t="n">
        <v>1826209.497078277</v>
      </c>
      <c r="AF3" t="n">
        <v>1.548884568236932e-06</v>
      </c>
      <c r="AG3" t="n">
        <v>28</v>
      </c>
      <c r="AH3" t="n">
        <v>1651918.625778253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1.2907</v>
      </c>
      <c r="E4" t="n">
        <v>77.48</v>
      </c>
      <c r="F4" t="n">
        <v>69.15000000000001</v>
      </c>
      <c r="G4" t="n">
        <v>20.95</v>
      </c>
      <c r="H4" t="n">
        <v>0.35</v>
      </c>
      <c r="I4" t="n">
        <v>198</v>
      </c>
      <c r="J4" t="n">
        <v>153.23</v>
      </c>
      <c r="K4" t="n">
        <v>49.1</v>
      </c>
      <c r="L4" t="n">
        <v>3</v>
      </c>
      <c r="M4" t="n">
        <v>196</v>
      </c>
      <c r="N4" t="n">
        <v>26.13</v>
      </c>
      <c r="O4" t="n">
        <v>19131.85</v>
      </c>
      <c r="P4" t="n">
        <v>820.76</v>
      </c>
      <c r="Q4" t="n">
        <v>2166.57</v>
      </c>
      <c r="R4" t="n">
        <v>418.79</v>
      </c>
      <c r="S4" t="n">
        <v>168.28</v>
      </c>
      <c r="T4" t="n">
        <v>122645.07</v>
      </c>
      <c r="U4" t="n">
        <v>0.4</v>
      </c>
      <c r="V4" t="n">
        <v>0.78</v>
      </c>
      <c r="W4" t="n">
        <v>36.99</v>
      </c>
      <c r="X4" t="n">
        <v>7.4</v>
      </c>
      <c r="Y4" t="n">
        <v>4</v>
      </c>
      <c r="Z4" t="n">
        <v>10</v>
      </c>
      <c r="AA4" t="n">
        <v>1135.169788444409</v>
      </c>
      <c r="AB4" t="n">
        <v>1553.189384706227</v>
      </c>
      <c r="AC4" t="n">
        <v>1404.955169744856</v>
      </c>
      <c r="AD4" t="n">
        <v>1135169.788444409</v>
      </c>
      <c r="AE4" t="n">
        <v>1553189.384706226</v>
      </c>
      <c r="AF4" t="n">
        <v>1.717036255452553e-06</v>
      </c>
      <c r="AG4" t="n">
        <v>26</v>
      </c>
      <c r="AH4" t="n">
        <v>1404955.169744856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1.3585</v>
      </c>
      <c r="E5" t="n">
        <v>73.61</v>
      </c>
      <c r="F5" t="n">
        <v>67</v>
      </c>
      <c r="G5" t="n">
        <v>28.31</v>
      </c>
      <c r="H5" t="n">
        <v>0.46</v>
      </c>
      <c r="I5" t="n">
        <v>142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786.3099999999999</v>
      </c>
      <c r="Q5" t="n">
        <v>2165.64</v>
      </c>
      <c r="R5" t="n">
        <v>348.03</v>
      </c>
      <c r="S5" t="n">
        <v>168.28</v>
      </c>
      <c r="T5" t="n">
        <v>87548.44</v>
      </c>
      <c r="U5" t="n">
        <v>0.48</v>
      </c>
      <c r="V5" t="n">
        <v>0.8100000000000001</v>
      </c>
      <c r="W5" t="n">
        <v>36.88</v>
      </c>
      <c r="X5" t="n">
        <v>5.25</v>
      </c>
      <c r="Y5" t="n">
        <v>4</v>
      </c>
      <c r="Z5" t="n">
        <v>10</v>
      </c>
      <c r="AA5" t="n">
        <v>1036.600316185489</v>
      </c>
      <c r="AB5" t="n">
        <v>1418.322284183363</v>
      </c>
      <c r="AC5" t="n">
        <v>1282.959596008731</v>
      </c>
      <c r="AD5" t="n">
        <v>1036600.316185489</v>
      </c>
      <c r="AE5" t="n">
        <v>1418322.284183363</v>
      </c>
      <c r="AF5" t="n">
        <v>1.807231543373591e-06</v>
      </c>
      <c r="AG5" t="n">
        <v>24</v>
      </c>
      <c r="AH5" t="n">
        <v>1282959.596008731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1.3983</v>
      </c>
      <c r="E6" t="n">
        <v>71.52</v>
      </c>
      <c r="F6" t="n">
        <v>65.84999999999999</v>
      </c>
      <c r="G6" t="n">
        <v>35.59</v>
      </c>
      <c r="H6" t="n">
        <v>0.57</v>
      </c>
      <c r="I6" t="n">
        <v>111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764.08</v>
      </c>
      <c r="Q6" t="n">
        <v>2164.35</v>
      </c>
      <c r="R6" t="n">
        <v>309.32</v>
      </c>
      <c r="S6" t="n">
        <v>168.28</v>
      </c>
      <c r="T6" t="n">
        <v>68346.00999999999</v>
      </c>
      <c r="U6" t="n">
        <v>0.54</v>
      </c>
      <c r="V6" t="n">
        <v>0.82</v>
      </c>
      <c r="W6" t="n">
        <v>36.85</v>
      </c>
      <c r="X6" t="n">
        <v>4.12</v>
      </c>
      <c r="Y6" t="n">
        <v>4</v>
      </c>
      <c r="Z6" t="n">
        <v>10</v>
      </c>
      <c r="AA6" t="n">
        <v>988.7306479097247</v>
      </c>
      <c r="AB6" t="n">
        <v>1352.824892187746</v>
      </c>
      <c r="AC6" t="n">
        <v>1223.713183179008</v>
      </c>
      <c r="AD6" t="n">
        <v>988730.6479097246</v>
      </c>
      <c r="AE6" t="n">
        <v>1352824.892187746</v>
      </c>
      <c r="AF6" t="n">
        <v>1.860178039822814e-06</v>
      </c>
      <c r="AG6" t="n">
        <v>24</v>
      </c>
      <c r="AH6" t="n">
        <v>1223713.183179008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1.4269</v>
      </c>
      <c r="E7" t="n">
        <v>70.08</v>
      </c>
      <c r="F7" t="n">
        <v>65.06</v>
      </c>
      <c r="G7" t="n">
        <v>43.37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745.24</v>
      </c>
      <c r="Q7" t="n">
        <v>2164.8</v>
      </c>
      <c r="R7" t="n">
        <v>283.65</v>
      </c>
      <c r="S7" t="n">
        <v>168.28</v>
      </c>
      <c r="T7" t="n">
        <v>55617.36</v>
      </c>
      <c r="U7" t="n">
        <v>0.59</v>
      </c>
      <c r="V7" t="n">
        <v>0.83</v>
      </c>
      <c r="W7" t="n">
        <v>36.8</v>
      </c>
      <c r="X7" t="n">
        <v>3.33</v>
      </c>
      <c r="Y7" t="n">
        <v>4</v>
      </c>
      <c r="Z7" t="n">
        <v>10</v>
      </c>
      <c r="AA7" t="n">
        <v>946.5052210797727</v>
      </c>
      <c r="AB7" t="n">
        <v>1295.050200344648</v>
      </c>
      <c r="AC7" t="n">
        <v>1171.452426838126</v>
      </c>
      <c r="AD7" t="n">
        <v>946505.2210797727</v>
      </c>
      <c r="AE7" t="n">
        <v>1295050.200344648</v>
      </c>
      <c r="AF7" t="n">
        <v>1.89822501968331e-06</v>
      </c>
      <c r="AG7" t="n">
        <v>23</v>
      </c>
      <c r="AH7" t="n">
        <v>1171452.426838126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1.4468</v>
      </c>
      <c r="E8" t="n">
        <v>69.12</v>
      </c>
      <c r="F8" t="n">
        <v>64.52</v>
      </c>
      <c r="G8" t="n">
        <v>50.94</v>
      </c>
      <c r="H8" t="n">
        <v>0.78</v>
      </c>
      <c r="I8" t="n">
        <v>76</v>
      </c>
      <c r="J8" t="n">
        <v>158.86</v>
      </c>
      <c r="K8" t="n">
        <v>49.1</v>
      </c>
      <c r="L8" t="n">
        <v>7</v>
      </c>
      <c r="M8" t="n">
        <v>74</v>
      </c>
      <c r="N8" t="n">
        <v>27.77</v>
      </c>
      <c r="O8" t="n">
        <v>19826.68</v>
      </c>
      <c r="P8" t="n">
        <v>729.8099999999999</v>
      </c>
      <c r="Q8" t="n">
        <v>2164.25</v>
      </c>
      <c r="R8" t="n">
        <v>265.36</v>
      </c>
      <c r="S8" t="n">
        <v>168.28</v>
      </c>
      <c r="T8" t="n">
        <v>46540.37</v>
      </c>
      <c r="U8" t="n">
        <v>0.63</v>
      </c>
      <c r="V8" t="n">
        <v>0.84</v>
      </c>
      <c r="W8" t="n">
        <v>36.79</v>
      </c>
      <c r="X8" t="n">
        <v>2.8</v>
      </c>
      <c r="Y8" t="n">
        <v>4</v>
      </c>
      <c r="Z8" t="n">
        <v>10</v>
      </c>
      <c r="AA8" t="n">
        <v>920.5025998790848</v>
      </c>
      <c r="AB8" t="n">
        <v>1259.472266863181</v>
      </c>
      <c r="AC8" t="n">
        <v>1139.270001394188</v>
      </c>
      <c r="AD8" t="n">
        <v>920502.5998790847</v>
      </c>
      <c r="AE8" t="n">
        <v>1259472.266863181</v>
      </c>
      <c r="AF8" t="n">
        <v>1.924698267907922e-06</v>
      </c>
      <c r="AG8" t="n">
        <v>23</v>
      </c>
      <c r="AH8" t="n">
        <v>1139270.001394188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1.4613</v>
      </c>
      <c r="E9" t="n">
        <v>68.43000000000001</v>
      </c>
      <c r="F9" t="n">
        <v>64.14</v>
      </c>
      <c r="G9" t="n">
        <v>58.31</v>
      </c>
      <c r="H9" t="n">
        <v>0.88</v>
      </c>
      <c r="I9" t="n">
        <v>66</v>
      </c>
      <c r="J9" t="n">
        <v>160.28</v>
      </c>
      <c r="K9" t="n">
        <v>49.1</v>
      </c>
      <c r="L9" t="n">
        <v>8</v>
      </c>
      <c r="M9" t="n">
        <v>64</v>
      </c>
      <c r="N9" t="n">
        <v>28.19</v>
      </c>
      <c r="O9" t="n">
        <v>20001.93</v>
      </c>
      <c r="P9" t="n">
        <v>715.9</v>
      </c>
      <c r="Q9" t="n">
        <v>2164.18</v>
      </c>
      <c r="R9" t="n">
        <v>252.73</v>
      </c>
      <c r="S9" t="n">
        <v>168.28</v>
      </c>
      <c r="T9" t="n">
        <v>40276.72</v>
      </c>
      <c r="U9" t="n">
        <v>0.67</v>
      </c>
      <c r="V9" t="n">
        <v>0.84</v>
      </c>
      <c r="W9" t="n">
        <v>36.77</v>
      </c>
      <c r="X9" t="n">
        <v>2.42</v>
      </c>
      <c r="Y9" t="n">
        <v>4</v>
      </c>
      <c r="Z9" t="n">
        <v>10</v>
      </c>
      <c r="AA9" t="n">
        <v>899.5347815401475</v>
      </c>
      <c r="AB9" t="n">
        <v>1230.783172776988</v>
      </c>
      <c r="AC9" t="n">
        <v>1113.318954182184</v>
      </c>
      <c r="AD9" t="n">
        <v>899534.7815401475</v>
      </c>
      <c r="AE9" t="n">
        <v>1230783.172776988</v>
      </c>
      <c r="AF9" t="n">
        <v>1.943987820634397e-06</v>
      </c>
      <c r="AG9" t="n">
        <v>23</v>
      </c>
      <c r="AH9" t="n">
        <v>1113318.954182184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1.4744</v>
      </c>
      <c r="E10" t="n">
        <v>67.81999999999999</v>
      </c>
      <c r="F10" t="n">
        <v>63.8</v>
      </c>
      <c r="G10" t="n">
        <v>67.16</v>
      </c>
      <c r="H10" t="n">
        <v>0.99</v>
      </c>
      <c r="I10" t="n">
        <v>57</v>
      </c>
      <c r="J10" t="n">
        <v>161.71</v>
      </c>
      <c r="K10" t="n">
        <v>49.1</v>
      </c>
      <c r="L10" t="n">
        <v>9</v>
      </c>
      <c r="M10" t="n">
        <v>55</v>
      </c>
      <c r="N10" t="n">
        <v>28.61</v>
      </c>
      <c r="O10" t="n">
        <v>20177.64</v>
      </c>
      <c r="P10" t="n">
        <v>702.14</v>
      </c>
      <c r="Q10" t="n">
        <v>2163.7</v>
      </c>
      <c r="R10" t="n">
        <v>242.39</v>
      </c>
      <c r="S10" t="n">
        <v>168.28</v>
      </c>
      <c r="T10" t="n">
        <v>35150.72</v>
      </c>
      <c r="U10" t="n">
        <v>0.6899999999999999</v>
      </c>
      <c r="V10" t="n">
        <v>0.85</v>
      </c>
      <c r="W10" t="n">
        <v>36.74</v>
      </c>
      <c r="X10" t="n">
        <v>2.09</v>
      </c>
      <c r="Y10" t="n">
        <v>4</v>
      </c>
      <c r="Z10" t="n">
        <v>10</v>
      </c>
      <c r="AA10" t="n">
        <v>879.8490494049717</v>
      </c>
      <c r="AB10" t="n">
        <v>1203.848285596433</v>
      </c>
      <c r="AC10" t="n">
        <v>1088.954694830789</v>
      </c>
      <c r="AD10" t="n">
        <v>879849.0494049717</v>
      </c>
      <c r="AE10" t="n">
        <v>1203848.285596433</v>
      </c>
      <c r="AF10" t="n">
        <v>1.961414933787282e-06</v>
      </c>
      <c r="AG10" t="n">
        <v>23</v>
      </c>
      <c r="AH10" t="n">
        <v>1088954.694830789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1.4831</v>
      </c>
      <c r="E11" t="n">
        <v>67.42</v>
      </c>
      <c r="F11" t="n">
        <v>63.59</v>
      </c>
      <c r="G11" t="n">
        <v>74.81</v>
      </c>
      <c r="H11" t="n">
        <v>1.09</v>
      </c>
      <c r="I11" t="n">
        <v>51</v>
      </c>
      <c r="J11" t="n">
        <v>163.13</v>
      </c>
      <c r="K11" t="n">
        <v>49.1</v>
      </c>
      <c r="L11" t="n">
        <v>10</v>
      </c>
      <c r="M11" t="n">
        <v>49</v>
      </c>
      <c r="N11" t="n">
        <v>29.04</v>
      </c>
      <c r="O11" t="n">
        <v>20353.94</v>
      </c>
      <c r="P11" t="n">
        <v>689.85</v>
      </c>
      <c r="Q11" t="n">
        <v>2163.6</v>
      </c>
      <c r="R11" t="n">
        <v>234.7</v>
      </c>
      <c r="S11" t="n">
        <v>168.28</v>
      </c>
      <c r="T11" t="n">
        <v>31338.45</v>
      </c>
      <c r="U11" t="n">
        <v>0.72</v>
      </c>
      <c r="V11" t="n">
        <v>0.85</v>
      </c>
      <c r="W11" t="n">
        <v>36.75</v>
      </c>
      <c r="X11" t="n">
        <v>1.87</v>
      </c>
      <c r="Y11" t="n">
        <v>4</v>
      </c>
      <c r="Z11" t="n">
        <v>10</v>
      </c>
      <c r="AA11" t="n">
        <v>857.3075880812247</v>
      </c>
      <c r="AB11" t="n">
        <v>1173.006063754194</v>
      </c>
      <c r="AC11" t="n">
        <v>1061.056011353844</v>
      </c>
      <c r="AD11" t="n">
        <v>857307.5880812247</v>
      </c>
      <c r="AE11" t="n">
        <v>1173006.063754194</v>
      </c>
      <c r="AF11" t="n">
        <v>1.972988665423167e-06</v>
      </c>
      <c r="AG11" t="n">
        <v>22</v>
      </c>
      <c r="AH11" t="n">
        <v>1061056.011353844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1.4923</v>
      </c>
      <c r="E12" t="n">
        <v>67.01000000000001</v>
      </c>
      <c r="F12" t="n">
        <v>63.36</v>
      </c>
      <c r="G12" t="n">
        <v>84.48</v>
      </c>
      <c r="H12" t="n">
        <v>1.18</v>
      </c>
      <c r="I12" t="n">
        <v>45</v>
      </c>
      <c r="J12" t="n">
        <v>164.57</v>
      </c>
      <c r="K12" t="n">
        <v>49.1</v>
      </c>
      <c r="L12" t="n">
        <v>11</v>
      </c>
      <c r="M12" t="n">
        <v>43</v>
      </c>
      <c r="N12" t="n">
        <v>29.47</v>
      </c>
      <c r="O12" t="n">
        <v>20530.82</v>
      </c>
      <c r="P12" t="n">
        <v>676.42</v>
      </c>
      <c r="Q12" t="n">
        <v>2163.55</v>
      </c>
      <c r="R12" t="n">
        <v>227.16</v>
      </c>
      <c r="S12" t="n">
        <v>168.28</v>
      </c>
      <c r="T12" t="n">
        <v>27594.24</v>
      </c>
      <c r="U12" t="n">
        <v>0.74</v>
      </c>
      <c r="V12" t="n">
        <v>0.85</v>
      </c>
      <c r="W12" t="n">
        <v>36.73</v>
      </c>
      <c r="X12" t="n">
        <v>1.64</v>
      </c>
      <c r="Y12" t="n">
        <v>4</v>
      </c>
      <c r="Z12" t="n">
        <v>10</v>
      </c>
      <c r="AA12" t="n">
        <v>840.4431190441876</v>
      </c>
      <c r="AB12" t="n">
        <v>1149.931353209855</v>
      </c>
      <c r="AC12" t="n">
        <v>1040.183518798297</v>
      </c>
      <c r="AD12" t="n">
        <v>840443.1190441876</v>
      </c>
      <c r="AE12" t="n">
        <v>1149931.353209855</v>
      </c>
      <c r="AF12" t="n">
        <v>1.985227554049621e-06</v>
      </c>
      <c r="AG12" t="n">
        <v>22</v>
      </c>
      <c r="AH12" t="n">
        <v>1040183.518798297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1.4987</v>
      </c>
      <c r="E13" t="n">
        <v>66.72</v>
      </c>
      <c r="F13" t="n">
        <v>63.2</v>
      </c>
      <c r="G13" t="n">
        <v>92.48</v>
      </c>
      <c r="H13" t="n">
        <v>1.28</v>
      </c>
      <c r="I13" t="n">
        <v>41</v>
      </c>
      <c r="J13" t="n">
        <v>166.01</v>
      </c>
      <c r="K13" t="n">
        <v>49.1</v>
      </c>
      <c r="L13" t="n">
        <v>12</v>
      </c>
      <c r="M13" t="n">
        <v>39</v>
      </c>
      <c r="N13" t="n">
        <v>29.91</v>
      </c>
      <c r="O13" t="n">
        <v>20708.3</v>
      </c>
      <c r="P13" t="n">
        <v>664.6799999999999</v>
      </c>
      <c r="Q13" t="n">
        <v>2163.6</v>
      </c>
      <c r="R13" t="n">
        <v>221.59</v>
      </c>
      <c r="S13" t="n">
        <v>168.28</v>
      </c>
      <c r="T13" t="n">
        <v>24831.5</v>
      </c>
      <c r="U13" t="n">
        <v>0.76</v>
      </c>
      <c r="V13" t="n">
        <v>0.85</v>
      </c>
      <c r="W13" t="n">
        <v>36.73</v>
      </c>
      <c r="X13" t="n">
        <v>1.48</v>
      </c>
      <c r="Y13" t="n">
        <v>4</v>
      </c>
      <c r="Z13" t="n">
        <v>10</v>
      </c>
      <c r="AA13" t="n">
        <v>826.6571276108351</v>
      </c>
      <c r="AB13" t="n">
        <v>1131.068751535725</v>
      </c>
      <c r="AC13" t="n">
        <v>1023.121137354117</v>
      </c>
      <c r="AD13" t="n">
        <v>826657.1276108351</v>
      </c>
      <c r="AE13" t="n">
        <v>1131068.751535725</v>
      </c>
      <c r="AF13" t="n">
        <v>1.993741563528893e-06</v>
      </c>
      <c r="AG13" t="n">
        <v>22</v>
      </c>
      <c r="AH13" t="n">
        <v>1023121.137354117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63.03</v>
      </c>
      <c r="G14" t="n">
        <v>102.21</v>
      </c>
      <c r="H14" t="n">
        <v>1.38</v>
      </c>
      <c r="I14" t="n">
        <v>37</v>
      </c>
      <c r="J14" t="n">
        <v>167.45</v>
      </c>
      <c r="K14" t="n">
        <v>49.1</v>
      </c>
      <c r="L14" t="n">
        <v>13</v>
      </c>
      <c r="M14" t="n">
        <v>35</v>
      </c>
      <c r="N14" t="n">
        <v>30.36</v>
      </c>
      <c r="O14" t="n">
        <v>20886.38</v>
      </c>
      <c r="P14" t="n">
        <v>651.51</v>
      </c>
      <c r="Q14" t="n">
        <v>2163.49</v>
      </c>
      <c r="R14" t="n">
        <v>216.09</v>
      </c>
      <c r="S14" t="n">
        <v>168.28</v>
      </c>
      <c r="T14" t="n">
        <v>22103.57</v>
      </c>
      <c r="U14" t="n">
        <v>0.78</v>
      </c>
      <c r="V14" t="n">
        <v>0.86</v>
      </c>
      <c r="W14" t="n">
        <v>36.72</v>
      </c>
      <c r="X14" t="n">
        <v>1.31</v>
      </c>
      <c r="Y14" t="n">
        <v>4</v>
      </c>
      <c r="Z14" t="n">
        <v>10</v>
      </c>
      <c r="AA14" t="n">
        <v>811.640442482815</v>
      </c>
      <c r="AB14" t="n">
        <v>1110.522260454175</v>
      </c>
      <c r="AC14" t="n">
        <v>1004.53557454421</v>
      </c>
      <c r="AD14" t="n">
        <v>811640.442482815</v>
      </c>
      <c r="AE14" t="n">
        <v>1110522.260454176</v>
      </c>
      <c r="AF14" t="n">
        <v>2.002388604406278e-06</v>
      </c>
      <c r="AG14" t="n">
        <v>22</v>
      </c>
      <c r="AH14" t="n">
        <v>1004535.57454421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1.5092</v>
      </c>
      <c r="E15" t="n">
        <v>66.26000000000001</v>
      </c>
      <c r="F15" t="n">
        <v>62.94</v>
      </c>
      <c r="G15" t="n">
        <v>111.08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640.9</v>
      </c>
      <c r="Q15" t="n">
        <v>2163.43</v>
      </c>
      <c r="R15" t="n">
        <v>213.42</v>
      </c>
      <c r="S15" t="n">
        <v>168.28</v>
      </c>
      <c r="T15" t="n">
        <v>20780.39</v>
      </c>
      <c r="U15" t="n">
        <v>0.79</v>
      </c>
      <c r="V15" t="n">
        <v>0.86</v>
      </c>
      <c r="W15" t="n">
        <v>36.71</v>
      </c>
      <c r="X15" t="n">
        <v>1.23</v>
      </c>
      <c r="Y15" t="n">
        <v>4</v>
      </c>
      <c r="Z15" t="n">
        <v>10</v>
      </c>
      <c r="AA15" t="n">
        <v>800.2218325347111</v>
      </c>
      <c r="AB15" t="n">
        <v>1094.898814569662</v>
      </c>
      <c r="AC15" t="n">
        <v>990.4032084072708</v>
      </c>
      <c r="AD15" t="n">
        <v>800221.8325347111</v>
      </c>
      <c r="AE15" t="n">
        <v>1094898.814569662</v>
      </c>
      <c r="AF15" t="n">
        <v>2.007709860330823e-06</v>
      </c>
      <c r="AG15" t="n">
        <v>22</v>
      </c>
      <c r="AH15" t="n">
        <v>990403.2084072707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1.5137</v>
      </c>
      <c r="E16" t="n">
        <v>66.06</v>
      </c>
      <c r="F16" t="n">
        <v>62.84</v>
      </c>
      <c r="G16" t="n">
        <v>121.63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627.51</v>
      </c>
      <c r="Q16" t="n">
        <v>2163.57</v>
      </c>
      <c r="R16" t="n">
        <v>209.52</v>
      </c>
      <c r="S16" t="n">
        <v>168.28</v>
      </c>
      <c r="T16" t="n">
        <v>18843.84</v>
      </c>
      <c r="U16" t="n">
        <v>0.8</v>
      </c>
      <c r="V16" t="n">
        <v>0.86</v>
      </c>
      <c r="W16" t="n">
        <v>36.72</v>
      </c>
      <c r="X16" t="n">
        <v>1.13</v>
      </c>
      <c r="Y16" t="n">
        <v>4</v>
      </c>
      <c r="Z16" t="n">
        <v>10</v>
      </c>
      <c r="AA16" t="n">
        <v>786.1428432687561</v>
      </c>
      <c r="AB16" t="n">
        <v>1075.635320334813</v>
      </c>
      <c r="AC16" t="n">
        <v>972.9781950257113</v>
      </c>
      <c r="AD16" t="n">
        <v>786142.8432687561</v>
      </c>
      <c r="AE16" t="n">
        <v>1075635.320334813</v>
      </c>
      <c r="AF16" t="n">
        <v>2.013696273245936e-06</v>
      </c>
      <c r="AG16" t="n">
        <v>22</v>
      </c>
      <c r="AH16" t="n">
        <v>972978.1950257113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1.5151</v>
      </c>
      <c r="E17" t="n">
        <v>66</v>
      </c>
      <c r="F17" t="n">
        <v>62.81</v>
      </c>
      <c r="G17" t="n">
        <v>125.61</v>
      </c>
      <c r="H17" t="n">
        <v>1.65</v>
      </c>
      <c r="I17" t="n">
        <v>30</v>
      </c>
      <c r="J17" t="n">
        <v>171.81</v>
      </c>
      <c r="K17" t="n">
        <v>49.1</v>
      </c>
      <c r="L17" t="n">
        <v>16</v>
      </c>
      <c r="M17" t="n">
        <v>1</v>
      </c>
      <c r="N17" t="n">
        <v>31.72</v>
      </c>
      <c r="O17" t="n">
        <v>21424.29</v>
      </c>
      <c r="P17" t="n">
        <v>624.55</v>
      </c>
      <c r="Q17" t="n">
        <v>2163.88</v>
      </c>
      <c r="R17" t="n">
        <v>207.7</v>
      </c>
      <c r="S17" t="n">
        <v>168.28</v>
      </c>
      <c r="T17" t="n">
        <v>17939.64</v>
      </c>
      <c r="U17" t="n">
        <v>0.8100000000000001</v>
      </c>
      <c r="V17" t="n">
        <v>0.86</v>
      </c>
      <c r="W17" t="n">
        <v>36.74</v>
      </c>
      <c r="X17" t="n">
        <v>1.09</v>
      </c>
      <c r="Y17" t="n">
        <v>4</v>
      </c>
      <c r="Z17" t="n">
        <v>10</v>
      </c>
      <c r="AA17" t="n">
        <v>782.863763433546</v>
      </c>
      <c r="AB17" t="n">
        <v>1071.148738641486</v>
      </c>
      <c r="AC17" t="n">
        <v>968.9198063922382</v>
      </c>
      <c r="AD17" t="n">
        <v>782863.7634335459</v>
      </c>
      <c r="AE17" t="n">
        <v>1071148.738641486</v>
      </c>
      <c r="AF17" t="n">
        <v>2.015558712819527e-06</v>
      </c>
      <c r="AG17" t="n">
        <v>22</v>
      </c>
      <c r="AH17" t="n">
        <v>968919.8063922382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1.515</v>
      </c>
      <c r="E18" t="n">
        <v>66.01000000000001</v>
      </c>
      <c r="F18" t="n">
        <v>62.81</v>
      </c>
      <c r="G18" t="n">
        <v>125.62</v>
      </c>
      <c r="H18" t="n">
        <v>1.74</v>
      </c>
      <c r="I18" t="n">
        <v>30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629.4</v>
      </c>
      <c r="Q18" t="n">
        <v>2163.82</v>
      </c>
      <c r="R18" t="n">
        <v>207.84</v>
      </c>
      <c r="S18" t="n">
        <v>168.28</v>
      </c>
      <c r="T18" t="n">
        <v>18010.77</v>
      </c>
      <c r="U18" t="n">
        <v>0.8100000000000001</v>
      </c>
      <c r="V18" t="n">
        <v>0.86</v>
      </c>
      <c r="W18" t="n">
        <v>36.74</v>
      </c>
      <c r="X18" t="n">
        <v>1.1</v>
      </c>
      <c r="Y18" t="n">
        <v>4</v>
      </c>
      <c r="Z18" t="n">
        <v>10</v>
      </c>
      <c r="AA18" t="n">
        <v>787.2608481290168</v>
      </c>
      <c r="AB18" t="n">
        <v>1077.165023907515</v>
      </c>
      <c r="AC18" t="n">
        <v>974.3619058363869</v>
      </c>
      <c r="AD18" t="n">
        <v>787260.8481290168</v>
      </c>
      <c r="AE18" t="n">
        <v>1077165.023907515</v>
      </c>
      <c r="AF18" t="n">
        <v>2.015425681421413e-06</v>
      </c>
      <c r="AG18" t="n">
        <v>22</v>
      </c>
      <c r="AH18" t="n">
        <v>974361.9058363868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0.6943</v>
      </c>
      <c r="E2" t="n">
        <v>144.03</v>
      </c>
      <c r="F2" t="n">
        <v>103.03</v>
      </c>
      <c r="G2" t="n">
        <v>5.97</v>
      </c>
      <c r="H2" t="n">
        <v>0.1</v>
      </c>
      <c r="I2" t="n">
        <v>1035</v>
      </c>
      <c r="J2" t="n">
        <v>185.69</v>
      </c>
      <c r="K2" t="n">
        <v>53.44</v>
      </c>
      <c r="L2" t="n">
        <v>1</v>
      </c>
      <c r="M2" t="n">
        <v>1033</v>
      </c>
      <c r="N2" t="n">
        <v>36.26</v>
      </c>
      <c r="O2" t="n">
        <v>23136.14</v>
      </c>
      <c r="P2" t="n">
        <v>1420.18</v>
      </c>
      <c r="Q2" t="n">
        <v>2182.56</v>
      </c>
      <c r="R2" t="n">
        <v>1549</v>
      </c>
      <c r="S2" t="n">
        <v>168.28</v>
      </c>
      <c r="T2" t="n">
        <v>683564.15</v>
      </c>
      <c r="U2" t="n">
        <v>0.11</v>
      </c>
      <c r="V2" t="n">
        <v>0.53</v>
      </c>
      <c r="W2" t="n">
        <v>38.34</v>
      </c>
      <c r="X2" t="n">
        <v>41.08</v>
      </c>
      <c r="Y2" t="n">
        <v>4</v>
      </c>
      <c r="Z2" t="n">
        <v>10</v>
      </c>
      <c r="AA2" t="n">
        <v>3386.665368764422</v>
      </c>
      <c r="AB2" t="n">
        <v>4633.78496667505</v>
      </c>
      <c r="AC2" t="n">
        <v>4191.543033013455</v>
      </c>
      <c r="AD2" t="n">
        <v>3386665.368764422</v>
      </c>
      <c r="AE2" t="n">
        <v>4633784.96667505</v>
      </c>
      <c r="AF2" t="n">
        <v>9.120494121521232e-07</v>
      </c>
      <c r="AG2" t="n">
        <v>47</v>
      </c>
      <c r="AH2" t="n">
        <v>4191543.033013455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1.0782</v>
      </c>
      <c r="E3" t="n">
        <v>92.75</v>
      </c>
      <c r="F3" t="n">
        <v>76.17</v>
      </c>
      <c r="G3" t="n">
        <v>12.06</v>
      </c>
      <c r="H3" t="n">
        <v>0.19</v>
      </c>
      <c r="I3" t="n">
        <v>379</v>
      </c>
      <c r="J3" t="n">
        <v>187.21</v>
      </c>
      <c r="K3" t="n">
        <v>53.44</v>
      </c>
      <c r="L3" t="n">
        <v>2</v>
      </c>
      <c r="M3" t="n">
        <v>377</v>
      </c>
      <c r="N3" t="n">
        <v>36.77</v>
      </c>
      <c r="O3" t="n">
        <v>23322.88</v>
      </c>
      <c r="P3" t="n">
        <v>1048.59</v>
      </c>
      <c r="Q3" t="n">
        <v>2169.78</v>
      </c>
      <c r="R3" t="n">
        <v>652</v>
      </c>
      <c r="S3" t="n">
        <v>168.28</v>
      </c>
      <c r="T3" t="n">
        <v>238348.37</v>
      </c>
      <c r="U3" t="n">
        <v>0.26</v>
      </c>
      <c r="V3" t="n">
        <v>0.71</v>
      </c>
      <c r="W3" t="n">
        <v>37.29</v>
      </c>
      <c r="X3" t="n">
        <v>14.37</v>
      </c>
      <c r="Y3" t="n">
        <v>4</v>
      </c>
      <c r="Z3" t="n">
        <v>10</v>
      </c>
      <c r="AA3" t="n">
        <v>1670.380708201794</v>
      </c>
      <c r="AB3" t="n">
        <v>2285.48857695762</v>
      </c>
      <c r="AC3" t="n">
        <v>2067.364754876148</v>
      </c>
      <c r="AD3" t="n">
        <v>1670380.708201794</v>
      </c>
      <c r="AE3" t="n">
        <v>2285488.57695762</v>
      </c>
      <c r="AF3" t="n">
        <v>1.416349814464092e-06</v>
      </c>
      <c r="AG3" t="n">
        <v>31</v>
      </c>
      <c r="AH3" t="n">
        <v>2067364.754876148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1.2264</v>
      </c>
      <c r="E4" t="n">
        <v>81.54000000000001</v>
      </c>
      <c r="F4" t="n">
        <v>70.44</v>
      </c>
      <c r="G4" t="n">
        <v>18.22</v>
      </c>
      <c r="H4" t="n">
        <v>0.28</v>
      </c>
      <c r="I4" t="n">
        <v>232</v>
      </c>
      <c r="J4" t="n">
        <v>188.73</v>
      </c>
      <c r="K4" t="n">
        <v>53.44</v>
      </c>
      <c r="L4" t="n">
        <v>3</v>
      </c>
      <c r="M4" t="n">
        <v>230</v>
      </c>
      <c r="N4" t="n">
        <v>37.29</v>
      </c>
      <c r="O4" t="n">
        <v>23510.33</v>
      </c>
      <c r="P4" t="n">
        <v>964.13</v>
      </c>
      <c r="Q4" t="n">
        <v>2167.34</v>
      </c>
      <c r="R4" t="n">
        <v>462.17</v>
      </c>
      <c r="S4" t="n">
        <v>168.28</v>
      </c>
      <c r="T4" t="n">
        <v>144167.89</v>
      </c>
      <c r="U4" t="n">
        <v>0.36</v>
      </c>
      <c r="V4" t="n">
        <v>0.77</v>
      </c>
      <c r="W4" t="n">
        <v>37.03</v>
      </c>
      <c r="X4" t="n">
        <v>8.68</v>
      </c>
      <c r="Y4" t="n">
        <v>4</v>
      </c>
      <c r="Z4" t="n">
        <v>10</v>
      </c>
      <c r="AA4" t="n">
        <v>1364.437777338682</v>
      </c>
      <c r="AB4" t="n">
        <v>1866.883961701189</v>
      </c>
      <c r="AC4" t="n">
        <v>1688.711176584523</v>
      </c>
      <c r="AD4" t="n">
        <v>1364437.777338682</v>
      </c>
      <c r="AE4" t="n">
        <v>1866883.961701189</v>
      </c>
      <c r="AF4" t="n">
        <v>1.611028948672568e-06</v>
      </c>
      <c r="AG4" t="n">
        <v>27</v>
      </c>
      <c r="AH4" t="n">
        <v>1688711.176584523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1.3048</v>
      </c>
      <c r="E5" t="n">
        <v>76.64</v>
      </c>
      <c r="F5" t="n">
        <v>67.95</v>
      </c>
      <c r="G5" t="n">
        <v>24.41</v>
      </c>
      <c r="H5" t="n">
        <v>0.37</v>
      </c>
      <c r="I5" t="n">
        <v>167</v>
      </c>
      <c r="J5" t="n">
        <v>190.25</v>
      </c>
      <c r="K5" t="n">
        <v>53.44</v>
      </c>
      <c r="L5" t="n">
        <v>4</v>
      </c>
      <c r="M5" t="n">
        <v>165</v>
      </c>
      <c r="N5" t="n">
        <v>37.82</v>
      </c>
      <c r="O5" t="n">
        <v>23698.48</v>
      </c>
      <c r="P5" t="n">
        <v>923.92</v>
      </c>
      <c r="Q5" t="n">
        <v>2165.93</v>
      </c>
      <c r="R5" t="n">
        <v>379.49</v>
      </c>
      <c r="S5" t="n">
        <v>168.28</v>
      </c>
      <c r="T5" t="n">
        <v>103152.8</v>
      </c>
      <c r="U5" t="n">
        <v>0.44</v>
      </c>
      <c r="V5" t="n">
        <v>0.79</v>
      </c>
      <c r="W5" t="n">
        <v>36.93</v>
      </c>
      <c r="X5" t="n">
        <v>6.21</v>
      </c>
      <c r="Y5" t="n">
        <v>4</v>
      </c>
      <c r="Z5" t="n">
        <v>10</v>
      </c>
      <c r="AA5" t="n">
        <v>1234.421942489754</v>
      </c>
      <c r="AB5" t="n">
        <v>1688.990560567071</v>
      </c>
      <c r="AC5" t="n">
        <v>1527.795671979689</v>
      </c>
      <c r="AD5" t="n">
        <v>1234421.942489754</v>
      </c>
      <c r="AE5" t="n">
        <v>1688990.560567071</v>
      </c>
      <c r="AF5" t="n">
        <v>1.714017100642504e-06</v>
      </c>
      <c r="AG5" t="n">
        <v>25</v>
      </c>
      <c r="AH5" t="n">
        <v>1527795.671979689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1.3542</v>
      </c>
      <c r="E6" t="n">
        <v>73.84</v>
      </c>
      <c r="F6" t="n">
        <v>66.54000000000001</v>
      </c>
      <c r="G6" t="n">
        <v>30.71</v>
      </c>
      <c r="H6" t="n">
        <v>0.46</v>
      </c>
      <c r="I6" t="n">
        <v>130</v>
      </c>
      <c r="J6" t="n">
        <v>191.78</v>
      </c>
      <c r="K6" t="n">
        <v>53.44</v>
      </c>
      <c r="L6" t="n">
        <v>5</v>
      </c>
      <c r="M6" t="n">
        <v>128</v>
      </c>
      <c r="N6" t="n">
        <v>38.35</v>
      </c>
      <c r="O6" t="n">
        <v>23887.36</v>
      </c>
      <c r="P6" t="n">
        <v>898.1900000000001</v>
      </c>
      <c r="Q6" t="n">
        <v>2165.09</v>
      </c>
      <c r="R6" t="n">
        <v>332.68</v>
      </c>
      <c r="S6" t="n">
        <v>168.28</v>
      </c>
      <c r="T6" t="n">
        <v>79933.7</v>
      </c>
      <c r="U6" t="n">
        <v>0.51</v>
      </c>
      <c r="V6" t="n">
        <v>0.8100000000000001</v>
      </c>
      <c r="W6" t="n">
        <v>36.87</v>
      </c>
      <c r="X6" t="n">
        <v>4.8</v>
      </c>
      <c r="Y6" t="n">
        <v>4</v>
      </c>
      <c r="Z6" t="n">
        <v>10</v>
      </c>
      <c r="AA6" t="n">
        <v>1167.868459624651</v>
      </c>
      <c r="AB6" t="n">
        <v>1597.929149178595</v>
      </c>
      <c r="AC6" t="n">
        <v>1445.425033888636</v>
      </c>
      <c r="AD6" t="n">
        <v>1167868.459624651</v>
      </c>
      <c r="AE6" t="n">
        <v>1597929.149178595</v>
      </c>
      <c r="AF6" t="n">
        <v>1.778910145378662e-06</v>
      </c>
      <c r="AG6" t="n">
        <v>25</v>
      </c>
      <c r="AH6" t="n">
        <v>1445425.033888636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1.3867</v>
      </c>
      <c r="E7" t="n">
        <v>72.12</v>
      </c>
      <c r="F7" t="n">
        <v>65.66</v>
      </c>
      <c r="G7" t="n">
        <v>36.82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105</v>
      </c>
      <c r="N7" t="n">
        <v>38.89</v>
      </c>
      <c r="O7" t="n">
        <v>24076.95</v>
      </c>
      <c r="P7" t="n">
        <v>879.8200000000001</v>
      </c>
      <c r="Q7" t="n">
        <v>2164.59</v>
      </c>
      <c r="R7" t="n">
        <v>303.46</v>
      </c>
      <c r="S7" t="n">
        <v>168.28</v>
      </c>
      <c r="T7" t="n">
        <v>65437.2</v>
      </c>
      <c r="U7" t="n">
        <v>0.55</v>
      </c>
      <c r="V7" t="n">
        <v>0.82</v>
      </c>
      <c r="W7" t="n">
        <v>36.84</v>
      </c>
      <c r="X7" t="n">
        <v>3.93</v>
      </c>
      <c r="Y7" t="n">
        <v>4</v>
      </c>
      <c r="Z7" t="n">
        <v>10</v>
      </c>
      <c r="AA7" t="n">
        <v>1118.47427356393</v>
      </c>
      <c r="AB7" t="n">
        <v>1530.345844692622</v>
      </c>
      <c r="AC7" t="n">
        <v>1384.291785129041</v>
      </c>
      <c r="AD7" t="n">
        <v>1118474.27356393</v>
      </c>
      <c r="AE7" t="n">
        <v>1530345.844692622</v>
      </c>
      <c r="AF7" t="n">
        <v>1.82160293796824e-06</v>
      </c>
      <c r="AG7" t="n">
        <v>24</v>
      </c>
      <c r="AH7" t="n">
        <v>1384291.78512904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1.4111</v>
      </c>
      <c r="E8" t="n">
        <v>70.87</v>
      </c>
      <c r="F8" t="n">
        <v>65.05</v>
      </c>
      <c r="G8" t="n">
        <v>43.36</v>
      </c>
      <c r="H8" t="n">
        <v>0.64</v>
      </c>
      <c r="I8" t="n">
        <v>90</v>
      </c>
      <c r="J8" t="n">
        <v>194.86</v>
      </c>
      <c r="K8" t="n">
        <v>53.44</v>
      </c>
      <c r="L8" t="n">
        <v>7</v>
      </c>
      <c r="M8" t="n">
        <v>88</v>
      </c>
      <c r="N8" t="n">
        <v>39.43</v>
      </c>
      <c r="O8" t="n">
        <v>24267.28</v>
      </c>
      <c r="P8" t="n">
        <v>864.58</v>
      </c>
      <c r="Q8" t="n">
        <v>2164.53</v>
      </c>
      <c r="R8" t="n">
        <v>283.25</v>
      </c>
      <c r="S8" t="n">
        <v>168.28</v>
      </c>
      <c r="T8" t="n">
        <v>55413.94</v>
      </c>
      <c r="U8" t="n">
        <v>0.59</v>
      </c>
      <c r="V8" t="n">
        <v>0.83</v>
      </c>
      <c r="W8" t="n">
        <v>36.8</v>
      </c>
      <c r="X8" t="n">
        <v>3.32</v>
      </c>
      <c r="Y8" t="n">
        <v>4</v>
      </c>
      <c r="Z8" t="n">
        <v>10</v>
      </c>
      <c r="AA8" t="n">
        <v>1086.489150353399</v>
      </c>
      <c r="AB8" t="n">
        <v>1486.582388031927</v>
      </c>
      <c r="AC8" t="n">
        <v>1344.705051349645</v>
      </c>
      <c r="AD8" t="n">
        <v>1086489.150353399</v>
      </c>
      <c r="AE8" t="n">
        <v>1486582.388031927</v>
      </c>
      <c r="AF8" t="n">
        <v>1.853655373020108e-06</v>
      </c>
      <c r="AG8" t="n">
        <v>24</v>
      </c>
      <c r="AH8" t="n">
        <v>1344705.051349645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1.4298</v>
      </c>
      <c r="E9" t="n">
        <v>69.94</v>
      </c>
      <c r="F9" t="n">
        <v>64.56999999999999</v>
      </c>
      <c r="G9" t="n">
        <v>49.67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851.4400000000001</v>
      </c>
      <c r="Q9" t="n">
        <v>2164.19</v>
      </c>
      <c r="R9" t="n">
        <v>267.11</v>
      </c>
      <c r="S9" t="n">
        <v>168.28</v>
      </c>
      <c r="T9" t="n">
        <v>47406.68</v>
      </c>
      <c r="U9" t="n">
        <v>0.63</v>
      </c>
      <c r="V9" t="n">
        <v>0.84</v>
      </c>
      <c r="W9" t="n">
        <v>36.79</v>
      </c>
      <c r="X9" t="n">
        <v>2.84</v>
      </c>
      <c r="Y9" t="n">
        <v>4</v>
      </c>
      <c r="Z9" t="n">
        <v>10</v>
      </c>
      <c r="AA9" t="n">
        <v>1054.464121028216</v>
      </c>
      <c r="AB9" t="n">
        <v>1442.764330064631</v>
      </c>
      <c r="AC9" t="n">
        <v>1305.068927335717</v>
      </c>
      <c r="AD9" t="n">
        <v>1054464.121028216</v>
      </c>
      <c r="AE9" t="n">
        <v>1442764.330064631</v>
      </c>
      <c r="AF9" t="n">
        <v>1.878220149063958e-06</v>
      </c>
      <c r="AG9" t="n">
        <v>23</v>
      </c>
      <c r="AH9" t="n">
        <v>1305068.927335717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1.4451</v>
      </c>
      <c r="E10" t="n">
        <v>69.2</v>
      </c>
      <c r="F10" t="n">
        <v>64.2</v>
      </c>
      <c r="G10" t="n">
        <v>56.65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839.8200000000001</v>
      </c>
      <c r="Q10" t="n">
        <v>2164.35</v>
      </c>
      <c r="R10" t="n">
        <v>254.62</v>
      </c>
      <c r="S10" t="n">
        <v>168.28</v>
      </c>
      <c r="T10" t="n">
        <v>41210.34</v>
      </c>
      <c r="U10" t="n">
        <v>0.66</v>
      </c>
      <c r="V10" t="n">
        <v>0.84</v>
      </c>
      <c r="W10" t="n">
        <v>36.78</v>
      </c>
      <c r="X10" t="n">
        <v>2.48</v>
      </c>
      <c r="Y10" t="n">
        <v>4</v>
      </c>
      <c r="Z10" t="n">
        <v>10</v>
      </c>
      <c r="AA10" t="n">
        <v>1033.5584136426</v>
      </c>
      <c r="AB10" t="n">
        <v>1414.160218924914</v>
      </c>
      <c r="AC10" t="n">
        <v>1279.194752417053</v>
      </c>
      <c r="AD10" t="n">
        <v>1033558.4136426</v>
      </c>
      <c r="AE10" t="n">
        <v>1414160.218924914</v>
      </c>
      <c r="AF10" t="n">
        <v>1.898318602190744e-06</v>
      </c>
      <c r="AG10" t="n">
        <v>23</v>
      </c>
      <c r="AH10" t="n">
        <v>1279194.752417053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1.4561</v>
      </c>
      <c r="E11" t="n">
        <v>68.67</v>
      </c>
      <c r="F11" t="n">
        <v>63.94</v>
      </c>
      <c r="G11" t="n">
        <v>62.89</v>
      </c>
      <c r="H11" t="n">
        <v>0.89</v>
      </c>
      <c r="I11" t="n">
        <v>61</v>
      </c>
      <c r="J11" t="n">
        <v>199.53</v>
      </c>
      <c r="K11" t="n">
        <v>53.44</v>
      </c>
      <c r="L11" t="n">
        <v>10</v>
      </c>
      <c r="M11" t="n">
        <v>59</v>
      </c>
      <c r="N11" t="n">
        <v>41.1</v>
      </c>
      <c r="O11" t="n">
        <v>24842.77</v>
      </c>
      <c r="P11" t="n">
        <v>829.03</v>
      </c>
      <c r="Q11" t="n">
        <v>2163.71</v>
      </c>
      <c r="R11" t="n">
        <v>245.88</v>
      </c>
      <c r="S11" t="n">
        <v>168.28</v>
      </c>
      <c r="T11" t="n">
        <v>36877.64</v>
      </c>
      <c r="U11" t="n">
        <v>0.68</v>
      </c>
      <c r="V11" t="n">
        <v>0.84</v>
      </c>
      <c r="W11" t="n">
        <v>36.77</v>
      </c>
      <c r="X11" t="n">
        <v>2.21</v>
      </c>
      <c r="Y11" t="n">
        <v>4</v>
      </c>
      <c r="Z11" t="n">
        <v>10</v>
      </c>
      <c r="AA11" t="n">
        <v>1016.531636188173</v>
      </c>
      <c r="AB11" t="n">
        <v>1390.86343084336</v>
      </c>
      <c r="AC11" t="n">
        <v>1258.121377092755</v>
      </c>
      <c r="AD11" t="n">
        <v>1016531.636188173</v>
      </c>
      <c r="AE11" t="n">
        <v>1390863.43084336</v>
      </c>
      <c r="AF11" t="n">
        <v>1.912768470451831e-06</v>
      </c>
      <c r="AG11" t="n">
        <v>23</v>
      </c>
      <c r="AH11" t="n">
        <v>1258121.377092755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1.465</v>
      </c>
      <c r="E12" t="n">
        <v>68.26000000000001</v>
      </c>
      <c r="F12" t="n">
        <v>63.74</v>
      </c>
      <c r="G12" t="n">
        <v>69.54000000000001</v>
      </c>
      <c r="H12" t="n">
        <v>0.97</v>
      </c>
      <c r="I12" t="n">
        <v>55</v>
      </c>
      <c r="J12" t="n">
        <v>201.1</v>
      </c>
      <c r="K12" t="n">
        <v>53.44</v>
      </c>
      <c r="L12" t="n">
        <v>11</v>
      </c>
      <c r="M12" t="n">
        <v>53</v>
      </c>
      <c r="N12" t="n">
        <v>41.66</v>
      </c>
      <c r="O12" t="n">
        <v>25036.12</v>
      </c>
      <c r="P12" t="n">
        <v>820.59</v>
      </c>
      <c r="Q12" t="n">
        <v>2163.77</v>
      </c>
      <c r="R12" t="n">
        <v>239.91</v>
      </c>
      <c r="S12" t="n">
        <v>168.28</v>
      </c>
      <c r="T12" t="n">
        <v>33922.31</v>
      </c>
      <c r="U12" t="n">
        <v>0.7</v>
      </c>
      <c r="V12" t="n">
        <v>0.85</v>
      </c>
      <c r="W12" t="n">
        <v>36.75</v>
      </c>
      <c r="X12" t="n">
        <v>2.03</v>
      </c>
      <c r="Y12" t="n">
        <v>4</v>
      </c>
      <c r="Z12" t="n">
        <v>10</v>
      </c>
      <c r="AA12" t="n">
        <v>1003.225330723348</v>
      </c>
      <c r="AB12" t="n">
        <v>1372.657156673621</v>
      </c>
      <c r="AC12" t="n">
        <v>1241.652684177109</v>
      </c>
      <c r="AD12" t="n">
        <v>1003225.330723348</v>
      </c>
      <c r="AE12" t="n">
        <v>1372657.156673621</v>
      </c>
      <c r="AF12" t="n">
        <v>1.924459727499439e-06</v>
      </c>
      <c r="AG12" t="n">
        <v>23</v>
      </c>
      <c r="AH12" t="n">
        <v>1241652.684177109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1.4736</v>
      </c>
      <c r="E13" t="n">
        <v>67.86</v>
      </c>
      <c r="F13" t="n">
        <v>63.53</v>
      </c>
      <c r="G13" t="n">
        <v>76.23999999999999</v>
      </c>
      <c r="H13" t="n">
        <v>1.05</v>
      </c>
      <c r="I13" t="n">
        <v>50</v>
      </c>
      <c r="J13" t="n">
        <v>202.67</v>
      </c>
      <c r="K13" t="n">
        <v>53.44</v>
      </c>
      <c r="L13" t="n">
        <v>12</v>
      </c>
      <c r="M13" t="n">
        <v>48</v>
      </c>
      <c r="N13" t="n">
        <v>42.24</v>
      </c>
      <c r="O13" t="n">
        <v>25230.25</v>
      </c>
      <c r="P13" t="n">
        <v>810.03</v>
      </c>
      <c r="Q13" t="n">
        <v>2163.72</v>
      </c>
      <c r="R13" t="n">
        <v>232.82</v>
      </c>
      <c r="S13" t="n">
        <v>168.28</v>
      </c>
      <c r="T13" t="n">
        <v>30402.52</v>
      </c>
      <c r="U13" t="n">
        <v>0.72</v>
      </c>
      <c r="V13" t="n">
        <v>0.85</v>
      </c>
      <c r="W13" t="n">
        <v>36.74</v>
      </c>
      <c r="X13" t="n">
        <v>1.82</v>
      </c>
      <c r="Y13" t="n">
        <v>4</v>
      </c>
      <c r="Z13" t="n">
        <v>10</v>
      </c>
      <c r="AA13" t="n">
        <v>988.2788313964477</v>
      </c>
      <c r="AB13" t="n">
        <v>1352.206696901543</v>
      </c>
      <c r="AC13" t="n">
        <v>1223.153987583278</v>
      </c>
      <c r="AD13" t="n">
        <v>988278.8313964477</v>
      </c>
      <c r="AE13" t="n">
        <v>1352206.696901543</v>
      </c>
      <c r="AF13" t="n">
        <v>1.935756897230835e-06</v>
      </c>
      <c r="AG13" t="n">
        <v>23</v>
      </c>
      <c r="AH13" t="n">
        <v>1223153.987583278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1.4798</v>
      </c>
      <c r="E14" t="n">
        <v>67.58</v>
      </c>
      <c r="F14" t="n">
        <v>63.4</v>
      </c>
      <c r="G14" t="n">
        <v>82.69</v>
      </c>
      <c r="H14" t="n">
        <v>1.13</v>
      </c>
      <c r="I14" t="n">
        <v>46</v>
      </c>
      <c r="J14" t="n">
        <v>204.25</v>
      </c>
      <c r="K14" t="n">
        <v>53.44</v>
      </c>
      <c r="L14" t="n">
        <v>13</v>
      </c>
      <c r="M14" t="n">
        <v>44</v>
      </c>
      <c r="N14" t="n">
        <v>42.82</v>
      </c>
      <c r="O14" t="n">
        <v>25425.3</v>
      </c>
      <c r="P14" t="n">
        <v>800.55</v>
      </c>
      <c r="Q14" t="n">
        <v>2163.65</v>
      </c>
      <c r="R14" t="n">
        <v>228.12</v>
      </c>
      <c r="S14" t="n">
        <v>168.28</v>
      </c>
      <c r="T14" t="n">
        <v>28070.98</v>
      </c>
      <c r="U14" t="n">
        <v>0.74</v>
      </c>
      <c r="V14" t="n">
        <v>0.85</v>
      </c>
      <c r="W14" t="n">
        <v>36.74</v>
      </c>
      <c r="X14" t="n">
        <v>1.68</v>
      </c>
      <c r="Y14" t="n">
        <v>4</v>
      </c>
      <c r="Z14" t="n">
        <v>10</v>
      </c>
      <c r="AA14" t="n">
        <v>969.0772562244274</v>
      </c>
      <c r="AB14" t="n">
        <v>1325.934254637474</v>
      </c>
      <c r="AC14" t="n">
        <v>1199.388950335288</v>
      </c>
      <c r="AD14" t="n">
        <v>969077.2562244274</v>
      </c>
      <c r="AE14" t="n">
        <v>1325934.254637474</v>
      </c>
      <c r="AF14" t="n">
        <v>1.943901368432539e-06</v>
      </c>
      <c r="AG14" t="n">
        <v>22</v>
      </c>
      <c r="AH14" t="n">
        <v>1199388.950335287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1.4869</v>
      </c>
      <c r="E15" t="n">
        <v>67.26000000000001</v>
      </c>
      <c r="F15" t="n">
        <v>63.22</v>
      </c>
      <c r="G15" t="n">
        <v>90.31999999999999</v>
      </c>
      <c r="H15" t="n">
        <v>1.21</v>
      </c>
      <c r="I15" t="n">
        <v>42</v>
      </c>
      <c r="J15" t="n">
        <v>205.84</v>
      </c>
      <c r="K15" t="n">
        <v>53.44</v>
      </c>
      <c r="L15" t="n">
        <v>14</v>
      </c>
      <c r="M15" t="n">
        <v>40</v>
      </c>
      <c r="N15" t="n">
        <v>43.4</v>
      </c>
      <c r="O15" t="n">
        <v>25621.03</v>
      </c>
      <c r="P15" t="n">
        <v>791.51</v>
      </c>
      <c r="Q15" t="n">
        <v>2163.45</v>
      </c>
      <c r="R15" t="n">
        <v>222.52</v>
      </c>
      <c r="S15" t="n">
        <v>168.28</v>
      </c>
      <c r="T15" t="n">
        <v>25293.17</v>
      </c>
      <c r="U15" t="n">
        <v>0.76</v>
      </c>
      <c r="V15" t="n">
        <v>0.85</v>
      </c>
      <c r="W15" t="n">
        <v>36.73</v>
      </c>
      <c r="X15" t="n">
        <v>1.51</v>
      </c>
      <c r="Y15" t="n">
        <v>4</v>
      </c>
      <c r="Z15" t="n">
        <v>10</v>
      </c>
      <c r="AA15" t="n">
        <v>956.6755259377362</v>
      </c>
      <c r="AB15" t="n">
        <v>1308.965660133498</v>
      </c>
      <c r="AC15" t="n">
        <v>1184.039814675198</v>
      </c>
      <c r="AD15" t="n">
        <v>956675.5259377363</v>
      </c>
      <c r="AE15" t="n">
        <v>1308965.660133498</v>
      </c>
      <c r="AF15" t="n">
        <v>1.953228101582878e-06</v>
      </c>
      <c r="AG15" t="n">
        <v>22</v>
      </c>
      <c r="AH15" t="n">
        <v>1184039.814675198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1.4916</v>
      </c>
      <c r="E16" t="n">
        <v>67.04000000000001</v>
      </c>
      <c r="F16" t="n">
        <v>63.12</v>
      </c>
      <c r="G16" t="n">
        <v>97.11</v>
      </c>
      <c r="H16" t="n">
        <v>1.28</v>
      </c>
      <c r="I16" t="n">
        <v>39</v>
      </c>
      <c r="J16" t="n">
        <v>207.43</v>
      </c>
      <c r="K16" t="n">
        <v>53.44</v>
      </c>
      <c r="L16" t="n">
        <v>15</v>
      </c>
      <c r="M16" t="n">
        <v>37</v>
      </c>
      <c r="N16" t="n">
        <v>44</v>
      </c>
      <c r="O16" t="n">
        <v>25817.56</v>
      </c>
      <c r="P16" t="n">
        <v>782.63</v>
      </c>
      <c r="Q16" t="n">
        <v>2163.86</v>
      </c>
      <c r="R16" t="n">
        <v>219.51</v>
      </c>
      <c r="S16" t="n">
        <v>168.28</v>
      </c>
      <c r="T16" t="n">
        <v>23801.89</v>
      </c>
      <c r="U16" t="n">
        <v>0.77</v>
      </c>
      <c r="V16" t="n">
        <v>0.85</v>
      </c>
      <c r="W16" t="n">
        <v>36.71</v>
      </c>
      <c r="X16" t="n">
        <v>1.41</v>
      </c>
      <c r="Y16" t="n">
        <v>4</v>
      </c>
      <c r="Z16" t="n">
        <v>10</v>
      </c>
      <c r="AA16" t="n">
        <v>945.9139229450594</v>
      </c>
      <c r="AB16" t="n">
        <v>1294.2411601505</v>
      </c>
      <c r="AC16" t="n">
        <v>1170.720600304613</v>
      </c>
      <c r="AD16" t="n">
        <v>945913.9229450594</v>
      </c>
      <c r="AE16" t="n">
        <v>1294241.1601505</v>
      </c>
      <c r="AF16" t="n">
        <v>1.959402136203524e-06</v>
      </c>
      <c r="AG16" t="n">
        <v>22</v>
      </c>
      <c r="AH16" t="n">
        <v>1170720.600304613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1.497</v>
      </c>
      <c r="E17" t="n">
        <v>66.8</v>
      </c>
      <c r="F17" t="n">
        <v>62.99</v>
      </c>
      <c r="G17" t="n">
        <v>104.99</v>
      </c>
      <c r="H17" t="n">
        <v>1.36</v>
      </c>
      <c r="I17" t="n">
        <v>36</v>
      </c>
      <c r="J17" t="n">
        <v>209.03</v>
      </c>
      <c r="K17" t="n">
        <v>53.44</v>
      </c>
      <c r="L17" t="n">
        <v>16</v>
      </c>
      <c r="M17" t="n">
        <v>34</v>
      </c>
      <c r="N17" t="n">
        <v>44.6</v>
      </c>
      <c r="O17" t="n">
        <v>26014.91</v>
      </c>
      <c r="P17" t="n">
        <v>773.89</v>
      </c>
      <c r="Q17" t="n">
        <v>2163.24</v>
      </c>
      <c r="R17" t="n">
        <v>215.13</v>
      </c>
      <c r="S17" t="n">
        <v>168.28</v>
      </c>
      <c r="T17" t="n">
        <v>21627.35</v>
      </c>
      <c r="U17" t="n">
        <v>0.78</v>
      </c>
      <c r="V17" t="n">
        <v>0.86</v>
      </c>
      <c r="W17" t="n">
        <v>36.71</v>
      </c>
      <c r="X17" t="n">
        <v>1.28</v>
      </c>
      <c r="Y17" t="n">
        <v>4</v>
      </c>
      <c r="Z17" t="n">
        <v>10</v>
      </c>
      <c r="AA17" t="n">
        <v>934.9430487453016</v>
      </c>
      <c r="AB17" t="n">
        <v>1279.230326069581</v>
      </c>
      <c r="AC17" t="n">
        <v>1157.142379160539</v>
      </c>
      <c r="AD17" t="n">
        <v>934943.0487453016</v>
      </c>
      <c r="AE17" t="n">
        <v>1279230.326069582</v>
      </c>
      <c r="AF17" t="n">
        <v>1.966495707895331e-06</v>
      </c>
      <c r="AG17" t="n">
        <v>22</v>
      </c>
      <c r="AH17" t="n">
        <v>1157142.379160539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</v>
      </c>
      <c r="E18" t="n">
        <v>66.67</v>
      </c>
      <c r="F18" t="n">
        <v>62.93</v>
      </c>
      <c r="G18" t="n">
        <v>111.06</v>
      </c>
      <c r="H18" t="n">
        <v>1.43</v>
      </c>
      <c r="I18" t="n">
        <v>34</v>
      </c>
      <c r="J18" t="n">
        <v>210.64</v>
      </c>
      <c r="K18" t="n">
        <v>53.44</v>
      </c>
      <c r="L18" t="n">
        <v>17</v>
      </c>
      <c r="M18" t="n">
        <v>32</v>
      </c>
      <c r="N18" t="n">
        <v>45.21</v>
      </c>
      <c r="O18" t="n">
        <v>26213.09</v>
      </c>
      <c r="P18" t="n">
        <v>764.46</v>
      </c>
      <c r="Q18" t="n">
        <v>2163.5</v>
      </c>
      <c r="R18" t="n">
        <v>212.8</v>
      </c>
      <c r="S18" t="n">
        <v>168.28</v>
      </c>
      <c r="T18" t="n">
        <v>20470.44</v>
      </c>
      <c r="U18" t="n">
        <v>0.79</v>
      </c>
      <c r="V18" t="n">
        <v>0.86</v>
      </c>
      <c r="W18" t="n">
        <v>36.72</v>
      </c>
      <c r="X18" t="n">
        <v>1.22</v>
      </c>
      <c r="Y18" t="n">
        <v>4</v>
      </c>
      <c r="Z18" t="n">
        <v>10</v>
      </c>
      <c r="AA18" t="n">
        <v>924.7486700318933</v>
      </c>
      <c r="AB18" t="n">
        <v>1265.281927369649</v>
      </c>
      <c r="AC18" t="n">
        <v>1144.525196055827</v>
      </c>
      <c r="AD18" t="n">
        <v>924748.6700318933</v>
      </c>
      <c r="AE18" t="n">
        <v>1265281.927369649</v>
      </c>
      <c r="AF18" t="n">
        <v>1.970436581057446e-06</v>
      </c>
      <c r="AG18" t="n">
        <v>22</v>
      </c>
      <c r="AH18" t="n">
        <v>1144525.196055827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1.503</v>
      </c>
      <c r="E19" t="n">
        <v>66.53</v>
      </c>
      <c r="F19" t="n">
        <v>62.88</v>
      </c>
      <c r="G19" t="n">
        <v>117.89</v>
      </c>
      <c r="H19" t="n">
        <v>1.51</v>
      </c>
      <c r="I19" t="n">
        <v>32</v>
      </c>
      <c r="J19" t="n">
        <v>212.25</v>
      </c>
      <c r="K19" t="n">
        <v>53.44</v>
      </c>
      <c r="L19" t="n">
        <v>18</v>
      </c>
      <c r="M19" t="n">
        <v>30</v>
      </c>
      <c r="N19" t="n">
        <v>45.82</v>
      </c>
      <c r="O19" t="n">
        <v>26412.11</v>
      </c>
      <c r="P19" t="n">
        <v>756.03</v>
      </c>
      <c r="Q19" t="n">
        <v>2163.3</v>
      </c>
      <c r="R19" t="n">
        <v>211.3</v>
      </c>
      <c r="S19" t="n">
        <v>168.28</v>
      </c>
      <c r="T19" t="n">
        <v>19728.82</v>
      </c>
      <c r="U19" t="n">
        <v>0.8</v>
      </c>
      <c r="V19" t="n">
        <v>0.86</v>
      </c>
      <c r="W19" t="n">
        <v>36.71</v>
      </c>
      <c r="X19" t="n">
        <v>1.16</v>
      </c>
      <c r="Y19" t="n">
        <v>4</v>
      </c>
      <c r="Z19" t="n">
        <v>10</v>
      </c>
      <c r="AA19" t="n">
        <v>915.5127526234763</v>
      </c>
      <c r="AB19" t="n">
        <v>1252.644937711533</v>
      </c>
      <c r="AC19" t="n">
        <v>1133.094262954556</v>
      </c>
      <c r="AD19" t="n">
        <v>915512.7526234763</v>
      </c>
      <c r="AE19" t="n">
        <v>1252644.937711533</v>
      </c>
      <c r="AF19" t="n">
        <v>1.974377454219561e-06</v>
      </c>
      <c r="AG19" t="n">
        <v>22</v>
      </c>
      <c r="AH19" t="n">
        <v>1133094.262954556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1.5062</v>
      </c>
      <c r="E20" t="n">
        <v>66.39</v>
      </c>
      <c r="F20" t="n">
        <v>62.81</v>
      </c>
      <c r="G20" t="n">
        <v>125.61</v>
      </c>
      <c r="H20" t="n">
        <v>1.58</v>
      </c>
      <c r="I20" t="n">
        <v>30</v>
      </c>
      <c r="J20" t="n">
        <v>213.87</v>
      </c>
      <c r="K20" t="n">
        <v>53.44</v>
      </c>
      <c r="L20" t="n">
        <v>19</v>
      </c>
      <c r="M20" t="n">
        <v>28</v>
      </c>
      <c r="N20" t="n">
        <v>46.44</v>
      </c>
      <c r="O20" t="n">
        <v>26611.98</v>
      </c>
      <c r="P20" t="n">
        <v>746.65</v>
      </c>
      <c r="Q20" t="n">
        <v>2163.23</v>
      </c>
      <c r="R20" t="n">
        <v>208.82</v>
      </c>
      <c r="S20" t="n">
        <v>168.28</v>
      </c>
      <c r="T20" t="n">
        <v>18503.14</v>
      </c>
      <c r="U20" t="n">
        <v>0.8100000000000001</v>
      </c>
      <c r="V20" t="n">
        <v>0.86</v>
      </c>
      <c r="W20" t="n">
        <v>36.71</v>
      </c>
      <c r="X20" t="n">
        <v>1.09</v>
      </c>
      <c r="Y20" t="n">
        <v>4</v>
      </c>
      <c r="Z20" t="n">
        <v>10</v>
      </c>
      <c r="AA20" t="n">
        <v>905.3302689691815</v>
      </c>
      <c r="AB20" t="n">
        <v>1238.712814356253</v>
      </c>
      <c r="AC20" t="n">
        <v>1120.491801898445</v>
      </c>
      <c r="AD20" t="n">
        <v>905330.2689691815</v>
      </c>
      <c r="AE20" t="n">
        <v>1238712.814356253</v>
      </c>
      <c r="AF20" t="n">
        <v>1.97858105225915e-06</v>
      </c>
      <c r="AG20" t="n">
        <v>22</v>
      </c>
      <c r="AH20" t="n">
        <v>1120491.801898445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1.5101</v>
      </c>
      <c r="E21" t="n">
        <v>66.22</v>
      </c>
      <c r="F21" t="n">
        <v>62.71</v>
      </c>
      <c r="G21" t="n">
        <v>134.38</v>
      </c>
      <c r="H21" t="n">
        <v>1.65</v>
      </c>
      <c r="I21" t="n">
        <v>28</v>
      </c>
      <c r="J21" t="n">
        <v>215.5</v>
      </c>
      <c r="K21" t="n">
        <v>53.44</v>
      </c>
      <c r="L21" t="n">
        <v>20</v>
      </c>
      <c r="M21" t="n">
        <v>26</v>
      </c>
      <c r="N21" t="n">
        <v>47.07</v>
      </c>
      <c r="O21" t="n">
        <v>26812.71</v>
      </c>
      <c r="P21" t="n">
        <v>739.58</v>
      </c>
      <c r="Q21" t="n">
        <v>2163.41</v>
      </c>
      <c r="R21" t="n">
        <v>205.48</v>
      </c>
      <c r="S21" t="n">
        <v>168.28</v>
      </c>
      <c r="T21" t="n">
        <v>16838.96</v>
      </c>
      <c r="U21" t="n">
        <v>0.82</v>
      </c>
      <c r="V21" t="n">
        <v>0.86</v>
      </c>
      <c r="W21" t="n">
        <v>36.71</v>
      </c>
      <c r="X21" t="n">
        <v>1</v>
      </c>
      <c r="Y21" t="n">
        <v>4</v>
      </c>
      <c r="Z21" t="n">
        <v>10</v>
      </c>
      <c r="AA21" t="n">
        <v>896.8900510768085</v>
      </c>
      <c r="AB21" t="n">
        <v>1227.164535879775</v>
      </c>
      <c r="AC21" t="n">
        <v>1110.045674911652</v>
      </c>
      <c r="AD21" t="n">
        <v>896890.0510768085</v>
      </c>
      <c r="AE21" t="n">
        <v>1227164.535879774</v>
      </c>
      <c r="AF21" t="n">
        <v>1.9837041873699e-06</v>
      </c>
      <c r="AG21" t="n">
        <v>22</v>
      </c>
      <c r="AH21" t="n">
        <v>1110045.674911652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1.5134</v>
      </c>
      <c r="E22" t="n">
        <v>66.08</v>
      </c>
      <c r="F22" t="n">
        <v>62.64</v>
      </c>
      <c r="G22" t="n">
        <v>144.56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729.0599999999999</v>
      </c>
      <c r="Q22" t="n">
        <v>2163.23</v>
      </c>
      <c r="R22" t="n">
        <v>203.25</v>
      </c>
      <c r="S22" t="n">
        <v>168.28</v>
      </c>
      <c r="T22" t="n">
        <v>15737.06</v>
      </c>
      <c r="U22" t="n">
        <v>0.83</v>
      </c>
      <c r="V22" t="n">
        <v>0.86</v>
      </c>
      <c r="W22" t="n">
        <v>36.7</v>
      </c>
      <c r="X22" t="n">
        <v>0.93</v>
      </c>
      <c r="Y22" t="n">
        <v>4</v>
      </c>
      <c r="Z22" t="n">
        <v>10</v>
      </c>
      <c r="AA22" t="n">
        <v>885.7213537508494</v>
      </c>
      <c r="AB22" t="n">
        <v>1211.883031470246</v>
      </c>
      <c r="AC22" t="n">
        <v>1096.222615835243</v>
      </c>
      <c r="AD22" t="n">
        <v>885721.3537508494</v>
      </c>
      <c r="AE22" t="n">
        <v>1211883.031470246</v>
      </c>
      <c r="AF22" t="n">
        <v>1.988039147848226e-06</v>
      </c>
      <c r="AG22" t="n">
        <v>22</v>
      </c>
      <c r="AH22" t="n">
        <v>1096222.615835242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1.5148</v>
      </c>
      <c r="E23" t="n">
        <v>66.02</v>
      </c>
      <c r="F23" t="n">
        <v>62.62</v>
      </c>
      <c r="G23" t="n">
        <v>150.28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19</v>
      </c>
      <c r="N23" t="n">
        <v>48.34</v>
      </c>
      <c r="O23" t="n">
        <v>27216.79</v>
      </c>
      <c r="P23" t="n">
        <v>723.26</v>
      </c>
      <c r="Q23" t="n">
        <v>2163.41</v>
      </c>
      <c r="R23" t="n">
        <v>202.19</v>
      </c>
      <c r="S23" t="n">
        <v>168.28</v>
      </c>
      <c r="T23" t="n">
        <v>15213.63</v>
      </c>
      <c r="U23" t="n">
        <v>0.83</v>
      </c>
      <c r="V23" t="n">
        <v>0.86</v>
      </c>
      <c r="W23" t="n">
        <v>36.71</v>
      </c>
      <c r="X23" t="n">
        <v>0.9</v>
      </c>
      <c r="Y23" t="n">
        <v>4</v>
      </c>
      <c r="Z23" t="n">
        <v>10</v>
      </c>
      <c r="AA23" t="n">
        <v>879.8091514206217</v>
      </c>
      <c r="AB23" t="n">
        <v>1203.79369541407</v>
      </c>
      <c r="AC23" t="n">
        <v>1088.905314658814</v>
      </c>
      <c r="AD23" t="n">
        <v>879809.1514206217</v>
      </c>
      <c r="AE23" t="n">
        <v>1203793.69541407</v>
      </c>
      <c r="AF23" t="n">
        <v>1.989878221990546e-06</v>
      </c>
      <c r="AG23" t="n">
        <v>22</v>
      </c>
      <c r="AH23" t="n">
        <v>1088905.314658814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1.5164</v>
      </c>
      <c r="E24" t="n">
        <v>65.94</v>
      </c>
      <c r="F24" t="n">
        <v>62.58</v>
      </c>
      <c r="G24" t="n">
        <v>156.46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719.6</v>
      </c>
      <c r="Q24" t="n">
        <v>2163.39</v>
      </c>
      <c r="R24" t="n">
        <v>200.5</v>
      </c>
      <c r="S24" t="n">
        <v>168.28</v>
      </c>
      <c r="T24" t="n">
        <v>14372.6</v>
      </c>
      <c r="U24" t="n">
        <v>0.84</v>
      </c>
      <c r="V24" t="n">
        <v>0.86</v>
      </c>
      <c r="W24" t="n">
        <v>36.73</v>
      </c>
      <c r="X24" t="n">
        <v>0.87</v>
      </c>
      <c r="Y24" t="n">
        <v>4</v>
      </c>
      <c r="Z24" t="n">
        <v>10</v>
      </c>
      <c r="AA24" t="n">
        <v>875.7076913435814</v>
      </c>
      <c r="AB24" t="n">
        <v>1198.181896793015</v>
      </c>
      <c r="AC24" t="n">
        <v>1083.829098221943</v>
      </c>
      <c r="AD24" t="n">
        <v>875707.6913435813</v>
      </c>
      <c r="AE24" t="n">
        <v>1198181.896793015</v>
      </c>
      <c r="AF24" t="n">
        <v>1.991980021010341e-06</v>
      </c>
      <c r="AG24" t="n">
        <v>22</v>
      </c>
      <c r="AH24" t="n">
        <v>1083829.098221943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1.5162</v>
      </c>
      <c r="E25" t="n">
        <v>65.95</v>
      </c>
      <c r="F25" t="n">
        <v>62.59</v>
      </c>
      <c r="G25" t="n">
        <v>156.48</v>
      </c>
      <c r="H25" t="n">
        <v>1.92</v>
      </c>
      <c r="I25" t="n">
        <v>24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724.11</v>
      </c>
      <c r="Q25" t="n">
        <v>2163.48</v>
      </c>
      <c r="R25" t="n">
        <v>200.55</v>
      </c>
      <c r="S25" t="n">
        <v>168.28</v>
      </c>
      <c r="T25" t="n">
        <v>14395.92</v>
      </c>
      <c r="U25" t="n">
        <v>0.84</v>
      </c>
      <c r="V25" t="n">
        <v>0.86</v>
      </c>
      <c r="W25" t="n">
        <v>36.73</v>
      </c>
      <c r="X25" t="n">
        <v>0.88</v>
      </c>
      <c r="Y25" t="n">
        <v>4</v>
      </c>
      <c r="Z25" t="n">
        <v>10</v>
      </c>
      <c r="AA25" t="n">
        <v>879.862454206283</v>
      </c>
      <c r="AB25" t="n">
        <v>1203.866626636965</v>
      </c>
      <c r="AC25" t="n">
        <v>1088.971285428155</v>
      </c>
      <c r="AD25" t="n">
        <v>879862.454206283</v>
      </c>
      <c r="AE25" t="n">
        <v>1203866.626636965</v>
      </c>
      <c r="AF25" t="n">
        <v>1.991717296132866e-06</v>
      </c>
      <c r="AG25" t="n">
        <v>22</v>
      </c>
      <c r="AH25" t="n">
        <v>1088971.285428155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0.9626</v>
      </c>
      <c r="E2" t="n">
        <v>103.88</v>
      </c>
      <c r="F2" t="n">
        <v>86.56</v>
      </c>
      <c r="G2" t="n">
        <v>8.140000000000001</v>
      </c>
      <c r="H2" t="n">
        <v>0.15</v>
      </c>
      <c r="I2" t="n">
        <v>638</v>
      </c>
      <c r="J2" t="n">
        <v>116.05</v>
      </c>
      <c r="K2" t="n">
        <v>43.4</v>
      </c>
      <c r="L2" t="n">
        <v>1</v>
      </c>
      <c r="M2" t="n">
        <v>636</v>
      </c>
      <c r="N2" t="n">
        <v>16.65</v>
      </c>
      <c r="O2" t="n">
        <v>14546.17</v>
      </c>
      <c r="P2" t="n">
        <v>879.6</v>
      </c>
      <c r="Q2" t="n">
        <v>2173.97</v>
      </c>
      <c r="R2" t="n">
        <v>997.29</v>
      </c>
      <c r="S2" t="n">
        <v>168.28</v>
      </c>
      <c r="T2" t="n">
        <v>409696.79</v>
      </c>
      <c r="U2" t="n">
        <v>0.17</v>
      </c>
      <c r="V2" t="n">
        <v>0.62</v>
      </c>
      <c r="W2" t="n">
        <v>37.74</v>
      </c>
      <c r="X2" t="n">
        <v>24.7</v>
      </c>
      <c r="Y2" t="n">
        <v>4</v>
      </c>
      <c r="Z2" t="n">
        <v>10</v>
      </c>
      <c r="AA2" t="n">
        <v>1609.50607131836</v>
      </c>
      <c r="AB2" t="n">
        <v>2202.197213174267</v>
      </c>
      <c r="AC2" t="n">
        <v>1992.022601952116</v>
      </c>
      <c r="AD2" t="n">
        <v>1609506.071318361</v>
      </c>
      <c r="AE2" t="n">
        <v>2202197.213174267</v>
      </c>
      <c r="AF2" t="n">
        <v>1.299973744252112e-06</v>
      </c>
      <c r="AG2" t="n">
        <v>34</v>
      </c>
      <c r="AH2" t="n">
        <v>1992022.601952116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1.2538</v>
      </c>
      <c r="E3" t="n">
        <v>79.76000000000001</v>
      </c>
      <c r="F3" t="n">
        <v>71.48999999999999</v>
      </c>
      <c r="G3" t="n">
        <v>16.56</v>
      </c>
      <c r="H3" t="n">
        <v>0.3</v>
      </c>
      <c r="I3" t="n">
        <v>259</v>
      </c>
      <c r="J3" t="n">
        <v>117.34</v>
      </c>
      <c r="K3" t="n">
        <v>43.4</v>
      </c>
      <c r="L3" t="n">
        <v>2</v>
      </c>
      <c r="M3" t="n">
        <v>257</v>
      </c>
      <c r="N3" t="n">
        <v>16.94</v>
      </c>
      <c r="O3" t="n">
        <v>14705.49</v>
      </c>
      <c r="P3" t="n">
        <v>716.91</v>
      </c>
      <c r="Q3" t="n">
        <v>2167.3</v>
      </c>
      <c r="R3" t="n">
        <v>496.85</v>
      </c>
      <c r="S3" t="n">
        <v>168.28</v>
      </c>
      <c r="T3" t="n">
        <v>161369.85</v>
      </c>
      <c r="U3" t="n">
        <v>0.34</v>
      </c>
      <c r="V3" t="n">
        <v>0.76</v>
      </c>
      <c r="W3" t="n">
        <v>37.08</v>
      </c>
      <c r="X3" t="n">
        <v>9.720000000000001</v>
      </c>
      <c r="Y3" t="n">
        <v>4</v>
      </c>
      <c r="Z3" t="n">
        <v>10</v>
      </c>
      <c r="AA3" t="n">
        <v>1040.570227341869</v>
      </c>
      <c r="AB3" t="n">
        <v>1423.754091767642</v>
      </c>
      <c r="AC3" t="n">
        <v>1287.872999500756</v>
      </c>
      <c r="AD3" t="n">
        <v>1040570.227341869</v>
      </c>
      <c r="AE3" t="n">
        <v>1423754.091767642</v>
      </c>
      <c r="AF3" t="n">
        <v>1.693234033392165e-06</v>
      </c>
      <c r="AG3" t="n">
        <v>26</v>
      </c>
      <c r="AH3" t="n">
        <v>1287872.999500756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1.3572</v>
      </c>
      <c r="E4" t="n">
        <v>73.68000000000001</v>
      </c>
      <c r="F4" t="n">
        <v>67.75</v>
      </c>
      <c r="G4" t="n">
        <v>25.25</v>
      </c>
      <c r="H4" t="n">
        <v>0.45</v>
      </c>
      <c r="I4" t="n">
        <v>161</v>
      </c>
      <c r="J4" t="n">
        <v>118.63</v>
      </c>
      <c r="K4" t="n">
        <v>43.4</v>
      </c>
      <c r="L4" t="n">
        <v>3</v>
      </c>
      <c r="M4" t="n">
        <v>159</v>
      </c>
      <c r="N4" t="n">
        <v>17.23</v>
      </c>
      <c r="O4" t="n">
        <v>14865.24</v>
      </c>
      <c r="P4" t="n">
        <v>667.48</v>
      </c>
      <c r="Q4" t="n">
        <v>2165.81</v>
      </c>
      <c r="R4" t="n">
        <v>372.76</v>
      </c>
      <c r="S4" t="n">
        <v>168.28</v>
      </c>
      <c r="T4" t="n">
        <v>99816.3</v>
      </c>
      <c r="U4" t="n">
        <v>0.45</v>
      </c>
      <c r="V4" t="n">
        <v>0.8</v>
      </c>
      <c r="W4" t="n">
        <v>36.93</v>
      </c>
      <c r="X4" t="n">
        <v>6.01</v>
      </c>
      <c r="Y4" t="n">
        <v>4</v>
      </c>
      <c r="Z4" t="n">
        <v>10</v>
      </c>
      <c r="AA4" t="n">
        <v>907.5457027376394</v>
      </c>
      <c r="AB4" t="n">
        <v>1241.744068576297</v>
      </c>
      <c r="AC4" t="n">
        <v>1123.233757470121</v>
      </c>
      <c r="AD4" t="n">
        <v>907545.7027376394</v>
      </c>
      <c r="AE4" t="n">
        <v>1241744.068576297</v>
      </c>
      <c r="AF4" t="n">
        <v>1.832873847599175e-06</v>
      </c>
      <c r="AG4" t="n">
        <v>24</v>
      </c>
      <c r="AH4" t="n">
        <v>1123233.757470121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1.4107</v>
      </c>
      <c r="E5" t="n">
        <v>70.89</v>
      </c>
      <c r="F5" t="n">
        <v>66.03</v>
      </c>
      <c r="G5" t="n">
        <v>34.15</v>
      </c>
      <c r="H5" t="n">
        <v>0.59</v>
      </c>
      <c r="I5" t="n">
        <v>116</v>
      </c>
      <c r="J5" t="n">
        <v>119.93</v>
      </c>
      <c r="K5" t="n">
        <v>43.4</v>
      </c>
      <c r="L5" t="n">
        <v>4</v>
      </c>
      <c r="M5" t="n">
        <v>114</v>
      </c>
      <c r="N5" t="n">
        <v>17.53</v>
      </c>
      <c r="O5" t="n">
        <v>15025.44</v>
      </c>
      <c r="P5" t="n">
        <v>637.8099999999999</v>
      </c>
      <c r="Q5" t="n">
        <v>2165.03</v>
      </c>
      <c r="R5" t="n">
        <v>315.27</v>
      </c>
      <c r="S5" t="n">
        <v>168.28</v>
      </c>
      <c r="T5" t="n">
        <v>71296.19</v>
      </c>
      <c r="U5" t="n">
        <v>0.53</v>
      </c>
      <c r="V5" t="n">
        <v>0.82</v>
      </c>
      <c r="W5" t="n">
        <v>36.86</v>
      </c>
      <c r="X5" t="n">
        <v>4.3</v>
      </c>
      <c r="Y5" t="n">
        <v>4</v>
      </c>
      <c r="Z5" t="n">
        <v>10</v>
      </c>
      <c r="AA5" t="n">
        <v>848.8351998340311</v>
      </c>
      <c r="AB5" t="n">
        <v>1161.413768378994</v>
      </c>
      <c r="AC5" t="n">
        <v>1050.570068379364</v>
      </c>
      <c r="AD5" t="n">
        <v>848835.1998340311</v>
      </c>
      <c r="AE5" t="n">
        <v>1161413.768378994</v>
      </c>
      <c r="AF5" t="n">
        <v>1.905124621874563e-06</v>
      </c>
      <c r="AG5" t="n">
        <v>24</v>
      </c>
      <c r="AH5" t="n">
        <v>1050570.068379364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1.4433</v>
      </c>
      <c r="E6" t="n">
        <v>69.28</v>
      </c>
      <c r="F6" t="n">
        <v>65.05</v>
      </c>
      <c r="G6" t="n">
        <v>43.37</v>
      </c>
      <c r="H6" t="n">
        <v>0.73</v>
      </c>
      <c r="I6" t="n">
        <v>90</v>
      </c>
      <c r="J6" t="n">
        <v>121.23</v>
      </c>
      <c r="K6" t="n">
        <v>43.4</v>
      </c>
      <c r="L6" t="n">
        <v>5</v>
      </c>
      <c r="M6" t="n">
        <v>88</v>
      </c>
      <c r="N6" t="n">
        <v>17.83</v>
      </c>
      <c r="O6" t="n">
        <v>15186.08</v>
      </c>
      <c r="P6" t="n">
        <v>614.97</v>
      </c>
      <c r="Q6" t="n">
        <v>2164.5</v>
      </c>
      <c r="R6" t="n">
        <v>282.88</v>
      </c>
      <c r="S6" t="n">
        <v>168.28</v>
      </c>
      <c r="T6" t="n">
        <v>55229.81</v>
      </c>
      <c r="U6" t="n">
        <v>0.59</v>
      </c>
      <c r="V6" t="n">
        <v>0.83</v>
      </c>
      <c r="W6" t="n">
        <v>36.81</v>
      </c>
      <c r="X6" t="n">
        <v>3.32</v>
      </c>
      <c r="Y6" t="n">
        <v>4</v>
      </c>
      <c r="Z6" t="n">
        <v>10</v>
      </c>
      <c r="AA6" t="n">
        <v>804.0591464379731</v>
      </c>
      <c r="AB6" t="n">
        <v>1100.149196742447</v>
      </c>
      <c r="AC6" t="n">
        <v>995.1525014744424</v>
      </c>
      <c r="AD6" t="n">
        <v>804059.1464379731</v>
      </c>
      <c r="AE6" t="n">
        <v>1100149.196742447</v>
      </c>
      <c r="AF6" t="n">
        <v>1.949150327320874e-06</v>
      </c>
      <c r="AG6" t="n">
        <v>23</v>
      </c>
      <c r="AH6" t="n">
        <v>995152.5014744424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1.467</v>
      </c>
      <c r="E7" t="n">
        <v>68.17</v>
      </c>
      <c r="F7" t="n">
        <v>64.36</v>
      </c>
      <c r="G7" t="n">
        <v>53.63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70</v>
      </c>
      <c r="N7" t="n">
        <v>18.14</v>
      </c>
      <c r="O7" t="n">
        <v>15347.16</v>
      </c>
      <c r="P7" t="n">
        <v>594.63</v>
      </c>
      <c r="Q7" t="n">
        <v>2163.88</v>
      </c>
      <c r="R7" t="n">
        <v>260.28</v>
      </c>
      <c r="S7" t="n">
        <v>168.28</v>
      </c>
      <c r="T7" t="n">
        <v>44021.78</v>
      </c>
      <c r="U7" t="n">
        <v>0.65</v>
      </c>
      <c r="V7" t="n">
        <v>0.84</v>
      </c>
      <c r="W7" t="n">
        <v>36.78</v>
      </c>
      <c r="X7" t="n">
        <v>2.64</v>
      </c>
      <c r="Y7" t="n">
        <v>4</v>
      </c>
      <c r="Z7" t="n">
        <v>10</v>
      </c>
      <c r="AA7" t="n">
        <v>774.0128133808918</v>
      </c>
      <c r="AB7" t="n">
        <v>1059.038478303087</v>
      </c>
      <c r="AC7" t="n">
        <v>957.9653323036786</v>
      </c>
      <c r="AD7" t="n">
        <v>774012.8133808918</v>
      </c>
      <c r="AE7" t="n">
        <v>1059038.478303086</v>
      </c>
      <c r="AF7" t="n">
        <v>1.981156745083989e-06</v>
      </c>
      <c r="AG7" t="n">
        <v>23</v>
      </c>
      <c r="AH7" t="n">
        <v>957965.3323036786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1.4827</v>
      </c>
      <c r="E8" t="n">
        <v>67.44</v>
      </c>
      <c r="F8" t="n">
        <v>63.92</v>
      </c>
      <c r="G8" t="n">
        <v>63.92</v>
      </c>
      <c r="H8" t="n">
        <v>1</v>
      </c>
      <c r="I8" t="n">
        <v>60</v>
      </c>
      <c r="J8" t="n">
        <v>123.85</v>
      </c>
      <c r="K8" t="n">
        <v>43.4</v>
      </c>
      <c r="L8" t="n">
        <v>7</v>
      </c>
      <c r="M8" t="n">
        <v>58</v>
      </c>
      <c r="N8" t="n">
        <v>18.45</v>
      </c>
      <c r="O8" t="n">
        <v>15508.69</v>
      </c>
      <c r="P8" t="n">
        <v>576.24</v>
      </c>
      <c r="Q8" t="n">
        <v>2163.85</v>
      </c>
      <c r="R8" t="n">
        <v>246.16</v>
      </c>
      <c r="S8" t="n">
        <v>168.28</v>
      </c>
      <c r="T8" t="n">
        <v>37019.48</v>
      </c>
      <c r="U8" t="n">
        <v>0.68</v>
      </c>
      <c r="V8" t="n">
        <v>0.84</v>
      </c>
      <c r="W8" t="n">
        <v>36.75</v>
      </c>
      <c r="X8" t="n">
        <v>2.2</v>
      </c>
      <c r="Y8" t="n">
        <v>4</v>
      </c>
      <c r="Z8" t="n">
        <v>10</v>
      </c>
      <c r="AA8" t="n">
        <v>743.4252616272407</v>
      </c>
      <c r="AB8" t="n">
        <v>1017.187240566195</v>
      </c>
      <c r="AC8" t="n">
        <v>920.1083179578155</v>
      </c>
      <c r="AD8" t="n">
        <v>743425.2616272407</v>
      </c>
      <c r="AE8" t="n">
        <v>1017187.240566195</v>
      </c>
      <c r="AF8" t="n">
        <v>2.00235930874985e-06</v>
      </c>
      <c r="AG8" t="n">
        <v>22</v>
      </c>
      <c r="AH8" t="n">
        <v>920108.3179578155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1.4951</v>
      </c>
      <c r="E9" t="n">
        <v>66.88</v>
      </c>
      <c r="F9" t="n">
        <v>63.58</v>
      </c>
      <c r="G9" t="n">
        <v>74.8</v>
      </c>
      <c r="H9" t="n">
        <v>1.13</v>
      </c>
      <c r="I9" t="n">
        <v>51</v>
      </c>
      <c r="J9" t="n">
        <v>125.16</v>
      </c>
      <c r="K9" t="n">
        <v>43.4</v>
      </c>
      <c r="L9" t="n">
        <v>8</v>
      </c>
      <c r="M9" t="n">
        <v>49</v>
      </c>
      <c r="N9" t="n">
        <v>18.76</v>
      </c>
      <c r="O9" t="n">
        <v>15670.68</v>
      </c>
      <c r="P9" t="n">
        <v>558.39</v>
      </c>
      <c r="Q9" t="n">
        <v>2163.52</v>
      </c>
      <c r="R9" t="n">
        <v>234.28</v>
      </c>
      <c r="S9" t="n">
        <v>168.28</v>
      </c>
      <c r="T9" t="n">
        <v>31123.94</v>
      </c>
      <c r="U9" t="n">
        <v>0.72</v>
      </c>
      <c r="V9" t="n">
        <v>0.85</v>
      </c>
      <c r="W9" t="n">
        <v>36.75</v>
      </c>
      <c r="X9" t="n">
        <v>1.87</v>
      </c>
      <c r="Y9" t="n">
        <v>4</v>
      </c>
      <c r="Z9" t="n">
        <v>10</v>
      </c>
      <c r="AA9" t="n">
        <v>721.9097447348048</v>
      </c>
      <c r="AB9" t="n">
        <v>987.7487611563504</v>
      </c>
      <c r="AC9" t="n">
        <v>893.4794057056808</v>
      </c>
      <c r="AD9" t="n">
        <v>721909.7447348048</v>
      </c>
      <c r="AE9" t="n">
        <v>987748.7611563504</v>
      </c>
      <c r="AF9" t="n">
        <v>2.019105282600594e-06</v>
      </c>
      <c r="AG9" t="n">
        <v>22</v>
      </c>
      <c r="AH9" t="n">
        <v>893479.4057056808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1.5049</v>
      </c>
      <c r="E10" t="n">
        <v>66.45</v>
      </c>
      <c r="F10" t="n">
        <v>63.31</v>
      </c>
      <c r="G10" t="n">
        <v>86.34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41</v>
      </c>
      <c r="N10" t="n">
        <v>19.08</v>
      </c>
      <c r="O10" t="n">
        <v>15833.12</v>
      </c>
      <c r="P10" t="n">
        <v>540.16</v>
      </c>
      <c r="Q10" t="n">
        <v>2163.65</v>
      </c>
      <c r="R10" t="n">
        <v>225.17</v>
      </c>
      <c r="S10" t="n">
        <v>168.28</v>
      </c>
      <c r="T10" t="n">
        <v>26606.11</v>
      </c>
      <c r="U10" t="n">
        <v>0.75</v>
      </c>
      <c r="V10" t="n">
        <v>0.85</v>
      </c>
      <c r="W10" t="n">
        <v>36.74</v>
      </c>
      <c r="X10" t="n">
        <v>1.6</v>
      </c>
      <c r="Y10" t="n">
        <v>4</v>
      </c>
      <c r="Z10" t="n">
        <v>10</v>
      </c>
      <c r="AA10" t="n">
        <v>701.4279647675328</v>
      </c>
      <c r="AB10" t="n">
        <v>959.7246862127689</v>
      </c>
      <c r="AC10" t="n">
        <v>868.1299091426786</v>
      </c>
      <c r="AD10" t="n">
        <v>701427.9647675328</v>
      </c>
      <c r="AE10" t="n">
        <v>959724.6862127689</v>
      </c>
      <c r="AF10" t="n">
        <v>2.032340003869731e-06</v>
      </c>
      <c r="AG10" t="n">
        <v>22</v>
      </c>
      <c r="AH10" t="n">
        <v>868129.9091426786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1.5084</v>
      </c>
      <c r="E11" t="n">
        <v>66.3</v>
      </c>
      <c r="F11" t="n">
        <v>63.23</v>
      </c>
      <c r="G11" t="n">
        <v>92.53</v>
      </c>
      <c r="H11" t="n">
        <v>1.38</v>
      </c>
      <c r="I11" t="n">
        <v>41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532.5599999999999</v>
      </c>
      <c r="Q11" t="n">
        <v>2163.94</v>
      </c>
      <c r="R11" t="n">
        <v>221.33</v>
      </c>
      <c r="S11" t="n">
        <v>168.28</v>
      </c>
      <c r="T11" t="n">
        <v>24699.14</v>
      </c>
      <c r="U11" t="n">
        <v>0.76</v>
      </c>
      <c r="V11" t="n">
        <v>0.85</v>
      </c>
      <c r="W11" t="n">
        <v>36.77</v>
      </c>
      <c r="X11" t="n">
        <v>1.52</v>
      </c>
      <c r="Y11" t="n">
        <v>4</v>
      </c>
      <c r="Z11" t="n">
        <v>10</v>
      </c>
      <c r="AA11" t="n">
        <v>693.2115901152728</v>
      </c>
      <c r="AB11" t="n">
        <v>948.4826799326798</v>
      </c>
      <c r="AC11" t="n">
        <v>857.9608241637063</v>
      </c>
      <c r="AD11" t="n">
        <v>693211.5901152728</v>
      </c>
      <c r="AE11" t="n">
        <v>948482.6799326799</v>
      </c>
      <c r="AF11" t="n">
        <v>2.03706669003728e-06</v>
      </c>
      <c r="AG11" t="n">
        <v>22</v>
      </c>
      <c r="AH11" t="n">
        <v>857960.8241637063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1.5082</v>
      </c>
      <c r="E12" t="n">
        <v>66.3</v>
      </c>
      <c r="F12" t="n">
        <v>63.24</v>
      </c>
      <c r="G12" t="n">
        <v>92.55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537.09</v>
      </c>
      <c r="Q12" t="n">
        <v>2164.01</v>
      </c>
      <c r="R12" t="n">
        <v>221.35</v>
      </c>
      <c r="S12" t="n">
        <v>168.28</v>
      </c>
      <c r="T12" t="n">
        <v>24712.41</v>
      </c>
      <c r="U12" t="n">
        <v>0.76</v>
      </c>
      <c r="V12" t="n">
        <v>0.85</v>
      </c>
      <c r="W12" t="n">
        <v>36.78</v>
      </c>
      <c r="X12" t="n">
        <v>1.52</v>
      </c>
      <c r="Y12" t="n">
        <v>4</v>
      </c>
      <c r="Z12" t="n">
        <v>10</v>
      </c>
      <c r="AA12" t="n">
        <v>697.3801175210089</v>
      </c>
      <c r="AB12" t="n">
        <v>954.1862430316577</v>
      </c>
      <c r="AC12" t="n">
        <v>863.1200472055186</v>
      </c>
      <c r="AD12" t="n">
        <v>697380.1175210088</v>
      </c>
      <c r="AE12" t="n">
        <v>954186.2430316577</v>
      </c>
      <c r="AF12" t="n">
        <v>2.036796593684848e-06</v>
      </c>
      <c r="AG12" t="n">
        <v>22</v>
      </c>
      <c r="AH12" t="n">
        <v>863120.0472055186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1.0827</v>
      </c>
      <c r="E2" t="n">
        <v>92.36</v>
      </c>
      <c r="F2" t="n">
        <v>80.98</v>
      </c>
      <c r="G2" t="n">
        <v>9.720000000000001</v>
      </c>
      <c r="H2" t="n">
        <v>0.2</v>
      </c>
      <c r="I2" t="n">
        <v>500</v>
      </c>
      <c r="J2" t="n">
        <v>89.87</v>
      </c>
      <c r="K2" t="n">
        <v>37.55</v>
      </c>
      <c r="L2" t="n">
        <v>1</v>
      </c>
      <c r="M2" t="n">
        <v>498</v>
      </c>
      <c r="N2" t="n">
        <v>11.32</v>
      </c>
      <c r="O2" t="n">
        <v>11317.98</v>
      </c>
      <c r="P2" t="n">
        <v>689.9400000000001</v>
      </c>
      <c r="Q2" t="n">
        <v>2172.05</v>
      </c>
      <c r="R2" t="n">
        <v>811.24</v>
      </c>
      <c r="S2" t="n">
        <v>168.28</v>
      </c>
      <c r="T2" t="n">
        <v>317360.68</v>
      </c>
      <c r="U2" t="n">
        <v>0.21</v>
      </c>
      <c r="V2" t="n">
        <v>0.67</v>
      </c>
      <c r="W2" t="n">
        <v>37.51</v>
      </c>
      <c r="X2" t="n">
        <v>19.15</v>
      </c>
      <c r="Y2" t="n">
        <v>4</v>
      </c>
      <c r="Z2" t="n">
        <v>10</v>
      </c>
      <c r="AA2" t="n">
        <v>1174.594162358425</v>
      </c>
      <c r="AB2" t="n">
        <v>1607.131552376008</v>
      </c>
      <c r="AC2" t="n">
        <v>1453.749172640541</v>
      </c>
      <c r="AD2" t="n">
        <v>1174594.162358425</v>
      </c>
      <c r="AE2" t="n">
        <v>1607131.552376008</v>
      </c>
      <c r="AF2" t="n">
        <v>1.48249560466407e-06</v>
      </c>
      <c r="AG2" t="n">
        <v>31</v>
      </c>
      <c r="AH2" t="n">
        <v>1453749.172640542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1.3249</v>
      </c>
      <c r="E3" t="n">
        <v>75.47</v>
      </c>
      <c r="F3" t="n">
        <v>69.59</v>
      </c>
      <c r="G3" t="n">
        <v>19.98</v>
      </c>
      <c r="H3" t="n">
        <v>0.39</v>
      </c>
      <c r="I3" t="n">
        <v>209</v>
      </c>
      <c r="J3" t="n">
        <v>91.09999999999999</v>
      </c>
      <c r="K3" t="n">
        <v>37.55</v>
      </c>
      <c r="L3" t="n">
        <v>2</v>
      </c>
      <c r="M3" t="n">
        <v>207</v>
      </c>
      <c r="N3" t="n">
        <v>11.54</v>
      </c>
      <c r="O3" t="n">
        <v>11468.97</v>
      </c>
      <c r="P3" t="n">
        <v>577.97</v>
      </c>
      <c r="Q3" t="n">
        <v>2166.46</v>
      </c>
      <c r="R3" t="n">
        <v>433.56</v>
      </c>
      <c r="S3" t="n">
        <v>168.28</v>
      </c>
      <c r="T3" t="n">
        <v>129975.23</v>
      </c>
      <c r="U3" t="n">
        <v>0.39</v>
      </c>
      <c r="V3" t="n">
        <v>0.78</v>
      </c>
      <c r="W3" t="n">
        <v>37</v>
      </c>
      <c r="X3" t="n">
        <v>7.83</v>
      </c>
      <c r="Y3" t="n">
        <v>4</v>
      </c>
      <c r="Z3" t="n">
        <v>10</v>
      </c>
      <c r="AA3" t="n">
        <v>831.4745609782569</v>
      </c>
      <c r="AB3" t="n">
        <v>1137.660176399192</v>
      </c>
      <c r="AC3" t="n">
        <v>1029.083485879738</v>
      </c>
      <c r="AD3" t="n">
        <v>831474.560978257</v>
      </c>
      <c r="AE3" t="n">
        <v>1137660.176399192</v>
      </c>
      <c r="AF3" t="n">
        <v>1.814129885120002e-06</v>
      </c>
      <c r="AG3" t="n">
        <v>25</v>
      </c>
      <c r="AH3" t="n">
        <v>1029083.485879738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1.4107</v>
      </c>
      <c r="E4" t="n">
        <v>70.89</v>
      </c>
      <c r="F4" t="n">
        <v>66.51000000000001</v>
      </c>
      <c r="G4" t="n">
        <v>30.93</v>
      </c>
      <c r="H4" t="n">
        <v>0.57</v>
      </c>
      <c r="I4" t="n">
        <v>129</v>
      </c>
      <c r="J4" t="n">
        <v>92.31999999999999</v>
      </c>
      <c r="K4" t="n">
        <v>37.55</v>
      </c>
      <c r="L4" t="n">
        <v>3</v>
      </c>
      <c r="M4" t="n">
        <v>127</v>
      </c>
      <c r="N4" t="n">
        <v>11.77</v>
      </c>
      <c r="O4" t="n">
        <v>11620.34</v>
      </c>
      <c r="P4" t="n">
        <v>534.8200000000001</v>
      </c>
      <c r="Q4" t="n">
        <v>2165.3</v>
      </c>
      <c r="R4" t="n">
        <v>331.24</v>
      </c>
      <c r="S4" t="n">
        <v>168.28</v>
      </c>
      <c r="T4" t="n">
        <v>79216.27</v>
      </c>
      <c r="U4" t="n">
        <v>0.51</v>
      </c>
      <c r="V4" t="n">
        <v>0.8100000000000001</v>
      </c>
      <c r="W4" t="n">
        <v>36.88</v>
      </c>
      <c r="X4" t="n">
        <v>4.77</v>
      </c>
      <c r="Y4" t="n">
        <v>4</v>
      </c>
      <c r="Z4" t="n">
        <v>10</v>
      </c>
      <c r="AA4" t="n">
        <v>739.9311164892465</v>
      </c>
      <c r="AB4" t="n">
        <v>1012.406397037588</v>
      </c>
      <c r="AC4" t="n">
        <v>915.7837514256221</v>
      </c>
      <c r="AD4" t="n">
        <v>739931.1164892465</v>
      </c>
      <c r="AE4" t="n">
        <v>1012406.397037588</v>
      </c>
      <c r="AF4" t="n">
        <v>1.931612218989197e-06</v>
      </c>
      <c r="AG4" t="n">
        <v>24</v>
      </c>
      <c r="AH4" t="n">
        <v>915783.751425622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1.4536</v>
      </c>
      <c r="E5" t="n">
        <v>68.79000000000001</v>
      </c>
      <c r="F5" t="n">
        <v>65.12</v>
      </c>
      <c r="G5" t="n">
        <v>42.47</v>
      </c>
      <c r="H5" t="n">
        <v>0.75</v>
      </c>
      <c r="I5" t="n">
        <v>92</v>
      </c>
      <c r="J5" t="n">
        <v>93.55</v>
      </c>
      <c r="K5" t="n">
        <v>37.55</v>
      </c>
      <c r="L5" t="n">
        <v>4</v>
      </c>
      <c r="M5" t="n">
        <v>90</v>
      </c>
      <c r="N5" t="n">
        <v>12</v>
      </c>
      <c r="O5" t="n">
        <v>11772.07</v>
      </c>
      <c r="P5" t="n">
        <v>505.71</v>
      </c>
      <c r="Q5" t="n">
        <v>2164.3</v>
      </c>
      <c r="R5" t="n">
        <v>285.25</v>
      </c>
      <c r="S5" t="n">
        <v>168.28</v>
      </c>
      <c r="T5" t="n">
        <v>56405.04</v>
      </c>
      <c r="U5" t="n">
        <v>0.59</v>
      </c>
      <c r="V5" t="n">
        <v>0.83</v>
      </c>
      <c r="W5" t="n">
        <v>36.81</v>
      </c>
      <c r="X5" t="n">
        <v>3.39</v>
      </c>
      <c r="Y5" t="n">
        <v>4</v>
      </c>
      <c r="Z5" t="n">
        <v>10</v>
      </c>
      <c r="AA5" t="n">
        <v>687.673658205276</v>
      </c>
      <c r="AB5" t="n">
        <v>940.9054371771093</v>
      </c>
      <c r="AC5" t="n">
        <v>851.1067428220005</v>
      </c>
      <c r="AD5" t="n">
        <v>687673.658205276</v>
      </c>
      <c r="AE5" t="n">
        <v>940905.4371771093</v>
      </c>
      <c r="AF5" t="n">
        <v>1.990353385923794e-06</v>
      </c>
      <c r="AG5" t="n">
        <v>23</v>
      </c>
      <c r="AH5" t="n">
        <v>851106.7428220004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64.26000000000001</v>
      </c>
      <c r="G6" t="n">
        <v>55.08</v>
      </c>
      <c r="H6" t="n">
        <v>0.93</v>
      </c>
      <c r="I6" t="n">
        <v>70</v>
      </c>
      <c r="J6" t="n">
        <v>94.79000000000001</v>
      </c>
      <c r="K6" t="n">
        <v>37.55</v>
      </c>
      <c r="L6" t="n">
        <v>5</v>
      </c>
      <c r="M6" t="n">
        <v>68</v>
      </c>
      <c r="N6" t="n">
        <v>12.23</v>
      </c>
      <c r="O6" t="n">
        <v>11924.18</v>
      </c>
      <c r="P6" t="n">
        <v>479.94</v>
      </c>
      <c r="Q6" t="n">
        <v>2164.03</v>
      </c>
      <c r="R6" t="n">
        <v>256.87</v>
      </c>
      <c r="S6" t="n">
        <v>168.28</v>
      </c>
      <c r="T6" t="n">
        <v>42324.06</v>
      </c>
      <c r="U6" t="n">
        <v>0.66</v>
      </c>
      <c r="V6" t="n">
        <v>0.84</v>
      </c>
      <c r="W6" t="n">
        <v>36.77</v>
      </c>
      <c r="X6" t="n">
        <v>2.53</v>
      </c>
      <c r="Y6" t="n">
        <v>4</v>
      </c>
      <c r="Z6" t="n">
        <v>10</v>
      </c>
      <c r="AA6" t="n">
        <v>646.671875979027</v>
      </c>
      <c r="AB6" t="n">
        <v>884.8049898641872</v>
      </c>
      <c r="AC6" t="n">
        <v>800.3604434631512</v>
      </c>
      <c r="AD6" t="n">
        <v>646671.875979027</v>
      </c>
      <c r="AE6" t="n">
        <v>884804.9898641872</v>
      </c>
      <c r="AF6" t="n">
        <v>2.028007980112639e-06</v>
      </c>
      <c r="AG6" t="n">
        <v>22</v>
      </c>
      <c r="AH6" t="n">
        <v>800360.4434631512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1.4956</v>
      </c>
      <c r="E7" t="n">
        <v>66.86</v>
      </c>
      <c r="F7" t="n">
        <v>63.85</v>
      </c>
      <c r="G7" t="n">
        <v>67.20999999999999</v>
      </c>
      <c r="H7" t="n">
        <v>1.1</v>
      </c>
      <c r="I7" t="n">
        <v>57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457.68</v>
      </c>
      <c r="Q7" t="n">
        <v>2164.16</v>
      </c>
      <c r="R7" t="n">
        <v>242.31</v>
      </c>
      <c r="S7" t="n">
        <v>168.28</v>
      </c>
      <c r="T7" t="n">
        <v>35111.17</v>
      </c>
      <c r="U7" t="n">
        <v>0.6899999999999999</v>
      </c>
      <c r="V7" t="n">
        <v>0.84</v>
      </c>
      <c r="W7" t="n">
        <v>36.78</v>
      </c>
      <c r="X7" t="n">
        <v>2.13</v>
      </c>
      <c r="Y7" t="n">
        <v>4</v>
      </c>
      <c r="Z7" t="n">
        <v>10</v>
      </c>
      <c r="AA7" t="n">
        <v>621.2217706419345</v>
      </c>
      <c r="AB7" t="n">
        <v>849.9830329625718</v>
      </c>
      <c r="AC7" t="n">
        <v>768.8618452553025</v>
      </c>
      <c r="AD7" t="n">
        <v>621221.7706419346</v>
      </c>
      <c r="AE7" t="n">
        <v>849983.0329625717</v>
      </c>
      <c r="AF7" t="n">
        <v>2.047862220684939e-06</v>
      </c>
      <c r="AG7" t="n">
        <v>22</v>
      </c>
      <c r="AH7" t="n">
        <v>768861.8452553025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1.496</v>
      </c>
      <c r="E8" t="n">
        <v>66.84999999999999</v>
      </c>
      <c r="F8" t="n">
        <v>63.85</v>
      </c>
      <c r="G8" t="n">
        <v>68.41</v>
      </c>
      <c r="H8" t="n">
        <v>1.27</v>
      </c>
      <c r="I8" t="n">
        <v>56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460.7</v>
      </c>
      <c r="Q8" t="n">
        <v>2164.51</v>
      </c>
      <c r="R8" t="n">
        <v>240.88</v>
      </c>
      <c r="S8" t="n">
        <v>168.28</v>
      </c>
      <c r="T8" t="n">
        <v>34400.83</v>
      </c>
      <c r="U8" t="n">
        <v>0.7</v>
      </c>
      <c r="V8" t="n">
        <v>0.84</v>
      </c>
      <c r="W8" t="n">
        <v>36.83</v>
      </c>
      <c r="X8" t="n">
        <v>2.13</v>
      </c>
      <c r="Y8" t="n">
        <v>4</v>
      </c>
      <c r="Z8" t="n">
        <v>10</v>
      </c>
      <c r="AA8" t="n">
        <v>623.8416659840868</v>
      </c>
      <c r="AB8" t="n">
        <v>853.5676893513297</v>
      </c>
      <c r="AC8" t="n">
        <v>772.1043870694142</v>
      </c>
      <c r="AD8" t="n">
        <v>623841.6659840868</v>
      </c>
      <c r="AE8" t="n">
        <v>853567.6893513297</v>
      </c>
      <c r="AF8" t="n">
        <v>2.04840992387314e-06</v>
      </c>
      <c r="AG8" t="n">
        <v>22</v>
      </c>
      <c r="AH8" t="n">
        <v>772104.3870694143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1.0827</v>
      </c>
      <c r="E28" t="n">
        <v>92.36</v>
      </c>
      <c r="F28" t="n">
        <v>80.98</v>
      </c>
      <c r="G28" t="n">
        <v>9.720000000000001</v>
      </c>
      <c r="H28" t="n">
        <v>0.2</v>
      </c>
      <c r="I28" t="n">
        <v>500</v>
      </c>
      <c r="J28" t="n">
        <v>89.87</v>
      </c>
      <c r="K28" t="n">
        <v>37.55</v>
      </c>
      <c r="L28" t="n">
        <v>1</v>
      </c>
      <c r="M28" t="n">
        <v>498</v>
      </c>
      <c r="N28" t="n">
        <v>11.32</v>
      </c>
      <c r="O28" t="n">
        <v>11317.98</v>
      </c>
      <c r="P28" t="n">
        <v>689.9400000000001</v>
      </c>
      <c r="Q28" t="n">
        <v>2172.05</v>
      </c>
      <c r="R28" t="n">
        <v>811.24</v>
      </c>
      <c r="S28" t="n">
        <v>168.28</v>
      </c>
      <c r="T28" t="n">
        <v>317360.68</v>
      </c>
      <c r="U28" t="n">
        <v>0.21</v>
      </c>
      <c r="V28" t="n">
        <v>0.67</v>
      </c>
      <c r="W28" t="n">
        <v>37.51</v>
      </c>
      <c r="X28" t="n">
        <v>19.15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1.3249</v>
      </c>
      <c r="E29" t="n">
        <v>75.47</v>
      </c>
      <c r="F29" t="n">
        <v>69.59</v>
      </c>
      <c r="G29" t="n">
        <v>19.98</v>
      </c>
      <c r="H29" t="n">
        <v>0.39</v>
      </c>
      <c r="I29" t="n">
        <v>209</v>
      </c>
      <c r="J29" t="n">
        <v>91.09999999999999</v>
      </c>
      <c r="K29" t="n">
        <v>37.55</v>
      </c>
      <c r="L29" t="n">
        <v>2</v>
      </c>
      <c r="M29" t="n">
        <v>207</v>
      </c>
      <c r="N29" t="n">
        <v>11.54</v>
      </c>
      <c r="O29" t="n">
        <v>11468.97</v>
      </c>
      <c r="P29" t="n">
        <v>577.97</v>
      </c>
      <c r="Q29" t="n">
        <v>2166.46</v>
      </c>
      <c r="R29" t="n">
        <v>433.56</v>
      </c>
      <c r="S29" t="n">
        <v>168.28</v>
      </c>
      <c r="T29" t="n">
        <v>129975.23</v>
      </c>
      <c r="U29" t="n">
        <v>0.39</v>
      </c>
      <c r="V29" t="n">
        <v>0.78</v>
      </c>
      <c r="W29" t="n">
        <v>37</v>
      </c>
      <c r="X29" t="n">
        <v>7.83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1.4107</v>
      </c>
      <c r="E30" t="n">
        <v>70.89</v>
      </c>
      <c r="F30" t="n">
        <v>66.51000000000001</v>
      </c>
      <c r="G30" t="n">
        <v>30.93</v>
      </c>
      <c r="H30" t="n">
        <v>0.57</v>
      </c>
      <c r="I30" t="n">
        <v>129</v>
      </c>
      <c r="J30" t="n">
        <v>92.31999999999999</v>
      </c>
      <c r="K30" t="n">
        <v>37.55</v>
      </c>
      <c r="L30" t="n">
        <v>3</v>
      </c>
      <c r="M30" t="n">
        <v>127</v>
      </c>
      <c r="N30" t="n">
        <v>11.77</v>
      </c>
      <c r="O30" t="n">
        <v>11620.34</v>
      </c>
      <c r="P30" t="n">
        <v>534.8200000000001</v>
      </c>
      <c r="Q30" t="n">
        <v>2165.3</v>
      </c>
      <c r="R30" t="n">
        <v>331.24</v>
      </c>
      <c r="S30" t="n">
        <v>168.28</v>
      </c>
      <c r="T30" t="n">
        <v>79216.27</v>
      </c>
      <c r="U30" t="n">
        <v>0.51</v>
      </c>
      <c r="V30" t="n">
        <v>0.8100000000000001</v>
      </c>
      <c r="W30" t="n">
        <v>36.88</v>
      </c>
      <c r="X30" t="n">
        <v>4.77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1.4536</v>
      </c>
      <c r="E31" t="n">
        <v>68.79000000000001</v>
      </c>
      <c r="F31" t="n">
        <v>65.12</v>
      </c>
      <c r="G31" t="n">
        <v>42.47</v>
      </c>
      <c r="H31" t="n">
        <v>0.75</v>
      </c>
      <c r="I31" t="n">
        <v>92</v>
      </c>
      <c r="J31" t="n">
        <v>93.55</v>
      </c>
      <c r="K31" t="n">
        <v>37.55</v>
      </c>
      <c r="L31" t="n">
        <v>4</v>
      </c>
      <c r="M31" t="n">
        <v>90</v>
      </c>
      <c r="N31" t="n">
        <v>12</v>
      </c>
      <c r="O31" t="n">
        <v>11772.07</v>
      </c>
      <c r="P31" t="n">
        <v>505.71</v>
      </c>
      <c r="Q31" t="n">
        <v>2164.3</v>
      </c>
      <c r="R31" t="n">
        <v>285.25</v>
      </c>
      <c r="S31" t="n">
        <v>168.28</v>
      </c>
      <c r="T31" t="n">
        <v>56405.04</v>
      </c>
      <c r="U31" t="n">
        <v>0.59</v>
      </c>
      <c r="V31" t="n">
        <v>0.83</v>
      </c>
      <c r="W31" t="n">
        <v>36.81</v>
      </c>
      <c r="X31" t="n">
        <v>3.39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1.4811</v>
      </c>
      <c r="E32" t="n">
        <v>67.52</v>
      </c>
      <c r="F32" t="n">
        <v>64.26000000000001</v>
      </c>
      <c r="G32" t="n">
        <v>55.08</v>
      </c>
      <c r="H32" t="n">
        <v>0.93</v>
      </c>
      <c r="I32" t="n">
        <v>70</v>
      </c>
      <c r="J32" t="n">
        <v>94.79000000000001</v>
      </c>
      <c r="K32" t="n">
        <v>37.55</v>
      </c>
      <c r="L32" t="n">
        <v>5</v>
      </c>
      <c r="M32" t="n">
        <v>68</v>
      </c>
      <c r="N32" t="n">
        <v>12.23</v>
      </c>
      <c r="O32" t="n">
        <v>11924.18</v>
      </c>
      <c r="P32" t="n">
        <v>479.94</v>
      </c>
      <c r="Q32" t="n">
        <v>2164.03</v>
      </c>
      <c r="R32" t="n">
        <v>256.87</v>
      </c>
      <c r="S32" t="n">
        <v>168.28</v>
      </c>
      <c r="T32" t="n">
        <v>42324.06</v>
      </c>
      <c r="U32" t="n">
        <v>0.66</v>
      </c>
      <c r="V32" t="n">
        <v>0.84</v>
      </c>
      <c r="W32" t="n">
        <v>36.77</v>
      </c>
      <c r="X32" t="n">
        <v>2.53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1.4956</v>
      </c>
      <c r="E33" t="n">
        <v>66.86</v>
      </c>
      <c r="F33" t="n">
        <v>63.85</v>
      </c>
      <c r="G33" t="n">
        <v>67.20999999999999</v>
      </c>
      <c r="H33" t="n">
        <v>1.1</v>
      </c>
      <c r="I33" t="n">
        <v>57</v>
      </c>
      <c r="J33" t="n">
        <v>96.02</v>
      </c>
      <c r="K33" t="n">
        <v>37.55</v>
      </c>
      <c r="L33" t="n">
        <v>6</v>
      </c>
      <c r="M33" t="n">
        <v>33</v>
      </c>
      <c r="N33" t="n">
        <v>12.47</v>
      </c>
      <c r="O33" t="n">
        <v>12076.67</v>
      </c>
      <c r="P33" t="n">
        <v>457.68</v>
      </c>
      <c r="Q33" t="n">
        <v>2164.16</v>
      </c>
      <c r="R33" t="n">
        <v>242.31</v>
      </c>
      <c r="S33" t="n">
        <v>168.28</v>
      </c>
      <c r="T33" t="n">
        <v>35111.17</v>
      </c>
      <c r="U33" t="n">
        <v>0.6899999999999999</v>
      </c>
      <c r="V33" t="n">
        <v>0.84</v>
      </c>
      <c r="W33" t="n">
        <v>36.78</v>
      </c>
      <c r="X33" t="n">
        <v>2.13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1.496</v>
      </c>
      <c r="E34" t="n">
        <v>66.84999999999999</v>
      </c>
      <c r="F34" t="n">
        <v>63.85</v>
      </c>
      <c r="G34" t="n">
        <v>68.41</v>
      </c>
      <c r="H34" t="n">
        <v>1.27</v>
      </c>
      <c r="I34" t="n">
        <v>56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460.7</v>
      </c>
      <c r="Q34" t="n">
        <v>2164.51</v>
      </c>
      <c r="R34" t="n">
        <v>240.88</v>
      </c>
      <c r="S34" t="n">
        <v>168.28</v>
      </c>
      <c r="T34" t="n">
        <v>34400.83</v>
      </c>
      <c r="U34" t="n">
        <v>0.7</v>
      </c>
      <c r="V34" t="n">
        <v>0.84</v>
      </c>
      <c r="W34" t="n">
        <v>36.83</v>
      </c>
      <c r="X34" t="n">
        <v>2.13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1.1737</v>
      </c>
      <c r="E35" t="n">
        <v>85.2</v>
      </c>
      <c r="F35" t="n">
        <v>77.11</v>
      </c>
      <c r="G35" t="n">
        <v>11.51</v>
      </c>
      <c r="H35" t="n">
        <v>0.24</v>
      </c>
      <c r="I35" t="n">
        <v>402</v>
      </c>
      <c r="J35" t="n">
        <v>71.52</v>
      </c>
      <c r="K35" t="n">
        <v>32.27</v>
      </c>
      <c r="L35" t="n">
        <v>1</v>
      </c>
      <c r="M35" t="n">
        <v>400</v>
      </c>
      <c r="N35" t="n">
        <v>8.25</v>
      </c>
      <c r="O35" t="n">
        <v>9054.6</v>
      </c>
      <c r="P35" t="n">
        <v>555.71</v>
      </c>
      <c r="Q35" t="n">
        <v>2170.34</v>
      </c>
      <c r="R35" t="n">
        <v>683.22</v>
      </c>
      <c r="S35" t="n">
        <v>168.28</v>
      </c>
      <c r="T35" t="n">
        <v>253843.71</v>
      </c>
      <c r="U35" t="n">
        <v>0.25</v>
      </c>
      <c r="V35" t="n">
        <v>0.7</v>
      </c>
      <c r="W35" t="n">
        <v>37.33</v>
      </c>
      <c r="X35" t="n">
        <v>15.3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1.378</v>
      </c>
      <c r="E36" t="n">
        <v>72.56999999999999</v>
      </c>
      <c r="F36" t="n">
        <v>68.08</v>
      </c>
      <c r="G36" t="n">
        <v>24.03</v>
      </c>
      <c r="H36" t="n">
        <v>0.48</v>
      </c>
      <c r="I36" t="n">
        <v>170</v>
      </c>
      <c r="J36" t="n">
        <v>72.7</v>
      </c>
      <c r="K36" t="n">
        <v>32.27</v>
      </c>
      <c r="L36" t="n">
        <v>2</v>
      </c>
      <c r="M36" t="n">
        <v>168</v>
      </c>
      <c r="N36" t="n">
        <v>8.43</v>
      </c>
      <c r="O36" t="n">
        <v>9200.25</v>
      </c>
      <c r="P36" t="n">
        <v>469.46</v>
      </c>
      <c r="Q36" t="n">
        <v>2165.81</v>
      </c>
      <c r="R36" t="n">
        <v>383.5</v>
      </c>
      <c r="S36" t="n">
        <v>168.28</v>
      </c>
      <c r="T36" t="n">
        <v>105139.15</v>
      </c>
      <c r="U36" t="n">
        <v>0.44</v>
      </c>
      <c r="V36" t="n">
        <v>0.79</v>
      </c>
      <c r="W36" t="n">
        <v>36.94</v>
      </c>
      <c r="X36" t="n">
        <v>6.34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1.4486</v>
      </c>
      <c r="E37" t="n">
        <v>69.03</v>
      </c>
      <c r="F37" t="n">
        <v>65.56999999999999</v>
      </c>
      <c r="G37" t="n">
        <v>37.83</v>
      </c>
      <c r="H37" t="n">
        <v>0.71</v>
      </c>
      <c r="I37" t="n">
        <v>104</v>
      </c>
      <c r="J37" t="n">
        <v>73.88</v>
      </c>
      <c r="K37" t="n">
        <v>32.27</v>
      </c>
      <c r="L37" t="n">
        <v>3</v>
      </c>
      <c r="M37" t="n">
        <v>102</v>
      </c>
      <c r="N37" t="n">
        <v>8.609999999999999</v>
      </c>
      <c r="O37" t="n">
        <v>9346.23</v>
      </c>
      <c r="P37" t="n">
        <v>428.44</v>
      </c>
      <c r="Q37" t="n">
        <v>2164.81</v>
      </c>
      <c r="R37" t="n">
        <v>300.19</v>
      </c>
      <c r="S37" t="n">
        <v>168.28</v>
      </c>
      <c r="T37" t="n">
        <v>63814.1</v>
      </c>
      <c r="U37" t="n">
        <v>0.5600000000000001</v>
      </c>
      <c r="V37" t="n">
        <v>0.82</v>
      </c>
      <c r="W37" t="n">
        <v>36.83</v>
      </c>
      <c r="X37" t="n">
        <v>3.84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1.4808</v>
      </c>
      <c r="E38" t="n">
        <v>67.53</v>
      </c>
      <c r="F38" t="n">
        <v>64.52</v>
      </c>
      <c r="G38" t="n">
        <v>51.61</v>
      </c>
      <c r="H38" t="n">
        <v>0.93</v>
      </c>
      <c r="I38" t="n">
        <v>75</v>
      </c>
      <c r="J38" t="n">
        <v>75.06999999999999</v>
      </c>
      <c r="K38" t="n">
        <v>32.27</v>
      </c>
      <c r="L38" t="n">
        <v>4</v>
      </c>
      <c r="M38" t="n">
        <v>26</v>
      </c>
      <c r="N38" t="n">
        <v>8.800000000000001</v>
      </c>
      <c r="O38" t="n">
        <v>9492.549999999999</v>
      </c>
      <c r="P38" t="n">
        <v>399.31</v>
      </c>
      <c r="Q38" t="n">
        <v>2165</v>
      </c>
      <c r="R38" t="n">
        <v>263.41</v>
      </c>
      <c r="S38" t="n">
        <v>168.28</v>
      </c>
      <c r="T38" t="n">
        <v>45571.14</v>
      </c>
      <c r="U38" t="n">
        <v>0.64</v>
      </c>
      <c r="V38" t="n">
        <v>0.84</v>
      </c>
      <c r="W38" t="n">
        <v>36.84</v>
      </c>
      <c r="X38" t="n">
        <v>2.8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1.4811</v>
      </c>
      <c r="E39" t="n">
        <v>67.52</v>
      </c>
      <c r="F39" t="n">
        <v>64.52</v>
      </c>
      <c r="G39" t="n">
        <v>52.32</v>
      </c>
      <c r="H39" t="n">
        <v>1.15</v>
      </c>
      <c r="I39" t="n">
        <v>74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403.03</v>
      </c>
      <c r="Q39" t="n">
        <v>2165</v>
      </c>
      <c r="R39" t="n">
        <v>262.15</v>
      </c>
      <c r="S39" t="n">
        <v>168.28</v>
      </c>
      <c r="T39" t="n">
        <v>44946.82</v>
      </c>
      <c r="U39" t="n">
        <v>0.64</v>
      </c>
      <c r="V39" t="n">
        <v>0.84</v>
      </c>
      <c r="W39" t="n">
        <v>36.88</v>
      </c>
      <c r="X39" t="n">
        <v>2.8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1.3506</v>
      </c>
      <c r="E40" t="n">
        <v>74.04000000000001</v>
      </c>
      <c r="F40" t="n">
        <v>69.92</v>
      </c>
      <c r="G40" t="n">
        <v>19.24</v>
      </c>
      <c r="H40" t="n">
        <v>0.43</v>
      </c>
      <c r="I40" t="n">
        <v>218</v>
      </c>
      <c r="J40" t="n">
        <v>39.78</v>
      </c>
      <c r="K40" t="n">
        <v>19.54</v>
      </c>
      <c r="L40" t="n">
        <v>1</v>
      </c>
      <c r="M40" t="n">
        <v>216</v>
      </c>
      <c r="N40" t="n">
        <v>4.24</v>
      </c>
      <c r="O40" t="n">
        <v>5140</v>
      </c>
      <c r="P40" t="n">
        <v>301.67</v>
      </c>
      <c r="Q40" t="n">
        <v>2166.66</v>
      </c>
      <c r="R40" t="n">
        <v>444.8</v>
      </c>
      <c r="S40" t="n">
        <v>168.28</v>
      </c>
      <c r="T40" t="n">
        <v>135553.67</v>
      </c>
      <c r="U40" t="n">
        <v>0.38</v>
      </c>
      <c r="V40" t="n">
        <v>0.77</v>
      </c>
      <c r="W40" t="n">
        <v>37.02</v>
      </c>
      <c r="X40" t="n">
        <v>8.16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1.4164</v>
      </c>
      <c r="E41" t="n">
        <v>70.59999999999999</v>
      </c>
      <c r="F41" t="n">
        <v>67.28</v>
      </c>
      <c r="G41" t="n">
        <v>27.65</v>
      </c>
      <c r="H41" t="n">
        <v>0.84</v>
      </c>
      <c r="I41" t="n">
        <v>146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277.19</v>
      </c>
      <c r="Q41" t="n">
        <v>2167.26</v>
      </c>
      <c r="R41" t="n">
        <v>350.37</v>
      </c>
      <c r="S41" t="n">
        <v>168.28</v>
      </c>
      <c r="T41" t="n">
        <v>88697.39</v>
      </c>
      <c r="U41" t="n">
        <v>0.48</v>
      </c>
      <c r="V41" t="n">
        <v>0.8</v>
      </c>
      <c r="W41" t="n">
        <v>37.1</v>
      </c>
      <c r="X41" t="n">
        <v>5.54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0.8551</v>
      </c>
      <c r="E42" t="n">
        <v>116.95</v>
      </c>
      <c r="F42" t="n">
        <v>92.23999999999999</v>
      </c>
      <c r="G42" t="n">
        <v>7.11</v>
      </c>
      <c r="H42" t="n">
        <v>0.12</v>
      </c>
      <c r="I42" t="n">
        <v>778</v>
      </c>
      <c r="J42" t="n">
        <v>141.81</v>
      </c>
      <c r="K42" t="n">
        <v>47.83</v>
      </c>
      <c r="L42" t="n">
        <v>1</v>
      </c>
      <c r="M42" t="n">
        <v>776</v>
      </c>
      <c r="N42" t="n">
        <v>22.98</v>
      </c>
      <c r="O42" t="n">
        <v>17723.39</v>
      </c>
      <c r="P42" t="n">
        <v>1070.14</v>
      </c>
      <c r="Q42" t="n">
        <v>2176.69</v>
      </c>
      <c r="R42" t="n">
        <v>1189.49</v>
      </c>
      <c r="S42" t="n">
        <v>168.28</v>
      </c>
      <c r="T42" t="n">
        <v>505095.37</v>
      </c>
      <c r="U42" t="n">
        <v>0.14</v>
      </c>
      <c r="V42" t="n">
        <v>0.59</v>
      </c>
      <c r="W42" t="n">
        <v>37.9</v>
      </c>
      <c r="X42" t="n">
        <v>30.36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1.1858</v>
      </c>
      <c r="E43" t="n">
        <v>84.33</v>
      </c>
      <c r="F43" t="n">
        <v>73.29000000000001</v>
      </c>
      <c r="G43" t="n">
        <v>14.42</v>
      </c>
      <c r="H43" t="n">
        <v>0.25</v>
      </c>
      <c r="I43" t="n">
        <v>305</v>
      </c>
      <c r="J43" t="n">
        <v>143.17</v>
      </c>
      <c r="K43" t="n">
        <v>47.83</v>
      </c>
      <c r="L43" t="n">
        <v>2</v>
      </c>
      <c r="M43" t="n">
        <v>303</v>
      </c>
      <c r="N43" t="n">
        <v>23.34</v>
      </c>
      <c r="O43" t="n">
        <v>17891.86</v>
      </c>
      <c r="P43" t="n">
        <v>844.21</v>
      </c>
      <c r="Q43" t="n">
        <v>2168.13</v>
      </c>
      <c r="R43" t="n">
        <v>557.02</v>
      </c>
      <c r="S43" t="n">
        <v>168.28</v>
      </c>
      <c r="T43" t="n">
        <v>191224.87</v>
      </c>
      <c r="U43" t="n">
        <v>0.3</v>
      </c>
      <c r="V43" t="n">
        <v>0.74</v>
      </c>
      <c r="W43" t="n">
        <v>37.16</v>
      </c>
      <c r="X43" t="n">
        <v>11.51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1.3076</v>
      </c>
      <c r="E44" t="n">
        <v>76.48</v>
      </c>
      <c r="F44" t="n">
        <v>68.79000000000001</v>
      </c>
      <c r="G44" t="n">
        <v>21.84</v>
      </c>
      <c r="H44" t="n">
        <v>0.37</v>
      </c>
      <c r="I44" t="n">
        <v>189</v>
      </c>
      <c r="J44" t="n">
        <v>144.54</v>
      </c>
      <c r="K44" t="n">
        <v>47.83</v>
      </c>
      <c r="L44" t="n">
        <v>3</v>
      </c>
      <c r="M44" t="n">
        <v>187</v>
      </c>
      <c r="N44" t="n">
        <v>23.71</v>
      </c>
      <c r="O44" t="n">
        <v>18060.85</v>
      </c>
      <c r="P44" t="n">
        <v>783.65</v>
      </c>
      <c r="Q44" t="n">
        <v>2166.36</v>
      </c>
      <c r="R44" t="n">
        <v>407.04</v>
      </c>
      <c r="S44" t="n">
        <v>168.28</v>
      </c>
      <c r="T44" t="n">
        <v>116816.6</v>
      </c>
      <c r="U44" t="n">
        <v>0.41</v>
      </c>
      <c r="V44" t="n">
        <v>0.78</v>
      </c>
      <c r="W44" t="n">
        <v>36.97</v>
      </c>
      <c r="X44" t="n">
        <v>7.04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1.371</v>
      </c>
      <c r="E45" t="n">
        <v>72.94</v>
      </c>
      <c r="F45" t="n">
        <v>66.78</v>
      </c>
      <c r="G45" t="n">
        <v>29.46</v>
      </c>
      <c r="H45" t="n">
        <v>0.49</v>
      </c>
      <c r="I45" t="n">
        <v>136</v>
      </c>
      <c r="J45" t="n">
        <v>145.92</v>
      </c>
      <c r="K45" t="n">
        <v>47.83</v>
      </c>
      <c r="L45" t="n">
        <v>4</v>
      </c>
      <c r="M45" t="n">
        <v>134</v>
      </c>
      <c r="N45" t="n">
        <v>24.09</v>
      </c>
      <c r="O45" t="n">
        <v>18230.35</v>
      </c>
      <c r="P45" t="n">
        <v>751.25</v>
      </c>
      <c r="Q45" t="n">
        <v>2165.3</v>
      </c>
      <c r="R45" t="n">
        <v>340.38</v>
      </c>
      <c r="S45" t="n">
        <v>168.28</v>
      </c>
      <c r="T45" t="n">
        <v>83749.44</v>
      </c>
      <c r="U45" t="n">
        <v>0.49</v>
      </c>
      <c r="V45" t="n">
        <v>0.8100000000000001</v>
      </c>
      <c r="W45" t="n">
        <v>36.89</v>
      </c>
      <c r="X45" t="n">
        <v>5.04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1.4096</v>
      </c>
      <c r="E46" t="n">
        <v>70.94</v>
      </c>
      <c r="F46" t="n">
        <v>65.65000000000001</v>
      </c>
      <c r="G46" t="n">
        <v>37.16</v>
      </c>
      <c r="H46" t="n">
        <v>0.6</v>
      </c>
      <c r="I46" t="n">
        <v>106</v>
      </c>
      <c r="J46" t="n">
        <v>147.3</v>
      </c>
      <c r="K46" t="n">
        <v>47.83</v>
      </c>
      <c r="L46" t="n">
        <v>5</v>
      </c>
      <c r="M46" t="n">
        <v>104</v>
      </c>
      <c r="N46" t="n">
        <v>24.47</v>
      </c>
      <c r="O46" t="n">
        <v>18400.38</v>
      </c>
      <c r="P46" t="n">
        <v>728.5599999999999</v>
      </c>
      <c r="Q46" t="n">
        <v>2164.72</v>
      </c>
      <c r="R46" t="n">
        <v>302.34</v>
      </c>
      <c r="S46" t="n">
        <v>168.28</v>
      </c>
      <c r="T46" t="n">
        <v>64881.25</v>
      </c>
      <c r="U46" t="n">
        <v>0.5600000000000001</v>
      </c>
      <c r="V46" t="n">
        <v>0.82</v>
      </c>
      <c r="W46" t="n">
        <v>36.85</v>
      </c>
      <c r="X46" t="n">
        <v>3.92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1.4371</v>
      </c>
      <c r="E47" t="n">
        <v>69.58</v>
      </c>
      <c r="F47" t="n">
        <v>64.87</v>
      </c>
      <c r="G47" t="n">
        <v>45.26</v>
      </c>
      <c r="H47" t="n">
        <v>0.71</v>
      </c>
      <c r="I47" t="n">
        <v>86</v>
      </c>
      <c r="J47" t="n">
        <v>148.68</v>
      </c>
      <c r="K47" t="n">
        <v>47.83</v>
      </c>
      <c r="L47" t="n">
        <v>6</v>
      </c>
      <c r="M47" t="n">
        <v>84</v>
      </c>
      <c r="N47" t="n">
        <v>24.85</v>
      </c>
      <c r="O47" t="n">
        <v>18570.94</v>
      </c>
      <c r="P47" t="n">
        <v>709.59</v>
      </c>
      <c r="Q47" t="n">
        <v>2164.18</v>
      </c>
      <c r="R47" t="n">
        <v>277.41</v>
      </c>
      <c r="S47" t="n">
        <v>168.28</v>
      </c>
      <c r="T47" t="n">
        <v>52518.07</v>
      </c>
      <c r="U47" t="n">
        <v>0.61</v>
      </c>
      <c r="V47" t="n">
        <v>0.83</v>
      </c>
      <c r="W47" t="n">
        <v>36.8</v>
      </c>
      <c r="X47" t="n">
        <v>3.15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1.4565</v>
      </c>
      <c r="E48" t="n">
        <v>68.66</v>
      </c>
      <c r="F48" t="n">
        <v>64.34999999999999</v>
      </c>
      <c r="G48" t="n">
        <v>53.62</v>
      </c>
      <c r="H48" t="n">
        <v>0.83</v>
      </c>
      <c r="I48" t="n">
        <v>72</v>
      </c>
      <c r="J48" t="n">
        <v>150.07</v>
      </c>
      <c r="K48" t="n">
        <v>47.83</v>
      </c>
      <c r="L48" t="n">
        <v>7</v>
      </c>
      <c r="M48" t="n">
        <v>70</v>
      </c>
      <c r="N48" t="n">
        <v>25.24</v>
      </c>
      <c r="O48" t="n">
        <v>18742.03</v>
      </c>
      <c r="P48" t="n">
        <v>693.59</v>
      </c>
      <c r="Q48" t="n">
        <v>2164.28</v>
      </c>
      <c r="R48" t="n">
        <v>259.93</v>
      </c>
      <c r="S48" t="n">
        <v>168.28</v>
      </c>
      <c r="T48" t="n">
        <v>43845.87</v>
      </c>
      <c r="U48" t="n">
        <v>0.65</v>
      </c>
      <c r="V48" t="n">
        <v>0.84</v>
      </c>
      <c r="W48" t="n">
        <v>36.77</v>
      </c>
      <c r="X48" t="n">
        <v>2.63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1.4703</v>
      </c>
      <c r="E49" t="n">
        <v>68.01000000000001</v>
      </c>
      <c r="F49" t="n">
        <v>63.99</v>
      </c>
      <c r="G49" t="n">
        <v>61.93</v>
      </c>
      <c r="H49" t="n">
        <v>0.9399999999999999</v>
      </c>
      <c r="I49" t="n">
        <v>62</v>
      </c>
      <c r="J49" t="n">
        <v>151.46</v>
      </c>
      <c r="K49" t="n">
        <v>47.83</v>
      </c>
      <c r="L49" t="n">
        <v>8</v>
      </c>
      <c r="M49" t="n">
        <v>60</v>
      </c>
      <c r="N49" t="n">
        <v>25.63</v>
      </c>
      <c r="O49" t="n">
        <v>18913.66</v>
      </c>
      <c r="P49" t="n">
        <v>679.58</v>
      </c>
      <c r="Q49" t="n">
        <v>2164.03</v>
      </c>
      <c r="R49" t="n">
        <v>248.02</v>
      </c>
      <c r="S49" t="n">
        <v>168.28</v>
      </c>
      <c r="T49" t="n">
        <v>37941.83</v>
      </c>
      <c r="U49" t="n">
        <v>0.68</v>
      </c>
      <c r="V49" t="n">
        <v>0.84</v>
      </c>
      <c r="W49" t="n">
        <v>36.76</v>
      </c>
      <c r="X49" t="n">
        <v>2.27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1.4823</v>
      </c>
      <c r="E50" t="n">
        <v>67.45999999999999</v>
      </c>
      <c r="F50" t="n">
        <v>63.67</v>
      </c>
      <c r="G50" t="n">
        <v>70.75</v>
      </c>
      <c r="H50" t="n">
        <v>1.04</v>
      </c>
      <c r="I50" t="n">
        <v>54</v>
      </c>
      <c r="J50" t="n">
        <v>152.85</v>
      </c>
      <c r="K50" t="n">
        <v>47.83</v>
      </c>
      <c r="L50" t="n">
        <v>9</v>
      </c>
      <c r="M50" t="n">
        <v>52</v>
      </c>
      <c r="N50" t="n">
        <v>26.03</v>
      </c>
      <c r="O50" t="n">
        <v>19085.83</v>
      </c>
      <c r="P50" t="n">
        <v>664.4299999999999</v>
      </c>
      <c r="Q50" t="n">
        <v>2163.81</v>
      </c>
      <c r="R50" t="n">
        <v>237.84</v>
      </c>
      <c r="S50" t="n">
        <v>168.28</v>
      </c>
      <c r="T50" t="n">
        <v>32893.03</v>
      </c>
      <c r="U50" t="n">
        <v>0.71</v>
      </c>
      <c r="V50" t="n">
        <v>0.85</v>
      </c>
      <c r="W50" t="n">
        <v>36.74</v>
      </c>
      <c r="X50" t="n">
        <v>1.96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1.4907</v>
      </c>
      <c r="E51" t="n">
        <v>67.08</v>
      </c>
      <c r="F51" t="n">
        <v>63.47</v>
      </c>
      <c r="G51" t="n">
        <v>79.33</v>
      </c>
      <c r="H51" t="n">
        <v>1.15</v>
      </c>
      <c r="I51" t="n">
        <v>48</v>
      </c>
      <c r="J51" t="n">
        <v>154.25</v>
      </c>
      <c r="K51" t="n">
        <v>47.83</v>
      </c>
      <c r="L51" t="n">
        <v>10</v>
      </c>
      <c r="M51" t="n">
        <v>46</v>
      </c>
      <c r="N51" t="n">
        <v>26.43</v>
      </c>
      <c r="O51" t="n">
        <v>19258.55</v>
      </c>
      <c r="P51" t="n">
        <v>651.63</v>
      </c>
      <c r="Q51" t="n">
        <v>2163.8</v>
      </c>
      <c r="R51" t="n">
        <v>230.42</v>
      </c>
      <c r="S51" t="n">
        <v>168.28</v>
      </c>
      <c r="T51" t="n">
        <v>29212.82</v>
      </c>
      <c r="U51" t="n">
        <v>0.73</v>
      </c>
      <c r="V51" t="n">
        <v>0.85</v>
      </c>
      <c r="W51" t="n">
        <v>36.75</v>
      </c>
      <c r="X51" t="n">
        <v>1.75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1.4986</v>
      </c>
      <c r="E52" t="n">
        <v>66.73</v>
      </c>
      <c r="F52" t="n">
        <v>63.26</v>
      </c>
      <c r="G52" t="n">
        <v>88.27</v>
      </c>
      <c r="H52" t="n">
        <v>1.25</v>
      </c>
      <c r="I52" t="n">
        <v>43</v>
      </c>
      <c r="J52" t="n">
        <v>155.66</v>
      </c>
      <c r="K52" t="n">
        <v>47.83</v>
      </c>
      <c r="L52" t="n">
        <v>11</v>
      </c>
      <c r="M52" t="n">
        <v>41</v>
      </c>
      <c r="N52" t="n">
        <v>26.83</v>
      </c>
      <c r="O52" t="n">
        <v>19431.82</v>
      </c>
      <c r="P52" t="n">
        <v>637.8099999999999</v>
      </c>
      <c r="Q52" t="n">
        <v>2163.68</v>
      </c>
      <c r="R52" t="n">
        <v>223.74</v>
      </c>
      <c r="S52" t="n">
        <v>168.28</v>
      </c>
      <c r="T52" t="n">
        <v>25894.03</v>
      </c>
      <c r="U52" t="n">
        <v>0.75</v>
      </c>
      <c r="V52" t="n">
        <v>0.85</v>
      </c>
      <c r="W52" t="n">
        <v>36.73</v>
      </c>
      <c r="X52" t="n">
        <v>1.54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1.5042</v>
      </c>
      <c r="E53" t="n">
        <v>66.48</v>
      </c>
      <c r="F53" t="n">
        <v>63.13</v>
      </c>
      <c r="G53" t="n">
        <v>97.12</v>
      </c>
      <c r="H53" t="n">
        <v>1.35</v>
      </c>
      <c r="I53" t="n">
        <v>39</v>
      </c>
      <c r="J53" t="n">
        <v>157.07</v>
      </c>
      <c r="K53" t="n">
        <v>47.83</v>
      </c>
      <c r="L53" t="n">
        <v>12</v>
      </c>
      <c r="M53" t="n">
        <v>37</v>
      </c>
      <c r="N53" t="n">
        <v>27.24</v>
      </c>
      <c r="O53" t="n">
        <v>19605.66</v>
      </c>
      <c r="P53" t="n">
        <v>624.59</v>
      </c>
      <c r="Q53" t="n">
        <v>2163.41</v>
      </c>
      <c r="R53" t="n">
        <v>219.35</v>
      </c>
      <c r="S53" t="n">
        <v>168.28</v>
      </c>
      <c r="T53" t="n">
        <v>23719.45</v>
      </c>
      <c r="U53" t="n">
        <v>0.77</v>
      </c>
      <c r="V53" t="n">
        <v>0.85</v>
      </c>
      <c r="W53" t="n">
        <v>36.72</v>
      </c>
      <c r="X53" t="n">
        <v>1.41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1.5101</v>
      </c>
      <c r="E54" t="n">
        <v>66.22</v>
      </c>
      <c r="F54" t="n">
        <v>62.98</v>
      </c>
      <c r="G54" t="n">
        <v>107.97</v>
      </c>
      <c r="H54" t="n">
        <v>1.45</v>
      </c>
      <c r="I54" t="n">
        <v>35</v>
      </c>
      <c r="J54" t="n">
        <v>158.48</v>
      </c>
      <c r="K54" t="n">
        <v>47.83</v>
      </c>
      <c r="L54" t="n">
        <v>13</v>
      </c>
      <c r="M54" t="n">
        <v>33</v>
      </c>
      <c r="N54" t="n">
        <v>27.65</v>
      </c>
      <c r="O54" t="n">
        <v>19780.06</v>
      </c>
      <c r="P54" t="n">
        <v>610.78</v>
      </c>
      <c r="Q54" t="n">
        <v>2163.48</v>
      </c>
      <c r="R54" t="n">
        <v>214.34</v>
      </c>
      <c r="S54" t="n">
        <v>168.28</v>
      </c>
      <c r="T54" t="n">
        <v>21237.82</v>
      </c>
      <c r="U54" t="n">
        <v>0.79</v>
      </c>
      <c r="V54" t="n">
        <v>0.86</v>
      </c>
      <c r="W54" t="n">
        <v>36.73</v>
      </c>
      <c r="X54" t="n">
        <v>1.27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1.5126</v>
      </c>
      <c r="E55" t="n">
        <v>66.11</v>
      </c>
      <c r="F55" t="n">
        <v>62.93</v>
      </c>
      <c r="G55" t="n">
        <v>114.42</v>
      </c>
      <c r="H55" t="n">
        <v>1.55</v>
      </c>
      <c r="I55" t="n">
        <v>33</v>
      </c>
      <c r="J55" t="n">
        <v>159.9</v>
      </c>
      <c r="K55" t="n">
        <v>47.83</v>
      </c>
      <c r="L55" t="n">
        <v>14</v>
      </c>
      <c r="M55" t="n">
        <v>11</v>
      </c>
      <c r="N55" t="n">
        <v>28.07</v>
      </c>
      <c r="O55" t="n">
        <v>19955.16</v>
      </c>
      <c r="P55" t="n">
        <v>601.84</v>
      </c>
      <c r="Q55" t="n">
        <v>2163.86</v>
      </c>
      <c r="R55" t="n">
        <v>211.88</v>
      </c>
      <c r="S55" t="n">
        <v>168.28</v>
      </c>
      <c r="T55" t="n">
        <v>20017.73</v>
      </c>
      <c r="U55" t="n">
        <v>0.79</v>
      </c>
      <c r="V55" t="n">
        <v>0.86</v>
      </c>
      <c r="W55" t="n">
        <v>36.74</v>
      </c>
      <c r="X55" t="n">
        <v>1.22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1.5134</v>
      </c>
      <c r="E56" t="n">
        <v>66.08</v>
      </c>
      <c r="F56" t="n">
        <v>62.92</v>
      </c>
      <c r="G56" t="n">
        <v>117.98</v>
      </c>
      <c r="H56" t="n">
        <v>1.65</v>
      </c>
      <c r="I56" t="n">
        <v>32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604.8200000000001</v>
      </c>
      <c r="Q56" t="n">
        <v>2163.99</v>
      </c>
      <c r="R56" t="n">
        <v>211</v>
      </c>
      <c r="S56" t="n">
        <v>168.28</v>
      </c>
      <c r="T56" t="n">
        <v>19582.55</v>
      </c>
      <c r="U56" t="n">
        <v>0.8</v>
      </c>
      <c r="V56" t="n">
        <v>0.86</v>
      </c>
      <c r="W56" t="n">
        <v>36.76</v>
      </c>
      <c r="X56" t="n">
        <v>1.21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0.7246</v>
      </c>
      <c r="E57" t="n">
        <v>138.01</v>
      </c>
      <c r="F57" t="n">
        <v>100.74</v>
      </c>
      <c r="G57" t="n">
        <v>6.17</v>
      </c>
      <c r="H57" t="n">
        <v>0.1</v>
      </c>
      <c r="I57" t="n">
        <v>980</v>
      </c>
      <c r="J57" t="n">
        <v>176.73</v>
      </c>
      <c r="K57" t="n">
        <v>52.44</v>
      </c>
      <c r="L57" t="n">
        <v>1</v>
      </c>
      <c r="M57" t="n">
        <v>978</v>
      </c>
      <c r="N57" t="n">
        <v>33.29</v>
      </c>
      <c r="O57" t="n">
        <v>22031.19</v>
      </c>
      <c r="P57" t="n">
        <v>1345.92</v>
      </c>
      <c r="Q57" t="n">
        <v>2181.39</v>
      </c>
      <c r="R57" t="n">
        <v>1471.1</v>
      </c>
      <c r="S57" t="n">
        <v>168.28</v>
      </c>
      <c r="T57" t="n">
        <v>644892.8</v>
      </c>
      <c r="U57" t="n">
        <v>0.11</v>
      </c>
      <c r="V57" t="n">
        <v>0.54</v>
      </c>
      <c r="W57" t="n">
        <v>38.3</v>
      </c>
      <c r="X57" t="n">
        <v>38.81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1.0985</v>
      </c>
      <c r="E58" t="n">
        <v>91.03</v>
      </c>
      <c r="F58" t="n">
        <v>75.64</v>
      </c>
      <c r="G58" t="n">
        <v>12.43</v>
      </c>
      <c r="H58" t="n">
        <v>0.2</v>
      </c>
      <c r="I58" t="n">
        <v>365</v>
      </c>
      <c r="J58" t="n">
        <v>178.21</v>
      </c>
      <c r="K58" t="n">
        <v>52.44</v>
      </c>
      <c r="L58" t="n">
        <v>2</v>
      </c>
      <c r="M58" t="n">
        <v>363</v>
      </c>
      <c r="N58" t="n">
        <v>33.77</v>
      </c>
      <c r="O58" t="n">
        <v>22213.89</v>
      </c>
      <c r="P58" t="n">
        <v>1008.34</v>
      </c>
      <c r="Q58" t="n">
        <v>2169.34</v>
      </c>
      <c r="R58" t="n">
        <v>634.12</v>
      </c>
      <c r="S58" t="n">
        <v>168.28</v>
      </c>
      <c r="T58" t="n">
        <v>229476.38</v>
      </c>
      <c r="U58" t="n">
        <v>0.27</v>
      </c>
      <c r="V58" t="n">
        <v>0.71</v>
      </c>
      <c r="W58" t="n">
        <v>37.27</v>
      </c>
      <c r="X58" t="n">
        <v>13.85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1.242</v>
      </c>
      <c r="E59" t="n">
        <v>80.52</v>
      </c>
      <c r="F59" t="n">
        <v>70.13</v>
      </c>
      <c r="G59" t="n">
        <v>18.78</v>
      </c>
      <c r="H59" t="n">
        <v>0.3</v>
      </c>
      <c r="I59" t="n">
        <v>224</v>
      </c>
      <c r="J59" t="n">
        <v>179.7</v>
      </c>
      <c r="K59" t="n">
        <v>52.44</v>
      </c>
      <c r="L59" t="n">
        <v>3</v>
      </c>
      <c r="M59" t="n">
        <v>222</v>
      </c>
      <c r="N59" t="n">
        <v>34.26</v>
      </c>
      <c r="O59" t="n">
        <v>22397.24</v>
      </c>
      <c r="P59" t="n">
        <v>928.92</v>
      </c>
      <c r="Q59" t="n">
        <v>2166.83</v>
      </c>
      <c r="R59" t="n">
        <v>451.36</v>
      </c>
      <c r="S59" t="n">
        <v>168.28</v>
      </c>
      <c r="T59" t="n">
        <v>138798.8</v>
      </c>
      <c r="U59" t="n">
        <v>0.37</v>
      </c>
      <c r="V59" t="n">
        <v>0.77</v>
      </c>
      <c r="W59" t="n">
        <v>37.03</v>
      </c>
      <c r="X59" t="n">
        <v>8.369999999999999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1.3179</v>
      </c>
      <c r="E60" t="n">
        <v>75.88</v>
      </c>
      <c r="F60" t="n">
        <v>67.73</v>
      </c>
      <c r="G60" t="n">
        <v>25.24</v>
      </c>
      <c r="H60" t="n">
        <v>0.39</v>
      </c>
      <c r="I60" t="n">
        <v>161</v>
      </c>
      <c r="J60" t="n">
        <v>181.19</v>
      </c>
      <c r="K60" t="n">
        <v>52.44</v>
      </c>
      <c r="L60" t="n">
        <v>4</v>
      </c>
      <c r="M60" t="n">
        <v>159</v>
      </c>
      <c r="N60" t="n">
        <v>34.75</v>
      </c>
      <c r="O60" t="n">
        <v>22581.25</v>
      </c>
      <c r="P60" t="n">
        <v>890.36</v>
      </c>
      <c r="Q60" t="n">
        <v>2166.07</v>
      </c>
      <c r="R60" t="n">
        <v>372.01</v>
      </c>
      <c r="S60" t="n">
        <v>168.28</v>
      </c>
      <c r="T60" t="n">
        <v>99442.61</v>
      </c>
      <c r="U60" t="n">
        <v>0.45</v>
      </c>
      <c r="V60" t="n">
        <v>0.8</v>
      </c>
      <c r="W60" t="n">
        <v>36.93</v>
      </c>
      <c r="X60" t="n">
        <v>5.99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1.3638</v>
      </c>
      <c r="E61" t="n">
        <v>73.33</v>
      </c>
      <c r="F61" t="n">
        <v>66.43000000000001</v>
      </c>
      <c r="G61" t="n">
        <v>31.63</v>
      </c>
      <c r="H61" t="n">
        <v>0.49</v>
      </c>
      <c r="I61" t="n">
        <v>126</v>
      </c>
      <c r="J61" t="n">
        <v>182.69</v>
      </c>
      <c r="K61" t="n">
        <v>52.44</v>
      </c>
      <c r="L61" t="n">
        <v>5</v>
      </c>
      <c r="M61" t="n">
        <v>124</v>
      </c>
      <c r="N61" t="n">
        <v>35.25</v>
      </c>
      <c r="O61" t="n">
        <v>22766.06</v>
      </c>
      <c r="P61" t="n">
        <v>866.14</v>
      </c>
      <c r="Q61" t="n">
        <v>2165.04</v>
      </c>
      <c r="R61" t="n">
        <v>329.33</v>
      </c>
      <c r="S61" t="n">
        <v>168.28</v>
      </c>
      <c r="T61" t="n">
        <v>78275.42999999999</v>
      </c>
      <c r="U61" t="n">
        <v>0.51</v>
      </c>
      <c r="V61" t="n">
        <v>0.8100000000000001</v>
      </c>
      <c r="W61" t="n">
        <v>36.85</v>
      </c>
      <c r="X61" t="n">
        <v>4.69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1.3961</v>
      </c>
      <c r="E62" t="n">
        <v>71.63</v>
      </c>
      <c r="F62" t="n">
        <v>65.55</v>
      </c>
      <c r="G62" t="n">
        <v>38.18</v>
      </c>
      <c r="H62" t="n">
        <v>0.58</v>
      </c>
      <c r="I62" t="n">
        <v>103</v>
      </c>
      <c r="J62" t="n">
        <v>184.19</v>
      </c>
      <c r="K62" t="n">
        <v>52.44</v>
      </c>
      <c r="L62" t="n">
        <v>6</v>
      </c>
      <c r="M62" t="n">
        <v>101</v>
      </c>
      <c r="N62" t="n">
        <v>35.75</v>
      </c>
      <c r="O62" t="n">
        <v>22951.43</v>
      </c>
      <c r="P62" t="n">
        <v>847.55</v>
      </c>
      <c r="Q62" t="n">
        <v>2164.7</v>
      </c>
      <c r="R62" t="n">
        <v>299.2</v>
      </c>
      <c r="S62" t="n">
        <v>168.28</v>
      </c>
      <c r="T62" t="n">
        <v>63323.85</v>
      </c>
      <c r="U62" t="n">
        <v>0.5600000000000001</v>
      </c>
      <c r="V62" t="n">
        <v>0.82</v>
      </c>
      <c r="W62" t="n">
        <v>36.84</v>
      </c>
      <c r="X62" t="n">
        <v>3.82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1.419</v>
      </c>
      <c r="E63" t="n">
        <v>70.47</v>
      </c>
      <c r="F63" t="n">
        <v>64.95999999999999</v>
      </c>
      <c r="G63" t="n">
        <v>44.8</v>
      </c>
      <c r="H63" t="n">
        <v>0.67</v>
      </c>
      <c r="I63" t="n">
        <v>87</v>
      </c>
      <c r="J63" t="n">
        <v>185.7</v>
      </c>
      <c r="K63" t="n">
        <v>52.44</v>
      </c>
      <c r="L63" t="n">
        <v>7</v>
      </c>
      <c r="M63" t="n">
        <v>85</v>
      </c>
      <c r="N63" t="n">
        <v>36.26</v>
      </c>
      <c r="O63" t="n">
        <v>23137.49</v>
      </c>
      <c r="P63" t="n">
        <v>832.74</v>
      </c>
      <c r="Q63" t="n">
        <v>2164.34</v>
      </c>
      <c r="R63" t="n">
        <v>279.47</v>
      </c>
      <c r="S63" t="n">
        <v>168.28</v>
      </c>
      <c r="T63" t="n">
        <v>53543.23</v>
      </c>
      <c r="U63" t="n">
        <v>0.6</v>
      </c>
      <c r="V63" t="n">
        <v>0.83</v>
      </c>
      <c r="W63" t="n">
        <v>36.82</v>
      </c>
      <c r="X63" t="n">
        <v>3.23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1.4375</v>
      </c>
      <c r="E64" t="n">
        <v>69.56999999999999</v>
      </c>
      <c r="F64" t="n">
        <v>64.48</v>
      </c>
      <c r="G64" t="n">
        <v>51.58</v>
      </c>
      <c r="H64" t="n">
        <v>0.76</v>
      </c>
      <c r="I64" t="n">
        <v>75</v>
      </c>
      <c r="J64" t="n">
        <v>187.22</v>
      </c>
      <c r="K64" t="n">
        <v>52.44</v>
      </c>
      <c r="L64" t="n">
        <v>8</v>
      </c>
      <c r="M64" t="n">
        <v>73</v>
      </c>
      <c r="N64" t="n">
        <v>36.78</v>
      </c>
      <c r="O64" t="n">
        <v>23324.24</v>
      </c>
      <c r="P64" t="n">
        <v>818.98</v>
      </c>
      <c r="Q64" t="n">
        <v>2164.1</v>
      </c>
      <c r="R64" t="n">
        <v>264.28</v>
      </c>
      <c r="S64" t="n">
        <v>168.28</v>
      </c>
      <c r="T64" t="n">
        <v>46005.86</v>
      </c>
      <c r="U64" t="n">
        <v>0.64</v>
      </c>
      <c r="V64" t="n">
        <v>0.84</v>
      </c>
      <c r="W64" t="n">
        <v>36.78</v>
      </c>
      <c r="X64" t="n">
        <v>2.76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1.4511</v>
      </c>
      <c r="E65" t="n">
        <v>68.91</v>
      </c>
      <c r="F65" t="n">
        <v>64.15000000000001</v>
      </c>
      <c r="G65" t="n">
        <v>58.31</v>
      </c>
      <c r="H65" t="n">
        <v>0.85</v>
      </c>
      <c r="I65" t="n">
        <v>66</v>
      </c>
      <c r="J65" t="n">
        <v>188.74</v>
      </c>
      <c r="K65" t="n">
        <v>52.44</v>
      </c>
      <c r="L65" t="n">
        <v>9</v>
      </c>
      <c r="M65" t="n">
        <v>64</v>
      </c>
      <c r="N65" t="n">
        <v>37.3</v>
      </c>
      <c r="O65" t="n">
        <v>23511.69</v>
      </c>
      <c r="P65" t="n">
        <v>807.0700000000001</v>
      </c>
      <c r="Q65" t="n">
        <v>2163.94</v>
      </c>
      <c r="R65" t="n">
        <v>252.72</v>
      </c>
      <c r="S65" t="n">
        <v>168.28</v>
      </c>
      <c r="T65" t="n">
        <v>40272.76</v>
      </c>
      <c r="U65" t="n">
        <v>0.67</v>
      </c>
      <c r="V65" t="n">
        <v>0.84</v>
      </c>
      <c r="W65" t="n">
        <v>36.78</v>
      </c>
      <c r="X65" t="n">
        <v>2.42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1.4638</v>
      </c>
      <c r="E66" t="n">
        <v>68.31999999999999</v>
      </c>
      <c r="F66" t="n">
        <v>63.83</v>
      </c>
      <c r="G66" t="n">
        <v>66.04000000000001</v>
      </c>
      <c r="H66" t="n">
        <v>0.93</v>
      </c>
      <c r="I66" t="n">
        <v>58</v>
      </c>
      <c r="J66" t="n">
        <v>190.26</v>
      </c>
      <c r="K66" t="n">
        <v>52.44</v>
      </c>
      <c r="L66" t="n">
        <v>10</v>
      </c>
      <c r="M66" t="n">
        <v>56</v>
      </c>
      <c r="N66" t="n">
        <v>37.82</v>
      </c>
      <c r="O66" t="n">
        <v>23699.85</v>
      </c>
      <c r="P66" t="n">
        <v>795.08</v>
      </c>
      <c r="Q66" t="n">
        <v>2163.8</v>
      </c>
      <c r="R66" t="n">
        <v>242.73</v>
      </c>
      <c r="S66" t="n">
        <v>168.28</v>
      </c>
      <c r="T66" t="n">
        <v>35314.32</v>
      </c>
      <c r="U66" t="n">
        <v>0.6899999999999999</v>
      </c>
      <c r="V66" t="n">
        <v>0.84</v>
      </c>
      <c r="W66" t="n">
        <v>36.76</v>
      </c>
      <c r="X66" t="n">
        <v>2.11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1.4714</v>
      </c>
      <c r="E67" t="n">
        <v>67.95999999999999</v>
      </c>
      <c r="F67" t="n">
        <v>63.66</v>
      </c>
      <c r="G67" t="n">
        <v>72.06999999999999</v>
      </c>
      <c r="H67" t="n">
        <v>1.02</v>
      </c>
      <c r="I67" t="n">
        <v>53</v>
      </c>
      <c r="J67" t="n">
        <v>191.79</v>
      </c>
      <c r="K67" t="n">
        <v>52.44</v>
      </c>
      <c r="L67" t="n">
        <v>11</v>
      </c>
      <c r="M67" t="n">
        <v>51</v>
      </c>
      <c r="N67" t="n">
        <v>38.35</v>
      </c>
      <c r="O67" t="n">
        <v>23888.73</v>
      </c>
      <c r="P67" t="n">
        <v>785.73</v>
      </c>
      <c r="Q67" t="n">
        <v>2163.71</v>
      </c>
      <c r="R67" t="n">
        <v>237.02</v>
      </c>
      <c r="S67" t="n">
        <v>168.28</v>
      </c>
      <c r="T67" t="n">
        <v>32483.88</v>
      </c>
      <c r="U67" t="n">
        <v>0.71</v>
      </c>
      <c r="V67" t="n">
        <v>0.85</v>
      </c>
      <c r="W67" t="n">
        <v>36.75</v>
      </c>
      <c r="X67" t="n">
        <v>1.94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1.4797</v>
      </c>
      <c r="E68" t="n">
        <v>67.58</v>
      </c>
      <c r="F68" t="n">
        <v>63.45</v>
      </c>
      <c r="G68" t="n">
        <v>79.31999999999999</v>
      </c>
      <c r="H68" t="n">
        <v>1.1</v>
      </c>
      <c r="I68" t="n">
        <v>48</v>
      </c>
      <c r="J68" t="n">
        <v>193.33</v>
      </c>
      <c r="K68" t="n">
        <v>52.44</v>
      </c>
      <c r="L68" t="n">
        <v>12</v>
      </c>
      <c r="M68" t="n">
        <v>46</v>
      </c>
      <c r="N68" t="n">
        <v>38.89</v>
      </c>
      <c r="O68" t="n">
        <v>24078.33</v>
      </c>
      <c r="P68" t="n">
        <v>774.5700000000001</v>
      </c>
      <c r="Q68" t="n">
        <v>2163.49</v>
      </c>
      <c r="R68" t="n">
        <v>230.31</v>
      </c>
      <c r="S68" t="n">
        <v>168.28</v>
      </c>
      <c r="T68" t="n">
        <v>29158.51</v>
      </c>
      <c r="U68" t="n">
        <v>0.73</v>
      </c>
      <c r="V68" t="n">
        <v>0.85</v>
      </c>
      <c r="W68" t="n">
        <v>36.74</v>
      </c>
      <c r="X68" t="n">
        <v>1.74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1.4857</v>
      </c>
      <c r="E69" t="n">
        <v>67.31</v>
      </c>
      <c r="F69" t="n">
        <v>63.32</v>
      </c>
      <c r="G69" t="n">
        <v>86.34999999999999</v>
      </c>
      <c r="H69" t="n">
        <v>1.18</v>
      </c>
      <c r="I69" t="n">
        <v>44</v>
      </c>
      <c r="J69" t="n">
        <v>194.88</v>
      </c>
      <c r="K69" t="n">
        <v>52.44</v>
      </c>
      <c r="L69" t="n">
        <v>13</v>
      </c>
      <c r="M69" t="n">
        <v>42</v>
      </c>
      <c r="N69" t="n">
        <v>39.43</v>
      </c>
      <c r="O69" t="n">
        <v>24268.67</v>
      </c>
      <c r="P69" t="n">
        <v>765.37</v>
      </c>
      <c r="Q69" t="n">
        <v>2163.59</v>
      </c>
      <c r="R69" t="n">
        <v>225.94</v>
      </c>
      <c r="S69" t="n">
        <v>168.28</v>
      </c>
      <c r="T69" t="n">
        <v>26991.62</v>
      </c>
      <c r="U69" t="n">
        <v>0.74</v>
      </c>
      <c r="V69" t="n">
        <v>0.85</v>
      </c>
      <c r="W69" t="n">
        <v>36.73</v>
      </c>
      <c r="X69" t="n">
        <v>1.61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1.492</v>
      </c>
      <c r="E70" t="n">
        <v>67.03</v>
      </c>
      <c r="F70" t="n">
        <v>63.18</v>
      </c>
      <c r="G70" t="n">
        <v>94.77</v>
      </c>
      <c r="H70" t="n">
        <v>1.27</v>
      </c>
      <c r="I70" t="n">
        <v>40</v>
      </c>
      <c r="J70" t="n">
        <v>196.42</v>
      </c>
      <c r="K70" t="n">
        <v>52.44</v>
      </c>
      <c r="L70" t="n">
        <v>14</v>
      </c>
      <c r="M70" t="n">
        <v>38</v>
      </c>
      <c r="N70" t="n">
        <v>39.98</v>
      </c>
      <c r="O70" t="n">
        <v>24459.75</v>
      </c>
      <c r="P70" t="n">
        <v>755.54</v>
      </c>
      <c r="Q70" t="n">
        <v>2163.45</v>
      </c>
      <c r="R70" t="n">
        <v>220.9</v>
      </c>
      <c r="S70" t="n">
        <v>168.28</v>
      </c>
      <c r="T70" t="n">
        <v>24489</v>
      </c>
      <c r="U70" t="n">
        <v>0.76</v>
      </c>
      <c r="V70" t="n">
        <v>0.85</v>
      </c>
      <c r="W70" t="n">
        <v>36.74</v>
      </c>
      <c r="X70" t="n">
        <v>1.47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1.4974</v>
      </c>
      <c r="E71" t="n">
        <v>66.78</v>
      </c>
      <c r="F71" t="n">
        <v>63.05</v>
      </c>
      <c r="G71" t="n">
        <v>102.24</v>
      </c>
      <c r="H71" t="n">
        <v>1.35</v>
      </c>
      <c r="I71" t="n">
        <v>37</v>
      </c>
      <c r="J71" t="n">
        <v>197.98</v>
      </c>
      <c r="K71" t="n">
        <v>52.44</v>
      </c>
      <c r="L71" t="n">
        <v>15</v>
      </c>
      <c r="M71" t="n">
        <v>35</v>
      </c>
      <c r="N71" t="n">
        <v>40.54</v>
      </c>
      <c r="O71" t="n">
        <v>24651.58</v>
      </c>
      <c r="P71" t="n">
        <v>746.42</v>
      </c>
      <c r="Q71" t="n">
        <v>2163.39</v>
      </c>
      <c r="R71" t="n">
        <v>216.43</v>
      </c>
      <c r="S71" t="n">
        <v>168.28</v>
      </c>
      <c r="T71" t="n">
        <v>22273.46</v>
      </c>
      <c r="U71" t="n">
        <v>0.78</v>
      </c>
      <c r="V71" t="n">
        <v>0.86</v>
      </c>
      <c r="W71" t="n">
        <v>36.73</v>
      </c>
      <c r="X71" t="n">
        <v>1.33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1.5025</v>
      </c>
      <c r="E72" t="n">
        <v>66.56</v>
      </c>
      <c r="F72" t="n">
        <v>62.93</v>
      </c>
      <c r="G72" t="n">
        <v>111.05</v>
      </c>
      <c r="H72" t="n">
        <v>1.42</v>
      </c>
      <c r="I72" t="n">
        <v>34</v>
      </c>
      <c r="J72" t="n">
        <v>199.54</v>
      </c>
      <c r="K72" t="n">
        <v>52.44</v>
      </c>
      <c r="L72" t="n">
        <v>16</v>
      </c>
      <c r="M72" t="n">
        <v>32</v>
      </c>
      <c r="N72" t="n">
        <v>41.1</v>
      </c>
      <c r="O72" t="n">
        <v>24844.17</v>
      </c>
      <c r="P72" t="n">
        <v>736.21</v>
      </c>
      <c r="Q72" t="n">
        <v>2163.36</v>
      </c>
      <c r="R72" t="n">
        <v>212.72</v>
      </c>
      <c r="S72" t="n">
        <v>168.28</v>
      </c>
      <c r="T72" t="n">
        <v>20429.78</v>
      </c>
      <c r="U72" t="n">
        <v>0.79</v>
      </c>
      <c r="V72" t="n">
        <v>0.86</v>
      </c>
      <c r="W72" t="n">
        <v>36.72</v>
      </c>
      <c r="X72" t="n">
        <v>1.21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1.5057</v>
      </c>
      <c r="E73" t="n">
        <v>66.42</v>
      </c>
      <c r="F73" t="n">
        <v>62.86</v>
      </c>
      <c r="G73" t="n">
        <v>117.86</v>
      </c>
      <c r="H73" t="n">
        <v>1.5</v>
      </c>
      <c r="I73" t="n">
        <v>32</v>
      </c>
      <c r="J73" t="n">
        <v>201.11</v>
      </c>
      <c r="K73" t="n">
        <v>52.44</v>
      </c>
      <c r="L73" t="n">
        <v>17</v>
      </c>
      <c r="M73" t="n">
        <v>30</v>
      </c>
      <c r="N73" t="n">
        <v>41.67</v>
      </c>
      <c r="O73" t="n">
        <v>25037.53</v>
      </c>
      <c r="P73" t="n">
        <v>727.22</v>
      </c>
      <c r="Q73" t="n">
        <v>2163.41</v>
      </c>
      <c r="R73" t="n">
        <v>210.53</v>
      </c>
      <c r="S73" t="n">
        <v>168.28</v>
      </c>
      <c r="T73" t="n">
        <v>19343.83</v>
      </c>
      <c r="U73" t="n">
        <v>0.8</v>
      </c>
      <c r="V73" t="n">
        <v>0.86</v>
      </c>
      <c r="W73" t="n">
        <v>36.71</v>
      </c>
      <c r="X73" t="n">
        <v>1.14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1.5094</v>
      </c>
      <c r="E74" t="n">
        <v>66.25</v>
      </c>
      <c r="F74" t="n">
        <v>62.77</v>
      </c>
      <c r="G74" t="n">
        <v>125.53</v>
      </c>
      <c r="H74" t="n">
        <v>1.58</v>
      </c>
      <c r="I74" t="n">
        <v>30</v>
      </c>
      <c r="J74" t="n">
        <v>202.68</v>
      </c>
      <c r="K74" t="n">
        <v>52.44</v>
      </c>
      <c r="L74" t="n">
        <v>18</v>
      </c>
      <c r="M74" t="n">
        <v>28</v>
      </c>
      <c r="N74" t="n">
        <v>42.24</v>
      </c>
      <c r="O74" t="n">
        <v>25231.66</v>
      </c>
      <c r="P74" t="n">
        <v>718.48</v>
      </c>
      <c r="Q74" t="n">
        <v>2163.21</v>
      </c>
      <c r="R74" t="n">
        <v>207.48</v>
      </c>
      <c r="S74" t="n">
        <v>168.28</v>
      </c>
      <c r="T74" t="n">
        <v>17829.68</v>
      </c>
      <c r="U74" t="n">
        <v>0.8100000000000001</v>
      </c>
      <c r="V74" t="n">
        <v>0.86</v>
      </c>
      <c r="W74" t="n">
        <v>36.71</v>
      </c>
      <c r="X74" t="n">
        <v>1.05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1.5122</v>
      </c>
      <c r="E75" t="n">
        <v>66.13</v>
      </c>
      <c r="F75" t="n">
        <v>62.71</v>
      </c>
      <c r="G75" t="n">
        <v>134.39</v>
      </c>
      <c r="H75" t="n">
        <v>1.65</v>
      </c>
      <c r="I75" t="n">
        <v>28</v>
      </c>
      <c r="J75" t="n">
        <v>204.26</v>
      </c>
      <c r="K75" t="n">
        <v>52.44</v>
      </c>
      <c r="L75" t="n">
        <v>19</v>
      </c>
      <c r="M75" t="n">
        <v>26</v>
      </c>
      <c r="N75" t="n">
        <v>42.82</v>
      </c>
      <c r="O75" t="n">
        <v>25426.72</v>
      </c>
      <c r="P75" t="n">
        <v>708.75</v>
      </c>
      <c r="Q75" t="n">
        <v>2163.25</v>
      </c>
      <c r="R75" t="n">
        <v>205.85</v>
      </c>
      <c r="S75" t="n">
        <v>168.28</v>
      </c>
      <c r="T75" t="n">
        <v>17023.92</v>
      </c>
      <c r="U75" t="n">
        <v>0.82</v>
      </c>
      <c r="V75" t="n">
        <v>0.86</v>
      </c>
      <c r="W75" t="n">
        <v>36.7</v>
      </c>
      <c r="X75" t="n">
        <v>1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1.5154</v>
      </c>
      <c r="E76" t="n">
        <v>65.98999999999999</v>
      </c>
      <c r="F76" t="n">
        <v>62.64</v>
      </c>
      <c r="G76" t="n">
        <v>144.56</v>
      </c>
      <c r="H76" t="n">
        <v>1.73</v>
      </c>
      <c r="I76" t="n">
        <v>26</v>
      </c>
      <c r="J76" t="n">
        <v>205.85</v>
      </c>
      <c r="K76" t="n">
        <v>52.44</v>
      </c>
      <c r="L76" t="n">
        <v>20</v>
      </c>
      <c r="M76" t="n">
        <v>21</v>
      </c>
      <c r="N76" t="n">
        <v>43.41</v>
      </c>
      <c r="O76" t="n">
        <v>25622.45</v>
      </c>
      <c r="P76" t="n">
        <v>696.79</v>
      </c>
      <c r="Q76" t="n">
        <v>2163.31</v>
      </c>
      <c r="R76" t="n">
        <v>203.21</v>
      </c>
      <c r="S76" t="n">
        <v>168.28</v>
      </c>
      <c r="T76" t="n">
        <v>15717.61</v>
      </c>
      <c r="U76" t="n">
        <v>0.83</v>
      </c>
      <c r="V76" t="n">
        <v>0.86</v>
      </c>
      <c r="W76" t="n">
        <v>36.71</v>
      </c>
      <c r="X76" t="n">
        <v>0.93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1.515</v>
      </c>
      <c r="E77" t="n">
        <v>66.01000000000001</v>
      </c>
      <c r="F77" t="n">
        <v>62.66</v>
      </c>
      <c r="G77" t="n">
        <v>144.61</v>
      </c>
      <c r="H77" t="n">
        <v>1.8</v>
      </c>
      <c r="I77" t="n">
        <v>26</v>
      </c>
      <c r="J77" t="n">
        <v>207.45</v>
      </c>
      <c r="K77" t="n">
        <v>52.44</v>
      </c>
      <c r="L77" t="n">
        <v>21</v>
      </c>
      <c r="M77" t="n">
        <v>6</v>
      </c>
      <c r="N77" t="n">
        <v>44</v>
      </c>
      <c r="O77" t="n">
        <v>25818.99</v>
      </c>
      <c r="P77" t="n">
        <v>694.97</v>
      </c>
      <c r="Q77" t="n">
        <v>2163.51</v>
      </c>
      <c r="R77" t="n">
        <v>203.17</v>
      </c>
      <c r="S77" t="n">
        <v>168.28</v>
      </c>
      <c r="T77" t="n">
        <v>15696.5</v>
      </c>
      <c r="U77" t="n">
        <v>0.83</v>
      </c>
      <c r="V77" t="n">
        <v>0.86</v>
      </c>
      <c r="W77" t="n">
        <v>36.73</v>
      </c>
      <c r="X77" t="n">
        <v>0.95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1.5148</v>
      </c>
      <c r="E78" t="n">
        <v>66.01000000000001</v>
      </c>
      <c r="F78" t="n">
        <v>62.67</v>
      </c>
      <c r="G78" t="n">
        <v>144.62</v>
      </c>
      <c r="H78" t="n">
        <v>1.87</v>
      </c>
      <c r="I78" t="n">
        <v>26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698.51</v>
      </c>
      <c r="Q78" t="n">
        <v>2163.8</v>
      </c>
      <c r="R78" t="n">
        <v>203.22</v>
      </c>
      <c r="S78" t="n">
        <v>168.28</v>
      </c>
      <c r="T78" t="n">
        <v>15721.17</v>
      </c>
      <c r="U78" t="n">
        <v>0.83</v>
      </c>
      <c r="V78" t="n">
        <v>0.86</v>
      </c>
      <c r="W78" t="n">
        <v>36.73</v>
      </c>
      <c r="X78" t="n">
        <v>0.96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1.3493</v>
      </c>
      <c r="E79" t="n">
        <v>74.11</v>
      </c>
      <c r="F79" t="n">
        <v>70.04000000000001</v>
      </c>
      <c r="G79" t="n">
        <v>19.28</v>
      </c>
      <c r="H79" t="n">
        <v>0.64</v>
      </c>
      <c r="I79" t="n">
        <v>218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204.21</v>
      </c>
      <c r="Q79" t="n">
        <v>2169.32</v>
      </c>
      <c r="R79" t="n">
        <v>439.49</v>
      </c>
      <c r="S79" t="n">
        <v>168.28</v>
      </c>
      <c r="T79" t="n">
        <v>132894.01</v>
      </c>
      <c r="U79" t="n">
        <v>0.38</v>
      </c>
      <c r="V79" t="n">
        <v>0.77</v>
      </c>
      <c r="W79" t="n">
        <v>37.28</v>
      </c>
      <c r="X79" t="n">
        <v>8.279999999999999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1.0416</v>
      </c>
      <c r="E80" t="n">
        <v>96</v>
      </c>
      <c r="F80" t="n">
        <v>82.79000000000001</v>
      </c>
      <c r="G80" t="n">
        <v>9.1</v>
      </c>
      <c r="H80" t="n">
        <v>0.18</v>
      </c>
      <c r="I80" t="n">
        <v>546</v>
      </c>
      <c r="J80" t="n">
        <v>98.70999999999999</v>
      </c>
      <c r="K80" t="n">
        <v>39.72</v>
      </c>
      <c r="L80" t="n">
        <v>1</v>
      </c>
      <c r="M80" t="n">
        <v>544</v>
      </c>
      <c r="N80" t="n">
        <v>12.99</v>
      </c>
      <c r="O80" t="n">
        <v>12407.75</v>
      </c>
      <c r="P80" t="n">
        <v>753.48</v>
      </c>
      <c r="Q80" t="n">
        <v>2173.13</v>
      </c>
      <c r="R80" t="n">
        <v>872.48</v>
      </c>
      <c r="S80" t="n">
        <v>168.28</v>
      </c>
      <c r="T80" t="n">
        <v>347750.51</v>
      </c>
      <c r="U80" t="n">
        <v>0.19</v>
      </c>
      <c r="V80" t="n">
        <v>0.65</v>
      </c>
      <c r="W80" t="n">
        <v>37.57</v>
      </c>
      <c r="X80" t="n">
        <v>20.96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1.301</v>
      </c>
      <c r="E81" t="n">
        <v>76.87</v>
      </c>
      <c r="F81" t="n">
        <v>70.23</v>
      </c>
      <c r="G81" t="n">
        <v>18.65</v>
      </c>
      <c r="H81" t="n">
        <v>0.35</v>
      </c>
      <c r="I81" t="n">
        <v>226</v>
      </c>
      <c r="J81" t="n">
        <v>99.95</v>
      </c>
      <c r="K81" t="n">
        <v>39.72</v>
      </c>
      <c r="L81" t="n">
        <v>2</v>
      </c>
      <c r="M81" t="n">
        <v>224</v>
      </c>
      <c r="N81" t="n">
        <v>13.24</v>
      </c>
      <c r="O81" t="n">
        <v>12561.45</v>
      </c>
      <c r="P81" t="n">
        <v>626.2</v>
      </c>
      <c r="Q81" t="n">
        <v>2167.49</v>
      </c>
      <c r="R81" t="n">
        <v>454.6</v>
      </c>
      <c r="S81" t="n">
        <v>168.28</v>
      </c>
      <c r="T81" t="n">
        <v>140411.94</v>
      </c>
      <c r="U81" t="n">
        <v>0.37</v>
      </c>
      <c r="V81" t="n">
        <v>0.77</v>
      </c>
      <c r="W81" t="n">
        <v>37.04</v>
      </c>
      <c r="X81" t="n">
        <v>8.470000000000001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1.3937</v>
      </c>
      <c r="E82" t="n">
        <v>71.75</v>
      </c>
      <c r="F82" t="n">
        <v>66.88</v>
      </c>
      <c r="G82" t="n">
        <v>28.66</v>
      </c>
      <c r="H82" t="n">
        <v>0.52</v>
      </c>
      <c r="I82" t="n">
        <v>140</v>
      </c>
      <c r="J82" t="n">
        <v>101.2</v>
      </c>
      <c r="K82" t="n">
        <v>39.72</v>
      </c>
      <c r="L82" t="n">
        <v>3</v>
      </c>
      <c r="M82" t="n">
        <v>138</v>
      </c>
      <c r="N82" t="n">
        <v>13.49</v>
      </c>
      <c r="O82" t="n">
        <v>12715.54</v>
      </c>
      <c r="P82" t="n">
        <v>581.21</v>
      </c>
      <c r="Q82" t="n">
        <v>2165.08</v>
      </c>
      <c r="R82" t="n">
        <v>343.83</v>
      </c>
      <c r="S82" t="n">
        <v>168.28</v>
      </c>
      <c r="T82" t="n">
        <v>85457.44</v>
      </c>
      <c r="U82" t="n">
        <v>0.49</v>
      </c>
      <c r="V82" t="n">
        <v>0.8100000000000001</v>
      </c>
      <c r="W82" t="n">
        <v>36.89</v>
      </c>
      <c r="X82" t="n">
        <v>5.14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1.4395</v>
      </c>
      <c r="E83" t="n">
        <v>69.47</v>
      </c>
      <c r="F83" t="n">
        <v>65.43000000000001</v>
      </c>
      <c r="G83" t="n">
        <v>39.26</v>
      </c>
      <c r="H83" t="n">
        <v>0.6899999999999999</v>
      </c>
      <c r="I83" t="n">
        <v>100</v>
      </c>
      <c r="J83" t="n">
        <v>102.45</v>
      </c>
      <c r="K83" t="n">
        <v>39.72</v>
      </c>
      <c r="L83" t="n">
        <v>4</v>
      </c>
      <c r="M83" t="n">
        <v>98</v>
      </c>
      <c r="N83" t="n">
        <v>13.74</v>
      </c>
      <c r="O83" t="n">
        <v>12870.03</v>
      </c>
      <c r="P83" t="n">
        <v>552.47</v>
      </c>
      <c r="Q83" t="n">
        <v>2164.91</v>
      </c>
      <c r="R83" t="n">
        <v>295.56</v>
      </c>
      <c r="S83" t="n">
        <v>168.28</v>
      </c>
      <c r="T83" t="n">
        <v>61523.08</v>
      </c>
      <c r="U83" t="n">
        <v>0.57</v>
      </c>
      <c r="V83" t="n">
        <v>0.82</v>
      </c>
      <c r="W83" t="n">
        <v>36.83</v>
      </c>
      <c r="X83" t="n">
        <v>3.7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1.4681</v>
      </c>
      <c r="E84" t="n">
        <v>68.12</v>
      </c>
      <c r="F84" t="n">
        <v>64.54000000000001</v>
      </c>
      <c r="G84" t="n">
        <v>50.29</v>
      </c>
      <c r="H84" t="n">
        <v>0.85</v>
      </c>
      <c r="I84" t="n">
        <v>77</v>
      </c>
      <c r="J84" t="n">
        <v>103.71</v>
      </c>
      <c r="K84" t="n">
        <v>39.72</v>
      </c>
      <c r="L84" t="n">
        <v>5</v>
      </c>
      <c r="M84" t="n">
        <v>75</v>
      </c>
      <c r="N84" t="n">
        <v>14</v>
      </c>
      <c r="O84" t="n">
        <v>13024.91</v>
      </c>
      <c r="P84" t="n">
        <v>527.99</v>
      </c>
      <c r="Q84" t="n">
        <v>2164.34</v>
      </c>
      <c r="R84" t="n">
        <v>266.66</v>
      </c>
      <c r="S84" t="n">
        <v>168.28</v>
      </c>
      <c r="T84" t="n">
        <v>47188.69</v>
      </c>
      <c r="U84" t="n">
        <v>0.63</v>
      </c>
      <c r="V84" t="n">
        <v>0.84</v>
      </c>
      <c r="W84" t="n">
        <v>36.78</v>
      </c>
      <c r="X84" t="n">
        <v>2.82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1.4865</v>
      </c>
      <c r="E85" t="n">
        <v>67.27</v>
      </c>
      <c r="F85" t="n">
        <v>64.01000000000001</v>
      </c>
      <c r="G85" t="n">
        <v>61.95</v>
      </c>
      <c r="H85" t="n">
        <v>1.01</v>
      </c>
      <c r="I85" t="n">
        <v>62</v>
      </c>
      <c r="J85" t="n">
        <v>104.97</v>
      </c>
      <c r="K85" t="n">
        <v>39.72</v>
      </c>
      <c r="L85" t="n">
        <v>6</v>
      </c>
      <c r="M85" t="n">
        <v>60</v>
      </c>
      <c r="N85" t="n">
        <v>14.25</v>
      </c>
      <c r="O85" t="n">
        <v>13180.19</v>
      </c>
      <c r="P85" t="n">
        <v>506.41</v>
      </c>
      <c r="Q85" t="n">
        <v>2163.76</v>
      </c>
      <c r="R85" t="n">
        <v>248.86</v>
      </c>
      <c r="S85" t="n">
        <v>168.28</v>
      </c>
      <c r="T85" t="n">
        <v>38360.35</v>
      </c>
      <c r="U85" t="n">
        <v>0.68</v>
      </c>
      <c r="V85" t="n">
        <v>0.84</v>
      </c>
      <c r="W85" t="n">
        <v>36.76</v>
      </c>
      <c r="X85" t="n">
        <v>2.29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1.5011</v>
      </c>
      <c r="E86" t="n">
        <v>66.62</v>
      </c>
      <c r="F86" t="n">
        <v>63.58</v>
      </c>
      <c r="G86" t="n">
        <v>74.8</v>
      </c>
      <c r="H86" t="n">
        <v>1.16</v>
      </c>
      <c r="I86" t="n">
        <v>51</v>
      </c>
      <c r="J86" t="n">
        <v>106.23</v>
      </c>
      <c r="K86" t="n">
        <v>39.72</v>
      </c>
      <c r="L86" t="n">
        <v>7</v>
      </c>
      <c r="M86" t="n">
        <v>36</v>
      </c>
      <c r="N86" t="n">
        <v>14.52</v>
      </c>
      <c r="O86" t="n">
        <v>13335.87</v>
      </c>
      <c r="P86" t="n">
        <v>485.18</v>
      </c>
      <c r="Q86" t="n">
        <v>2163.81</v>
      </c>
      <c r="R86" t="n">
        <v>234.29</v>
      </c>
      <c r="S86" t="n">
        <v>168.28</v>
      </c>
      <c r="T86" t="n">
        <v>31132.27</v>
      </c>
      <c r="U86" t="n">
        <v>0.72</v>
      </c>
      <c r="V86" t="n">
        <v>0.85</v>
      </c>
      <c r="W86" t="n">
        <v>36.75</v>
      </c>
      <c r="X86" t="n">
        <v>1.86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1.5015</v>
      </c>
      <c r="E87" t="n">
        <v>66.59999999999999</v>
      </c>
      <c r="F87" t="n">
        <v>63.58</v>
      </c>
      <c r="G87" t="n">
        <v>76.3</v>
      </c>
      <c r="H87" t="n">
        <v>1.31</v>
      </c>
      <c r="I87" t="n">
        <v>50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486.01</v>
      </c>
      <c r="Q87" t="n">
        <v>2164.29</v>
      </c>
      <c r="R87" t="n">
        <v>232.49</v>
      </c>
      <c r="S87" t="n">
        <v>168.28</v>
      </c>
      <c r="T87" t="n">
        <v>30235.37</v>
      </c>
      <c r="U87" t="n">
        <v>0.72</v>
      </c>
      <c r="V87" t="n">
        <v>0.85</v>
      </c>
      <c r="W87" t="n">
        <v>36.8</v>
      </c>
      <c r="X87" t="n">
        <v>1.87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0.9267</v>
      </c>
      <c r="E88" t="n">
        <v>107.91</v>
      </c>
      <c r="F88" t="n">
        <v>88.33</v>
      </c>
      <c r="G88" t="n">
        <v>7.76</v>
      </c>
      <c r="H88" t="n">
        <v>0.14</v>
      </c>
      <c r="I88" t="n">
        <v>683</v>
      </c>
      <c r="J88" t="n">
        <v>124.63</v>
      </c>
      <c r="K88" t="n">
        <v>45</v>
      </c>
      <c r="L88" t="n">
        <v>1</v>
      </c>
      <c r="M88" t="n">
        <v>681</v>
      </c>
      <c r="N88" t="n">
        <v>18.64</v>
      </c>
      <c r="O88" t="n">
        <v>15605.44</v>
      </c>
      <c r="P88" t="n">
        <v>941.46</v>
      </c>
      <c r="Q88" t="n">
        <v>2175.38</v>
      </c>
      <c r="R88" t="n">
        <v>1057.52</v>
      </c>
      <c r="S88" t="n">
        <v>168.28</v>
      </c>
      <c r="T88" t="n">
        <v>439587.43</v>
      </c>
      <c r="U88" t="n">
        <v>0.16</v>
      </c>
      <c r="V88" t="n">
        <v>0.61</v>
      </c>
      <c r="W88" t="n">
        <v>37.77</v>
      </c>
      <c r="X88" t="n">
        <v>26.46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1.2302</v>
      </c>
      <c r="E89" t="n">
        <v>81.29000000000001</v>
      </c>
      <c r="F89" t="n">
        <v>72.13</v>
      </c>
      <c r="G89" t="n">
        <v>15.74</v>
      </c>
      <c r="H89" t="n">
        <v>0.28</v>
      </c>
      <c r="I89" t="n">
        <v>275</v>
      </c>
      <c r="J89" t="n">
        <v>125.95</v>
      </c>
      <c r="K89" t="n">
        <v>45</v>
      </c>
      <c r="L89" t="n">
        <v>2</v>
      </c>
      <c r="M89" t="n">
        <v>273</v>
      </c>
      <c r="N89" t="n">
        <v>18.95</v>
      </c>
      <c r="O89" t="n">
        <v>15767.7</v>
      </c>
      <c r="P89" t="n">
        <v>760.52</v>
      </c>
      <c r="Q89" t="n">
        <v>2167.87</v>
      </c>
      <c r="R89" t="n">
        <v>518.3200000000001</v>
      </c>
      <c r="S89" t="n">
        <v>168.28</v>
      </c>
      <c r="T89" t="n">
        <v>172023.98</v>
      </c>
      <c r="U89" t="n">
        <v>0.32</v>
      </c>
      <c r="V89" t="n">
        <v>0.75</v>
      </c>
      <c r="W89" t="n">
        <v>37.1</v>
      </c>
      <c r="X89" t="n">
        <v>10.36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1.3402</v>
      </c>
      <c r="E90" t="n">
        <v>74.62</v>
      </c>
      <c r="F90" t="n">
        <v>68.12</v>
      </c>
      <c r="G90" t="n">
        <v>23.9</v>
      </c>
      <c r="H90" t="n">
        <v>0.42</v>
      </c>
      <c r="I90" t="n">
        <v>171</v>
      </c>
      <c r="J90" t="n">
        <v>127.27</v>
      </c>
      <c r="K90" t="n">
        <v>45</v>
      </c>
      <c r="L90" t="n">
        <v>3</v>
      </c>
      <c r="M90" t="n">
        <v>169</v>
      </c>
      <c r="N90" t="n">
        <v>19.27</v>
      </c>
      <c r="O90" t="n">
        <v>15930.42</v>
      </c>
      <c r="P90" t="n">
        <v>707.27</v>
      </c>
      <c r="Q90" t="n">
        <v>2166.43</v>
      </c>
      <c r="R90" t="n">
        <v>384.68</v>
      </c>
      <c r="S90" t="n">
        <v>168.28</v>
      </c>
      <c r="T90" t="n">
        <v>105726.11</v>
      </c>
      <c r="U90" t="n">
        <v>0.44</v>
      </c>
      <c r="V90" t="n">
        <v>0.79</v>
      </c>
      <c r="W90" t="n">
        <v>36.94</v>
      </c>
      <c r="X90" t="n">
        <v>6.37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1.3964</v>
      </c>
      <c r="E91" t="n">
        <v>71.61</v>
      </c>
      <c r="F91" t="n">
        <v>66.34</v>
      </c>
      <c r="G91" t="n">
        <v>32.36</v>
      </c>
      <c r="H91" t="n">
        <v>0.55</v>
      </c>
      <c r="I91" t="n">
        <v>123</v>
      </c>
      <c r="J91" t="n">
        <v>128.59</v>
      </c>
      <c r="K91" t="n">
        <v>45</v>
      </c>
      <c r="L91" t="n">
        <v>4</v>
      </c>
      <c r="M91" t="n">
        <v>121</v>
      </c>
      <c r="N91" t="n">
        <v>19.59</v>
      </c>
      <c r="O91" t="n">
        <v>16093.6</v>
      </c>
      <c r="P91" t="n">
        <v>677.1799999999999</v>
      </c>
      <c r="Q91" t="n">
        <v>2165.38</v>
      </c>
      <c r="R91" t="n">
        <v>325.34</v>
      </c>
      <c r="S91" t="n">
        <v>168.28</v>
      </c>
      <c r="T91" t="n">
        <v>76294.19</v>
      </c>
      <c r="U91" t="n">
        <v>0.52</v>
      </c>
      <c r="V91" t="n">
        <v>0.8100000000000001</v>
      </c>
      <c r="W91" t="n">
        <v>36.88</v>
      </c>
      <c r="X91" t="n">
        <v>4.6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1.4332</v>
      </c>
      <c r="E92" t="n">
        <v>69.77</v>
      </c>
      <c r="F92" t="n">
        <v>65.20999999999999</v>
      </c>
      <c r="G92" t="n">
        <v>41.19</v>
      </c>
      <c r="H92" t="n">
        <v>0.68</v>
      </c>
      <c r="I92" t="n">
        <v>95</v>
      </c>
      <c r="J92" t="n">
        <v>129.92</v>
      </c>
      <c r="K92" t="n">
        <v>45</v>
      </c>
      <c r="L92" t="n">
        <v>5</v>
      </c>
      <c r="M92" t="n">
        <v>93</v>
      </c>
      <c r="N92" t="n">
        <v>19.92</v>
      </c>
      <c r="O92" t="n">
        <v>16257.24</v>
      </c>
      <c r="P92" t="n">
        <v>654.23</v>
      </c>
      <c r="Q92" t="n">
        <v>2164.35</v>
      </c>
      <c r="R92" t="n">
        <v>288.96</v>
      </c>
      <c r="S92" t="n">
        <v>168.28</v>
      </c>
      <c r="T92" t="n">
        <v>58245.63</v>
      </c>
      <c r="U92" t="n">
        <v>0.58</v>
      </c>
      <c r="V92" t="n">
        <v>0.83</v>
      </c>
      <c r="W92" t="n">
        <v>36.81</v>
      </c>
      <c r="X92" t="n">
        <v>3.49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1.4566</v>
      </c>
      <c r="E93" t="n">
        <v>68.65000000000001</v>
      </c>
      <c r="F93" t="n">
        <v>64.55</v>
      </c>
      <c r="G93" t="n">
        <v>50.3</v>
      </c>
      <c r="H93" t="n">
        <v>0.8100000000000001</v>
      </c>
      <c r="I93" t="n">
        <v>77</v>
      </c>
      <c r="J93" t="n">
        <v>131.25</v>
      </c>
      <c r="K93" t="n">
        <v>45</v>
      </c>
      <c r="L93" t="n">
        <v>6</v>
      </c>
      <c r="M93" t="n">
        <v>75</v>
      </c>
      <c r="N93" t="n">
        <v>20.25</v>
      </c>
      <c r="O93" t="n">
        <v>16421.36</v>
      </c>
      <c r="P93" t="n">
        <v>635.01</v>
      </c>
      <c r="Q93" t="n">
        <v>2164.16</v>
      </c>
      <c r="R93" t="n">
        <v>266.34</v>
      </c>
      <c r="S93" t="n">
        <v>168.28</v>
      </c>
      <c r="T93" t="n">
        <v>47025.81</v>
      </c>
      <c r="U93" t="n">
        <v>0.63</v>
      </c>
      <c r="V93" t="n">
        <v>0.84</v>
      </c>
      <c r="W93" t="n">
        <v>36.8</v>
      </c>
      <c r="X93" t="n">
        <v>2.83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1.4729</v>
      </c>
      <c r="E94" t="n">
        <v>67.90000000000001</v>
      </c>
      <c r="F94" t="n">
        <v>64.09999999999999</v>
      </c>
      <c r="G94" t="n">
        <v>59.17</v>
      </c>
      <c r="H94" t="n">
        <v>0.93</v>
      </c>
      <c r="I94" t="n">
        <v>65</v>
      </c>
      <c r="J94" t="n">
        <v>132.58</v>
      </c>
      <c r="K94" t="n">
        <v>45</v>
      </c>
      <c r="L94" t="n">
        <v>7</v>
      </c>
      <c r="M94" t="n">
        <v>63</v>
      </c>
      <c r="N94" t="n">
        <v>20.59</v>
      </c>
      <c r="O94" t="n">
        <v>16585.95</v>
      </c>
      <c r="P94" t="n">
        <v>618.21</v>
      </c>
      <c r="Q94" t="n">
        <v>2163.99</v>
      </c>
      <c r="R94" t="n">
        <v>251.85</v>
      </c>
      <c r="S94" t="n">
        <v>168.28</v>
      </c>
      <c r="T94" t="n">
        <v>39840.47</v>
      </c>
      <c r="U94" t="n">
        <v>0.67</v>
      </c>
      <c r="V94" t="n">
        <v>0.84</v>
      </c>
      <c r="W94" t="n">
        <v>36.76</v>
      </c>
      <c r="X94" t="n">
        <v>2.38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1.4865</v>
      </c>
      <c r="E95" t="n">
        <v>67.27</v>
      </c>
      <c r="F95" t="n">
        <v>63.73</v>
      </c>
      <c r="G95" t="n">
        <v>69.53</v>
      </c>
      <c r="H95" t="n">
        <v>1.06</v>
      </c>
      <c r="I95" t="n">
        <v>55</v>
      </c>
      <c r="J95" t="n">
        <v>133.92</v>
      </c>
      <c r="K95" t="n">
        <v>45</v>
      </c>
      <c r="L95" t="n">
        <v>8</v>
      </c>
      <c r="M95" t="n">
        <v>53</v>
      </c>
      <c r="N95" t="n">
        <v>20.93</v>
      </c>
      <c r="O95" t="n">
        <v>16751.02</v>
      </c>
      <c r="P95" t="n">
        <v>601.3</v>
      </c>
      <c r="Q95" t="n">
        <v>2163.87</v>
      </c>
      <c r="R95" t="n">
        <v>239.25</v>
      </c>
      <c r="S95" t="n">
        <v>168.28</v>
      </c>
      <c r="T95" t="n">
        <v>33591.96</v>
      </c>
      <c r="U95" t="n">
        <v>0.7</v>
      </c>
      <c r="V95" t="n">
        <v>0.85</v>
      </c>
      <c r="W95" t="n">
        <v>36.76</v>
      </c>
      <c r="X95" t="n">
        <v>2.01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1.4962</v>
      </c>
      <c r="E96" t="n">
        <v>66.83</v>
      </c>
      <c r="F96" t="n">
        <v>63.48</v>
      </c>
      <c r="G96" t="n">
        <v>79.34999999999999</v>
      </c>
      <c r="H96" t="n">
        <v>1.18</v>
      </c>
      <c r="I96" t="n">
        <v>48</v>
      </c>
      <c r="J96" t="n">
        <v>135.27</v>
      </c>
      <c r="K96" t="n">
        <v>45</v>
      </c>
      <c r="L96" t="n">
        <v>9</v>
      </c>
      <c r="M96" t="n">
        <v>46</v>
      </c>
      <c r="N96" t="n">
        <v>21.27</v>
      </c>
      <c r="O96" t="n">
        <v>16916.71</v>
      </c>
      <c r="P96" t="n">
        <v>585.27</v>
      </c>
      <c r="Q96" t="n">
        <v>2163.54</v>
      </c>
      <c r="R96" t="n">
        <v>230.52</v>
      </c>
      <c r="S96" t="n">
        <v>168.28</v>
      </c>
      <c r="T96" t="n">
        <v>29259.96</v>
      </c>
      <c r="U96" t="n">
        <v>0.73</v>
      </c>
      <c r="V96" t="n">
        <v>0.85</v>
      </c>
      <c r="W96" t="n">
        <v>36.75</v>
      </c>
      <c r="X96" t="n">
        <v>1.76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1.5053</v>
      </c>
      <c r="E97" t="n">
        <v>66.43000000000001</v>
      </c>
      <c r="F97" t="n">
        <v>63.23</v>
      </c>
      <c r="G97" t="n">
        <v>90.31999999999999</v>
      </c>
      <c r="H97" t="n">
        <v>1.29</v>
      </c>
      <c r="I97" t="n">
        <v>42</v>
      </c>
      <c r="J97" t="n">
        <v>136.61</v>
      </c>
      <c r="K97" t="n">
        <v>45</v>
      </c>
      <c r="L97" t="n">
        <v>10</v>
      </c>
      <c r="M97" t="n">
        <v>40</v>
      </c>
      <c r="N97" t="n">
        <v>21.61</v>
      </c>
      <c r="O97" t="n">
        <v>17082.76</v>
      </c>
      <c r="P97" t="n">
        <v>569.35</v>
      </c>
      <c r="Q97" t="n">
        <v>2163.52</v>
      </c>
      <c r="R97" t="n">
        <v>222.75</v>
      </c>
      <c r="S97" t="n">
        <v>168.28</v>
      </c>
      <c r="T97" t="n">
        <v>25405.27</v>
      </c>
      <c r="U97" t="n">
        <v>0.76</v>
      </c>
      <c r="V97" t="n">
        <v>0.85</v>
      </c>
      <c r="W97" t="n">
        <v>36.73</v>
      </c>
      <c r="X97" t="n">
        <v>1.51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1.5102</v>
      </c>
      <c r="E98" t="n">
        <v>66.22</v>
      </c>
      <c r="F98" t="n">
        <v>63.11</v>
      </c>
      <c r="G98" t="n">
        <v>99.65000000000001</v>
      </c>
      <c r="H98" t="n">
        <v>1.41</v>
      </c>
      <c r="I98" t="n">
        <v>38</v>
      </c>
      <c r="J98" t="n">
        <v>137.96</v>
      </c>
      <c r="K98" t="n">
        <v>45</v>
      </c>
      <c r="L98" t="n">
        <v>11</v>
      </c>
      <c r="M98" t="n">
        <v>19</v>
      </c>
      <c r="N98" t="n">
        <v>21.96</v>
      </c>
      <c r="O98" t="n">
        <v>17249.3</v>
      </c>
      <c r="P98" t="n">
        <v>557.34</v>
      </c>
      <c r="Q98" t="n">
        <v>2163.91</v>
      </c>
      <c r="R98" t="n">
        <v>218.14</v>
      </c>
      <c r="S98" t="n">
        <v>168.28</v>
      </c>
      <c r="T98" t="n">
        <v>23121.73</v>
      </c>
      <c r="U98" t="n">
        <v>0.77</v>
      </c>
      <c r="V98" t="n">
        <v>0.85</v>
      </c>
      <c r="W98" t="n">
        <v>36.75</v>
      </c>
      <c r="X98" t="n">
        <v>1.4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1.5094</v>
      </c>
      <c r="E99" t="n">
        <v>66.25</v>
      </c>
      <c r="F99" t="n">
        <v>63.15</v>
      </c>
      <c r="G99" t="n">
        <v>99.70999999999999</v>
      </c>
      <c r="H99" t="n">
        <v>1.52</v>
      </c>
      <c r="I99" t="n">
        <v>38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558.64</v>
      </c>
      <c r="Q99" t="n">
        <v>2163.86</v>
      </c>
      <c r="R99" t="n">
        <v>218.69</v>
      </c>
      <c r="S99" t="n">
        <v>168.28</v>
      </c>
      <c r="T99" t="n">
        <v>23397.14</v>
      </c>
      <c r="U99" t="n">
        <v>0.77</v>
      </c>
      <c r="V99" t="n">
        <v>0.85</v>
      </c>
      <c r="W99" t="n">
        <v>36.77</v>
      </c>
      <c r="X99" t="n">
        <v>1.44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0.7887</v>
      </c>
      <c r="E100" t="n">
        <v>126.79</v>
      </c>
      <c r="F100" t="n">
        <v>96.27</v>
      </c>
      <c r="G100" t="n">
        <v>6.6</v>
      </c>
      <c r="H100" t="n">
        <v>0.11</v>
      </c>
      <c r="I100" t="n">
        <v>875</v>
      </c>
      <c r="J100" t="n">
        <v>159.12</v>
      </c>
      <c r="K100" t="n">
        <v>50.28</v>
      </c>
      <c r="L100" t="n">
        <v>1</v>
      </c>
      <c r="M100" t="n">
        <v>873</v>
      </c>
      <c r="N100" t="n">
        <v>27.84</v>
      </c>
      <c r="O100" t="n">
        <v>19859.16</v>
      </c>
      <c r="P100" t="n">
        <v>1203.05</v>
      </c>
      <c r="Q100" t="n">
        <v>2178.79</v>
      </c>
      <c r="R100" t="n">
        <v>1322.5</v>
      </c>
      <c r="S100" t="n">
        <v>168.28</v>
      </c>
      <c r="T100" t="n">
        <v>571118.14</v>
      </c>
      <c r="U100" t="n">
        <v>0.13</v>
      </c>
      <c r="V100" t="n">
        <v>0.5600000000000001</v>
      </c>
      <c r="W100" t="n">
        <v>38.1</v>
      </c>
      <c r="X100" t="n">
        <v>34.36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1.1418</v>
      </c>
      <c r="E101" t="n">
        <v>87.58</v>
      </c>
      <c r="F101" t="n">
        <v>74.45999999999999</v>
      </c>
      <c r="G101" t="n">
        <v>13.34</v>
      </c>
      <c r="H101" t="n">
        <v>0.22</v>
      </c>
      <c r="I101" t="n">
        <v>335</v>
      </c>
      <c r="J101" t="n">
        <v>160.54</v>
      </c>
      <c r="K101" t="n">
        <v>50.28</v>
      </c>
      <c r="L101" t="n">
        <v>2</v>
      </c>
      <c r="M101" t="n">
        <v>333</v>
      </c>
      <c r="N101" t="n">
        <v>28.26</v>
      </c>
      <c r="O101" t="n">
        <v>20034.4</v>
      </c>
      <c r="P101" t="n">
        <v>926.55</v>
      </c>
      <c r="Q101" t="n">
        <v>2169.21</v>
      </c>
      <c r="R101" t="n">
        <v>595.1900000000001</v>
      </c>
      <c r="S101" t="n">
        <v>168.28</v>
      </c>
      <c r="T101" t="n">
        <v>210161.67</v>
      </c>
      <c r="U101" t="n">
        <v>0.28</v>
      </c>
      <c r="V101" t="n">
        <v>0.73</v>
      </c>
      <c r="W101" t="n">
        <v>37.22</v>
      </c>
      <c r="X101" t="n">
        <v>12.67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1.2738</v>
      </c>
      <c r="E102" t="n">
        <v>78.5</v>
      </c>
      <c r="F102" t="n">
        <v>69.51000000000001</v>
      </c>
      <c r="G102" t="n">
        <v>20.15</v>
      </c>
      <c r="H102" t="n">
        <v>0.33</v>
      </c>
      <c r="I102" t="n">
        <v>207</v>
      </c>
      <c r="J102" t="n">
        <v>161.97</v>
      </c>
      <c r="K102" t="n">
        <v>50.28</v>
      </c>
      <c r="L102" t="n">
        <v>3</v>
      </c>
      <c r="M102" t="n">
        <v>205</v>
      </c>
      <c r="N102" t="n">
        <v>28.69</v>
      </c>
      <c r="O102" t="n">
        <v>20210.21</v>
      </c>
      <c r="P102" t="n">
        <v>857.4400000000001</v>
      </c>
      <c r="Q102" t="n">
        <v>2166.6</v>
      </c>
      <c r="R102" t="n">
        <v>430.74</v>
      </c>
      <c r="S102" t="n">
        <v>168.28</v>
      </c>
      <c r="T102" t="n">
        <v>128574.41</v>
      </c>
      <c r="U102" t="n">
        <v>0.39</v>
      </c>
      <c r="V102" t="n">
        <v>0.78</v>
      </c>
      <c r="W102" t="n">
        <v>37.01</v>
      </c>
      <c r="X102" t="n">
        <v>7.75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1.3437</v>
      </c>
      <c r="E103" t="n">
        <v>74.42</v>
      </c>
      <c r="F103" t="n">
        <v>67.3</v>
      </c>
      <c r="G103" t="n">
        <v>27.1</v>
      </c>
      <c r="H103" t="n">
        <v>0.43</v>
      </c>
      <c r="I103" t="n">
        <v>149</v>
      </c>
      <c r="J103" t="n">
        <v>163.4</v>
      </c>
      <c r="K103" t="n">
        <v>50.28</v>
      </c>
      <c r="L103" t="n">
        <v>4</v>
      </c>
      <c r="M103" t="n">
        <v>147</v>
      </c>
      <c r="N103" t="n">
        <v>29.12</v>
      </c>
      <c r="O103" t="n">
        <v>20386.62</v>
      </c>
      <c r="P103" t="n">
        <v>822.26</v>
      </c>
      <c r="Q103" t="n">
        <v>2165.62</v>
      </c>
      <c r="R103" t="n">
        <v>357.88</v>
      </c>
      <c r="S103" t="n">
        <v>168.28</v>
      </c>
      <c r="T103" t="n">
        <v>92436.38</v>
      </c>
      <c r="U103" t="n">
        <v>0.47</v>
      </c>
      <c r="V103" t="n">
        <v>0.8</v>
      </c>
      <c r="W103" t="n">
        <v>36.9</v>
      </c>
      <c r="X103" t="n">
        <v>5.56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1.3875</v>
      </c>
      <c r="E104" t="n">
        <v>72.06999999999999</v>
      </c>
      <c r="F104" t="n">
        <v>66.01000000000001</v>
      </c>
      <c r="G104" t="n">
        <v>34.14</v>
      </c>
      <c r="H104" t="n">
        <v>0.54</v>
      </c>
      <c r="I104" t="n">
        <v>116</v>
      </c>
      <c r="J104" t="n">
        <v>164.83</v>
      </c>
      <c r="K104" t="n">
        <v>50.28</v>
      </c>
      <c r="L104" t="n">
        <v>5</v>
      </c>
      <c r="M104" t="n">
        <v>114</v>
      </c>
      <c r="N104" t="n">
        <v>29.55</v>
      </c>
      <c r="O104" t="n">
        <v>20563.61</v>
      </c>
      <c r="P104" t="n">
        <v>798.3</v>
      </c>
      <c r="Q104" t="n">
        <v>2164.8</v>
      </c>
      <c r="R104" t="n">
        <v>314.75</v>
      </c>
      <c r="S104" t="n">
        <v>168.28</v>
      </c>
      <c r="T104" t="n">
        <v>71037.19</v>
      </c>
      <c r="U104" t="n">
        <v>0.53</v>
      </c>
      <c r="V104" t="n">
        <v>0.82</v>
      </c>
      <c r="W104" t="n">
        <v>36.86</v>
      </c>
      <c r="X104" t="n">
        <v>4.28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1.4162</v>
      </c>
      <c r="E105" t="n">
        <v>70.61</v>
      </c>
      <c r="F105" t="n">
        <v>65.22</v>
      </c>
      <c r="G105" t="n">
        <v>41.19</v>
      </c>
      <c r="H105" t="n">
        <v>0.64</v>
      </c>
      <c r="I105" t="n">
        <v>95</v>
      </c>
      <c r="J105" t="n">
        <v>166.27</v>
      </c>
      <c r="K105" t="n">
        <v>50.28</v>
      </c>
      <c r="L105" t="n">
        <v>6</v>
      </c>
      <c r="M105" t="n">
        <v>93</v>
      </c>
      <c r="N105" t="n">
        <v>29.99</v>
      </c>
      <c r="O105" t="n">
        <v>20741.2</v>
      </c>
      <c r="P105" t="n">
        <v>779.96</v>
      </c>
      <c r="Q105" t="n">
        <v>2164.37</v>
      </c>
      <c r="R105" t="n">
        <v>288.84</v>
      </c>
      <c r="S105" t="n">
        <v>168.28</v>
      </c>
      <c r="T105" t="n">
        <v>58185.65</v>
      </c>
      <c r="U105" t="n">
        <v>0.58</v>
      </c>
      <c r="V105" t="n">
        <v>0.83</v>
      </c>
      <c r="W105" t="n">
        <v>36.82</v>
      </c>
      <c r="X105" t="n">
        <v>3.5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1.437</v>
      </c>
      <c r="E106" t="n">
        <v>69.59</v>
      </c>
      <c r="F106" t="n">
        <v>64.69</v>
      </c>
      <c r="G106" t="n">
        <v>48.51</v>
      </c>
      <c r="H106" t="n">
        <v>0.74</v>
      </c>
      <c r="I106" t="n">
        <v>80</v>
      </c>
      <c r="J106" t="n">
        <v>167.72</v>
      </c>
      <c r="K106" t="n">
        <v>50.28</v>
      </c>
      <c r="L106" t="n">
        <v>7</v>
      </c>
      <c r="M106" t="n">
        <v>78</v>
      </c>
      <c r="N106" t="n">
        <v>30.44</v>
      </c>
      <c r="O106" t="n">
        <v>20919.39</v>
      </c>
      <c r="P106" t="n">
        <v>765.23</v>
      </c>
      <c r="Q106" t="n">
        <v>2164.04</v>
      </c>
      <c r="R106" t="n">
        <v>270.89</v>
      </c>
      <c r="S106" t="n">
        <v>168.28</v>
      </c>
      <c r="T106" t="n">
        <v>49285.96</v>
      </c>
      <c r="U106" t="n">
        <v>0.62</v>
      </c>
      <c r="V106" t="n">
        <v>0.83</v>
      </c>
      <c r="W106" t="n">
        <v>36.8</v>
      </c>
      <c r="X106" t="n">
        <v>2.96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1.4529</v>
      </c>
      <c r="E107" t="n">
        <v>68.83</v>
      </c>
      <c r="F107" t="n">
        <v>64.28</v>
      </c>
      <c r="G107" t="n">
        <v>55.9</v>
      </c>
      <c r="H107" t="n">
        <v>0.84</v>
      </c>
      <c r="I107" t="n">
        <v>69</v>
      </c>
      <c r="J107" t="n">
        <v>169.17</v>
      </c>
      <c r="K107" t="n">
        <v>50.28</v>
      </c>
      <c r="L107" t="n">
        <v>8</v>
      </c>
      <c r="M107" t="n">
        <v>67</v>
      </c>
      <c r="N107" t="n">
        <v>30.89</v>
      </c>
      <c r="O107" t="n">
        <v>21098.19</v>
      </c>
      <c r="P107" t="n">
        <v>750.97</v>
      </c>
      <c r="Q107" t="n">
        <v>2163.98</v>
      </c>
      <c r="R107" t="n">
        <v>257.34</v>
      </c>
      <c r="S107" t="n">
        <v>168.28</v>
      </c>
      <c r="T107" t="n">
        <v>42566.95</v>
      </c>
      <c r="U107" t="n">
        <v>0.65</v>
      </c>
      <c r="V107" t="n">
        <v>0.84</v>
      </c>
      <c r="W107" t="n">
        <v>36.78</v>
      </c>
      <c r="X107" t="n">
        <v>2.56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1.4669</v>
      </c>
      <c r="E108" t="n">
        <v>68.17</v>
      </c>
      <c r="F108" t="n">
        <v>63.92</v>
      </c>
      <c r="G108" t="n">
        <v>63.92</v>
      </c>
      <c r="H108" t="n">
        <v>0.9399999999999999</v>
      </c>
      <c r="I108" t="n">
        <v>60</v>
      </c>
      <c r="J108" t="n">
        <v>170.62</v>
      </c>
      <c r="K108" t="n">
        <v>50.28</v>
      </c>
      <c r="L108" t="n">
        <v>9</v>
      </c>
      <c r="M108" t="n">
        <v>58</v>
      </c>
      <c r="N108" t="n">
        <v>31.34</v>
      </c>
      <c r="O108" t="n">
        <v>21277.6</v>
      </c>
      <c r="P108" t="n">
        <v>738.23</v>
      </c>
      <c r="Q108" t="n">
        <v>2163.79</v>
      </c>
      <c r="R108" t="n">
        <v>245.25</v>
      </c>
      <c r="S108" t="n">
        <v>168.28</v>
      </c>
      <c r="T108" t="n">
        <v>36567.02</v>
      </c>
      <c r="U108" t="n">
        <v>0.6899999999999999</v>
      </c>
      <c r="V108" t="n">
        <v>0.84</v>
      </c>
      <c r="W108" t="n">
        <v>36.77</v>
      </c>
      <c r="X108" t="n">
        <v>2.2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1.4777</v>
      </c>
      <c r="E109" t="n">
        <v>67.67</v>
      </c>
      <c r="F109" t="n">
        <v>63.64</v>
      </c>
      <c r="G109" t="n">
        <v>72.05</v>
      </c>
      <c r="H109" t="n">
        <v>1.03</v>
      </c>
      <c r="I109" t="n">
        <v>53</v>
      </c>
      <c r="J109" t="n">
        <v>172.08</v>
      </c>
      <c r="K109" t="n">
        <v>50.28</v>
      </c>
      <c r="L109" t="n">
        <v>10</v>
      </c>
      <c r="M109" t="n">
        <v>51</v>
      </c>
      <c r="N109" t="n">
        <v>31.8</v>
      </c>
      <c r="O109" t="n">
        <v>21457.64</v>
      </c>
      <c r="P109" t="n">
        <v>726.05</v>
      </c>
      <c r="Q109" t="n">
        <v>2163.55</v>
      </c>
      <c r="R109" t="n">
        <v>236.37</v>
      </c>
      <c r="S109" t="n">
        <v>168.28</v>
      </c>
      <c r="T109" t="n">
        <v>32162.23</v>
      </c>
      <c r="U109" t="n">
        <v>0.71</v>
      </c>
      <c r="V109" t="n">
        <v>0.85</v>
      </c>
      <c r="W109" t="n">
        <v>36.75</v>
      </c>
      <c r="X109" t="n">
        <v>1.92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1.4849</v>
      </c>
      <c r="E110" t="n">
        <v>67.34</v>
      </c>
      <c r="F110" t="n">
        <v>63.47</v>
      </c>
      <c r="G110" t="n">
        <v>79.34</v>
      </c>
      <c r="H110" t="n">
        <v>1.12</v>
      </c>
      <c r="I110" t="n">
        <v>48</v>
      </c>
      <c r="J110" t="n">
        <v>173.55</v>
      </c>
      <c r="K110" t="n">
        <v>50.28</v>
      </c>
      <c r="L110" t="n">
        <v>11</v>
      </c>
      <c r="M110" t="n">
        <v>46</v>
      </c>
      <c r="N110" t="n">
        <v>32.27</v>
      </c>
      <c r="O110" t="n">
        <v>21638.31</v>
      </c>
      <c r="P110" t="n">
        <v>714.5599999999999</v>
      </c>
      <c r="Q110" t="n">
        <v>2163.39</v>
      </c>
      <c r="R110" t="n">
        <v>230.68</v>
      </c>
      <c r="S110" t="n">
        <v>168.28</v>
      </c>
      <c r="T110" t="n">
        <v>29342.95</v>
      </c>
      <c r="U110" t="n">
        <v>0.73</v>
      </c>
      <c r="V110" t="n">
        <v>0.85</v>
      </c>
      <c r="W110" t="n">
        <v>36.74</v>
      </c>
      <c r="X110" t="n">
        <v>1.76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1.4933</v>
      </c>
      <c r="E111" t="n">
        <v>66.97</v>
      </c>
      <c r="F111" t="n">
        <v>63.26</v>
      </c>
      <c r="G111" t="n">
        <v>88.27</v>
      </c>
      <c r="H111" t="n">
        <v>1.22</v>
      </c>
      <c r="I111" t="n">
        <v>43</v>
      </c>
      <c r="J111" t="n">
        <v>175.02</v>
      </c>
      <c r="K111" t="n">
        <v>50.28</v>
      </c>
      <c r="L111" t="n">
        <v>12</v>
      </c>
      <c r="M111" t="n">
        <v>41</v>
      </c>
      <c r="N111" t="n">
        <v>32.74</v>
      </c>
      <c r="O111" t="n">
        <v>21819.6</v>
      </c>
      <c r="P111" t="n">
        <v>701.88</v>
      </c>
      <c r="Q111" t="n">
        <v>2163.63</v>
      </c>
      <c r="R111" t="n">
        <v>223.66</v>
      </c>
      <c r="S111" t="n">
        <v>168.28</v>
      </c>
      <c r="T111" t="n">
        <v>25857.21</v>
      </c>
      <c r="U111" t="n">
        <v>0.75</v>
      </c>
      <c r="V111" t="n">
        <v>0.85</v>
      </c>
      <c r="W111" t="n">
        <v>36.73</v>
      </c>
      <c r="X111" t="n">
        <v>1.54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1.4978</v>
      </c>
      <c r="E112" t="n">
        <v>66.77</v>
      </c>
      <c r="F112" t="n">
        <v>63.15</v>
      </c>
      <c r="G112" t="n">
        <v>94.73</v>
      </c>
      <c r="H112" t="n">
        <v>1.31</v>
      </c>
      <c r="I112" t="n">
        <v>40</v>
      </c>
      <c r="J112" t="n">
        <v>176.49</v>
      </c>
      <c r="K112" t="n">
        <v>50.28</v>
      </c>
      <c r="L112" t="n">
        <v>13</v>
      </c>
      <c r="M112" t="n">
        <v>38</v>
      </c>
      <c r="N112" t="n">
        <v>33.21</v>
      </c>
      <c r="O112" t="n">
        <v>22001.54</v>
      </c>
      <c r="P112" t="n">
        <v>691.55</v>
      </c>
      <c r="Q112" t="n">
        <v>2163.6</v>
      </c>
      <c r="R112" t="n">
        <v>220.26</v>
      </c>
      <c r="S112" t="n">
        <v>168.28</v>
      </c>
      <c r="T112" t="n">
        <v>24172.47</v>
      </c>
      <c r="U112" t="n">
        <v>0.76</v>
      </c>
      <c r="V112" t="n">
        <v>0.85</v>
      </c>
      <c r="W112" t="n">
        <v>36.73</v>
      </c>
      <c r="X112" t="n">
        <v>1.44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1.5041</v>
      </c>
      <c r="E113" t="n">
        <v>66.48</v>
      </c>
      <c r="F113" t="n">
        <v>63</v>
      </c>
      <c r="G113" t="n">
        <v>105</v>
      </c>
      <c r="H113" t="n">
        <v>1.4</v>
      </c>
      <c r="I113" t="n">
        <v>36</v>
      </c>
      <c r="J113" t="n">
        <v>177.97</v>
      </c>
      <c r="K113" t="n">
        <v>50.28</v>
      </c>
      <c r="L113" t="n">
        <v>14</v>
      </c>
      <c r="M113" t="n">
        <v>34</v>
      </c>
      <c r="N113" t="n">
        <v>33.69</v>
      </c>
      <c r="O113" t="n">
        <v>22184.13</v>
      </c>
      <c r="P113" t="n">
        <v>680.21</v>
      </c>
      <c r="Q113" t="n">
        <v>2163.44</v>
      </c>
      <c r="R113" t="n">
        <v>215.23</v>
      </c>
      <c r="S113" t="n">
        <v>168.28</v>
      </c>
      <c r="T113" t="n">
        <v>21678.32</v>
      </c>
      <c r="U113" t="n">
        <v>0.78</v>
      </c>
      <c r="V113" t="n">
        <v>0.86</v>
      </c>
      <c r="W113" t="n">
        <v>36.72</v>
      </c>
      <c r="X113" t="n">
        <v>1.29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1.5084</v>
      </c>
      <c r="E114" t="n">
        <v>66.3</v>
      </c>
      <c r="F114" t="n">
        <v>62.91</v>
      </c>
      <c r="G114" t="n">
        <v>114.38</v>
      </c>
      <c r="H114" t="n">
        <v>1.48</v>
      </c>
      <c r="I114" t="n">
        <v>33</v>
      </c>
      <c r="J114" t="n">
        <v>179.46</v>
      </c>
      <c r="K114" t="n">
        <v>50.28</v>
      </c>
      <c r="L114" t="n">
        <v>15</v>
      </c>
      <c r="M114" t="n">
        <v>31</v>
      </c>
      <c r="N114" t="n">
        <v>34.18</v>
      </c>
      <c r="O114" t="n">
        <v>22367.38</v>
      </c>
      <c r="P114" t="n">
        <v>667.9400000000001</v>
      </c>
      <c r="Q114" t="n">
        <v>2163.36</v>
      </c>
      <c r="R114" t="n">
        <v>212.21</v>
      </c>
      <c r="S114" t="n">
        <v>168.28</v>
      </c>
      <c r="T114" t="n">
        <v>20179.92</v>
      </c>
      <c r="U114" t="n">
        <v>0.79</v>
      </c>
      <c r="V114" t="n">
        <v>0.86</v>
      </c>
      <c r="W114" t="n">
        <v>36.71</v>
      </c>
      <c r="X114" t="n">
        <v>1.19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1.5112</v>
      </c>
      <c r="E115" t="n">
        <v>66.17</v>
      </c>
      <c r="F115" t="n">
        <v>62.85</v>
      </c>
      <c r="G115" t="n">
        <v>121.65</v>
      </c>
      <c r="H115" t="n">
        <v>1.57</v>
      </c>
      <c r="I115" t="n">
        <v>31</v>
      </c>
      <c r="J115" t="n">
        <v>180.95</v>
      </c>
      <c r="K115" t="n">
        <v>50.28</v>
      </c>
      <c r="L115" t="n">
        <v>16</v>
      </c>
      <c r="M115" t="n">
        <v>28</v>
      </c>
      <c r="N115" t="n">
        <v>34.67</v>
      </c>
      <c r="O115" t="n">
        <v>22551.28</v>
      </c>
      <c r="P115" t="n">
        <v>657.15</v>
      </c>
      <c r="Q115" t="n">
        <v>2163.38</v>
      </c>
      <c r="R115" t="n">
        <v>209.74</v>
      </c>
      <c r="S115" t="n">
        <v>168.28</v>
      </c>
      <c r="T115" t="n">
        <v>18958.63</v>
      </c>
      <c r="U115" t="n">
        <v>0.8</v>
      </c>
      <c r="V115" t="n">
        <v>0.86</v>
      </c>
      <c r="W115" t="n">
        <v>36.73</v>
      </c>
      <c r="X115" t="n">
        <v>1.14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1.514</v>
      </c>
      <c r="E116" t="n">
        <v>66.05</v>
      </c>
      <c r="F116" t="n">
        <v>62.79</v>
      </c>
      <c r="G116" t="n">
        <v>129.91</v>
      </c>
      <c r="H116" t="n">
        <v>1.65</v>
      </c>
      <c r="I116" t="n">
        <v>29</v>
      </c>
      <c r="J116" t="n">
        <v>182.45</v>
      </c>
      <c r="K116" t="n">
        <v>50.28</v>
      </c>
      <c r="L116" t="n">
        <v>17</v>
      </c>
      <c r="M116" t="n">
        <v>13</v>
      </c>
      <c r="N116" t="n">
        <v>35.17</v>
      </c>
      <c r="O116" t="n">
        <v>22735.98</v>
      </c>
      <c r="P116" t="n">
        <v>649.33</v>
      </c>
      <c r="Q116" t="n">
        <v>2163.62</v>
      </c>
      <c r="R116" t="n">
        <v>207.56</v>
      </c>
      <c r="S116" t="n">
        <v>168.28</v>
      </c>
      <c r="T116" t="n">
        <v>17874.54</v>
      </c>
      <c r="U116" t="n">
        <v>0.8100000000000001</v>
      </c>
      <c r="V116" t="n">
        <v>0.86</v>
      </c>
      <c r="W116" t="n">
        <v>36.73</v>
      </c>
      <c r="X116" t="n">
        <v>1.08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1.5139</v>
      </c>
      <c r="E117" t="n">
        <v>66.05</v>
      </c>
      <c r="F117" t="n">
        <v>62.79</v>
      </c>
      <c r="G117" t="n">
        <v>129.92</v>
      </c>
      <c r="H117" t="n">
        <v>1.74</v>
      </c>
      <c r="I117" t="n">
        <v>29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650.03</v>
      </c>
      <c r="Q117" t="n">
        <v>2163.64</v>
      </c>
      <c r="R117" t="n">
        <v>207.21</v>
      </c>
      <c r="S117" t="n">
        <v>168.28</v>
      </c>
      <c r="T117" t="n">
        <v>17699.95</v>
      </c>
      <c r="U117" t="n">
        <v>0.8100000000000001</v>
      </c>
      <c r="V117" t="n">
        <v>0.86</v>
      </c>
      <c r="W117" t="n">
        <v>36.74</v>
      </c>
      <c r="X117" t="n">
        <v>1.08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1.5139</v>
      </c>
      <c r="E118" t="n">
        <v>66.06</v>
      </c>
      <c r="F118" t="n">
        <v>62.8</v>
      </c>
      <c r="G118" t="n">
        <v>129.93</v>
      </c>
      <c r="H118" t="n">
        <v>1.82</v>
      </c>
      <c r="I118" t="n">
        <v>29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654.71</v>
      </c>
      <c r="Q118" t="n">
        <v>2163.68</v>
      </c>
      <c r="R118" t="n">
        <v>207.25</v>
      </c>
      <c r="S118" t="n">
        <v>168.28</v>
      </c>
      <c r="T118" t="n">
        <v>17719.8</v>
      </c>
      <c r="U118" t="n">
        <v>0.8100000000000001</v>
      </c>
      <c r="V118" t="n">
        <v>0.86</v>
      </c>
      <c r="W118" t="n">
        <v>36.74</v>
      </c>
      <c r="X118" t="n">
        <v>1.08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1.1273</v>
      </c>
      <c r="E119" t="n">
        <v>88.70999999999999</v>
      </c>
      <c r="F119" t="n">
        <v>79.03</v>
      </c>
      <c r="G119" t="n">
        <v>10.49</v>
      </c>
      <c r="H119" t="n">
        <v>0.22</v>
      </c>
      <c r="I119" t="n">
        <v>452</v>
      </c>
      <c r="J119" t="n">
        <v>80.84</v>
      </c>
      <c r="K119" t="n">
        <v>35.1</v>
      </c>
      <c r="L119" t="n">
        <v>1</v>
      </c>
      <c r="M119" t="n">
        <v>450</v>
      </c>
      <c r="N119" t="n">
        <v>9.74</v>
      </c>
      <c r="O119" t="n">
        <v>10204.21</v>
      </c>
      <c r="P119" t="n">
        <v>624</v>
      </c>
      <c r="Q119" t="n">
        <v>2170.67</v>
      </c>
      <c r="R119" t="n">
        <v>748.12</v>
      </c>
      <c r="S119" t="n">
        <v>168.28</v>
      </c>
      <c r="T119" t="n">
        <v>286039.17</v>
      </c>
      <c r="U119" t="n">
        <v>0.22</v>
      </c>
      <c r="V119" t="n">
        <v>0.68</v>
      </c>
      <c r="W119" t="n">
        <v>37.38</v>
      </c>
      <c r="X119" t="n">
        <v>17.22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1.3518</v>
      </c>
      <c r="E120" t="n">
        <v>73.98</v>
      </c>
      <c r="F120" t="n">
        <v>68.81</v>
      </c>
      <c r="G120" t="n">
        <v>21.73</v>
      </c>
      <c r="H120" t="n">
        <v>0.43</v>
      </c>
      <c r="I120" t="n">
        <v>190</v>
      </c>
      <c r="J120" t="n">
        <v>82.04000000000001</v>
      </c>
      <c r="K120" t="n">
        <v>35.1</v>
      </c>
      <c r="L120" t="n">
        <v>2</v>
      </c>
      <c r="M120" t="n">
        <v>188</v>
      </c>
      <c r="N120" t="n">
        <v>9.94</v>
      </c>
      <c r="O120" t="n">
        <v>10352.53</v>
      </c>
      <c r="P120" t="n">
        <v>525.54</v>
      </c>
      <c r="Q120" t="n">
        <v>2166.39</v>
      </c>
      <c r="R120" t="n">
        <v>407.58</v>
      </c>
      <c r="S120" t="n">
        <v>168.28</v>
      </c>
      <c r="T120" t="n">
        <v>117079.32</v>
      </c>
      <c r="U120" t="n">
        <v>0.41</v>
      </c>
      <c r="V120" t="n">
        <v>0.78</v>
      </c>
      <c r="W120" t="n">
        <v>36.98</v>
      </c>
      <c r="X120" t="n">
        <v>7.06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1.4289</v>
      </c>
      <c r="E121" t="n">
        <v>69.98</v>
      </c>
      <c r="F121" t="n">
        <v>66.08</v>
      </c>
      <c r="G121" t="n">
        <v>33.89</v>
      </c>
      <c r="H121" t="n">
        <v>0.63</v>
      </c>
      <c r="I121" t="n">
        <v>117</v>
      </c>
      <c r="J121" t="n">
        <v>83.25</v>
      </c>
      <c r="K121" t="n">
        <v>35.1</v>
      </c>
      <c r="L121" t="n">
        <v>3</v>
      </c>
      <c r="M121" t="n">
        <v>115</v>
      </c>
      <c r="N121" t="n">
        <v>10.15</v>
      </c>
      <c r="O121" t="n">
        <v>10501.19</v>
      </c>
      <c r="P121" t="n">
        <v>484.94</v>
      </c>
      <c r="Q121" t="n">
        <v>2165.15</v>
      </c>
      <c r="R121" t="n">
        <v>317.24</v>
      </c>
      <c r="S121" t="n">
        <v>168.28</v>
      </c>
      <c r="T121" t="n">
        <v>72277.03</v>
      </c>
      <c r="U121" t="n">
        <v>0.53</v>
      </c>
      <c r="V121" t="n">
        <v>0.82</v>
      </c>
      <c r="W121" t="n">
        <v>36.85</v>
      </c>
      <c r="X121" t="n">
        <v>4.34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1.4684</v>
      </c>
      <c r="E122" t="n">
        <v>68.09999999999999</v>
      </c>
      <c r="F122" t="n">
        <v>64.78</v>
      </c>
      <c r="G122" t="n">
        <v>46.83</v>
      </c>
      <c r="H122" t="n">
        <v>0.83</v>
      </c>
      <c r="I122" t="n">
        <v>83</v>
      </c>
      <c r="J122" t="n">
        <v>84.45999999999999</v>
      </c>
      <c r="K122" t="n">
        <v>35.1</v>
      </c>
      <c r="L122" t="n">
        <v>4</v>
      </c>
      <c r="M122" t="n">
        <v>81</v>
      </c>
      <c r="N122" t="n">
        <v>10.36</v>
      </c>
      <c r="O122" t="n">
        <v>10650.22</v>
      </c>
      <c r="P122" t="n">
        <v>453.69</v>
      </c>
      <c r="Q122" t="n">
        <v>2164.2</v>
      </c>
      <c r="R122" t="n">
        <v>273.63</v>
      </c>
      <c r="S122" t="n">
        <v>168.28</v>
      </c>
      <c r="T122" t="n">
        <v>50639.09</v>
      </c>
      <c r="U122" t="n">
        <v>0.61</v>
      </c>
      <c r="V122" t="n">
        <v>0.83</v>
      </c>
      <c r="W122" t="n">
        <v>36.81</v>
      </c>
      <c r="X122" t="n">
        <v>3.05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1.4898</v>
      </c>
      <c r="E123" t="n">
        <v>67.12</v>
      </c>
      <c r="F123" t="n">
        <v>64.13</v>
      </c>
      <c r="G123" t="n">
        <v>60.12</v>
      </c>
      <c r="H123" t="n">
        <v>1.02</v>
      </c>
      <c r="I123" t="n">
        <v>64</v>
      </c>
      <c r="J123" t="n">
        <v>85.67</v>
      </c>
      <c r="K123" t="n">
        <v>35.1</v>
      </c>
      <c r="L123" t="n">
        <v>5</v>
      </c>
      <c r="M123" t="n">
        <v>27</v>
      </c>
      <c r="N123" t="n">
        <v>10.57</v>
      </c>
      <c r="O123" t="n">
        <v>10799.59</v>
      </c>
      <c r="P123" t="n">
        <v>429.51</v>
      </c>
      <c r="Q123" t="n">
        <v>2164.24</v>
      </c>
      <c r="R123" t="n">
        <v>250.51</v>
      </c>
      <c r="S123" t="n">
        <v>168.28</v>
      </c>
      <c r="T123" t="n">
        <v>39177.86</v>
      </c>
      <c r="U123" t="n">
        <v>0.67</v>
      </c>
      <c r="V123" t="n">
        <v>0.84</v>
      </c>
      <c r="W123" t="n">
        <v>36.83</v>
      </c>
      <c r="X123" t="n">
        <v>2.41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1.4905</v>
      </c>
      <c r="E124" t="n">
        <v>67.09</v>
      </c>
      <c r="F124" t="n">
        <v>64.12</v>
      </c>
      <c r="G124" t="n">
        <v>61.06</v>
      </c>
      <c r="H124" t="n">
        <v>1.21</v>
      </c>
      <c r="I124" t="n">
        <v>63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433.25</v>
      </c>
      <c r="Q124" t="n">
        <v>2165.07</v>
      </c>
      <c r="R124" t="n">
        <v>249.06</v>
      </c>
      <c r="S124" t="n">
        <v>168.28</v>
      </c>
      <c r="T124" t="n">
        <v>38454.05</v>
      </c>
      <c r="U124" t="n">
        <v>0.68</v>
      </c>
      <c r="V124" t="n">
        <v>0.84</v>
      </c>
      <c r="W124" t="n">
        <v>36.86</v>
      </c>
      <c r="X124" t="n">
        <v>2.39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1.0018</v>
      </c>
      <c r="E125" t="n">
        <v>99.81999999999999</v>
      </c>
      <c r="F125" t="n">
        <v>84.63</v>
      </c>
      <c r="G125" t="n">
        <v>8.58</v>
      </c>
      <c r="H125" t="n">
        <v>0.16</v>
      </c>
      <c r="I125" t="n">
        <v>592</v>
      </c>
      <c r="J125" t="n">
        <v>107.41</v>
      </c>
      <c r="K125" t="n">
        <v>41.65</v>
      </c>
      <c r="L125" t="n">
        <v>1</v>
      </c>
      <c r="M125" t="n">
        <v>590</v>
      </c>
      <c r="N125" t="n">
        <v>14.77</v>
      </c>
      <c r="O125" t="n">
        <v>13481.73</v>
      </c>
      <c r="P125" t="n">
        <v>816.24</v>
      </c>
      <c r="Q125" t="n">
        <v>2173.75</v>
      </c>
      <c r="R125" t="n">
        <v>933.5</v>
      </c>
      <c r="S125" t="n">
        <v>168.28</v>
      </c>
      <c r="T125" t="n">
        <v>378033.7</v>
      </c>
      <c r="U125" t="n">
        <v>0.18</v>
      </c>
      <c r="V125" t="n">
        <v>0.64</v>
      </c>
      <c r="W125" t="n">
        <v>37.65</v>
      </c>
      <c r="X125" t="n">
        <v>22.78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1.2766</v>
      </c>
      <c r="E126" t="n">
        <v>78.33</v>
      </c>
      <c r="F126" t="n">
        <v>70.90000000000001</v>
      </c>
      <c r="G126" t="n">
        <v>17.51</v>
      </c>
      <c r="H126" t="n">
        <v>0.32</v>
      </c>
      <c r="I126" t="n">
        <v>243</v>
      </c>
      <c r="J126" t="n">
        <v>108.68</v>
      </c>
      <c r="K126" t="n">
        <v>41.65</v>
      </c>
      <c r="L126" t="n">
        <v>2</v>
      </c>
      <c r="M126" t="n">
        <v>241</v>
      </c>
      <c r="N126" t="n">
        <v>15.03</v>
      </c>
      <c r="O126" t="n">
        <v>13638.32</v>
      </c>
      <c r="P126" t="n">
        <v>672.6900000000001</v>
      </c>
      <c r="Q126" t="n">
        <v>2167.14</v>
      </c>
      <c r="R126" t="n">
        <v>477.1</v>
      </c>
      <c r="S126" t="n">
        <v>168.28</v>
      </c>
      <c r="T126" t="n">
        <v>151577.97</v>
      </c>
      <c r="U126" t="n">
        <v>0.35</v>
      </c>
      <c r="V126" t="n">
        <v>0.76</v>
      </c>
      <c r="W126" t="n">
        <v>37.06</v>
      </c>
      <c r="X126" t="n">
        <v>9.140000000000001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1.3746</v>
      </c>
      <c r="E127" t="n">
        <v>72.75</v>
      </c>
      <c r="F127" t="n">
        <v>67.36</v>
      </c>
      <c r="G127" t="n">
        <v>26.76</v>
      </c>
      <c r="H127" t="n">
        <v>0.48</v>
      </c>
      <c r="I127" t="n">
        <v>151</v>
      </c>
      <c r="J127" t="n">
        <v>109.96</v>
      </c>
      <c r="K127" t="n">
        <v>41.65</v>
      </c>
      <c r="L127" t="n">
        <v>3</v>
      </c>
      <c r="M127" t="n">
        <v>149</v>
      </c>
      <c r="N127" t="n">
        <v>15.31</v>
      </c>
      <c r="O127" t="n">
        <v>13795.21</v>
      </c>
      <c r="P127" t="n">
        <v>625.89</v>
      </c>
      <c r="Q127" t="n">
        <v>2165.47</v>
      </c>
      <c r="R127" t="n">
        <v>359.44</v>
      </c>
      <c r="S127" t="n">
        <v>168.28</v>
      </c>
      <c r="T127" t="n">
        <v>93206.92</v>
      </c>
      <c r="U127" t="n">
        <v>0.47</v>
      </c>
      <c r="V127" t="n">
        <v>0.8</v>
      </c>
      <c r="W127" t="n">
        <v>36.91</v>
      </c>
      <c r="X127" t="n">
        <v>5.61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1.4256</v>
      </c>
      <c r="E128" t="n">
        <v>70.15000000000001</v>
      </c>
      <c r="F128" t="n">
        <v>65.70999999999999</v>
      </c>
      <c r="G128" t="n">
        <v>36.51</v>
      </c>
      <c r="H128" t="n">
        <v>0.63</v>
      </c>
      <c r="I128" t="n">
        <v>108</v>
      </c>
      <c r="J128" t="n">
        <v>111.23</v>
      </c>
      <c r="K128" t="n">
        <v>41.65</v>
      </c>
      <c r="L128" t="n">
        <v>4</v>
      </c>
      <c r="M128" t="n">
        <v>106</v>
      </c>
      <c r="N128" t="n">
        <v>15.58</v>
      </c>
      <c r="O128" t="n">
        <v>13952.52</v>
      </c>
      <c r="P128" t="n">
        <v>596.4</v>
      </c>
      <c r="Q128" t="n">
        <v>2164.54</v>
      </c>
      <c r="R128" t="n">
        <v>305.17</v>
      </c>
      <c r="S128" t="n">
        <v>168.28</v>
      </c>
      <c r="T128" t="n">
        <v>66285.34</v>
      </c>
      <c r="U128" t="n">
        <v>0.55</v>
      </c>
      <c r="V128" t="n">
        <v>0.82</v>
      </c>
      <c r="W128" t="n">
        <v>36.83</v>
      </c>
      <c r="X128" t="n">
        <v>3.98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1.4551</v>
      </c>
      <c r="E129" t="n">
        <v>68.73</v>
      </c>
      <c r="F129" t="n">
        <v>64.81999999999999</v>
      </c>
      <c r="G129" t="n">
        <v>46.3</v>
      </c>
      <c r="H129" t="n">
        <v>0.78</v>
      </c>
      <c r="I129" t="n">
        <v>84</v>
      </c>
      <c r="J129" t="n">
        <v>112.51</v>
      </c>
      <c r="K129" t="n">
        <v>41.65</v>
      </c>
      <c r="L129" t="n">
        <v>5</v>
      </c>
      <c r="M129" t="n">
        <v>82</v>
      </c>
      <c r="N129" t="n">
        <v>15.86</v>
      </c>
      <c r="O129" t="n">
        <v>14110.24</v>
      </c>
      <c r="P129" t="n">
        <v>573.12</v>
      </c>
      <c r="Q129" t="n">
        <v>2164.47</v>
      </c>
      <c r="R129" t="n">
        <v>275.26</v>
      </c>
      <c r="S129" t="n">
        <v>168.28</v>
      </c>
      <c r="T129" t="n">
        <v>51453.1</v>
      </c>
      <c r="U129" t="n">
        <v>0.61</v>
      </c>
      <c r="V129" t="n">
        <v>0.83</v>
      </c>
      <c r="W129" t="n">
        <v>36.81</v>
      </c>
      <c r="X129" t="n">
        <v>3.1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1.4777</v>
      </c>
      <c r="E130" t="n">
        <v>67.67</v>
      </c>
      <c r="F130" t="n">
        <v>64.15000000000001</v>
      </c>
      <c r="G130" t="n">
        <v>57.45</v>
      </c>
      <c r="H130" t="n">
        <v>0.93</v>
      </c>
      <c r="I130" t="n">
        <v>67</v>
      </c>
      <c r="J130" t="n">
        <v>113.79</v>
      </c>
      <c r="K130" t="n">
        <v>41.65</v>
      </c>
      <c r="L130" t="n">
        <v>6</v>
      </c>
      <c r="M130" t="n">
        <v>65</v>
      </c>
      <c r="N130" t="n">
        <v>16.14</v>
      </c>
      <c r="O130" t="n">
        <v>14268.39</v>
      </c>
      <c r="P130" t="n">
        <v>552.05</v>
      </c>
      <c r="Q130" t="n">
        <v>2164.07</v>
      </c>
      <c r="R130" t="n">
        <v>253.13</v>
      </c>
      <c r="S130" t="n">
        <v>168.28</v>
      </c>
      <c r="T130" t="n">
        <v>40470.63</v>
      </c>
      <c r="U130" t="n">
        <v>0.66</v>
      </c>
      <c r="V130" t="n">
        <v>0.84</v>
      </c>
      <c r="W130" t="n">
        <v>36.77</v>
      </c>
      <c r="X130" t="n">
        <v>2.43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1.4919</v>
      </c>
      <c r="E131" t="n">
        <v>67.03</v>
      </c>
      <c r="F131" t="n">
        <v>63.75</v>
      </c>
      <c r="G131" t="n">
        <v>68.3</v>
      </c>
      <c r="H131" t="n">
        <v>1.07</v>
      </c>
      <c r="I131" t="n">
        <v>56</v>
      </c>
      <c r="J131" t="n">
        <v>115.08</v>
      </c>
      <c r="K131" t="n">
        <v>41.65</v>
      </c>
      <c r="L131" t="n">
        <v>7</v>
      </c>
      <c r="M131" t="n">
        <v>54</v>
      </c>
      <c r="N131" t="n">
        <v>16.43</v>
      </c>
      <c r="O131" t="n">
        <v>14426.96</v>
      </c>
      <c r="P131" t="n">
        <v>532.97</v>
      </c>
      <c r="Q131" t="n">
        <v>2164.09</v>
      </c>
      <c r="R131" t="n">
        <v>240</v>
      </c>
      <c r="S131" t="n">
        <v>168.28</v>
      </c>
      <c r="T131" t="n">
        <v>33961.07</v>
      </c>
      <c r="U131" t="n">
        <v>0.7</v>
      </c>
      <c r="V131" t="n">
        <v>0.85</v>
      </c>
      <c r="W131" t="n">
        <v>36.75</v>
      </c>
      <c r="X131" t="n">
        <v>2.03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1.5041</v>
      </c>
      <c r="E132" t="n">
        <v>66.48</v>
      </c>
      <c r="F132" t="n">
        <v>63.4</v>
      </c>
      <c r="G132" t="n">
        <v>80.94</v>
      </c>
      <c r="H132" t="n">
        <v>1.21</v>
      </c>
      <c r="I132" t="n">
        <v>47</v>
      </c>
      <c r="J132" t="n">
        <v>116.37</v>
      </c>
      <c r="K132" t="n">
        <v>41.65</v>
      </c>
      <c r="L132" t="n">
        <v>8</v>
      </c>
      <c r="M132" t="n">
        <v>38</v>
      </c>
      <c r="N132" t="n">
        <v>16.72</v>
      </c>
      <c r="O132" t="n">
        <v>14585.96</v>
      </c>
      <c r="P132" t="n">
        <v>512.39</v>
      </c>
      <c r="Q132" t="n">
        <v>2163.89</v>
      </c>
      <c r="R132" t="n">
        <v>228.43</v>
      </c>
      <c r="S132" t="n">
        <v>168.28</v>
      </c>
      <c r="T132" t="n">
        <v>28222.05</v>
      </c>
      <c r="U132" t="n">
        <v>0.74</v>
      </c>
      <c r="V132" t="n">
        <v>0.85</v>
      </c>
      <c r="W132" t="n">
        <v>36.74</v>
      </c>
      <c r="X132" t="n">
        <v>1.69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1.5051</v>
      </c>
      <c r="E133" t="n">
        <v>66.44</v>
      </c>
      <c r="F133" t="n">
        <v>63.41</v>
      </c>
      <c r="G133" t="n">
        <v>84.54000000000001</v>
      </c>
      <c r="H133" t="n">
        <v>1.35</v>
      </c>
      <c r="I133" t="n">
        <v>45</v>
      </c>
      <c r="J133" t="n">
        <v>117.66</v>
      </c>
      <c r="K133" t="n">
        <v>41.65</v>
      </c>
      <c r="L133" t="n">
        <v>9</v>
      </c>
      <c r="M133" t="n">
        <v>0</v>
      </c>
      <c r="N133" t="n">
        <v>17.01</v>
      </c>
      <c r="O133" t="n">
        <v>14745.39</v>
      </c>
      <c r="P133" t="n">
        <v>509.73</v>
      </c>
      <c r="Q133" t="n">
        <v>2164.18</v>
      </c>
      <c r="R133" t="n">
        <v>226.64</v>
      </c>
      <c r="S133" t="n">
        <v>168.28</v>
      </c>
      <c r="T133" t="n">
        <v>27337.74</v>
      </c>
      <c r="U133" t="n">
        <v>0.74</v>
      </c>
      <c r="V133" t="n">
        <v>0.85</v>
      </c>
      <c r="W133" t="n">
        <v>36.79</v>
      </c>
      <c r="X133" t="n">
        <v>1.69</v>
      </c>
      <c r="Y133" t="n">
        <v>4</v>
      </c>
      <c r="Z133" t="n">
        <v>10</v>
      </c>
    </row>
    <row r="134">
      <c r="A134" t="n">
        <v>0</v>
      </c>
      <c r="B134" t="n">
        <v>25</v>
      </c>
      <c r="C134" t="inlineStr">
        <is>
          <t xml:space="preserve">CONCLUIDO	</t>
        </is>
      </c>
      <c r="D134" t="n">
        <v>1.225</v>
      </c>
      <c r="E134" t="n">
        <v>81.63</v>
      </c>
      <c r="F134" t="n">
        <v>74.98999999999999</v>
      </c>
      <c r="G134" t="n">
        <v>12.89</v>
      </c>
      <c r="H134" t="n">
        <v>0.28</v>
      </c>
      <c r="I134" t="n">
        <v>349</v>
      </c>
      <c r="J134" t="n">
        <v>61.76</v>
      </c>
      <c r="K134" t="n">
        <v>28.92</v>
      </c>
      <c r="L134" t="n">
        <v>1</v>
      </c>
      <c r="M134" t="n">
        <v>347</v>
      </c>
      <c r="N134" t="n">
        <v>6.84</v>
      </c>
      <c r="O134" t="n">
        <v>7851.41</v>
      </c>
      <c r="P134" t="n">
        <v>482</v>
      </c>
      <c r="Q134" t="n">
        <v>2169.12</v>
      </c>
      <c r="R134" t="n">
        <v>613.11</v>
      </c>
      <c r="S134" t="n">
        <v>168.28</v>
      </c>
      <c r="T134" t="n">
        <v>219052.46</v>
      </c>
      <c r="U134" t="n">
        <v>0.27</v>
      </c>
      <c r="V134" t="n">
        <v>0.72</v>
      </c>
      <c r="W134" t="n">
        <v>37.24</v>
      </c>
      <c r="X134" t="n">
        <v>13.2</v>
      </c>
      <c r="Y134" t="n">
        <v>4</v>
      </c>
      <c r="Z134" t="n">
        <v>10</v>
      </c>
    </row>
    <row r="135">
      <c r="A135" t="n">
        <v>1</v>
      </c>
      <c r="B135" t="n">
        <v>25</v>
      </c>
      <c r="C135" t="inlineStr">
        <is>
          <t xml:space="preserve">CONCLUIDO	</t>
        </is>
      </c>
      <c r="D135" t="n">
        <v>1.4073</v>
      </c>
      <c r="E135" t="n">
        <v>71.06</v>
      </c>
      <c r="F135" t="n">
        <v>67.22</v>
      </c>
      <c r="G135" t="n">
        <v>27.44</v>
      </c>
      <c r="H135" t="n">
        <v>0.55</v>
      </c>
      <c r="I135" t="n">
        <v>147</v>
      </c>
      <c r="J135" t="n">
        <v>62.92</v>
      </c>
      <c r="K135" t="n">
        <v>28.92</v>
      </c>
      <c r="L135" t="n">
        <v>2</v>
      </c>
      <c r="M135" t="n">
        <v>145</v>
      </c>
      <c r="N135" t="n">
        <v>7</v>
      </c>
      <c r="O135" t="n">
        <v>7994.37</v>
      </c>
      <c r="P135" t="n">
        <v>405.76</v>
      </c>
      <c r="Q135" t="n">
        <v>2165.36</v>
      </c>
      <c r="R135" t="n">
        <v>355.36</v>
      </c>
      <c r="S135" t="n">
        <v>168.28</v>
      </c>
      <c r="T135" t="n">
        <v>91187.62</v>
      </c>
      <c r="U135" t="n">
        <v>0.47</v>
      </c>
      <c r="V135" t="n">
        <v>0.8</v>
      </c>
      <c r="W135" t="n">
        <v>36.89</v>
      </c>
      <c r="X135" t="n">
        <v>5.48</v>
      </c>
      <c r="Y135" t="n">
        <v>4</v>
      </c>
      <c r="Z135" t="n">
        <v>10</v>
      </c>
    </row>
    <row r="136">
      <c r="A136" t="n">
        <v>2</v>
      </c>
      <c r="B136" t="n">
        <v>25</v>
      </c>
      <c r="C136" t="inlineStr">
        <is>
          <t xml:space="preserve">CONCLUIDO	</t>
        </is>
      </c>
      <c r="D136" t="n">
        <v>1.468</v>
      </c>
      <c r="E136" t="n">
        <v>68.12</v>
      </c>
      <c r="F136" t="n">
        <v>65.06999999999999</v>
      </c>
      <c r="G136" t="n">
        <v>43.38</v>
      </c>
      <c r="H136" t="n">
        <v>0.8100000000000001</v>
      </c>
      <c r="I136" t="n">
        <v>90</v>
      </c>
      <c r="J136" t="n">
        <v>64.08</v>
      </c>
      <c r="K136" t="n">
        <v>28.92</v>
      </c>
      <c r="L136" t="n">
        <v>3</v>
      </c>
      <c r="M136" t="n">
        <v>46</v>
      </c>
      <c r="N136" t="n">
        <v>7.16</v>
      </c>
      <c r="O136" t="n">
        <v>8137.65</v>
      </c>
      <c r="P136" t="n">
        <v>365.17</v>
      </c>
      <c r="Q136" t="n">
        <v>2165.02</v>
      </c>
      <c r="R136" t="n">
        <v>282.04</v>
      </c>
      <c r="S136" t="n">
        <v>168.28</v>
      </c>
      <c r="T136" t="n">
        <v>54812.85</v>
      </c>
      <c r="U136" t="n">
        <v>0.6</v>
      </c>
      <c r="V136" t="n">
        <v>0.83</v>
      </c>
      <c r="W136" t="n">
        <v>36.86</v>
      </c>
      <c r="X136" t="n">
        <v>3.35</v>
      </c>
      <c r="Y136" t="n">
        <v>4</v>
      </c>
      <c r="Z136" t="n">
        <v>10</v>
      </c>
    </row>
    <row r="137">
      <c r="A137" t="n">
        <v>3</v>
      </c>
      <c r="B137" t="n">
        <v>25</v>
      </c>
      <c r="C137" t="inlineStr">
        <is>
          <t xml:space="preserve">CONCLUIDO	</t>
        </is>
      </c>
      <c r="D137" t="n">
        <v>1.4688</v>
      </c>
      <c r="E137" t="n">
        <v>68.08</v>
      </c>
      <c r="F137" t="n">
        <v>65.06</v>
      </c>
      <c r="G137" t="n">
        <v>44.36</v>
      </c>
      <c r="H137" t="n">
        <v>1.07</v>
      </c>
      <c r="I137" t="n">
        <v>88</v>
      </c>
      <c r="J137" t="n">
        <v>65.25</v>
      </c>
      <c r="K137" t="n">
        <v>28.92</v>
      </c>
      <c r="L137" t="n">
        <v>4</v>
      </c>
      <c r="M137" t="n">
        <v>0</v>
      </c>
      <c r="N137" t="n">
        <v>7.33</v>
      </c>
      <c r="O137" t="n">
        <v>8281.25</v>
      </c>
      <c r="P137" t="n">
        <v>368.66</v>
      </c>
      <c r="Q137" t="n">
        <v>2165.3</v>
      </c>
      <c r="R137" t="n">
        <v>279.53</v>
      </c>
      <c r="S137" t="n">
        <v>168.28</v>
      </c>
      <c r="T137" t="n">
        <v>53564.73</v>
      </c>
      <c r="U137" t="n">
        <v>0.6</v>
      </c>
      <c r="V137" t="n">
        <v>0.83</v>
      </c>
      <c r="W137" t="n">
        <v>36.92</v>
      </c>
      <c r="X137" t="n">
        <v>3.34</v>
      </c>
      <c r="Y137" t="n">
        <v>4</v>
      </c>
      <c r="Z137" t="n">
        <v>10</v>
      </c>
    </row>
    <row r="138">
      <c r="A138" t="n">
        <v>0</v>
      </c>
      <c r="B138" t="n">
        <v>85</v>
      </c>
      <c r="C138" t="inlineStr">
        <is>
          <t xml:space="preserve">CONCLUIDO	</t>
        </is>
      </c>
      <c r="D138" t="n">
        <v>0.7567</v>
      </c>
      <c r="E138" t="n">
        <v>132.16</v>
      </c>
      <c r="F138" t="n">
        <v>98.41</v>
      </c>
      <c r="G138" t="n">
        <v>6.38</v>
      </c>
      <c r="H138" t="n">
        <v>0.11</v>
      </c>
      <c r="I138" t="n">
        <v>926</v>
      </c>
      <c r="J138" t="n">
        <v>167.88</v>
      </c>
      <c r="K138" t="n">
        <v>51.39</v>
      </c>
      <c r="L138" t="n">
        <v>1</v>
      </c>
      <c r="M138" t="n">
        <v>924</v>
      </c>
      <c r="N138" t="n">
        <v>30.49</v>
      </c>
      <c r="O138" t="n">
        <v>20939.59</v>
      </c>
      <c r="P138" t="n">
        <v>1272.51</v>
      </c>
      <c r="Q138" t="n">
        <v>2179.63</v>
      </c>
      <c r="R138" t="n">
        <v>1394.37</v>
      </c>
      <c r="S138" t="n">
        <v>168.28</v>
      </c>
      <c r="T138" t="n">
        <v>606795.03</v>
      </c>
      <c r="U138" t="n">
        <v>0.12</v>
      </c>
      <c r="V138" t="n">
        <v>0.55</v>
      </c>
      <c r="W138" t="n">
        <v>38.17</v>
      </c>
      <c r="X138" t="n">
        <v>36.48</v>
      </c>
      <c r="Y138" t="n">
        <v>4</v>
      </c>
      <c r="Z138" t="n">
        <v>10</v>
      </c>
    </row>
    <row r="139">
      <c r="A139" t="n">
        <v>1</v>
      </c>
      <c r="B139" t="n">
        <v>85</v>
      </c>
      <c r="C139" t="inlineStr">
        <is>
          <t xml:space="preserve">CONCLUIDO	</t>
        </is>
      </c>
      <c r="D139" t="n">
        <v>1.1201</v>
      </c>
      <c r="E139" t="n">
        <v>89.28</v>
      </c>
      <c r="F139" t="n">
        <v>75.04000000000001</v>
      </c>
      <c r="G139" t="n">
        <v>12.86</v>
      </c>
      <c r="H139" t="n">
        <v>0.21</v>
      </c>
      <c r="I139" t="n">
        <v>350</v>
      </c>
      <c r="J139" t="n">
        <v>169.33</v>
      </c>
      <c r="K139" t="n">
        <v>51.39</v>
      </c>
      <c r="L139" t="n">
        <v>2</v>
      </c>
      <c r="M139" t="n">
        <v>348</v>
      </c>
      <c r="N139" t="n">
        <v>30.94</v>
      </c>
      <c r="O139" t="n">
        <v>21118.46</v>
      </c>
      <c r="P139" t="n">
        <v>967.33</v>
      </c>
      <c r="Q139" t="n">
        <v>2169.44</v>
      </c>
      <c r="R139" t="n">
        <v>614.1900000000001</v>
      </c>
      <c r="S139" t="n">
        <v>168.28</v>
      </c>
      <c r="T139" t="n">
        <v>219588.33</v>
      </c>
      <c r="U139" t="n">
        <v>0.27</v>
      </c>
      <c r="V139" t="n">
        <v>0.72</v>
      </c>
      <c r="W139" t="n">
        <v>37.26</v>
      </c>
      <c r="X139" t="n">
        <v>13.26</v>
      </c>
      <c r="Y139" t="n">
        <v>4</v>
      </c>
      <c r="Z139" t="n">
        <v>10</v>
      </c>
    </row>
    <row r="140">
      <c r="A140" t="n">
        <v>2</v>
      </c>
      <c r="B140" t="n">
        <v>85</v>
      </c>
      <c r="C140" t="inlineStr">
        <is>
          <t xml:space="preserve">CONCLUIDO	</t>
        </is>
      </c>
      <c r="D140" t="n">
        <v>1.2586</v>
      </c>
      <c r="E140" t="n">
        <v>79.45</v>
      </c>
      <c r="F140" t="n">
        <v>69.79000000000001</v>
      </c>
      <c r="G140" t="n">
        <v>19.48</v>
      </c>
      <c r="H140" t="n">
        <v>0.31</v>
      </c>
      <c r="I140" t="n">
        <v>215</v>
      </c>
      <c r="J140" t="n">
        <v>170.79</v>
      </c>
      <c r="K140" t="n">
        <v>51.39</v>
      </c>
      <c r="L140" t="n">
        <v>3</v>
      </c>
      <c r="M140" t="n">
        <v>213</v>
      </c>
      <c r="N140" t="n">
        <v>31.4</v>
      </c>
      <c r="O140" t="n">
        <v>21297.94</v>
      </c>
      <c r="P140" t="n">
        <v>892.99</v>
      </c>
      <c r="Q140" t="n">
        <v>2166.56</v>
      </c>
      <c r="R140" t="n">
        <v>440.92</v>
      </c>
      <c r="S140" t="n">
        <v>168.28</v>
      </c>
      <c r="T140" t="n">
        <v>133628.04</v>
      </c>
      <c r="U140" t="n">
        <v>0.38</v>
      </c>
      <c r="V140" t="n">
        <v>0.77</v>
      </c>
      <c r="W140" t="n">
        <v>37</v>
      </c>
      <c r="X140" t="n">
        <v>8.039999999999999</v>
      </c>
      <c r="Y140" t="n">
        <v>4</v>
      </c>
      <c r="Z140" t="n">
        <v>10</v>
      </c>
    </row>
    <row r="141">
      <c r="A141" t="n">
        <v>3</v>
      </c>
      <c r="B141" t="n">
        <v>85</v>
      </c>
      <c r="C141" t="inlineStr">
        <is>
          <t xml:space="preserve">CONCLUIDO	</t>
        </is>
      </c>
      <c r="D141" t="n">
        <v>1.3305</v>
      </c>
      <c r="E141" t="n">
        <v>75.16</v>
      </c>
      <c r="F141" t="n">
        <v>67.53</v>
      </c>
      <c r="G141" t="n">
        <v>26.14</v>
      </c>
      <c r="H141" t="n">
        <v>0.41</v>
      </c>
      <c r="I141" t="n">
        <v>155</v>
      </c>
      <c r="J141" t="n">
        <v>172.25</v>
      </c>
      <c r="K141" t="n">
        <v>51.39</v>
      </c>
      <c r="L141" t="n">
        <v>4</v>
      </c>
      <c r="M141" t="n">
        <v>153</v>
      </c>
      <c r="N141" t="n">
        <v>31.86</v>
      </c>
      <c r="O141" t="n">
        <v>21478.05</v>
      </c>
      <c r="P141" t="n">
        <v>856.72</v>
      </c>
      <c r="Q141" t="n">
        <v>2165.39</v>
      </c>
      <c r="R141" t="n">
        <v>365.41</v>
      </c>
      <c r="S141" t="n">
        <v>168.28</v>
      </c>
      <c r="T141" t="n">
        <v>96173.72</v>
      </c>
      <c r="U141" t="n">
        <v>0.46</v>
      </c>
      <c r="V141" t="n">
        <v>0.8</v>
      </c>
      <c r="W141" t="n">
        <v>36.92</v>
      </c>
      <c r="X141" t="n">
        <v>5.79</v>
      </c>
      <c r="Y141" t="n">
        <v>4</v>
      </c>
      <c r="Z141" t="n">
        <v>10</v>
      </c>
    </row>
    <row r="142">
      <c r="A142" t="n">
        <v>4</v>
      </c>
      <c r="B142" t="n">
        <v>85</v>
      </c>
      <c r="C142" t="inlineStr">
        <is>
          <t xml:space="preserve">CONCLUIDO	</t>
        </is>
      </c>
      <c r="D142" t="n">
        <v>1.3759</v>
      </c>
      <c r="E142" t="n">
        <v>72.68000000000001</v>
      </c>
      <c r="F142" t="n">
        <v>66.20999999999999</v>
      </c>
      <c r="G142" t="n">
        <v>32.83</v>
      </c>
      <c r="H142" t="n">
        <v>0.51</v>
      </c>
      <c r="I142" t="n">
        <v>121</v>
      </c>
      <c r="J142" t="n">
        <v>173.71</v>
      </c>
      <c r="K142" t="n">
        <v>51.39</v>
      </c>
      <c r="L142" t="n">
        <v>5</v>
      </c>
      <c r="M142" t="n">
        <v>119</v>
      </c>
      <c r="N142" t="n">
        <v>32.32</v>
      </c>
      <c r="O142" t="n">
        <v>21658.78</v>
      </c>
      <c r="P142" t="n">
        <v>832.1</v>
      </c>
      <c r="Q142" t="n">
        <v>2165.01</v>
      </c>
      <c r="R142" t="n">
        <v>321.63</v>
      </c>
      <c r="S142" t="n">
        <v>168.28</v>
      </c>
      <c r="T142" t="n">
        <v>74453.03</v>
      </c>
      <c r="U142" t="n">
        <v>0.52</v>
      </c>
      <c r="V142" t="n">
        <v>0.8100000000000001</v>
      </c>
      <c r="W142" t="n">
        <v>36.85</v>
      </c>
      <c r="X142" t="n">
        <v>4.47</v>
      </c>
      <c r="Y142" t="n">
        <v>4</v>
      </c>
      <c r="Z142" t="n">
        <v>10</v>
      </c>
    </row>
    <row r="143">
      <c r="A143" t="n">
        <v>5</v>
      </c>
      <c r="B143" t="n">
        <v>85</v>
      </c>
      <c r="C143" t="inlineStr">
        <is>
          <t xml:space="preserve">CONCLUIDO	</t>
        </is>
      </c>
      <c r="D143" t="n">
        <v>1.4065</v>
      </c>
      <c r="E143" t="n">
        <v>71.09999999999999</v>
      </c>
      <c r="F143" t="n">
        <v>65.37</v>
      </c>
      <c r="G143" t="n">
        <v>39.62</v>
      </c>
      <c r="H143" t="n">
        <v>0.61</v>
      </c>
      <c r="I143" t="n">
        <v>99</v>
      </c>
      <c r="J143" t="n">
        <v>175.18</v>
      </c>
      <c r="K143" t="n">
        <v>51.39</v>
      </c>
      <c r="L143" t="n">
        <v>6</v>
      </c>
      <c r="M143" t="n">
        <v>97</v>
      </c>
      <c r="N143" t="n">
        <v>32.79</v>
      </c>
      <c r="O143" t="n">
        <v>21840.16</v>
      </c>
      <c r="P143" t="n">
        <v>813.92</v>
      </c>
      <c r="Q143" t="n">
        <v>2164.44</v>
      </c>
      <c r="R143" t="n">
        <v>293.87</v>
      </c>
      <c r="S143" t="n">
        <v>168.28</v>
      </c>
      <c r="T143" t="n">
        <v>60681.45</v>
      </c>
      <c r="U143" t="n">
        <v>0.57</v>
      </c>
      <c r="V143" t="n">
        <v>0.83</v>
      </c>
      <c r="W143" t="n">
        <v>36.82</v>
      </c>
      <c r="X143" t="n">
        <v>3.64</v>
      </c>
      <c r="Y143" t="n">
        <v>4</v>
      </c>
      <c r="Z143" t="n">
        <v>10</v>
      </c>
    </row>
    <row r="144">
      <c r="A144" t="n">
        <v>6</v>
      </c>
      <c r="B144" t="n">
        <v>85</v>
      </c>
      <c r="C144" t="inlineStr">
        <is>
          <t xml:space="preserve">CONCLUIDO	</t>
        </is>
      </c>
      <c r="D144" t="n">
        <v>1.4291</v>
      </c>
      <c r="E144" t="n">
        <v>69.97</v>
      </c>
      <c r="F144" t="n">
        <v>64.79000000000001</v>
      </c>
      <c r="G144" t="n">
        <v>46.83</v>
      </c>
      <c r="H144" t="n">
        <v>0.7</v>
      </c>
      <c r="I144" t="n">
        <v>83</v>
      </c>
      <c r="J144" t="n">
        <v>176.66</v>
      </c>
      <c r="K144" t="n">
        <v>51.39</v>
      </c>
      <c r="L144" t="n">
        <v>7</v>
      </c>
      <c r="M144" t="n">
        <v>81</v>
      </c>
      <c r="N144" t="n">
        <v>33.27</v>
      </c>
      <c r="O144" t="n">
        <v>22022.17</v>
      </c>
      <c r="P144" t="n">
        <v>798.6799999999999</v>
      </c>
      <c r="Q144" t="n">
        <v>2164.17</v>
      </c>
      <c r="R144" t="n">
        <v>274.45</v>
      </c>
      <c r="S144" t="n">
        <v>168.28</v>
      </c>
      <c r="T144" t="n">
        <v>51053.69</v>
      </c>
      <c r="U144" t="n">
        <v>0.61</v>
      </c>
      <c r="V144" t="n">
        <v>0.83</v>
      </c>
      <c r="W144" t="n">
        <v>36.8</v>
      </c>
      <c r="X144" t="n">
        <v>3.06</v>
      </c>
      <c r="Y144" t="n">
        <v>4</v>
      </c>
      <c r="Z144" t="n">
        <v>10</v>
      </c>
    </row>
    <row r="145">
      <c r="A145" t="n">
        <v>7</v>
      </c>
      <c r="B145" t="n">
        <v>85</v>
      </c>
      <c r="C145" t="inlineStr">
        <is>
          <t xml:space="preserve">CONCLUIDO	</t>
        </is>
      </c>
      <c r="D145" t="n">
        <v>1.446</v>
      </c>
      <c r="E145" t="n">
        <v>69.16</v>
      </c>
      <c r="F145" t="n">
        <v>64.34</v>
      </c>
      <c r="G145" t="n">
        <v>53.62</v>
      </c>
      <c r="H145" t="n">
        <v>0.8</v>
      </c>
      <c r="I145" t="n">
        <v>72</v>
      </c>
      <c r="J145" t="n">
        <v>178.14</v>
      </c>
      <c r="K145" t="n">
        <v>51.39</v>
      </c>
      <c r="L145" t="n">
        <v>8</v>
      </c>
      <c r="M145" t="n">
        <v>70</v>
      </c>
      <c r="N145" t="n">
        <v>33.75</v>
      </c>
      <c r="O145" t="n">
        <v>22204.83</v>
      </c>
      <c r="P145" t="n">
        <v>785.0599999999999</v>
      </c>
      <c r="Q145" t="n">
        <v>2164.31</v>
      </c>
      <c r="R145" t="n">
        <v>259.89</v>
      </c>
      <c r="S145" t="n">
        <v>168.28</v>
      </c>
      <c r="T145" t="n">
        <v>43828.74</v>
      </c>
      <c r="U145" t="n">
        <v>0.65</v>
      </c>
      <c r="V145" t="n">
        <v>0.84</v>
      </c>
      <c r="W145" t="n">
        <v>36.77</v>
      </c>
      <c r="X145" t="n">
        <v>2.62</v>
      </c>
      <c r="Y145" t="n">
        <v>4</v>
      </c>
      <c r="Z145" t="n">
        <v>10</v>
      </c>
    </row>
    <row r="146">
      <c r="A146" t="n">
        <v>8</v>
      </c>
      <c r="B146" t="n">
        <v>85</v>
      </c>
      <c r="C146" t="inlineStr">
        <is>
          <t xml:space="preserve">CONCLUIDO	</t>
        </is>
      </c>
      <c r="D146" t="n">
        <v>1.459</v>
      </c>
      <c r="E146" t="n">
        <v>68.54000000000001</v>
      </c>
      <c r="F146" t="n">
        <v>64.03</v>
      </c>
      <c r="G146" t="n">
        <v>60.99</v>
      </c>
      <c r="H146" t="n">
        <v>0.89</v>
      </c>
      <c r="I146" t="n">
        <v>63</v>
      </c>
      <c r="J146" t="n">
        <v>179.63</v>
      </c>
      <c r="K146" t="n">
        <v>51.39</v>
      </c>
      <c r="L146" t="n">
        <v>9</v>
      </c>
      <c r="M146" t="n">
        <v>61</v>
      </c>
      <c r="N146" t="n">
        <v>34.24</v>
      </c>
      <c r="O146" t="n">
        <v>22388.15</v>
      </c>
      <c r="P146" t="n">
        <v>773.1</v>
      </c>
      <c r="Q146" t="n">
        <v>2163.73</v>
      </c>
      <c r="R146" t="n">
        <v>249.45</v>
      </c>
      <c r="S146" t="n">
        <v>168.28</v>
      </c>
      <c r="T146" t="n">
        <v>38653.43</v>
      </c>
      <c r="U146" t="n">
        <v>0.67</v>
      </c>
      <c r="V146" t="n">
        <v>0.84</v>
      </c>
      <c r="W146" t="n">
        <v>36.76</v>
      </c>
      <c r="X146" t="n">
        <v>2.31</v>
      </c>
      <c r="Y146" t="n">
        <v>4</v>
      </c>
      <c r="Z146" t="n">
        <v>10</v>
      </c>
    </row>
    <row r="147">
      <c r="A147" t="n">
        <v>9</v>
      </c>
      <c r="B147" t="n">
        <v>85</v>
      </c>
      <c r="C147" t="inlineStr">
        <is>
          <t xml:space="preserve">CONCLUIDO	</t>
        </is>
      </c>
      <c r="D147" t="n">
        <v>1.4701</v>
      </c>
      <c r="E147" t="n">
        <v>68.02</v>
      </c>
      <c r="F147" t="n">
        <v>63.75</v>
      </c>
      <c r="G147" t="n">
        <v>68.3</v>
      </c>
      <c r="H147" t="n">
        <v>0.98</v>
      </c>
      <c r="I147" t="n">
        <v>56</v>
      </c>
      <c r="J147" t="n">
        <v>181.12</v>
      </c>
      <c r="K147" t="n">
        <v>51.39</v>
      </c>
      <c r="L147" t="n">
        <v>10</v>
      </c>
      <c r="M147" t="n">
        <v>54</v>
      </c>
      <c r="N147" t="n">
        <v>34.73</v>
      </c>
      <c r="O147" t="n">
        <v>22572.13</v>
      </c>
      <c r="P147" t="n">
        <v>761.71</v>
      </c>
      <c r="Q147" t="n">
        <v>2163.71</v>
      </c>
      <c r="R147" t="n">
        <v>239.92</v>
      </c>
      <c r="S147" t="n">
        <v>168.28</v>
      </c>
      <c r="T147" t="n">
        <v>33919.53</v>
      </c>
      <c r="U147" t="n">
        <v>0.7</v>
      </c>
      <c r="V147" t="n">
        <v>0.85</v>
      </c>
      <c r="W147" t="n">
        <v>36.76</v>
      </c>
      <c r="X147" t="n">
        <v>2.03</v>
      </c>
      <c r="Y147" t="n">
        <v>4</v>
      </c>
      <c r="Z147" t="n">
        <v>10</v>
      </c>
    </row>
    <row r="148">
      <c r="A148" t="n">
        <v>10</v>
      </c>
      <c r="B148" t="n">
        <v>85</v>
      </c>
      <c r="C148" t="inlineStr">
        <is>
          <t xml:space="preserve">CONCLUIDO	</t>
        </is>
      </c>
      <c r="D148" t="n">
        <v>1.4795</v>
      </c>
      <c r="E148" t="n">
        <v>67.59</v>
      </c>
      <c r="F148" t="n">
        <v>63.52</v>
      </c>
      <c r="G148" t="n">
        <v>76.23</v>
      </c>
      <c r="H148" t="n">
        <v>1.07</v>
      </c>
      <c r="I148" t="n">
        <v>50</v>
      </c>
      <c r="J148" t="n">
        <v>182.62</v>
      </c>
      <c r="K148" t="n">
        <v>51.39</v>
      </c>
      <c r="L148" t="n">
        <v>11</v>
      </c>
      <c r="M148" t="n">
        <v>48</v>
      </c>
      <c r="N148" t="n">
        <v>35.22</v>
      </c>
      <c r="O148" t="n">
        <v>22756.91</v>
      </c>
      <c r="P148" t="n">
        <v>750.04</v>
      </c>
      <c r="Q148" t="n">
        <v>2163.56</v>
      </c>
      <c r="R148" t="n">
        <v>232.57</v>
      </c>
      <c r="S148" t="n">
        <v>168.28</v>
      </c>
      <c r="T148" t="n">
        <v>30274.94</v>
      </c>
      <c r="U148" t="n">
        <v>0.72</v>
      </c>
      <c r="V148" t="n">
        <v>0.85</v>
      </c>
      <c r="W148" t="n">
        <v>36.74</v>
      </c>
      <c r="X148" t="n">
        <v>1.81</v>
      </c>
      <c r="Y148" t="n">
        <v>4</v>
      </c>
      <c r="Z148" t="n">
        <v>10</v>
      </c>
    </row>
    <row r="149">
      <c r="A149" t="n">
        <v>11</v>
      </c>
      <c r="B149" t="n">
        <v>85</v>
      </c>
      <c r="C149" t="inlineStr">
        <is>
          <t xml:space="preserve">CONCLUIDO	</t>
        </is>
      </c>
      <c r="D149" t="n">
        <v>1.4855</v>
      </c>
      <c r="E149" t="n">
        <v>67.31999999999999</v>
      </c>
      <c r="F149" t="n">
        <v>63.39</v>
      </c>
      <c r="G149" t="n">
        <v>82.68000000000001</v>
      </c>
      <c r="H149" t="n">
        <v>1.16</v>
      </c>
      <c r="I149" t="n">
        <v>46</v>
      </c>
      <c r="J149" t="n">
        <v>184.12</v>
      </c>
      <c r="K149" t="n">
        <v>51.39</v>
      </c>
      <c r="L149" t="n">
        <v>12</v>
      </c>
      <c r="M149" t="n">
        <v>44</v>
      </c>
      <c r="N149" t="n">
        <v>35.73</v>
      </c>
      <c r="O149" t="n">
        <v>22942.24</v>
      </c>
      <c r="P149" t="n">
        <v>739.35</v>
      </c>
      <c r="Q149" t="n">
        <v>2163.71</v>
      </c>
      <c r="R149" t="n">
        <v>228.03</v>
      </c>
      <c r="S149" t="n">
        <v>168.28</v>
      </c>
      <c r="T149" t="n">
        <v>28024.74</v>
      </c>
      <c r="U149" t="n">
        <v>0.74</v>
      </c>
      <c r="V149" t="n">
        <v>0.85</v>
      </c>
      <c r="W149" t="n">
        <v>36.73</v>
      </c>
      <c r="X149" t="n">
        <v>1.67</v>
      </c>
      <c r="Y149" t="n">
        <v>4</v>
      </c>
      <c r="Z149" t="n">
        <v>10</v>
      </c>
    </row>
    <row r="150">
      <c r="A150" t="n">
        <v>12</v>
      </c>
      <c r="B150" t="n">
        <v>85</v>
      </c>
      <c r="C150" t="inlineStr">
        <is>
          <t xml:space="preserve">CONCLUIDO	</t>
        </is>
      </c>
      <c r="D150" t="n">
        <v>1.4916</v>
      </c>
      <c r="E150" t="n">
        <v>67.04000000000001</v>
      </c>
      <c r="F150" t="n">
        <v>63.24</v>
      </c>
      <c r="G150" t="n">
        <v>90.34999999999999</v>
      </c>
      <c r="H150" t="n">
        <v>1.24</v>
      </c>
      <c r="I150" t="n">
        <v>42</v>
      </c>
      <c r="J150" t="n">
        <v>185.63</v>
      </c>
      <c r="K150" t="n">
        <v>51.39</v>
      </c>
      <c r="L150" t="n">
        <v>13</v>
      </c>
      <c r="M150" t="n">
        <v>40</v>
      </c>
      <c r="N150" t="n">
        <v>36.24</v>
      </c>
      <c r="O150" t="n">
        <v>23128.27</v>
      </c>
      <c r="P150" t="n">
        <v>728.4299999999999</v>
      </c>
      <c r="Q150" t="n">
        <v>2163.51</v>
      </c>
      <c r="R150" t="n">
        <v>223.7</v>
      </c>
      <c r="S150" t="n">
        <v>168.28</v>
      </c>
      <c r="T150" t="n">
        <v>25883.57</v>
      </c>
      <c r="U150" t="n">
        <v>0.75</v>
      </c>
      <c r="V150" t="n">
        <v>0.85</v>
      </c>
      <c r="W150" t="n">
        <v>36.72</v>
      </c>
      <c r="X150" t="n">
        <v>1.53</v>
      </c>
      <c r="Y150" t="n">
        <v>4</v>
      </c>
      <c r="Z150" t="n">
        <v>10</v>
      </c>
    </row>
    <row r="151">
      <c r="A151" t="n">
        <v>13</v>
      </c>
      <c r="B151" t="n">
        <v>85</v>
      </c>
      <c r="C151" t="inlineStr">
        <is>
          <t xml:space="preserve">CONCLUIDO	</t>
        </is>
      </c>
      <c r="D151" t="n">
        <v>1.4983</v>
      </c>
      <c r="E151" t="n">
        <v>66.73999999999999</v>
      </c>
      <c r="F151" t="n">
        <v>63.08</v>
      </c>
      <c r="G151" t="n">
        <v>99.59999999999999</v>
      </c>
      <c r="H151" t="n">
        <v>1.33</v>
      </c>
      <c r="I151" t="n">
        <v>38</v>
      </c>
      <c r="J151" t="n">
        <v>187.14</v>
      </c>
      <c r="K151" t="n">
        <v>51.39</v>
      </c>
      <c r="L151" t="n">
        <v>14</v>
      </c>
      <c r="M151" t="n">
        <v>36</v>
      </c>
      <c r="N151" t="n">
        <v>36.75</v>
      </c>
      <c r="O151" t="n">
        <v>23314.98</v>
      </c>
      <c r="P151" t="n">
        <v>718.6799999999999</v>
      </c>
      <c r="Q151" t="n">
        <v>2163.47</v>
      </c>
      <c r="R151" t="n">
        <v>217.82</v>
      </c>
      <c r="S151" t="n">
        <v>168.28</v>
      </c>
      <c r="T151" t="n">
        <v>22960.12</v>
      </c>
      <c r="U151" t="n">
        <v>0.77</v>
      </c>
      <c r="V151" t="n">
        <v>0.85</v>
      </c>
      <c r="W151" t="n">
        <v>36.72</v>
      </c>
      <c r="X151" t="n">
        <v>1.37</v>
      </c>
      <c r="Y151" t="n">
        <v>4</v>
      </c>
      <c r="Z151" t="n">
        <v>10</v>
      </c>
    </row>
    <row r="152">
      <c r="A152" t="n">
        <v>14</v>
      </c>
      <c r="B152" t="n">
        <v>85</v>
      </c>
      <c r="C152" t="inlineStr">
        <is>
          <t xml:space="preserve">CONCLUIDO	</t>
        </is>
      </c>
      <c r="D152" t="n">
        <v>1.5031</v>
      </c>
      <c r="E152" t="n">
        <v>66.53</v>
      </c>
      <c r="F152" t="n">
        <v>62.97</v>
      </c>
      <c r="G152" t="n">
        <v>107.95</v>
      </c>
      <c r="H152" t="n">
        <v>1.41</v>
      </c>
      <c r="I152" t="n">
        <v>35</v>
      </c>
      <c r="J152" t="n">
        <v>188.66</v>
      </c>
      <c r="K152" t="n">
        <v>51.39</v>
      </c>
      <c r="L152" t="n">
        <v>15</v>
      </c>
      <c r="M152" t="n">
        <v>33</v>
      </c>
      <c r="N152" t="n">
        <v>37.27</v>
      </c>
      <c r="O152" t="n">
        <v>23502.4</v>
      </c>
      <c r="P152" t="n">
        <v>707.75</v>
      </c>
      <c r="Q152" t="n">
        <v>2163.39</v>
      </c>
      <c r="R152" t="n">
        <v>214.28</v>
      </c>
      <c r="S152" t="n">
        <v>168.28</v>
      </c>
      <c r="T152" t="n">
        <v>21208.69</v>
      </c>
      <c r="U152" t="n">
        <v>0.79</v>
      </c>
      <c r="V152" t="n">
        <v>0.86</v>
      </c>
      <c r="W152" t="n">
        <v>36.72</v>
      </c>
      <c r="X152" t="n">
        <v>1.26</v>
      </c>
      <c r="Y152" t="n">
        <v>4</v>
      </c>
      <c r="Z152" t="n">
        <v>10</v>
      </c>
    </row>
    <row r="153">
      <c r="A153" t="n">
        <v>15</v>
      </c>
      <c r="B153" t="n">
        <v>85</v>
      </c>
      <c r="C153" t="inlineStr">
        <is>
          <t xml:space="preserve">CONCLUIDO	</t>
        </is>
      </c>
      <c r="D153" t="n">
        <v>1.5058</v>
      </c>
      <c r="E153" t="n">
        <v>66.41</v>
      </c>
      <c r="F153" t="n">
        <v>62.92</v>
      </c>
      <c r="G153" t="n">
        <v>114.4</v>
      </c>
      <c r="H153" t="n">
        <v>1.49</v>
      </c>
      <c r="I153" t="n">
        <v>33</v>
      </c>
      <c r="J153" t="n">
        <v>190.19</v>
      </c>
      <c r="K153" t="n">
        <v>51.39</v>
      </c>
      <c r="L153" t="n">
        <v>16</v>
      </c>
      <c r="M153" t="n">
        <v>31</v>
      </c>
      <c r="N153" t="n">
        <v>37.79</v>
      </c>
      <c r="O153" t="n">
        <v>23690.52</v>
      </c>
      <c r="P153" t="n">
        <v>698.42</v>
      </c>
      <c r="Q153" t="n">
        <v>2163.38</v>
      </c>
      <c r="R153" t="n">
        <v>212.3</v>
      </c>
      <c r="S153" t="n">
        <v>168.28</v>
      </c>
      <c r="T153" t="n">
        <v>20228.56</v>
      </c>
      <c r="U153" t="n">
        <v>0.79</v>
      </c>
      <c r="V153" t="n">
        <v>0.86</v>
      </c>
      <c r="W153" t="n">
        <v>36.72</v>
      </c>
      <c r="X153" t="n">
        <v>1.21</v>
      </c>
      <c r="Y153" t="n">
        <v>4</v>
      </c>
      <c r="Z153" t="n">
        <v>10</v>
      </c>
    </row>
    <row r="154">
      <c r="A154" t="n">
        <v>16</v>
      </c>
      <c r="B154" t="n">
        <v>85</v>
      </c>
      <c r="C154" t="inlineStr">
        <is>
          <t xml:space="preserve">CONCLUIDO	</t>
        </is>
      </c>
      <c r="D154" t="n">
        <v>1.5109</v>
      </c>
      <c r="E154" t="n">
        <v>66.19</v>
      </c>
      <c r="F154" t="n">
        <v>62.8</v>
      </c>
      <c r="G154" t="n">
        <v>125.59</v>
      </c>
      <c r="H154" t="n">
        <v>1.57</v>
      </c>
      <c r="I154" t="n">
        <v>30</v>
      </c>
      <c r="J154" t="n">
        <v>191.72</v>
      </c>
      <c r="K154" t="n">
        <v>51.39</v>
      </c>
      <c r="L154" t="n">
        <v>17</v>
      </c>
      <c r="M154" t="n">
        <v>28</v>
      </c>
      <c r="N154" t="n">
        <v>38.33</v>
      </c>
      <c r="O154" t="n">
        <v>23879.37</v>
      </c>
      <c r="P154" t="n">
        <v>686.95</v>
      </c>
      <c r="Q154" t="n">
        <v>2163.51</v>
      </c>
      <c r="R154" t="n">
        <v>208.36</v>
      </c>
      <c r="S154" t="n">
        <v>168.28</v>
      </c>
      <c r="T154" t="n">
        <v>18272.78</v>
      </c>
      <c r="U154" t="n">
        <v>0.8100000000000001</v>
      </c>
      <c r="V154" t="n">
        <v>0.86</v>
      </c>
      <c r="W154" t="n">
        <v>36.71</v>
      </c>
      <c r="X154" t="n">
        <v>1.08</v>
      </c>
      <c r="Y154" t="n">
        <v>4</v>
      </c>
      <c r="Z154" t="n">
        <v>10</v>
      </c>
    </row>
    <row r="155">
      <c r="A155" t="n">
        <v>17</v>
      </c>
      <c r="B155" t="n">
        <v>85</v>
      </c>
      <c r="C155" t="inlineStr">
        <is>
          <t xml:space="preserve">CONCLUIDO	</t>
        </is>
      </c>
      <c r="D155" t="n">
        <v>1.5142</v>
      </c>
      <c r="E155" t="n">
        <v>66.04000000000001</v>
      </c>
      <c r="F155" t="n">
        <v>62.72</v>
      </c>
      <c r="G155" t="n">
        <v>134.4</v>
      </c>
      <c r="H155" t="n">
        <v>1.65</v>
      </c>
      <c r="I155" t="n">
        <v>28</v>
      </c>
      <c r="J155" t="n">
        <v>193.26</v>
      </c>
      <c r="K155" t="n">
        <v>51.39</v>
      </c>
      <c r="L155" t="n">
        <v>18</v>
      </c>
      <c r="M155" t="n">
        <v>23</v>
      </c>
      <c r="N155" t="n">
        <v>38.86</v>
      </c>
      <c r="O155" t="n">
        <v>24068.93</v>
      </c>
      <c r="P155" t="n">
        <v>676.85</v>
      </c>
      <c r="Q155" t="n">
        <v>2163.34</v>
      </c>
      <c r="R155" t="n">
        <v>205.55</v>
      </c>
      <c r="S155" t="n">
        <v>168.28</v>
      </c>
      <c r="T155" t="n">
        <v>16878.26</v>
      </c>
      <c r="U155" t="n">
        <v>0.82</v>
      </c>
      <c r="V155" t="n">
        <v>0.86</v>
      </c>
      <c r="W155" t="n">
        <v>36.72</v>
      </c>
      <c r="X155" t="n">
        <v>1.01</v>
      </c>
      <c r="Y155" t="n">
        <v>4</v>
      </c>
      <c r="Z155" t="n">
        <v>10</v>
      </c>
    </row>
    <row r="156">
      <c r="A156" t="n">
        <v>18</v>
      </c>
      <c r="B156" t="n">
        <v>85</v>
      </c>
      <c r="C156" t="inlineStr">
        <is>
          <t xml:space="preserve">CONCLUIDO	</t>
        </is>
      </c>
      <c r="D156" t="n">
        <v>1.5155</v>
      </c>
      <c r="E156" t="n">
        <v>65.98</v>
      </c>
      <c r="F156" t="n">
        <v>62.7</v>
      </c>
      <c r="G156" t="n">
        <v>139.33</v>
      </c>
      <c r="H156" t="n">
        <v>1.73</v>
      </c>
      <c r="I156" t="n">
        <v>27</v>
      </c>
      <c r="J156" t="n">
        <v>194.8</v>
      </c>
      <c r="K156" t="n">
        <v>51.39</v>
      </c>
      <c r="L156" t="n">
        <v>19</v>
      </c>
      <c r="M156" t="n">
        <v>9</v>
      </c>
      <c r="N156" t="n">
        <v>39.41</v>
      </c>
      <c r="O156" t="n">
        <v>24259.23</v>
      </c>
      <c r="P156" t="n">
        <v>673.26</v>
      </c>
      <c r="Q156" t="n">
        <v>2163.55</v>
      </c>
      <c r="R156" t="n">
        <v>204.11</v>
      </c>
      <c r="S156" t="n">
        <v>168.28</v>
      </c>
      <c r="T156" t="n">
        <v>16160.83</v>
      </c>
      <c r="U156" t="n">
        <v>0.82</v>
      </c>
      <c r="V156" t="n">
        <v>0.86</v>
      </c>
      <c r="W156" t="n">
        <v>36.73</v>
      </c>
      <c r="X156" t="n">
        <v>0.98</v>
      </c>
      <c r="Y156" t="n">
        <v>4</v>
      </c>
      <c r="Z156" t="n">
        <v>10</v>
      </c>
    </row>
    <row r="157">
      <c r="A157" t="n">
        <v>19</v>
      </c>
      <c r="B157" t="n">
        <v>85</v>
      </c>
      <c r="C157" t="inlineStr">
        <is>
          <t xml:space="preserve">CONCLUIDO	</t>
        </is>
      </c>
      <c r="D157" t="n">
        <v>1.5156</v>
      </c>
      <c r="E157" t="n">
        <v>65.98</v>
      </c>
      <c r="F157" t="n">
        <v>62.69</v>
      </c>
      <c r="G157" t="n">
        <v>139.32</v>
      </c>
      <c r="H157" t="n">
        <v>1.81</v>
      </c>
      <c r="I157" t="n">
        <v>27</v>
      </c>
      <c r="J157" t="n">
        <v>196.35</v>
      </c>
      <c r="K157" t="n">
        <v>51.39</v>
      </c>
      <c r="L157" t="n">
        <v>20</v>
      </c>
      <c r="M157" t="n">
        <v>0</v>
      </c>
      <c r="N157" t="n">
        <v>39.96</v>
      </c>
      <c r="O157" t="n">
        <v>24450.27</v>
      </c>
      <c r="P157" t="n">
        <v>676.49</v>
      </c>
      <c r="Q157" t="n">
        <v>2163.51</v>
      </c>
      <c r="R157" t="n">
        <v>203.85</v>
      </c>
      <c r="S157" t="n">
        <v>168.28</v>
      </c>
      <c r="T157" t="n">
        <v>16033.67</v>
      </c>
      <c r="U157" t="n">
        <v>0.83</v>
      </c>
      <c r="V157" t="n">
        <v>0.86</v>
      </c>
      <c r="W157" t="n">
        <v>36.74</v>
      </c>
      <c r="X157" t="n">
        <v>0.98</v>
      </c>
      <c r="Y157" t="n">
        <v>4</v>
      </c>
      <c r="Z157" t="n">
        <v>10</v>
      </c>
    </row>
    <row r="158">
      <c r="A158" t="n">
        <v>0</v>
      </c>
      <c r="B158" t="n">
        <v>20</v>
      </c>
      <c r="C158" t="inlineStr">
        <is>
          <t xml:space="preserve">CONCLUIDO	</t>
        </is>
      </c>
      <c r="D158" t="n">
        <v>1.2814</v>
      </c>
      <c r="E158" t="n">
        <v>78.04000000000001</v>
      </c>
      <c r="F158" t="n">
        <v>72.75</v>
      </c>
      <c r="G158" t="n">
        <v>15.05</v>
      </c>
      <c r="H158" t="n">
        <v>0.34</v>
      </c>
      <c r="I158" t="n">
        <v>290</v>
      </c>
      <c r="J158" t="n">
        <v>51.33</v>
      </c>
      <c r="K158" t="n">
        <v>24.83</v>
      </c>
      <c r="L158" t="n">
        <v>1</v>
      </c>
      <c r="M158" t="n">
        <v>288</v>
      </c>
      <c r="N158" t="n">
        <v>5.51</v>
      </c>
      <c r="O158" t="n">
        <v>6564.78</v>
      </c>
      <c r="P158" t="n">
        <v>400.48</v>
      </c>
      <c r="Q158" t="n">
        <v>2168.19</v>
      </c>
      <c r="R158" t="n">
        <v>537.74</v>
      </c>
      <c r="S158" t="n">
        <v>168.28</v>
      </c>
      <c r="T158" t="n">
        <v>181662.4</v>
      </c>
      <c r="U158" t="n">
        <v>0.31</v>
      </c>
      <c r="V158" t="n">
        <v>0.74</v>
      </c>
      <c r="W158" t="n">
        <v>37.16</v>
      </c>
      <c r="X158" t="n">
        <v>10.97</v>
      </c>
      <c r="Y158" t="n">
        <v>4</v>
      </c>
      <c r="Z158" t="n">
        <v>10</v>
      </c>
    </row>
    <row r="159">
      <c r="A159" t="n">
        <v>1</v>
      </c>
      <c r="B159" t="n">
        <v>20</v>
      </c>
      <c r="C159" t="inlineStr">
        <is>
          <t xml:space="preserve">CONCLUIDO	</t>
        </is>
      </c>
      <c r="D159" t="n">
        <v>1.4412</v>
      </c>
      <c r="E159" t="n">
        <v>69.39</v>
      </c>
      <c r="F159" t="n">
        <v>66.17</v>
      </c>
      <c r="G159" t="n">
        <v>33.09</v>
      </c>
      <c r="H159" t="n">
        <v>0.66</v>
      </c>
      <c r="I159" t="n">
        <v>120</v>
      </c>
      <c r="J159" t="n">
        <v>52.47</v>
      </c>
      <c r="K159" t="n">
        <v>24.83</v>
      </c>
      <c r="L159" t="n">
        <v>2</v>
      </c>
      <c r="M159" t="n">
        <v>105</v>
      </c>
      <c r="N159" t="n">
        <v>5.64</v>
      </c>
      <c r="O159" t="n">
        <v>6705.1</v>
      </c>
      <c r="P159" t="n">
        <v>329.87</v>
      </c>
      <c r="Q159" t="n">
        <v>2165.1</v>
      </c>
      <c r="R159" t="n">
        <v>319.66</v>
      </c>
      <c r="S159" t="n">
        <v>168.28</v>
      </c>
      <c r="T159" t="n">
        <v>73470.52</v>
      </c>
      <c r="U159" t="n">
        <v>0.53</v>
      </c>
      <c r="V159" t="n">
        <v>0.82</v>
      </c>
      <c r="W159" t="n">
        <v>36.88</v>
      </c>
      <c r="X159" t="n">
        <v>4.44</v>
      </c>
      <c r="Y159" t="n">
        <v>4</v>
      </c>
      <c r="Z159" t="n">
        <v>10</v>
      </c>
    </row>
    <row r="160">
      <c r="A160" t="n">
        <v>2</v>
      </c>
      <c r="B160" t="n">
        <v>20</v>
      </c>
      <c r="C160" t="inlineStr">
        <is>
          <t xml:space="preserve">CONCLUIDO	</t>
        </is>
      </c>
      <c r="D160" t="n">
        <v>1.4488</v>
      </c>
      <c r="E160" t="n">
        <v>69.02</v>
      </c>
      <c r="F160" t="n">
        <v>65.93000000000001</v>
      </c>
      <c r="G160" t="n">
        <v>35.96</v>
      </c>
      <c r="H160" t="n">
        <v>0.97</v>
      </c>
      <c r="I160" t="n">
        <v>110</v>
      </c>
      <c r="J160" t="n">
        <v>53.61</v>
      </c>
      <c r="K160" t="n">
        <v>24.83</v>
      </c>
      <c r="L160" t="n">
        <v>3</v>
      </c>
      <c r="M160" t="n">
        <v>0</v>
      </c>
      <c r="N160" t="n">
        <v>5.78</v>
      </c>
      <c r="O160" t="n">
        <v>6845.59</v>
      </c>
      <c r="P160" t="n">
        <v>328.55</v>
      </c>
      <c r="Q160" t="n">
        <v>2166.19</v>
      </c>
      <c r="R160" t="n">
        <v>307.17</v>
      </c>
      <c r="S160" t="n">
        <v>168.28</v>
      </c>
      <c r="T160" t="n">
        <v>67278.59</v>
      </c>
      <c r="U160" t="n">
        <v>0.55</v>
      </c>
      <c r="V160" t="n">
        <v>0.82</v>
      </c>
      <c r="W160" t="n">
        <v>36.99</v>
      </c>
      <c r="X160" t="n">
        <v>4.2</v>
      </c>
      <c r="Y160" t="n">
        <v>4</v>
      </c>
      <c r="Z160" t="n">
        <v>10</v>
      </c>
    </row>
    <row r="161">
      <c r="A161" t="n">
        <v>0</v>
      </c>
      <c r="B161" t="n">
        <v>65</v>
      </c>
      <c r="C161" t="inlineStr">
        <is>
          <t xml:space="preserve">CONCLUIDO	</t>
        </is>
      </c>
      <c r="D161" t="n">
        <v>0.8905</v>
      </c>
      <c r="E161" t="n">
        <v>112.3</v>
      </c>
      <c r="F161" t="n">
        <v>90.25</v>
      </c>
      <c r="G161" t="n">
        <v>7.42</v>
      </c>
      <c r="H161" t="n">
        <v>0.13</v>
      </c>
      <c r="I161" t="n">
        <v>730</v>
      </c>
      <c r="J161" t="n">
        <v>133.21</v>
      </c>
      <c r="K161" t="n">
        <v>46.47</v>
      </c>
      <c r="L161" t="n">
        <v>1</v>
      </c>
      <c r="M161" t="n">
        <v>728</v>
      </c>
      <c r="N161" t="n">
        <v>20.75</v>
      </c>
      <c r="O161" t="n">
        <v>16663.42</v>
      </c>
      <c r="P161" t="n">
        <v>1005.09</v>
      </c>
      <c r="Q161" t="n">
        <v>2176.82</v>
      </c>
      <c r="R161" t="n">
        <v>1122.02</v>
      </c>
      <c r="S161" t="n">
        <v>168.28</v>
      </c>
      <c r="T161" t="n">
        <v>471599.83</v>
      </c>
      <c r="U161" t="n">
        <v>0.15</v>
      </c>
      <c r="V161" t="n">
        <v>0.6</v>
      </c>
      <c r="W161" t="n">
        <v>37.84</v>
      </c>
      <c r="X161" t="n">
        <v>28.36</v>
      </c>
      <c r="Y161" t="n">
        <v>4</v>
      </c>
      <c r="Z161" t="n">
        <v>10</v>
      </c>
    </row>
    <row r="162">
      <c r="A162" t="n">
        <v>1</v>
      </c>
      <c r="B162" t="n">
        <v>65</v>
      </c>
      <c r="C162" t="inlineStr">
        <is>
          <t xml:space="preserve">CONCLUIDO	</t>
        </is>
      </c>
      <c r="D162" t="n">
        <v>1.2081</v>
      </c>
      <c r="E162" t="n">
        <v>82.78</v>
      </c>
      <c r="F162" t="n">
        <v>72.7</v>
      </c>
      <c r="G162" t="n">
        <v>15.04</v>
      </c>
      <c r="H162" t="n">
        <v>0.26</v>
      </c>
      <c r="I162" t="n">
        <v>290</v>
      </c>
      <c r="J162" t="n">
        <v>134.55</v>
      </c>
      <c r="K162" t="n">
        <v>46.47</v>
      </c>
      <c r="L162" t="n">
        <v>2</v>
      </c>
      <c r="M162" t="n">
        <v>288</v>
      </c>
      <c r="N162" t="n">
        <v>21.09</v>
      </c>
      <c r="O162" t="n">
        <v>16828.84</v>
      </c>
      <c r="P162" t="n">
        <v>802.5599999999999</v>
      </c>
      <c r="Q162" t="n">
        <v>2168.13</v>
      </c>
      <c r="R162" t="n">
        <v>536.91</v>
      </c>
      <c r="S162" t="n">
        <v>168.28</v>
      </c>
      <c r="T162" t="n">
        <v>181244.11</v>
      </c>
      <c r="U162" t="n">
        <v>0.31</v>
      </c>
      <c r="V162" t="n">
        <v>0.74</v>
      </c>
      <c r="W162" t="n">
        <v>37.15</v>
      </c>
      <c r="X162" t="n">
        <v>10.93</v>
      </c>
      <c r="Y162" t="n">
        <v>4</v>
      </c>
      <c r="Z162" t="n">
        <v>10</v>
      </c>
    </row>
    <row r="163">
      <c r="A163" t="n">
        <v>2</v>
      </c>
      <c r="B163" t="n">
        <v>65</v>
      </c>
      <c r="C163" t="inlineStr">
        <is>
          <t xml:space="preserve">CONCLUIDO	</t>
        </is>
      </c>
      <c r="D163" t="n">
        <v>1.3239</v>
      </c>
      <c r="E163" t="n">
        <v>75.54000000000001</v>
      </c>
      <c r="F163" t="n">
        <v>68.45999999999999</v>
      </c>
      <c r="G163" t="n">
        <v>22.82</v>
      </c>
      <c r="H163" t="n">
        <v>0.39</v>
      </c>
      <c r="I163" t="n">
        <v>180</v>
      </c>
      <c r="J163" t="n">
        <v>135.9</v>
      </c>
      <c r="K163" t="n">
        <v>46.47</v>
      </c>
      <c r="L163" t="n">
        <v>3</v>
      </c>
      <c r="M163" t="n">
        <v>178</v>
      </c>
      <c r="N163" t="n">
        <v>21.43</v>
      </c>
      <c r="O163" t="n">
        <v>16994.64</v>
      </c>
      <c r="P163" t="n">
        <v>746.01</v>
      </c>
      <c r="Q163" t="n">
        <v>2166.01</v>
      </c>
      <c r="R163" t="n">
        <v>395.99</v>
      </c>
      <c r="S163" t="n">
        <v>168.28</v>
      </c>
      <c r="T163" t="n">
        <v>111338.38</v>
      </c>
      <c r="U163" t="n">
        <v>0.42</v>
      </c>
      <c r="V163" t="n">
        <v>0.79</v>
      </c>
      <c r="W163" t="n">
        <v>36.96</v>
      </c>
      <c r="X163" t="n">
        <v>6.71</v>
      </c>
      <c r="Y163" t="n">
        <v>4</v>
      </c>
      <c r="Z163" t="n">
        <v>10</v>
      </c>
    </row>
    <row r="164">
      <c r="A164" t="n">
        <v>3</v>
      </c>
      <c r="B164" t="n">
        <v>65</v>
      </c>
      <c r="C164" t="inlineStr">
        <is>
          <t xml:space="preserve">CONCLUIDO	</t>
        </is>
      </c>
      <c r="D164" t="n">
        <v>1.383</v>
      </c>
      <c r="E164" t="n">
        <v>72.31</v>
      </c>
      <c r="F164" t="n">
        <v>66.59</v>
      </c>
      <c r="G164" t="n">
        <v>30.73</v>
      </c>
      <c r="H164" t="n">
        <v>0.52</v>
      </c>
      <c r="I164" t="n">
        <v>130</v>
      </c>
      <c r="J164" t="n">
        <v>137.25</v>
      </c>
      <c r="K164" t="n">
        <v>46.47</v>
      </c>
      <c r="L164" t="n">
        <v>4</v>
      </c>
      <c r="M164" t="n">
        <v>128</v>
      </c>
      <c r="N164" t="n">
        <v>21.78</v>
      </c>
      <c r="O164" t="n">
        <v>17160.92</v>
      </c>
      <c r="P164" t="n">
        <v>715.05</v>
      </c>
      <c r="Q164" t="n">
        <v>2165.17</v>
      </c>
      <c r="R164" t="n">
        <v>334.27</v>
      </c>
      <c r="S164" t="n">
        <v>168.28</v>
      </c>
      <c r="T164" t="n">
        <v>80725.81</v>
      </c>
      <c r="U164" t="n">
        <v>0.5</v>
      </c>
      <c r="V164" t="n">
        <v>0.8100000000000001</v>
      </c>
      <c r="W164" t="n">
        <v>36.87</v>
      </c>
      <c r="X164" t="n">
        <v>4.85</v>
      </c>
      <c r="Y164" t="n">
        <v>4</v>
      </c>
      <c r="Z164" t="n">
        <v>10</v>
      </c>
    </row>
    <row r="165">
      <c r="A165" t="n">
        <v>4</v>
      </c>
      <c r="B165" t="n">
        <v>65</v>
      </c>
      <c r="C165" t="inlineStr">
        <is>
          <t xml:space="preserve">CONCLUIDO	</t>
        </is>
      </c>
      <c r="D165" t="n">
        <v>1.4207</v>
      </c>
      <c r="E165" t="n">
        <v>70.39</v>
      </c>
      <c r="F165" t="n">
        <v>65.45999999999999</v>
      </c>
      <c r="G165" t="n">
        <v>38.89</v>
      </c>
      <c r="H165" t="n">
        <v>0.64</v>
      </c>
      <c r="I165" t="n">
        <v>101</v>
      </c>
      <c r="J165" t="n">
        <v>138.6</v>
      </c>
      <c r="K165" t="n">
        <v>46.47</v>
      </c>
      <c r="L165" t="n">
        <v>5</v>
      </c>
      <c r="M165" t="n">
        <v>99</v>
      </c>
      <c r="N165" t="n">
        <v>22.13</v>
      </c>
      <c r="O165" t="n">
        <v>17327.69</v>
      </c>
      <c r="P165" t="n">
        <v>692.26</v>
      </c>
      <c r="Q165" t="n">
        <v>2164.41</v>
      </c>
      <c r="R165" t="n">
        <v>296.85</v>
      </c>
      <c r="S165" t="n">
        <v>168.28</v>
      </c>
      <c r="T165" t="n">
        <v>62162.6</v>
      </c>
      <c r="U165" t="n">
        <v>0.57</v>
      </c>
      <c r="V165" t="n">
        <v>0.82</v>
      </c>
      <c r="W165" t="n">
        <v>36.82</v>
      </c>
      <c r="X165" t="n">
        <v>3.73</v>
      </c>
      <c r="Y165" t="n">
        <v>4</v>
      </c>
      <c r="Z165" t="n">
        <v>10</v>
      </c>
    </row>
    <row r="166">
      <c r="A166" t="n">
        <v>5</v>
      </c>
      <c r="B166" t="n">
        <v>65</v>
      </c>
      <c r="C166" t="inlineStr">
        <is>
          <t xml:space="preserve">CONCLUIDO	</t>
        </is>
      </c>
      <c r="D166" t="n">
        <v>1.4455</v>
      </c>
      <c r="E166" t="n">
        <v>69.18000000000001</v>
      </c>
      <c r="F166" t="n">
        <v>64.77</v>
      </c>
      <c r="G166" t="n">
        <v>47.39</v>
      </c>
      <c r="H166" t="n">
        <v>0.76</v>
      </c>
      <c r="I166" t="n">
        <v>82</v>
      </c>
      <c r="J166" t="n">
        <v>139.95</v>
      </c>
      <c r="K166" t="n">
        <v>46.47</v>
      </c>
      <c r="L166" t="n">
        <v>6</v>
      </c>
      <c r="M166" t="n">
        <v>80</v>
      </c>
      <c r="N166" t="n">
        <v>22.49</v>
      </c>
      <c r="O166" t="n">
        <v>17494.97</v>
      </c>
      <c r="P166" t="n">
        <v>673.86</v>
      </c>
      <c r="Q166" t="n">
        <v>2164.22</v>
      </c>
      <c r="R166" t="n">
        <v>273.38</v>
      </c>
      <c r="S166" t="n">
        <v>168.28</v>
      </c>
      <c r="T166" t="n">
        <v>50519.35</v>
      </c>
      <c r="U166" t="n">
        <v>0.62</v>
      </c>
      <c r="V166" t="n">
        <v>0.83</v>
      </c>
      <c r="W166" t="n">
        <v>36.81</v>
      </c>
      <c r="X166" t="n">
        <v>3.04</v>
      </c>
      <c r="Y166" t="n">
        <v>4</v>
      </c>
      <c r="Z166" t="n">
        <v>10</v>
      </c>
    </row>
    <row r="167">
      <c r="A167" t="n">
        <v>6</v>
      </c>
      <c r="B167" t="n">
        <v>65</v>
      </c>
      <c r="C167" t="inlineStr">
        <is>
          <t xml:space="preserve">CONCLUIDO	</t>
        </is>
      </c>
      <c r="D167" t="n">
        <v>1.464</v>
      </c>
      <c r="E167" t="n">
        <v>68.31</v>
      </c>
      <c r="F167" t="n">
        <v>64.25</v>
      </c>
      <c r="G167" t="n">
        <v>55.87</v>
      </c>
      <c r="H167" t="n">
        <v>0.88</v>
      </c>
      <c r="I167" t="n">
        <v>69</v>
      </c>
      <c r="J167" t="n">
        <v>141.31</v>
      </c>
      <c r="K167" t="n">
        <v>46.47</v>
      </c>
      <c r="L167" t="n">
        <v>7</v>
      </c>
      <c r="M167" t="n">
        <v>67</v>
      </c>
      <c r="N167" t="n">
        <v>22.85</v>
      </c>
      <c r="O167" t="n">
        <v>17662.75</v>
      </c>
      <c r="P167" t="n">
        <v>656.5599999999999</v>
      </c>
      <c r="Q167" t="n">
        <v>2164.07</v>
      </c>
      <c r="R167" t="n">
        <v>256.47</v>
      </c>
      <c r="S167" t="n">
        <v>168.28</v>
      </c>
      <c r="T167" t="n">
        <v>42131.46</v>
      </c>
      <c r="U167" t="n">
        <v>0.66</v>
      </c>
      <c r="V167" t="n">
        <v>0.84</v>
      </c>
      <c r="W167" t="n">
        <v>36.78</v>
      </c>
      <c r="X167" t="n">
        <v>2.53</v>
      </c>
      <c r="Y167" t="n">
        <v>4</v>
      </c>
      <c r="Z167" t="n">
        <v>10</v>
      </c>
    </row>
    <row r="168">
      <c r="A168" t="n">
        <v>7</v>
      </c>
      <c r="B168" t="n">
        <v>65</v>
      </c>
      <c r="C168" t="inlineStr">
        <is>
          <t xml:space="preserve">CONCLUIDO	</t>
        </is>
      </c>
      <c r="D168" t="n">
        <v>1.4778</v>
      </c>
      <c r="E168" t="n">
        <v>67.67</v>
      </c>
      <c r="F168" t="n">
        <v>63.88</v>
      </c>
      <c r="G168" t="n">
        <v>64.97</v>
      </c>
      <c r="H168" t="n">
        <v>0.99</v>
      </c>
      <c r="I168" t="n">
        <v>59</v>
      </c>
      <c r="J168" t="n">
        <v>142.68</v>
      </c>
      <c r="K168" t="n">
        <v>46.47</v>
      </c>
      <c r="L168" t="n">
        <v>8</v>
      </c>
      <c r="M168" t="n">
        <v>57</v>
      </c>
      <c r="N168" t="n">
        <v>23.21</v>
      </c>
      <c r="O168" t="n">
        <v>17831.04</v>
      </c>
      <c r="P168" t="n">
        <v>641.58</v>
      </c>
      <c r="Q168" t="n">
        <v>2164.04</v>
      </c>
      <c r="R168" t="n">
        <v>244.57</v>
      </c>
      <c r="S168" t="n">
        <v>168.28</v>
      </c>
      <c r="T168" t="n">
        <v>36231.46</v>
      </c>
      <c r="U168" t="n">
        <v>0.6899999999999999</v>
      </c>
      <c r="V168" t="n">
        <v>0.84</v>
      </c>
      <c r="W168" t="n">
        <v>36.76</v>
      </c>
      <c r="X168" t="n">
        <v>2.16</v>
      </c>
      <c r="Y168" t="n">
        <v>4</v>
      </c>
      <c r="Z168" t="n">
        <v>10</v>
      </c>
    </row>
    <row r="169">
      <c r="A169" t="n">
        <v>8</v>
      </c>
      <c r="B169" t="n">
        <v>65</v>
      </c>
      <c r="C169" t="inlineStr">
        <is>
          <t xml:space="preserve">CONCLUIDO	</t>
        </is>
      </c>
      <c r="D169" t="n">
        <v>1.4892</v>
      </c>
      <c r="E169" t="n">
        <v>67.15000000000001</v>
      </c>
      <c r="F169" t="n">
        <v>63.58</v>
      </c>
      <c r="G169" t="n">
        <v>74.8</v>
      </c>
      <c r="H169" t="n">
        <v>1.11</v>
      </c>
      <c r="I169" t="n">
        <v>51</v>
      </c>
      <c r="J169" t="n">
        <v>144.05</v>
      </c>
      <c r="K169" t="n">
        <v>46.47</v>
      </c>
      <c r="L169" t="n">
        <v>9</v>
      </c>
      <c r="M169" t="n">
        <v>49</v>
      </c>
      <c r="N169" t="n">
        <v>23.58</v>
      </c>
      <c r="O169" t="n">
        <v>17999.83</v>
      </c>
      <c r="P169" t="n">
        <v>626.24</v>
      </c>
      <c r="Q169" t="n">
        <v>2163.65</v>
      </c>
      <c r="R169" t="n">
        <v>234.34</v>
      </c>
      <c r="S169" t="n">
        <v>168.28</v>
      </c>
      <c r="T169" t="n">
        <v>31157.55</v>
      </c>
      <c r="U169" t="n">
        <v>0.72</v>
      </c>
      <c r="V169" t="n">
        <v>0.85</v>
      </c>
      <c r="W169" t="n">
        <v>36.75</v>
      </c>
      <c r="X169" t="n">
        <v>1.87</v>
      </c>
      <c r="Y169" t="n">
        <v>4</v>
      </c>
      <c r="Z169" t="n">
        <v>10</v>
      </c>
    </row>
    <row r="170">
      <c r="A170" t="n">
        <v>9</v>
      </c>
      <c r="B170" t="n">
        <v>65</v>
      </c>
      <c r="C170" t="inlineStr">
        <is>
          <t xml:space="preserve">CONCLUIDO	</t>
        </is>
      </c>
      <c r="D170" t="n">
        <v>1.498</v>
      </c>
      <c r="E170" t="n">
        <v>66.76000000000001</v>
      </c>
      <c r="F170" t="n">
        <v>63.35</v>
      </c>
      <c r="G170" t="n">
        <v>84.47</v>
      </c>
      <c r="H170" t="n">
        <v>1.22</v>
      </c>
      <c r="I170" t="n">
        <v>45</v>
      </c>
      <c r="J170" t="n">
        <v>145.42</v>
      </c>
      <c r="K170" t="n">
        <v>46.47</v>
      </c>
      <c r="L170" t="n">
        <v>10</v>
      </c>
      <c r="M170" t="n">
        <v>43</v>
      </c>
      <c r="N170" t="n">
        <v>23.95</v>
      </c>
      <c r="O170" t="n">
        <v>18169.15</v>
      </c>
      <c r="P170" t="n">
        <v>610.99</v>
      </c>
      <c r="Q170" t="n">
        <v>2163.85</v>
      </c>
      <c r="R170" t="n">
        <v>226.94</v>
      </c>
      <c r="S170" t="n">
        <v>168.28</v>
      </c>
      <c r="T170" t="n">
        <v>27488.15</v>
      </c>
      <c r="U170" t="n">
        <v>0.74</v>
      </c>
      <c r="V170" t="n">
        <v>0.85</v>
      </c>
      <c r="W170" t="n">
        <v>36.73</v>
      </c>
      <c r="X170" t="n">
        <v>1.64</v>
      </c>
      <c r="Y170" t="n">
        <v>4</v>
      </c>
      <c r="Z170" t="n">
        <v>10</v>
      </c>
    </row>
    <row r="171">
      <c r="A171" t="n">
        <v>10</v>
      </c>
      <c r="B171" t="n">
        <v>65</v>
      </c>
      <c r="C171" t="inlineStr">
        <is>
          <t xml:space="preserve">CONCLUIDO	</t>
        </is>
      </c>
      <c r="D171" t="n">
        <v>1.5052</v>
      </c>
      <c r="E171" t="n">
        <v>66.44</v>
      </c>
      <c r="F171" t="n">
        <v>63.17</v>
      </c>
      <c r="G171" t="n">
        <v>94.75</v>
      </c>
      <c r="H171" t="n">
        <v>1.33</v>
      </c>
      <c r="I171" t="n">
        <v>40</v>
      </c>
      <c r="J171" t="n">
        <v>146.8</v>
      </c>
      <c r="K171" t="n">
        <v>46.47</v>
      </c>
      <c r="L171" t="n">
        <v>11</v>
      </c>
      <c r="M171" t="n">
        <v>38</v>
      </c>
      <c r="N171" t="n">
        <v>24.33</v>
      </c>
      <c r="O171" t="n">
        <v>18338.99</v>
      </c>
      <c r="P171" t="n">
        <v>596.33</v>
      </c>
      <c r="Q171" t="n">
        <v>2163.63</v>
      </c>
      <c r="R171" t="n">
        <v>220.76</v>
      </c>
      <c r="S171" t="n">
        <v>168.28</v>
      </c>
      <c r="T171" t="n">
        <v>24419.4</v>
      </c>
      <c r="U171" t="n">
        <v>0.76</v>
      </c>
      <c r="V171" t="n">
        <v>0.85</v>
      </c>
      <c r="W171" t="n">
        <v>36.72</v>
      </c>
      <c r="X171" t="n">
        <v>1.45</v>
      </c>
      <c r="Y171" t="n">
        <v>4</v>
      </c>
      <c r="Z171" t="n">
        <v>10</v>
      </c>
    </row>
    <row r="172">
      <c r="A172" t="n">
        <v>11</v>
      </c>
      <c r="B172" t="n">
        <v>65</v>
      </c>
      <c r="C172" t="inlineStr">
        <is>
          <t xml:space="preserve">CONCLUIDO	</t>
        </is>
      </c>
      <c r="D172" t="n">
        <v>1.5108</v>
      </c>
      <c r="E172" t="n">
        <v>66.19</v>
      </c>
      <c r="F172" t="n">
        <v>63.03</v>
      </c>
      <c r="G172" t="n">
        <v>105.05</v>
      </c>
      <c r="H172" t="n">
        <v>1.43</v>
      </c>
      <c r="I172" t="n">
        <v>36</v>
      </c>
      <c r="J172" t="n">
        <v>148.18</v>
      </c>
      <c r="K172" t="n">
        <v>46.47</v>
      </c>
      <c r="L172" t="n">
        <v>12</v>
      </c>
      <c r="M172" t="n">
        <v>28</v>
      </c>
      <c r="N172" t="n">
        <v>24.71</v>
      </c>
      <c r="O172" t="n">
        <v>18509.36</v>
      </c>
      <c r="P172" t="n">
        <v>582.71</v>
      </c>
      <c r="Q172" t="n">
        <v>2163.7</v>
      </c>
      <c r="R172" t="n">
        <v>215.59</v>
      </c>
      <c r="S172" t="n">
        <v>168.28</v>
      </c>
      <c r="T172" t="n">
        <v>21858.47</v>
      </c>
      <c r="U172" t="n">
        <v>0.78</v>
      </c>
      <c r="V172" t="n">
        <v>0.86</v>
      </c>
      <c r="W172" t="n">
        <v>36.74</v>
      </c>
      <c r="X172" t="n">
        <v>1.31</v>
      </c>
      <c r="Y172" t="n">
        <v>4</v>
      </c>
      <c r="Z172" t="n">
        <v>10</v>
      </c>
    </row>
    <row r="173">
      <c r="A173" t="n">
        <v>12</v>
      </c>
      <c r="B173" t="n">
        <v>65</v>
      </c>
      <c r="C173" t="inlineStr">
        <is>
          <t xml:space="preserve">CONCLUIDO	</t>
        </is>
      </c>
      <c r="D173" t="n">
        <v>1.5116</v>
      </c>
      <c r="E173" t="n">
        <v>66.16</v>
      </c>
      <c r="F173" t="n">
        <v>63.02</v>
      </c>
      <c r="G173" t="n">
        <v>108.04</v>
      </c>
      <c r="H173" t="n">
        <v>1.54</v>
      </c>
      <c r="I173" t="n">
        <v>35</v>
      </c>
      <c r="J173" t="n">
        <v>149.56</v>
      </c>
      <c r="K173" t="n">
        <v>46.47</v>
      </c>
      <c r="L173" t="n">
        <v>13</v>
      </c>
      <c r="M173" t="n">
        <v>2</v>
      </c>
      <c r="N173" t="n">
        <v>25.1</v>
      </c>
      <c r="O173" t="n">
        <v>18680.25</v>
      </c>
      <c r="P173" t="n">
        <v>580.3</v>
      </c>
      <c r="Q173" t="n">
        <v>2163.75</v>
      </c>
      <c r="R173" t="n">
        <v>214.54</v>
      </c>
      <c r="S173" t="n">
        <v>168.28</v>
      </c>
      <c r="T173" t="n">
        <v>21334.12</v>
      </c>
      <c r="U173" t="n">
        <v>0.78</v>
      </c>
      <c r="V173" t="n">
        <v>0.86</v>
      </c>
      <c r="W173" t="n">
        <v>36.76</v>
      </c>
      <c r="X173" t="n">
        <v>1.31</v>
      </c>
      <c r="Y173" t="n">
        <v>4</v>
      </c>
      <c r="Z173" t="n">
        <v>10</v>
      </c>
    </row>
    <row r="174">
      <c r="A174" t="n">
        <v>13</v>
      </c>
      <c r="B174" t="n">
        <v>65</v>
      </c>
      <c r="C174" t="inlineStr">
        <is>
          <t xml:space="preserve">CONCLUIDO	</t>
        </is>
      </c>
      <c r="D174" t="n">
        <v>1.5115</v>
      </c>
      <c r="E174" t="n">
        <v>66.16</v>
      </c>
      <c r="F174" t="n">
        <v>63.03</v>
      </c>
      <c r="G174" t="n">
        <v>108.05</v>
      </c>
      <c r="H174" t="n">
        <v>1.64</v>
      </c>
      <c r="I174" t="n">
        <v>35</v>
      </c>
      <c r="J174" t="n">
        <v>150.95</v>
      </c>
      <c r="K174" t="n">
        <v>46.47</v>
      </c>
      <c r="L174" t="n">
        <v>14</v>
      </c>
      <c r="M174" t="n">
        <v>0</v>
      </c>
      <c r="N174" t="n">
        <v>25.49</v>
      </c>
      <c r="O174" t="n">
        <v>18851.69</v>
      </c>
      <c r="P174" t="n">
        <v>584.98</v>
      </c>
      <c r="Q174" t="n">
        <v>2163.79</v>
      </c>
      <c r="R174" t="n">
        <v>214.61</v>
      </c>
      <c r="S174" t="n">
        <v>168.28</v>
      </c>
      <c r="T174" t="n">
        <v>21369.05</v>
      </c>
      <c r="U174" t="n">
        <v>0.78</v>
      </c>
      <c r="V174" t="n">
        <v>0.86</v>
      </c>
      <c r="W174" t="n">
        <v>36.77</v>
      </c>
      <c r="X174" t="n">
        <v>1.31</v>
      </c>
      <c r="Y174" t="n">
        <v>4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0.822</v>
      </c>
      <c r="E175" t="n">
        <v>121.66</v>
      </c>
      <c r="F175" t="n">
        <v>94.17</v>
      </c>
      <c r="G175" t="n">
        <v>6.85</v>
      </c>
      <c r="H175" t="n">
        <v>0.12</v>
      </c>
      <c r="I175" t="n">
        <v>825</v>
      </c>
      <c r="J175" t="n">
        <v>150.44</v>
      </c>
      <c r="K175" t="n">
        <v>49.1</v>
      </c>
      <c r="L175" t="n">
        <v>1</v>
      </c>
      <c r="M175" t="n">
        <v>823</v>
      </c>
      <c r="N175" t="n">
        <v>25.34</v>
      </c>
      <c r="O175" t="n">
        <v>18787.76</v>
      </c>
      <c r="P175" t="n">
        <v>1135.1</v>
      </c>
      <c r="Q175" t="n">
        <v>2179.08</v>
      </c>
      <c r="R175" t="n">
        <v>1252.54</v>
      </c>
      <c r="S175" t="n">
        <v>168.28</v>
      </c>
      <c r="T175" t="n">
        <v>536387.97</v>
      </c>
      <c r="U175" t="n">
        <v>0.13</v>
      </c>
      <c r="V175" t="n">
        <v>0.57</v>
      </c>
      <c r="W175" t="n">
        <v>38.01</v>
      </c>
      <c r="X175" t="n">
        <v>32.27</v>
      </c>
      <c r="Y175" t="n">
        <v>4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1.1643</v>
      </c>
      <c r="E176" t="n">
        <v>85.89</v>
      </c>
      <c r="F176" t="n">
        <v>73.83</v>
      </c>
      <c r="G176" t="n">
        <v>13.84</v>
      </c>
      <c r="H176" t="n">
        <v>0.23</v>
      </c>
      <c r="I176" t="n">
        <v>320</v>
      </c>
      <c r="J176" t="n">
        <v>151.83</v>
      </c>
      <c r="K176" t="n">
        <v>49.1</v>
      </c>
      <c r="L176" t="n">
        <v>2</v>
      </c>
      <c r="M176" t="n">
        <v>318</v>
      </c>
      <c r="N176" t="n">
        <v>25.73</v>
      </c>
      <c r="O176" t="n">
        <v>18959.54</v>
      </c>
      <c r="P176" t="n">
        <v>885.0599999999999</v>
      </c>
      <c r="Q176" t="n">
        <v>2168.5</v>
      </c>
      <c r="R176" t="n">
        <v>575.17</v>
      </c>
      <c r="S176" t="n">
        <v>168.28</v>
      </c>
      <c r="T176" t="n">
        <v>200225.99</v>
      </c>
      <c r="U176" t="n">
        <v>0.29</v>
      </c>
      <c r="V176" t="n">
        <v>0.73</v>
      </c>
      <c r="W176" t="n">
        <v>37.17</v>
      </c>
      <c r="X176" t="n">
        <v>12.05</v>
      </c>
      <c r="Y176" t="n">
        <v>4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1.2907</v>
      </c>
      <c r="E177" t="n">
        <v>77.48</v>
      </c>
      <c r="F177" t="n">
        <v>69.15000000000001</v>
      </c>
      <c r="G177" t="n">
        <v>20.95</v>
      </c>
      <c r="H177" t="n">
        <v>0.35</v>
      </c>
      <c r="I177" t="n">
        <v>198</v>
      </c>
      <c r="J177" t="n">
        <v>153.23</v>
      </c>
      <c r="K177" t="n">
        <v>49.1</v>
      </c>
      <c r="L177" t="n">
        <v>3</v>
      </c>
      <c r="M177" t="n">
        <v>196</v>
      </c>
      <c r="N177" t="n">
        <v>26.13</v>
      </c>
      <c r="O177" t="n">
        <v>19131.85</v>
      </c>
      <c r="P177" t="n">
        <v>820.76</v>
      </c>
      <c r="Q177" t="n">
        <v>2166.57</v>
      </c>
      <c r="R177" t="n">
        <v>418.79</v>
      </c>
      <c r="S177" t="n">
        <v>168.28</v>
      </c>
      <c r="T177" t="n">
        <v>122645.07</v>
      </c>
      <c r="U177" t="n">
        <v>0.4</v>
      </c>
      <c r="V177" t="n">
        <v>0.78</v>
      </c>
      <c r="W177" t="n">
        <v>36.99</v>
      </c>
      <c r="X177" t="n">
        <v>7.4</v>
      </c>
      <c r="Y177" t="n">
        <v>4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1.3585</v>
      </c>
      <c r="E178" t="n">
        <v>73.61</v>
      </c>
      <c r="F178" t="n">
        <v>67</v>
      </c>
      <c r="G178" t="n">
        <v>28.31</v>
      </c>
      <c r="H178" t="n">
        <v>0.46</v>
      </c>
      <c r="I178" t="n">
        <v>142</v>
      </c>
      <c r="J178" t="n">
        <v>154.63</v>
      </c>
      <c r="K178" t="n">
        <v>49.1</v>
      </c>
      <c r="L178" t="n">
        <v>4</v>
      </c>
      <c r="M178" t="n">
        <v>140</v>
      </c>
      <c r="N178" t="n">
        <v>26.53</v>
      </c>
      <c r="O178" t="n">
        <v>19304.72</v>
      </c>
      <c r="P178" t="n">
        <v>786.3099999999999</v>
      </c>
      <c r="Q178" t="n">
        <v>2165.64</v>
      </c>
      <c r="R178" t="n">
        <v>348.03</v>
      </c>
      <c r="S178" t="n">
        <v>168.28</v>
      </c>
      <c r="T178" t="n">
        <v>87548.44</v>
      </c>
      <c r="U178" t="n">
        <v>0.48</v>
      </c>
      <c r="V178" t="n">
        <v>0.8100000000000001</v>
      </c>
      <c r="W178" t="n">
        <v>36.88</v>
      </c>
      <c r="X178" t="n">
        <v>5.25</v>
      </c>
      <c r="Y178" t="n">
        <v>4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1.3983</v>
      </c>
      <c r="E179" t="n">
        <v>71.52</v>
      </c>
      <c r="F179" t="n">
        <v>65.84999999999999</v>
      </c>
      <c r="G179" t="n">
        <v>35.59</v>
      </c>
      <c r="H179" t="n">
        <v>0.57</v>
      </c>
      <c r="I179" t="n">
        <v>111</v>
      </c>
      <c r="J179" t="n">
        <v>156.03</v>
      </c>
      <c r="K179" t="n">
        <v>49.1</v>
      </c>
      <c r="L179" t="n">
        <v>5</v>
      </c>
      <c r="M179" t="n">
        <v>109</v>
      </c>
      <c r="N179" t="n">
        <v>26.94</v>
      </c>
      <c r="O179" t="n">
        <v>19478.15</v>
      </c>
      <c r="P179" t="n">
        <v>764.08</v>
      </c>
      <c r="Q179" t="n">
        <v>2164.35</v>
      </c>
      <c r="R179" t="n">
        <v>309.32</v>
      </c>
      <c r="S179" t="n">
        <v>168.28</v>
      </c>
      <c r="T179" t="n">
        <v>68346.00999999999</v>
      </c>
      <c r="U179" t="n">
        <v>0.54</v>
      </c>
      <c r="V179" t="n">
        <v>0.82</v>
      </c>
      <c r="W179" t="n">
        <v>36.85</v>
      </c>
      <c r="X179" t="n">
        <v>4.12</v>
      </c>
      <c r="Y179" t="n">
        <v>4</v>
      </c>
      <c r="Z179" t="n">
        <v>10</v>
      </c>
    </row>
    <row r="180">
      <c r="A180" t="n">
        <v>5</v>
      </c>
      <c r="B180" t="n">
        <v>75</v>
      </c>
      <c r="C180" t="inlineStr">
        <is>
          <t xml:space="preserve">CONCLUIDO	</t>
        </is>
      </c>
      <c r="D180" t="n">
        <v>1.4269</v>
      </c>
      <c r="E180" t="n">
        <v>70.08</v>
      </c>
      <c r="F180" t="n">
        <v>65.06</v>
      </c>
      <c r="G180" t="n">
        <v>43.37</v>
      </c>
      <c r="H180" t="n">
        <v>0.67</v>
      </c>
      <c r="I180" t="n">
        <v>90</v>
      </c>
      <c r="J180" t="n">
        <v>157.44</v>
      </c>
      <c r="K180" t="n">
        <v>49.1</v>
      </c>
      <c r="L180" t="n">
        <v>6</v>
      </c>
      <c r="M180" t="n">
        <v>88</v>
      </c>
      <c r="N180" t="n">
        <v>27.35</v>
      </c>
      <c r="O180" t="n">
        <v>19652.13</v>
      </c>
      <c r="P180" t="n">
        <v>745.24</v>
      </c>
      <c r="Q180" t="n">
        <v>2164.8</v>
      </c>
      <c r="R180" t="n">
        <v>283.65</v>
      </c>
      <c r="S180" t="n">
        <v>168.28</v>
      </c>
      <c r="T180" t="n">
        <v>55617.36</v>
      </c>
      <c r="U180" t="n">
        <v>0.59</v>
      </c>
      <c r="V180" t="n">
        <v>0.83</v>
      </c>
      <c r="W180" t="n">
        <v>36.8</v>
      </c>
      <c r="X180" t="n">
        <v>3.33</v>
      </c>
      <c r="Y180" t="n">
        <v>4</v>
      </c>
      <c r="Z180" t="n">
        <v>10</v>
      </c>
    </row>
    <row r="181">
      <c r="A181" t="n">
        <v>6</v>
      </c>
      <c r="B181" t="n">
        <v>75</v>
      </c>
      <c r="C181" t="inlineStr">
        <is>
          <t xml:space="preserve">CONCLUIDO	</t>
        </is>
      </c>
      <c r="D181" t="n">
        <v>1.4468</v>
      </c>
      <c r="E181" t="n">
        <v>69.12</v>
      </c>
      <c r="F181" t="n">
        <v>64.52</v>
      </c>
      <c r="G181" t="n">
        <v>50.94</v>
      </c>
      <c r="H181" t="n">
        <v>0.78</v>
      </c>
      <c r="I181" t="n">
        <v>76</v>
      </c>
      <c r="J181" t="n">
        <v>158.86</v>
      </c>
      <c r="K181" t="n">
        <v>49.1</v>
      </c>
      <c r="L181" t="n">
        <v>7</v>
      </c>
      <c r="M181" t="n">
        <v>74</v>
      </c>
      <c r="N181" t="n">
        <v>27.77</v>
      </c>
      <c r="O181" t="n">
        <v>19826.68</v>
      </c>
      <c r="P181" t="n">
        <v>729.8099999999999</v>
      </c>
      <c r="Q181" t="n">
        <v>2164.25</v>
      </c>
      <c r="R181" t="n">
        <v>265.36</v>
      </c>
      <c r="S181" t="n">
        <v>168.28</v>
      </c>
      <c r="T181" t="n">
        <v>46540.37</v>
      </c>
      <c r="U181" t="n">
        <v>0.63</v>
      </c>
      <c r="V181" t="n">
        <v>0.84</v>
      </c>
      <c r="W181" t="n">
        <v>36.79</v>
      </c>
      <c r="X181" t="n">
        <v>2.8</v>
      </c>
      <c r="Y181" t="n">
        <v>4</v>
      </c>
      <c r="Z181" t="n">
        <v>10</v>
      </c>
    </row>
    <row r="182">
      <c r="A182" t="n">
        <v>7</v>
      </c>
      <c r="B182" t="n">
        <v>75</v>
      </c>
      <c r="C182" t="inlineStr">
        <is>
          <t xml:space="preserve">CONCLUIDO	</t>
        </is>
      </c>
      <c r="D182" t="n">
        <v>1.4613</v>
      </c>
      <c r="E182" t="n">
        <v>68.43000000000001</v>
      </c>
      <c r="F182" t="n">
        <v>64.14</v>
      </c>
      <c r="G182" t="n">
        <v>58.31</v>
      </c>
      <c r="H182" t="n">
        <v>0.88</v>
      </c>
      <c r="I182" t="n">
        <v>66</v>
      </c>
      <c r="J182" t="n">
        <v>160.28</v>
      </c>
      <c r="K182" t="n">
        <v>49.1</v>
      </c>
      <c r="L182" t="n">
        <v>8</v>
      </c>
      <c r="M182" t="n">
        <v>64</v>
      </c>
      <c r="N182" t="n">
        <v>28.19</v>
      </c>
      <c r="O182" t="n">
        <v>20001.93</v>
      </c>
      <c r="P182" t="n">
        <v>715.9</v>
      </c>
      <c r="Q182" t="n">
        <v>2164.18</v>
      </c>
      <c r="R182" t="n">
        <v>252.73</v>
      </c>
      <c r="S182" t="n">
        <v>168.28</v>
      </c>
      <c r="T182" t="n">
        <v>40276.72</v>
      </c>
      <c r="U182" t="n">
        <v>0.67</v>
      </c>
      <c r="V182" t="n">
        <v>0.84</v>
      </c>
      <c r="W182" t="n">
        <v>36.77</v>
      </c>
      <c r="X182" t="n">
        <v>2.42</v>
      </c>
      <c r="Y182" t="n">
        <v>4</v>
      </c>
      <c r="Z182" t="n">
        <v>10</v>
      </c>
    </row>
    <row r="183">
      <c r="A183" t="n">
        <v>8</v>
      </c>
      <c r="B183" t="n">
        <v>75</v>
      </c>
      <c r="C183" t="inlineStr">
        <is>
          <t xml:space="preserve">CONCLUIDO	</t>
        </is>
      </c>
      <c r="D183" t="n">
        <v>1.4744</v>
      </c>
      <c r="E183" t="n">
        <v>67.81999999999999</v>
      </c>
      <c r="F183" t="n">
        <v>63.8</v>
      </c>
      <c r="G183" t="n">
        <v>67.16</v>
      </c>
      <c r="H183" t="n">
        <v>0.99</v>
      </c>
      <c r="I183" t="n">
        <v>57</v>
      </c>
      <c r="J183" t="n">
        <v>161.71</v>
      </c>
      <c r="K183" t="n">
        <v>49.1</v>
      </c>
      <c r="L183" t="n">
        <v>9</v>
      </c>
      <c r="M183" t="n">
        <v>55</v>
      </c>
      <c r="N183" t="n">
        <v>28.61</v>
      </c>
      <c r="O183" t="n">
        <v>20177.64</v>
      </c>
      <c r="P183" t="n">
        <v>702.14</v>
      </c>
      <c r="Q183" t="n">
        <v>2163.7</v>
      </c>
      <c r="R183" t="n">
        <v>242.39</v>
      </c>
      <c r="S183" t="n">
        <v>168.28</v>
      </c>
      <c r="T183" t="n">
        <v>35150.72</v>
      </c>
      <c r="U183" t="n">
        <v>0.6899999999999999</v>
      </c>
      <c r="V183" t="n">
        <v>0.85</v>
      </c>
      <c r="W183" t="n">
        <v>36.74</v>
      </c>
      <c r="X183" t="n">
        <v>2.09</v>
      </c>
      <c r="Y183" t="n">
        <v>4</v>
      </c>
      <c r="Z183" t="n">
        <v>10</v>
      </c>
    </row>
    <row r="184">
      <c r="A184" t="n">
        <v>9</v>
      </c>
      <c r="B184" t="n">
        <v>75</v>
      </c>
      <c r="C184" t="inlineStr">
        <is>
          <t xml:space="preserve">CONCLUIDO	</t>
        </is>
      </c>
      <c r="D184" t="n">
        <v>1.4831</v>
      </c>
      <c r="E184" t="n">
        <v>67.42</v>
      </c>
      <c r="F184" t="n">
        <v>63.59</v>
      </c>
      <c r="G184" t="n">
        <v>74.81</v>
      </c>
      <c r="H184" t="n">
        <v>1.09</v>
      </c>
      <c r="I184" t="n">
        <v>51</v>
      </c>
      <c r="J184" t="n">
        <v>163.13</v>
      </c>
      <c r="K184" t="n">
        <v>49.1</v>
      </c>
      <c r="L184" t="n">
        <v>10</v>
      </c>
      <c r="M184" t="n">
        <v>49</v>
      </c>
      <c r="N184" t="n">
        <v>29.04</v>
      </c>
      <c r="O184" t="n">
        <v>20353.94</v>
      </c>
      <c r="P184" t="n">
        <v>689.85</v>
      </c>
      <c r="Q184" t="n">
        <v>2163.6</v>
      </c>
      <c r="R184" t="n">
        <v>234.7</v>
      </c>
      <c r="S184" t="n">
        <v>168.28</v>
      </c>
      <c r="T184" t="n">
        <v>31338.45</v>
      </c>
      <c r="U184" t="n">
        <v>0.72</v>
      </c>
      <c r="V184" t="n">
        <v>0.85</v>
      </c>
      <c r="W184" t="n">
        <v>36.75</v>
      </c>
      <c r="X184" t="n">
        <v>1.87</v>
      </c>
      <c r="Y184" t="n">
        <v>4</v>
      </c>
      <c r="Z184" t="n">
        <v>10</v>
      </c>
    </row>
    <row r="185">
      <c r="A185" t="n">
        <v>10</v>
      </c>
      <c r="B185" t="n">
        <v>75</v>
      </c>
      <c r="C185" t="inlineStr">
        <is>
          <t xml:space="preserve">CONCLUIDO	</t>
        </is>
      </c>
      <c r="D185" t="n">
        <v>1.4923</v>
      </c>
      <c r="E185" t="n">
        <v>67.01000000000001</v>
      </c>
      <c r="F185" t="n">
        <v>63.36</v>
      </c>
      <c r="G185" t="n">
        <v>84.48</v>
      </c>
      <c r="H185" t="n">
        <v>1.18</v>
      </c>
      <c r="I185" t="n">
        <v>45</v>
      </c>
      <c r="J185" t="n">
        <v>164.57</v>
      </c>
      <c r="K185" t="n">
        <v>49.1</v>
      </c>
      <c r="L185" t="n">
        <v>11</v>
      </c>
      <c r="M185" t="n">
        <v>43</v>
      </c>
      <c r="N185" t="n">
        <v>29.47</v>
      </c>
      <c r="O185" t="n">
        <v>20530.82</v>
      </c>
      <c r="P185" t="n">
        <v>676.42</v>
      </c>
      <c r="Q185" t="n">
        <v>2163.55</v>
      </c>
      <c r="R185" t="n">
        <v>227.16</v>
      </c>
      <c r="S185" t="n">
        <v>168.28</v>
      </c>
      <c r="T185" t="n">
        <v>27594.24</v>
      </c>
      <c r="U185" t="n">
        <v>0.74</v>
      </c>
      <c r="V185" t="n">
        <v>0.85</v>
      </c>
      <c r="W185" t="n">
        <v>36.73</v>
      </c>
      <c r="X185" t="n">
        <v>1.64</v>
      </c>
      <c r="Y185" t="n">
        <v>4</v>
      </c>
      <c r="Z185" t="n">
        <v>10</v>
      </c>
    </row>
    <row r="186">
      <c r="A186" t="n">
        <v>11</v>
      </c>
      <c r="B186" t="n">
        <v>75</v>
      </c>
      <c r="C186" t="inlineStr">
        <is>
          <t xml:space="preserve">CONCLUIDO	</t>
        </is>
      </c>
      <c r="D186" t="n">
        <v>1.4987</v>
      </c>
      <c r="E186" t="n">
        <v>66.72</v>
      </c>
      <c r="F186" t="n">
        <v>63.2</v>
      </c>
      <c r="G186" t="n">
        <v>92.48</v>
      </c>
      <c r="H186" t="n">
        <v>1.28</v>
      </c>
      <c r="I186" t="n">
        <v>41</v>
      </c>
      <c r="J186" t="n">
        <v>166.01</v>
      </c>
      <c r="K186" t="n">
        <v>49.1</v>
      </c>
      <c r="L186" t="n">
        <v>12</v>
      </c>
      <c r="M186" t="n">
        <v>39</v>
      </c>
      <c r="N186" t="n">
        <v>29.91</v>
      </c>
      <c r="O186" t="n">
        <v>20708.3</v>
      </c>
      <c r="P186" t="n">
        <v>664.6799999999999</v>
      </c>
      <c r="Q186" t="n">
        <v>2163.6</v>
      </c>
      <c r="R186" t="n">
        <v>221.59</v>
      </c>
      <c r="S186" t="n">
        <v>168.28</v>
      </c>
      <c r="T186" t="n">
        <v>24831.5</v>
      </c>
      <c r="U186" t="n">
        <v>0.76</v>
      </c>
      <c r="V186" t="n">
        <v>0.85</v>
      </c>
      <c r="W186" t="n">
        <v>36.73</v>
      </c>
      <c r="X186" t="n">
        <v>1.48</v>
      </c>
      <c r="Y186" t="n">
        <v>4</v>
      </c>
      <c r="Z186" t="n">
        <v>10</v>
      </c>
    </row>
    <row r="187">
      <c r="A187" t="n">
        <v>12</v>
      </c>
      <c r="B187" t="n">
        <v>75</v>
      </c>
      <c r="C187" t="inlineStr">
        <is>
          <t xml:space="preserve">CONCLUIDO	</t>
        </is>
      </c>
      <c r="D187" t="n">
        <v>1.5052</v>
      </c>
      <c r="E187" t="n">
        <v>66.44</v>
      </c>
      <c r="F187" t="n">
        <v>63.03</v>
      </c>
      <c r="G187" t="n">
        <v>102.21</v>
      </c>
      <c r="H187" t="n">
        <v>1.38</v>
      </c>
      <c r="I187" t="n">
        <v>37</v>
      </c>
      <c r="J187" t="n">
        <v>167.45</v>
      </c>
      <c r="K187" t="n">
        <v>49.1</v>
      </c>
      <c r="L187" t="n">
        <v>13</v>
      </c>
      <c r="M187" t="n">
        <v>35</v>
      </c>
      <c r="N187" t="n">
        <v>30.36</v>
      </c>
      <c r="O187" t="n">
        <v>20886.38</v>
      </c>
      <c r="P187" t="n">
        <v>651.51</v>
      </c>
      <c r="Q187" t="n">
        <v>2163.49</v>
      </c>
      <c r="R187" t="n">
        <v>216.09</v>
      </c>
      <c r="S187" t="n">
        <v>168.28</v>
      </c>
      <c r="T187" t="n">
        <v>22103.57</v>
      </c>
      <c r="U187" t="n">
        <v>0.78</v>
      </c>
      <c r="V187" t="n">
        <v>0.86</v>
      </c>
      <c r="W187" t="n">
        <v>36.72</v>
      </c>
      <c r="X187" t="n">
        <v>1.31</v>
      </c>
      <c r="Y187" t="n">
        <v>4</v>
      </c>
      <c r="Z187" t="n">
        <v>10</v>
      </c>
    </row>
    <row r="188">
      <c r="A188" t="n">
        <v>13</v>
      </c>
      <c r="B188" t="n">
        <v>75</v>
      </c>
      <c r="C188" t="inlineStr">
        <is>
          <t xml:space="preserve">CONCLUIDO	</t>
        </is>
      </c>
      <c r="D188" t="n">
        <v>1.5092</v>
      </c>
      <c r="E188" t="n">
        <v>66.26000000000001</v>
      </c>
      <c r="F188" t="n">
        <v>62.94</v>
      </c>
      <c r="G188" t="n">
        <v>111.08</v>
      </c>
      <c r="H188" t="n">
        <v>1.47</v>
      </c>
      <c r="I188" t="n">
        <v>34</v>
      </c>
      <c r="J188" t="n">
        <v>168.9</v>
      </c>
      <c r="K188" t="n">
        <v>49.1</v>
      </c>
      <c r="L188" t="n">
        <v>14</v>
      </c>
      <c r="M188" t="n">
        <v>32</v>
      </c>
      <c r="N188" t="n">
        <v>30.81</v>
      </c>
      <c r="O188" t="n">
        <v>21065.06</v>
      </c>
      <c r="P188" t="n">
        <v>640.9</v>
      </c>
      <c r="Q188" t="n">
        <v>2163.43</v>
      </c>
      <c r="R188" t="n">
        <v>213.42</v>
      </c>
      <c r="S188" t="n">
        <v>168.28</v>
      </c>
      <c r="T188" t="n">
        <v>20780.39</v>
      </c>
      <c r="U188" t="n">
        <v>0.79</v>
      </c>
      <c r="V188" t="n">
        <v>0.86</v>
      </c>
      <c r="W188" t="n">
        <v>36.71</v>
      </c>
      <c r="X188" t="n">
        <v>1.23</v>
      </c>
      <c r="Y188" t="n">
        <v>4</v>
      </c>
      <c r="Z188" t="n">
        <v>10</v>
      </c>
    </row>
    <row r="189">
      <c r="A189" t="n">
        <v>14</v>
      </c>
      <c r="B189" t="n">
        <v>75</v>
      </c>
      <c r="C189" t="inlineStr">
        <is>
          <t xml:space="preserve">CONCLUIDO	</t>
        </is>
      </c>
      <c r="D189" t="n">
        <v>1.5137</v>
      </c>
      <c r="E189" t="n">
        <v>66.06</v>
      </c>
      <c r="F189" t="n">
        <v>62.84</v>
      </c>
      <c r="G189" t="n">
        <v>121.63</v>
      </c>
      <c r="H189" t="n">
        <v>1.56</v>
      </c>
      <c r="I189" t="n">
        <v>31</v>
      </c>
      <c r="J189" t="n">
        <v>170.35</v>
      </c>
      <c r="K189" t="n">
        <v>49.1</v>
      </c>
      <c r="L189" t="n">
        <v>15</v>
      </c>
      <c r="M189" t="n">
        <v>23</v>
      </c>
      <c r="N189" t="n">
        <v>31.26</v>
      </c>
      <c r="O189" t="n">
        <v>21244.37</v>
      </c>
      <c r="P189" t="n">
        <v>627.51</v>
      </c>
      <c r="Q189" t="n">
        <v>2163.57</v>
      </c>
      <c r="R189" t="n">
        <v>209.52</v>
      </c>
      <c r="S189" t="n">
        <v>168.28</v>
      </c>
      <c r="T189" t="n">
        <v>18843.84</v>
      </c>
      <c r="U189" t="n">
        <v>0.8</v>
      </c>
      <c r="V189" t="n">
        <v>0.86</v>
      </c>
      <c r="W189" t="n">
        <v>36.72</v>
      </c>
      <c r="X189" t="n">
        <v>1.13</v>
      </c>
      <c r="Y189" t="n">
        <v>4</v>
      </c>
      <c r="Z189" t="n">
        <v>10</v>
      </c>
    </row>
    <row r="190">
      <c r="A190" t="n">
        <v>15</v>
      </c>
      <c r="B190" t="n">
        <v>75</v>
      </c>
      <c r="C190" t="inlineStr">
        <is>
          <t xml:space="preserve">CONCLUIDO	</t>
        </is>
      </c>
      <c r="D190" t="n">
        <v>1.5151</v>
      </c>
      <c r="E190" t="n">
        <v>66</v>
      </c>
      <c r="F190" t="n">
        <v>62.81</v>
      </c>
      <c r="G190" t="n">
        <v>125.61</v>
      </c>
      <c r="H190" t="n">
        <v>1.65</v>
      </c>
      <c r="I190" t="n">
        <v>30</v>
      </c>
      <c r="J190" t="n">
        <v>171.81</v>
      </c>
      <c r="K190" t="n">
        <v>49.1</v>
      </c>
      <c r="L190" t="n">
        <v>16</v>
      </c>
      <c r="M190" t="n">
        <v>1</v>
      </c>
      <c r="N190" t="n">
        <v>31.72</v>
      </c>
      <c r="O190" t="n">
        <v>21424.29</v>
      </c>
      <c r="P190" t="n">
        <v>624.55</v>
      </c>
      <c r="Q190" t="n">
        <v>2163.88</v>
      </c>
      <c r="R190" t="n">
        <v>207.7</v>
      </c>
      <c r="S190" t="n">
        <v>168.28</v>
      </c>
      <c r="T190" t="n">
        <v>17939.64</v>
      </c>
      <c r="U190" t="n">
        <v>0.8100000000000001</v>
      </c>
      <c r="V190" t="n">
        <v>0.86</v>
      </c>
      <c r="W190" t="n">
        <v>36.74</v>
      </c>
      <c r="X190" t="n">
        <v>1.09</v>
      </c>
      <c r="Y190" t="n">
        <v>4</v>
      </c>
      <c r="Z190" t="n">
        <v>10</v>
      </c>
    </row>
    <row r="191">
      <c r="A191" t="n">
        <v>16</v>
      </c>
      <c r="B191" t="n">
        <v>75</v>
      </c>
      <c r="C191" t="inlineStr">
        <is>
          <t xml:space="preserve">CONCLUIDO	</t>
        </is>
      </c>
      <c r="D191" t="n">
        <v>1.515</v>
      </c>
      <c r="E191" t="n">
        <v>66.01000000000001</v>
      </c>
      <c r="F191" t="n">
        <v>62.81</v>
      </c>
      <c r="G191" t="n">
        <v>125.62</v>
      </c>
      <c r="H191" t="n">
        <v>1.74</v>
      </c>
      <c r="I191" t="n">
        <v>30</v>
      </c>
      <c r="J191" t="n">
        <v>173.28</v>
      </c>
      <c r="K191" t="n">
        <v>49.1</v>
      </c>
      <c r="L191" t="n">
        <v>17</v>
      </c>
      <c r="M191" t="n">
        <v>0</v>
      </c>
      <c r="N191" t="n">
        <v>32.18</v>
      </c>
      <c r="O191" t="n">
        <v>21604.83</v>
      </c>
      <c r="P191" t="n">
        <v>629.4</v>
      </c>
      <c r="Q191" t="n">
        <v>2163.82</v>
      </c>
      <c r="R191" t="n">
        <v>207.84</v>
      </c>
      <c r="S191" t="n">
        <v>168.28</v>
      </c>
      <c r="T191" t="n">
        <v>18010.77</v>
      </c>
      <c r="U191" t="n">
        <v>0.8100000000000001</v>
      </c>
      <c r="V191" t="n">
        <v>0.86</v>
      </c>
      <c r="W191" t="n">
        <v>36.74</v>
      </c>
      <c r="X191" t="n">
        <v>1.1</v>
      </c>
      <c r="Y191" t="n">
        <v>4</v>
      </c>
      <c r="Z191" t="n">
        <v>10</v>
      </c>
    </row>
    <row r="192">
      <c r="A192" t="n">
        <v>0</v>
      </c>
      <c r="B192" t="n">
        <v>95</v>
      </c>
      <c r="C192" t="inlineStr">
        <is>
          <t xml:space="preserve">CONCLUIDO	</t>
        </is>
      </c>
      <c r="D192" t="n">
        <v>0.6943</v>
      </c>
      <c r="E192" t="n">
        <v>144.03</v>
      </c>
      <c r="F192" t="n">
        <v>103.03</v>
      </c>
      <c r="G192" t="n">
        <v>5.97</v>
      </c>
      <c r="H192" t="n">
        <v>0.1</v>
      </c>
      <c r="I192" t="n">
        <v>1035</v>
      </c>
      <c r="J192" t="n">
        <v>185.69</v>
      </c>
      <c r="K192" t="n">
        <v>53.44</v>
      </c>
      <c r="L192" t="n">
        <v>1</v>
      </c>
      <c r="M192" t="n">
        <v>1033</v>
      </c>
      <c r="N192" t="n">
        <v>36.26</v>
      </c>
      <c r="O192" t="n">
        <v>23136.14</v>
      </c>
      <c r="P192" t="n">
        <v>1420.18</v>
      </c>
      <c r="Q192" t="n">
        <v>2182.56</v>
      </c>
      <c r="R192" t="n">
        <v>1549</v>
      </c>
      <c r="S192" t="n">
        <v>168.28</v>
      </c>
      <c r="T192" t="n">
        <v>683564.15</v>
      </c>
      <c r="U192" t="n">
        <v>0.11</v>
      </c>
      <c r="V192" t="n">
        <v>0.53</v>
      </c>
      <c r="W192" t="n">
        <v>38.34</v>
      </c>
      <c r="X192" t="n">
        <v>41.08</v>
      </c>
      <c r="Y192" t="n">
        <v>4</v>
      </c>
      <c r="Z192" t="n">
        <v>10</v>
      </c>
    </row>
    <row r="193">
      <c r="A193" t="n">
        <v>1</v>
      </c>
      <c r="B193" t="n">
        <v>95</v>
      </c>
      <c r="C193" t="inlineStr">
        <is>
          <t xml:space="preserve">CONCLUIDO	</t>
        </is>
      </c>
      <c r="D193" t="n">
        <v>1.0782</v>
      </c>
      <c r="E193" t="n">
        <v>92.75</v>
      </c>
      <c r="F193" t="n">
        <v>76.17</v>
      </c>
      <c r="G193" t="n">
        <v>12.06</v>
      </c>
      <c r="H193" t="n">
        <v>0.19</v>
      </c>
      <c r="I193" t="n">
        <v>379</v>
      </c>
      <c r="J193" t="n">
        <v>187.21</v>
      </c>
      <c r="K193" t="n">
        <v>53.44</v>
      </c>
      <c r="L193" t="n">
        <v>2</v>
      </c>
      <c r="M193" t="n">
        <v>377</v>
      </c>
      <c r="N193" t="n">
        <v>36.77</v>
      </c>
      <c r="O193" t="n">
        <v>23322.88</v>
      </c>
      <c r="P193" t="n">
        <v>1048.59</v>
      </c>
      <c r="Q193" t="n">
        <v>2169.78</v>
      </c>
      <c r="R193" t="n">
        <v>652</v>
      </c>
      <c r="S193" t="n">
        <v>168.28</v>
      </c>
      <c r="T193" t="n">
        <v>238348.37</v>
      </c>
      <c r="U193" t="n">
        <v>0.26</v>
      </c>
      <c r="V193" t="n">
        <v>0.71</v>
      </c>
      <c r="W193" t="n">
        <v>37.29</v>
      </c>
      <c r="X193" t="n">
        <v>14.37</v>
      </c>
      <c r="Y193" t="n">
        <v>4</v>
      </c>
      <c r="Z193" t="n">
        <v>10</v>
      </c>
    </row>
    <row r="194">
      <c r="A194" t="n">
        <v>2</v>
      </c>
      <c r="B194" t="n">
        <v>95</v>
      </c>
      <c r="C194" t="inlineStr">
        <is>
          <t xml:space="preserve">CONCLUIDO	</t>
        </is>
      </c>
      <c r="D194" t="n">
        <v>1.2264</v>
      </c>
      <c r="E194" t="n">
        <v>81.54000000000001</v>
      </c>
      <c r="F194" t="n">
        <v>70.44</v>
      </c>
      <c r="G194" t="n">
        <v>18.22</v>
      </c>
      <c r="H194" t="n">
        <v>0.28</v>
      </c>
      <c r="I194" t="n">
        <v>232</v>
      </c>
      <c r="J194" t="n">
        <v>188.73</v>
      </c>
      <c r="K194" t="n">
        <v>53.44</v>
      </c>
      <c r="L194" t="n">
        <v>3</v>
      </c>
      <c r="M194" t="n">
        <v>230</v>
      </c>
      <c r="N194" t="n">
        <v>37.29</v>
      </c>
      <c r="O194" t="n">
        <v>23510.33</v>
      </c>
      <c r="P194" t="n">
        <v>964.13</v>
      </c>
      <c r="Q194" t="n">
        <v>2167.34</v>
      </c>
      <c r="R194" t="n">
        <v>462.17</v>
      </c>
      <c r="S194" t="n">
        <v>168.28</v>
      </c>
      <c r="T194" t="n">
        <v>144167.89</v>
      </c>
      <c r="U194" t="n">
        <v>0.36</v>
      </c>
      <c r="V194" t="n">
        <v>0.77</v>
      </c>
      <c r="W194" t="n">
        <v>37.03</v>
      </c>
      <c r="X194" t="n">
        <v>8.68</v>
      </c>
      <c r="Y194" t="n">
        <v>4</v>
      </c>
      <c r="Z194" t="n">
        <v>10</v>
      </c>
    </row>
    <row r="195">
      <c r="A195" t="n">
        <v>3</v>
      </c>
      <c r="B195" t="n">
        <v>95</v>
      </c>
      <c r="C195" t="inlineStr">
        <is>
          <t xml:space="preserve">CONCLUIDO	</t>
        </is>
      </c>
      <c r="D195" t="n">
        <v>1.3048</v>
      </c>
      <c r="E195" t="n">
        <v>76.64</v>
      </c>
      <c r="F195" t="n">
        <v>67.95</v>
      </c>
      <c r="G195" t="n">
        <v>24.41</v>
      </c>
      <c r="H195" t="n">
        <v>0.37</v>
      </c>
      <c r="I195" t="n">
        <v>167</v>
      </c>
      <c r="J195" t="n">
        <v>190.25</v>
      </c>
      <c r="K195" t="n">
        <v>53.44</v>
      </c>
      <c r="L195" t="n">
        <v>4</v>
      </c>
      <c r="M195" t="n">
        <v>165</v>
      </c>
      <c r="N195" t="n">
        <v>37.82</v>
      </c>
      <c r="O195" t="n">
        <v>23698.48</v>
      </c>
      <c r="P195" t="n">
        <v>923.92</v>
      </c>
      <c r="Q195" t="n">
        <v>2165.93</v>
      </c>
      <c r="R195" t="n">
        <v>379.49</v>
      </c>
      <c r="S195" t="n">
        <v>168.28</v>
      </c>
      <c r="T195" t="n">
        <v>103152.8</v>
      </c>
      <c r="U195" t="n">
        <v>0.44</v>
      </c>
      <c r="V195" t="n">
        <v>0.79</v>
      </c>
      <c r="W195" t="n">
        <v>36.93</v>
      </c>
      <c r="X195" t="n">
        <v>6.21</v>
      </c>
      <c r="Y195" t="n">
        <v>4</v>
      </c>
      <c r="Z195" t="n">
        <v>10</v>
      </c>
    </row>
    <row r="196">
      <c r="A196" t="n">
        <v>4</v>
      </c>
      <c r="B196" t="n">
        <v>95</v>
      </c>
      <c r="C196" t="inlineStr">
        <is>
          <t xml:space="preserve">CONCLUIDO	</t>
        </is>
      </c>
      <c r="D196" t="n">
        <v>1.3542</v>
      </c>
      <c r="E196" t="n">
        <v>73.84</v>
      </c>
      <c r="F196" t="n">
        <v>66.54000000000001</v>
      </c>
      <c r="G196" t="n">
        <v>30.71</v>
      </c>
      <c r="H196" t="n">
        <v>0.46</v>
      </c>
      <c r="I196" t="n">
        <v>130</v>
      </c>
      <c r="J196" t="n">
        <v>191.78</v>
      </c>
      <c r="K196" t="n">
        <v>53.44</v>
      </c>
      <c r="L196" t="n">
        <v>5</v>
      </c>
      <c r="M196" t="n">
        <v>128</v>
      </c>
      <c r="N196" t="n">
        <v>38.35</v>
      </c>
      <c r="O196" t="n">
        <v>23887.36</v>
      </c>
      <c r="P196" t="n">
        <v>898.1900000000001</v>
      </c>
      <c r="Q196" t="n">
        <v>2165.09</v>
      </c>
      <c r="R196" t="n">
        <v>332.68</v>
      </c>
      <c r="S196" t="n">
        <v>168.28</v>
      </c>
      <c r="T196" t="n">
        <v>79933.7</v>
      </c>
      <c r="U196" t="n">
        <v>0.51</v>
      </c>
      <c r="V196" t="n">
        <v>0.8100000000000001</v>
      </c>
      <c r="W196" t="n">
        <v>36.87</v>
      </c>
      <c r="X196" t="n">
        <v>4.8</v>
      </c>
      <c r="Y196" t="n">
        <v>4</v>
      </c>
      <c r="Z196" t="n">
        <v>10</v>
      </c>
    </row>
    <row r="197">
      <c r="A197" t="n">
        <v>5</v>
      </c>
      <c r="B197" t="n">
        <v>95</v>
      </c>
      <c r="C197" t="inlineStr">
        <is>
          <t xml:space="preserve">CONCLUIDO	</t>
        </is>
      </c>
      <c r="D197" t="n">
        <v>1.3867</v>
      </c>
      <c r="E197" t="n">
        <v>72.12</v>
      </c>
      <c r="F197" t="n">
        <v>65.66</v>
      </c>
      <c r="G197" t="n">
        <v>36.82</v>
      </c>
      <c r="H197" t="n">
        <v>0.55</v>
      </c>
      <c r="I197" t="n">
        <v>107</v>
      </c>
      <c r="J197" t="n">
        <v>193.32</v>
      </c>
      <c r="K197" t="n">
        <v>53.44</v>
      </c>
      <c r="L197" t="n">
        <v>6</v>
      </c>
      <c r="M197" t="n">
        <v>105</v>
      </c>
      <c r="N197" t="n">
        <v>38.89</v>
      </c>
      <c r="O197" t="n">
        <v>24076.95</v>
      </c>
      <c r="P197" t="n">
        <v>879.8200000000001</v>
      </c>
      <c r="Q197" t="n">
        <v>2164.59</v>
      </c>
      <c r="R197" t="n">
        <v>303.46</v>
      </c>
      <c r="S197" t="n">
        <v>168.28</v>
      </c>
      <c r="T197" t="n">
        <v>65437.2</v>
      </c>
      <c r="U197" t="n">
        <v>0.55</v>
      </c>
      <c r="V197" t="n">
        <v>0.82</v>
      </c>
      <c r="W197" t="n">
        <v>36.84</v>
      </c>
      <c r="X197" t="n">
        <v>3.93</v>
      </c>
      <c r="Y197" t="n">
        <v>4</v>
      </c>
      <c r="Z197" t="n">
        <v>10</v>
      </c>
    </row>
    <row r="198">
      <c r="A198" t="n">
        <v>6</v>
      </c>
      <c r="B198" t="n">
        <v>95</v>
      </c>
      <c r="C198" t="inlineStr">
        <is>
          <t xml:space="preserve">CONCLUIDO	</t>
        </is>
      </c>
      <c r="D198" t="n">
        <v>1.4111</v>
      </c>
      <c r="E198" t="n">
        <v>70.87</v>
      </c>
      <c r="F198" t="n">
        <v>65.05</v>
      </c>
      <c r="G198" t="n">
        <v>43.36</v>
      </c>
      <c r="H198" t="n">
        <v>0.64</v>
      </c>
      <c r="I198" t="n">
        <v>90</v>
      </c>
      <c r="J198" t="n">
        <v>194.86</v>
      </c>
      <c r="K198" t="n">
        <v>53.44</v>
      </c>
      <c r="L198" t="n">
        <v>7</v>
      </c>
      <c r="M198" t="n">
        <v>88</v>
      </c>
      <c r="N198" t="n">
        <v>39.43</v>
      </c>
      <c r="O198" t="n">
        <v>24267.28</v>
      </c>
      <c r="P198" t="n">
        <v>864.58</v>
      </c>
      <c r="Q198" t="n">
        <v>2164.53</v>
      </c>
      <c r="R198" t="n">
        <v>283.25</v>
      </c>
      <c r="S198" t="n">
        <v>168.28</v>
      </c>
      <c r="T198" t="n">
        <v>55413.94</v>
      </c>
      <c r="U198" t="n">
        <v>0.59</v>
      </c>
      <c r="V198" t="n">
        <v>0.83</v>
      </c>
      <c r="W198" t="n">
        <v>36.8</v>
      </c>
      <c r="X198" t="n">
        <v>3.32</v>
      </c>
      <c r="Y198" t="n">
        <v>4</v>
      </c>
      <c r="Z198" t="n">
        <v>10</v>
      </c>
    </row>
    <row r="199">
      <c r="A199" t="n">
        <v>7</v>
      </c>
      <c r="B199" t="n">
        <v>95</v>
      </c>
      <c r="C199" t="inlineStr">
        <is>
          <t xml:space="preserve">CONCLUIDO	</t>
        </is>
      </c>
      <c r="D199" t="n">
        <v>1.4298</v>
      </c>
      <c r="E199" t="n">
        <v>69.94</v>
      </c>
      <c r="F199" t="n">
        <v>64.56999999999999</v>
      </c>
      <c r="G199" t="n">
        <v>49.67</v>
      </c>
      <c r="H199" t="n">
        <v>0.72</v>
      </c>
      <c r="I199" t="n">
        <v>78</v>
      </c>
      <c r="J199" t="n">
        <v>196.41</v>
      </c>
      <c r="K199" t="n">
        <v>53.44</v>
      </c>
      <c r="L199" t="n">
        <v>8</v>
      </c>
      <c r="M199" t="n">
        <v>76</v>
      </c>
      <c r="N199" t="n">
        <v>39.98</v>
      </c>
      <c r="O199" t="n">
        <v>24458.36</v>
      </c>
      <c r="P199" t="n">
        <v>851.4400000000001</v>
      </c>
      <c r="Q199" t="n">
        <v>2164.19</v>
      </c>
      <c r="R199" t="n">
        <v>267.11</v>
      </c>
      <c r="S199" t="n">
        <v>168.28</v>
      </c>
      <c r="T199" t="n">
        <v>47406.68</v>
      </c>
      <c r="U199" t="n">
        <v>0.63</v>
      </c>
      <c r="V199" t="n">
        <v>0.84</v>
      </c>
      <c r="W199" t="n">
        <v>36.79</v>
      </c>
      <c r="X199" t="n">
        <v>2.84</v>
      </c>
      <c r="Y199" t="n">
        <v>4</v>
      </c>
      <c r="Z199" t="n">
        <v>10</v>
      </c>
    </row>
    <row r="200">
      <c r="A200" t="n">
        <v>8</v>
      </c>
      <c r="B200" t="n">
        <v>95</v>
      </c>
      <c r="C200" t="inlineStr">
        <is>
          <t xml:space="preserve">CONCLUIDO	</t>
        </is>
      </c>
      <c r="D200" t="n">
        <v>1.4451</v>
      </c>
      <c r="E200" t="n">
        <v>69.2</v>
      </c>
      <c r="F200" t="n">
        <v>64.2</v>
      </c>
      <c r="G200" t="n">
        <v>56.65</v>
      </c>
      <c r="H200" t="n">
        <v>0.8100000000000001</v>
      </c>
      <c r="I200" t="n">
        <v>68</v>
      </c>
      <c r="J200" t="n">
        <v>197.97</v>
      </c>
      <c r="K200" t="n">
        <v>53.44</v>
      </c>
      <c r="L200" t="n">
        <v>9</v>
      </c>
      <c r="M200" t="n">
        <v>66</v>
      </c>
      <c r="N200" t="n">
        <v>40.53</v>
      </c>
      <c r="O200" t="n">
        <v>24650.18</v>
      </c>
      <c r="P200" t="n">
        <v>839.8200000000001</v>
      </c>
      <c r="Q200" t="n">
        <v>2164.35</v>
      </c>
      <c r="R200" t="n">
        <v>254.62</v>
      </c>
      <c r="S200" t="n">
        <v>168.28</v>
      </c>
      <c r="T200" t="n">
        <v>41210.34</v>
      </c>
      <c r="U200" t="n">
        <v>0.66</v>
      </c>
      <c r="V200" t="n">
        <v>0.84</v>
      </c>
      <c r="W200" t="n">
        <v>36.78</v>
      </c>
      <c r="X200" t="n">
        <v>2.48</v>
      </c>
      <c r="Y200" t="n">
        <v>4</v>
      </c>
      <c r="Z200" t="n">
        <v>10</v>
      </c>
    </row>
    <row r="201">
      <c r="A201" t="n">
        <v>9</v>
      </c>
      <c r="B201" t="n">
        <v>95</v>
      </c>
      <c r="C201" t="inlineStr">
        <is>
          <t xml:space="preserve">CONCLUIDO	</t>
        </is>
      </c>
      <c r="D201" t="n">
        <v>1.4561</v>
      </c>
      <c r="E201" t="n">
        <v>68.67</v>
      </c>
      <c r="F201" t="n">
        <v>63.94</v>
      </c>
      <c r="G201" t="n">
        <v>62.89</v>
      </c>
      <c r="H201" t="n">
        <v>0.89</v>
      </c>
      <c r="I201" t="n">
        <v>61</v>
      </c>
      <c r="J201" t="n">
        <v>199.53</v>
      </c>
      <c r="K201" t="n">
        <v>53.44</v>
      </c>
      <c r="L201" t="n">
        <v>10</v>
      </c>
      <c r="M201" t="n">
        <v>59</v>
      </c>
      <c r="N201" t="n">
        <v>41.1</v>
      </c>
      <c r="O201" t="n">
        <v>24842.77</v>
      </c>
      <c r="P201" t="n">
        <v>829.03</v>
      </c>
      <c r="Q201" t="n">
        <v>2163.71</v>
      </c>
      <c r="R201" t="n">
        <v>245.88</v>
      </c>
      <c r="S201" t="n">
        <v>168.28</v>
      </c>
      <c r="T201" t="n">
        <v>36877.64</v>
      </c>
      <c r="U201" t="n">
        <v>0.68</v>
      </c>
      <c r="V201" t="n">
        <v>0.84</v>
      </c>
      <c r="W201" t="n">
        <v>36.77</v>
      </c>
      <c r="X201" t="n">
        <v>2.21</v>
      </c>
      <c r="Y201" t="n">
        <v>4</v>
      </c>
      <c r="Z201" t="n">
        <v>10</v>
      </c>
    </row>
    <row r="202">
      <c r="A202" t="n">
        <v>10</v>
      </c>
      <c r="B202" t="n">
        <v>95</v>
      </c>
      <c r="C202" t="inlineStr">
        <is>
          <t xml:space="preserve">CONCLUIDO	</t>
        </is>
      </c>
      <c r="D202" t="n">
        <v>1.465</v>
      </c>
      <c r="E202" t="n">
        <v>68.26000000000001</v>
      </c>
      <c r="F202" t="n">
        <v>63.74</v>
      </c>
      <c r="G202" t="n">
        <v>69.54000000000001</v>
      </c>
      <c r="H202" t="n">
        <v>0.97</v>
      </c>
      <c r="I202" t="n">
        <v>55</v>
      </c>
      <c r="J202" t="n">
        <v>201.1</v>
      </c>
      <c r="K202" t="n">
        <v>53.44</v>
      </c>
      <c r="L202" t="n">
        <v>11</v>
      </c>
      <c r="M202" t="n">
        <v>53</v>
      </c>
      <c r="N202" t="n">
        <v>41.66</v>
      </c>
      <c r="O202" t="n">
        <v>25036.12</v>
      </c>
      <c r="P202" t="n">
        <v>820.59</v>
      </c>
      <c r="Q202" t="n">
        <v>2163.77</v>
      </c>
      <c r="R202" t="n">
        <v>239.91</v>
      </c>
      <c r="S202" t="n">
        <v>168.28</v>
      </c>
      <c r="T202" t="n">
        <v>33922.31</v>
      </c>
      <c r="U202" t="n">
        <v>0.7</v>
      </c>
      <c r="V202" t="n">
        <v>0.85</v>
      </c>
      <c r="W202" t="n">
        <v>36.75</v>
      </c>
      <c r="X202" t="n">
        <v>2.03</v>
      </c>
      <c r="Y202" t="n">
        <v>4</v>
      </c>
      <c r="Z202" t="n">
        <v>10</v>
      </c>
    </row>
    <row r="203">
      <c r="A203" t="n">
        <v>11</v>
      </c>
      <c r="B203" t="n">
        <v>95</v>
      </c>
      <c r="C203" t="inlineStr">
        <is>
          <t xml:space="preserve">CONCLUIDO	</t>
        </is>
      </c>
      <c r="D203" t="n">
        <v>1.4736</v>
      </c>
      <c r="E203" t="n">
        <v>67.86</v>
      </c>
      <c r="F203" t="n">
        <v>63.53</v>
      </c>
      <c r="G203" t="n">
        <v>76.23999999999999</v>
      </c>
      <c r="H203" t="n">
        <v>1.05</v>
      </c>
      <c r="I203" t="n">
        <v>50</v>
      </c>
      <c r="J203" t="n">
        <v>202.67</v>
      </c>
      <c r="K203" t="n">
        <v>53.44</v>
      </c>
      <c r="L203" t="n">
        <v>12</v>
      </c>
      <c r="M203" t="n">
        <v>48</v>
      </c>
      <c r="N203" t="n">
        <v>42.24</v>
      </c>
      <c r="O203" t="n">
        <v>25230.25</v>
      </c>
      <c r="P203" t="n">
        <v>810.03</v>
      </c>
      <c r="Q203" t="n">
        <v>2163.72</v>
      </c>
      <c r="R203" t="n">
        <v>232.82</v>
      </c>
      <c r="S203" t="n">
        <v>168.28</v>
      </c>
      <c r="T203" t="n">
        <v>30402.52</v>
      </c>
      <c r="U203" t="n">
        <v>0.72</v>
      </c>
      <c r="V203" t="n">
        <v>0.85</v>
      </c>
      <c r="W203" t="n">
        <v>36.74</v>
      </c>
      <c r="X203" t="n">
        <v>1.82</v>
      </c>
      <c r="Y203" t="n">
        <v>4</v>
      </c>
      <c r="Z203" t="n">
        <v>10</v>
      </c>
    </row>
    <row r="204">
      <c r="A204" t="n">
        <v>12</v>
      </c>
      <c r="B204" t="n">
        <v>95</v>
      </c>
      <c r="C204" t="inlineStr">
        <is>
          <t xml:space="preserve">CONCLUIDO	</t>
        </is>
      </c>
      <c r="D204" t="n">
        <v>1.4798</v>
      </c>
      <c r="E204" t="n">
        <v>67.58</v>
      </c>
      <c r="F204" t="n">
        <v>63.4</v>
      </c>
      <c r="G204" t="n">
        <v>82.69</v>
      </c>
      <c r="H204" t="n">
        <v>1.13</v>
      </c>
      <c r="I204" t="n">
        <v>46</v>
      </c>
      <c r="J204" t="n">
        <v>204.25</v>
      </c>
      <c r="K204" t="n">
        <v>53.44</v>
      </c>
      <c r="L204" t="n">
        <v>13</v>
      </c>
      <c r="M204" t="n">
        <v>44</v>
      </c>
      <c r="N204" t="n">
        <v>42.82</v>
      </c>
      <c r="O204" t="n">
        <v>25425.3</v>
      </c>
      <c r="P204" t="n">
        <v>800.55</v>
      </c>
      <c r="Q204" t="n">
        <v>2163.65</v>
      </c>
      <c r="R204" t="n">
        <v>228.12</v>
      </c>
      <c r="S204" t="n">
        <v>168.28</v>
      </c>
      <c r="T204" t="n">
        <v>28070.98</v>
      </c>
      <c r="U204" t="n">
        <v>0.74</v>
      </c>
      <c r="V204" t="n">
        <v>0.85</v>
      </c>
      <c r="W204" t="n">
        <v>36.74</v>
      </c>
      <c r="X204" t="n">
        <v>1.68</v>
      </c>
      <c r="Y204" t="n">
        <v>4</v>
      </c>
      <c r="Z204" t="n">
        <v>10</v>
      </c>
    </row>
    <row r="205">
      <c r="A205" t="n">
        <v>13</v>
      </c>
      <c r="B205" t="n">
        <v>95</v>
      </c>
      <c r="C205" t="inlineStr">
        <is>
          <t xml:space="preserve">CONCLUIDO	</t>
        </is>
      </c>
      <c r="D205" t="n">
        <v>1.4869</v>
      </c>
      <c r="E205" t="n">
        <v>67.26000000000001</v>
      </c>
      <c r="F205" t="n">
        <v>63.22</v>
      </c>
      <c r="G205" t="n">
        <v>90.31999999999999</v>
      </c>
      <c r="H205" t="n">
        <v>1.21</v>
      </c>
      <c r="I205" t="n">
        <v>42</v>
      </c>
      <c r="J205" t="n">
        <v>205.84</v>
      </c>
      <c r="K205" t="n">
        <v>53.44</v>
      </c>
      <c r="L205" t="n">
        <v>14</v>
      </c>
      <c r="M205" t="n">
        <v>40</v>
      </c>
      <c r="N205" t="n">
        <v>43.4</v>
      </c>
      <c r="O205" t="n">
        <v>25621.03</v>
      </c>
      <c r="P205" t="n">
        <v>791.51</v>
      </c>
      <c r="Q205" t="n">
        <v>2163.45</v>
      </c>
      <c r="R205" t="n">
        <v>222.52</v>
      </c>
      <c r="S205" t="n">
        <v>168.28</v>
      </c>
      <c r="T205" t="n">
        <v>25293.17</v>
      </c>
      <c r="U205" t="n">
        <v>0.76</v>
      </c>
      <c r="V205" t="n">
        <v>0.85</v>
      </c>
      <c r="W205" t="n">
        <v>36.73</v>
      </c>
      <c r="X205" t="n">
        <v>1.51</v>
      </c>
      <c r="Y205" t="n">
        <v>4</v>
      </c>
      <c r="Z205" t="n">
        <v>10</v>
      </c>
    </row>
    <row r="206">
      <c r="A206" t="n">
        <v>14</v>
      </c>
      <c r="B206" t="n">
        <v>95</v>
      </c>
      <c r="C206" t="inlineStr">
        <is>
          <t xml:space="preserve">CONCLUIDO	</t>
        </is>
      </c>
      <c r="D206" t="n">
        <v>1.4916</v>
      </c>
      <c r="E206" t="n">
        <v>67.04000000000001</v>
      </c>
      <c r="F206" t="n">
        <v>63.12</v>
      </c>
      <c r="G206" t="n">
        <v>97.11</v>
      </c>
      <c r="H206" t="n">
        <v>1.28</v>
      </c>
      <c r="I206" t="n">
        <v>39</v>
      </c>
      <c r="J206" t="n">
        <v>207.43</v>
      </c>
      <c r="K206" t="n">
        <v>53.44</v>
      </c>
      <c r="L206" t="n">
        <v>15</v>
      </c>
      <c r="M206" t="n">
        <v>37</v>
      </c>
      <c r="N206" t="n">
        <v>44</v>
      </c>
      <c r="O206" t="n">
        <v>25817.56</v>
      </c>
      <c r="P206" t="n">
        <v>782.63</v>
      </c>
      <c r="Q206" t="n">
        <v>2163.86</v>
      </c>
      <c r="R206" t="n">
        <v>219.51</v>
      </c>
      <c r="S206" t="n">
        <v>168.28</v>
      </c>
      <c r="T206" t="n">
        <v>23801.89</v>
      </c>
      <c r="U206" t="n">
        <v>0.77</v>
      </c>
      <c r="V206" t="n">
        <v>0.85</v>
      </c>
      <c r="W206" t="n">
        <v>36.71</v>
      </c>
      <c r="X206" t="n">
        <v>1.41</v>
      </c>
      <c r="Y206" t="n">
        <v>4</v>
      </c>
      <c r="Z206" t="n">
        <v>10</v>
      </c>
    </row>
    <row r="207">
      <c r="A207" t="n">
        <v>15</v>
      </c>
      <c r="B207" t="n">
        <v>95</v>
      </c>
      <c r="C207" t="inlineStr">
        <is>
          <t xml:space="preserve">CONCLUIDO	</t>
        </is>
      </c>
      <c r="D207" t="n">
        <v>1.497</v>
      </c>
      <c r="E207" t="n">
        <v>66.8</v>
      </c>
      <c r="F207" t="n">
        <v>62.99</v>
      </c>
      <c r="G207" t="n">
        <v>104.99</v>
      </c>
      <c r="H207" t="n">
        <v>1.36</v>
      </c>
      <c r="I207" t="n">
        <v>36</v>
      </c>
      <c r="J207" t="n">
        <v>209.03</v>
      </c>
      <c r="K207" t="n">
        <v>53.44</v>
      </c>
      <c r="L207" t="n">
        <v>16</v>
      </c>
      <c r="M207" t="n">
        <v>34</v>
      </c>
      <c r="N207" t="n">
        <v>44.6</v>
      </c>
      <c r="O207" t="n">
        <v>26014.91</v>
      </c>
      <c r="P207" t="n">
        <v>773.89</v>
      </c>
      <c r="Q207" t="n">
        <v>2163.24</v>
      </c>
      <c r="R207" t="n">
        <v>215.13</v>
      </c>
      <c r="S207" t="n">
        <v>168.28</v>
      </c>
      <c r="T207" t="n">
        <v>21627.35</v>
      </c>
      <c r="U207" t="n">
        <v>0.78</v>
      </c>
      <c r="V207" t="n">
        <v>0.86</v>
      </c>
      <c r="W207" t="n">
        <v>36.71</v>
      </c>
      <c r="X207" t="n">
        <v>1.28</v>
      </c>
      <c r="Y207" t="n">
        <v>4</v>
      </c>
      <c r="Z207" t="n">
        <v>10</v>
      </c>
    </row>
    <row r="208">
      <c r="A208" t="n">
        <v>16</v>
      </c>
      <c r="B208" t="n">
        <v>95</v>
      </c>
      <c r="C208" t="inlineStr">
        <is>
          <t xml:space="preserve">CONCLUIDO	</t>
        </is>
      </c>
      <c r="D208" t="n">
        <v>1.5</v>
      </c>
      <c r="E208" t="n">
        <v>66.67</v>
      </c>
      <c r="F208" t="n">
        <v>62.93</v>
      </c>
      <c r="G208" t="n">
        <v>111.06</v>
      </c>
      <c r="H208" t="n">
        <v>1.43</v>
      </c>
      <c r="I208" t="n">
        <v>34</v>
      </c>
      <c r="J208" t="n">
        <v>210.64</v>
      </c>
      <c r="K208" t="n">
        <v>53.44</v>
      </c>
      <c r="L208" t="n">
        <v>17</v>
      </c>
      <c r="M208" t="n">
        <v>32</v>
      </c>
      <c r="N208" t="n">
        <v>45.21</v>
      </c>
      <c r="O208" t="n">
        <v>26213.09</v>
      </c>
      <c r="P208" t="n">
        <v>764.46</v>
      </c>
      <c r="Q208" t="n">
        <v>2163.5</v>
      </c>
      <c r="R208" t="n">
        <v>212.8</v>
      </c>
      <c r="S208" t="n">
        <v>168.28</v>
      </c>
      <c r="T208" t="n">
        <v>20470.44</v>
      </c>
      <c r="U208" t="n">
        <v>0.79</v>
      </c>
      <c r="V208" t="n">
        <v>0.86</v>
      </c>
      <c r="W208" t="n">
        <v>36.72</v>
      </c>
      <c r="X208" t="n">
        <v>1.22</v>
      </c>
      <c r="Y208" t="n">
        <v>4</v>
      </c>
      <c r="Z208" t="n">
        <v>10</v>
      </c>
    </row>
    <row r="209">
      <c r="A209" t="n">
        <v>17</v>
      </c>
      <c r="B209" t="n">
        <v>95</v>
      </c>
      <c r="C209" t="inlineStr">
        <is>
          <t xml:space="preserve">CONCLUIDO	</t>
        </is>
      </c>
      <c r="D209" t="n">
        <v>1.503</v>
      </c>
      <c r="E209" t="n">
        <v>66.53</v>
      </c>
      <c r="F209" t="n">
        <v>62.88</v>
      </c>
      <c r="G209" t="n">
        <v>117.89</v>
      </c>
      <c r="H209" t="n">
        <v>1.51</v>
      </c>
      <c r="I209" t="n">
        <v>32</v>
      </c>
      <c r="J209" t="n">
        <v>212.25</v>
      </c>
      <c r="K209" t="n">
        <v>53.44</v>
      </c>
      <c r="L209" t="n">
        <v>18</v>
      </c>
      <c r="M209" t="n">
        <v>30</v>
      </c>
      <c r="N209" t="n">
        <v>45.82</v>
      </c>
      <c r="O209" t="n">
        <v>26412.11</v>
      </c>
      <c r="P209" t="n">
        <v>756.03</v>
      </c>
      <c r="Q209" t="n">
        <v>2163.3</v>
      </c>
      <c r="R209" t="n">
        <v>211.3</v>
      </c>
      <c r="S209" t="n">
        <v>168.28</v>
      </c>
      <c r="T209" t="n">
        <v>19728.82</v>
      </c>
      <c r="U209" t="n">
        <v>0.8</v>
      </c>
      <c r="V209" t="n">
        <v>0.86</v>
      </c>
      <c r="W209" t="n">
        <v>36.71</v>
      </c>
      <c r="X209" t="n">
        <v>1.16</v>
      </c>
      <c r="Y209" t="n">
        <v>4</v>
      </c>
      <c r="Z209" t="n">
        <v>10</v>
      </c>
    </row>
    <row r="210">
      <c r="A210" t="n">
        <v>18</v>
      </c>
      <c r="B210" t="n">
        <v>95</v>
      </c>
      <c r="C210" t="inlineStr">
        <is>
          <t xml:space="preserve">CONCLUIDO	</t>
        </is>
      </c>
      <c r="D210" t="n">
        <v>1.5062</v>
      </c>
      <c r="E210" t="n">
        <v>66.39</v>
      </c>
      <c r="F210" t="n">
        <v>62.81</v>
      </c>
      <c r="G210" t="n">
        <v>125.61</v>
      </c>
      <c r="H210" t="n">
        <v>1.58</v>
      </c>
      <c r="I210" t="n">
        <v>30</v>
      </c>
      <c r="J210" t="n">
        <v>213.87</v>
      </c>
      <c r="K210" t="n">
        <v>53.44</v>
      </c>
      <c r="L210" t="n">
        <v>19</v>
      </c>
      <c r="M210" t="n">
        <v>28</v>
      </c>
      <c r="N210" t="n">
        <v>46.44</v>
      </c>
      <c r="O210" t="n">
        <v>26611.98</v>
      </c>
      <c r="P210" t="n">
        <v>746.65</v>
      </c>
      <c r="Q210" t="n">
        <v>2163.23</v>
      </c>
      <c r="R210" t="n">
        <v>208.82</v>
      </c>
      <c r="S210" t="n">
        <v>168.28</v>
      </c>
      <c r="T210" t="n">
        <v>18503.14</v>
      </c>
      <c r="U210" t="n">
        <v>0.8100000000000001</v>
      </c>
      <c r="V210" t="n">
        <v>0.86</v>
      </c>
      <c r="W210" t="n">
        <v>36.71</v>
      </c>
      <c r="X210" t="n">
        <v>1.09</v>
      </c>
      <c r="Y210" t="n">
        <v>4</v>
      </c>
      <c r="Z210" t="n">
        <v>10</v>
      </c>
    </row>
    <row r="211">
      <c r="A211" t="n">
        <v>19</v>
      </c>
      <c r="B211" t="n">
        <v>95</v>
      </c>
      <c r="C211" t="inlineStr">
        <is>
          <t xml:space="preserve">CONCLUIDO	</t>
        </is>
      </c>
      <c r="D211" t="n">
        <v>1.5101</v>
      </c>
      <c r="E211" t="n">
        <v>66.22</v>
      </c>
      <c r="F211" t="n">
        <v>62.71</v>
      </c>
      <c r="G211" t="n">
        <v>134.38</v>
      </c>
      <c r="H211" t="n">
        <v>1.65</v>
      </c>
      <c r="I211" t="n">
        <v>28</v>
      </c>
      <c r="J211" t="n">
        <v>215.5</v>
      </c>
      <c r="K211" t="n">
        <v>53.44</v>
      </c>
      <c r="L211" t="n">
        <v>20</v>
      </c>
      <c r="M211" t="n">
        <v>26</v>
      </c>
      <c r="N211" t="n">
        <v>47.07</v>
      </c>
      <c r="O211" t="n">
        <v>26812.71</v>
      </c>
      <c r="P211" t="n">
        <v>739.58</v>
      </c>
      <c r="Q211" t="n">
        <v>2163.41</v>
      </c>
      <c r="R211" t="n">
        <v>205.48</v>
      </c>
      <c r="S211" t="n">
        <v>168.28</v>
      </c>
      <c r="T211" t="n">
        <v>16838.96</v>
      </c>
      <c r="U211" t="n">
        <v>0.82</v>
      </c>
      <c r="V211" t="n">
        <v>0.86</v>
      </c>
      <c r="W211" t="n">
        <v>36.71</v>
      </c>
      <c r="X211" t="n">
        <v>1</v>
      </c>
      <c r="Y211" t="n">
        <v>4</v>
      </c>
      <c r="Z211" t="n">
        <v>10</v>
      </c>
    </row>
    <row r="212">
      <c r="A212" t="n">
        <v>20</v>
      </c>
      <c r="B212" t="n">
        <v>95</v>
      </c>
      <c r="C212" t="inlineStr">
        <is>
          <t xml:space="preserve">CONCLUIDO	</t>
        </is>
      </c>
      <c r="D212" t="n">
        <v>1.5134</v>
      </c>
      <c r="E212" t="n">
        <v>66.08</v>
      </c>
      <c r="F212" t="n">
        <v>62.64</v>
      </c>
      <c r="G212" t="n">
        <v>144.56</v>
      </c>
      <c r="H212" t="n">
        <v>1.72</v>
      </c>
      <c r="I212" t="n">
        <v>26</v>
      </c>
      <c r="J212" t="n">
        <v>217.14</v>
      </c>
      <c r="K212" t="n">
        <v>53.44</v>
      </c>
      <c r="L212" t="n">
        <v>21</v>
      </c>
      <c r="M212" t="n">
        <v>24</v>
      </c>
      <c r="N212" t="n">
        <v>47.7</v>
      </c>
      <c r="O212" t="n">
        <v>27014.3</v>
      </c>
      <c r="P212" t="n">
        <v>729.0599999999999</v>
      </c>
      <c r="Q212" t="n">
        <v>2163.23</v>
      </c>
      <c r="R212" t="n">
        <v>203.25</v>
      </c>
      <c r="S212" t="n">
        <v>168.28</v>
      </c>
      <c r="T212" t="n">
        <v>15737.06</v>
      </c>
      <c r="U212" t="n">
        <v>0.83</v>
      </c>
      <c r="V212" t="n">
        <v>0.86</v>
      </c>
      <c r="W212" t="n">
        <v>36.7</v>
      </c>
      <c r="X212" t="n">
        <v>0.93</v>
      </c>
      <c r="Y212" t="n">
        <v>4</v>
      </c>
      <c r="Z212" t="n">
        <v>10</v>
      </c>
    </row>
    <row r="213">
      <c r="A213" t="n">
        <v>21</v>
      </c>
      <c r="B213" t="n">
        <v>95</v>
      </c>
      <c r="C213" t="inlineStr">
        <is>
          <t xml:space="preserve">CONCLUIDO	</t>
        </is>
      </c>
      <c r="D213" t="n">
        <v>1.5148</v>
      </c>
      <c r="E213" t="n">
        <v>66.02</v>
      </c>
      <c r="F213" t="n">
        <v>62.62</v>
      </c>
      <c r="G213" t="n">
        <v>150.28</v>
      </c>
      <c r="H213" t="n">
        <v>1.79</v>
      </c>
      <c r="I213" t="n">
        <v>25</v>
      </c>
      <c r="J213" t="n">
        <v>218.78</v>
      </c>
      <c r="K213" t="n">
        <v>53.44</v>
      </c>
      <c r="L213" t="n">
        <v>22</v>
      </c>
      <c r="M213" t="n">
        <v>19</v>
      </c>
      <c r="N213" t="n">
        <v>48.34</v>
      </c>
      <c r="O213" t="n">
        <v>27216.79</v>
      </c>
      <c r="P213" t="n">
        <v>723.26</v>
      </c>
      <c r="Q213" t="n">
        <v>2163.41</v>
      </c>
      <c r="R213" t="n">
        <v>202.19</v>
      </c>
      <c r="S213" t="n">
        <v>168.28</v>
      </c>
      <c r="T213" t="n">
        <v>15213.63</v>
      </c>
      <c r="U213" t="n">
        <v>0.83</v>
      </c>
      <c r="V213" t="n">
        <v>0.86</v>
      </c>
      <c r="W213" t="n">
        <v>36.71</v>
      </c>
      <c r="X213" t="n">
        <v>0.9</v>
      </c>
      <c r="Y213" t="n">
        <v>4</v>
      </c>
      <c r="Z213" t="n">
        <v>10</v>
      </c>
    </row>
    <row r="214">
      <c r="A214" t="n">
        <v>22</v>
      </c>
      <c r="B214" t="n">
        <v>95</v>
      </c>
      <c r="C214" t="inlineStr">
        <is>
          <t xml:space="preserve">CONCLUIDO	</t>
        </is>
      </c>
      <c r="D214" t="n">
        <v>1.5164</v>
      </c>
      <c r="E214" t="n">
        <v>65.94</v>
      </c>
      <c r="F214" t="n">
        <v>62.58</v>
      </c>
      <c r="G214" t="n">
        <v>156.46</v>
      </c>
      <c r="H214" t="n">
        <v>1.85</v>
      </c>
      <c r="I214" t="n">
        <v>24</v>
      </c>
      <c r="J214" t="n">
        <v>220.43</v>
      </c>
      <c r="K214" t="n">
        <v>53.44</v>
      </c>
      <c r="L214" t="n">
        <v>23</v>
      </c>
      <c r="M214" t="n">
        <v>4</v>
      </c>
      <c r="N214" t="n">
        <v>48.99</v>
      </c>
      <c r="O214" t="n">
        <v>27420.16</v>
      </c>
      <c r="P214" t="n">
        <v>719.6</v>
      </c>
      <c r="Q214" t="n">
        <v>2163.39</v>
      </c>
      <c r="R214" t="n">
        <v>200.5</v>
      </c>
      <c r="S214" t="n">
        <v>168.28</v>
      </c>
      <c r="T214" t="n">
        <v>14372.6</v>
      </c>
      <c r="U214" t="n">
        <v>0.84</v>
      </c>
      <c r="V214" t="n">
        <v>0.86</v>
      </c>
      <c r="W214" t="n">
        <v>36.73</v>
      </c>
      <c r="X214" t="n">
        <v>0.87</v>
      </c>
      <c r="Y214" t="n">
        <v>4</v>
      </c>
      <c r="Z214" t="n">
        <v>10</v>
      </c>
    </row>
    <row r="215">
      <c r="A215" t="n">
        <v>23</v>
      </c>
      <c r="B215" t="n">
        <v>95</v>
      </c>
      <c r="C215" t="inlineStr">
        <is>
          <t xml:space="preserve">CONCLUIDO	</t>
        </is>
      </c>
      <c r="D215" t="n">
        <v>1.5162</v>
      </c>
      <c r="E215" t="n">
        <v>65.95</v>
      </c>
      <c r="F215" t="n">
        <v>62.59</v>
      </c>
      <c r="G215" t="n">
        <v>156.48</v>
      </c>
      <c r="H215" t="n">
        <v>1.92</v>
      </c>
      <c r="I215" t="n">
        <v>24</v>
      </c>
      <c r="J215" t="n">
        <v>222.08</v>
      </c>
      <c r="K215" t="n">
        <v>53.44</v>
      </c>
      <c r="L215" t="n">
        <v>24</v>
      </c>
      <c r="M215" t="n">
        <v>0</v>
      </c>
      <c r="N215" t="n">
        <v>49.65</v>
      </c>
      <c r="O215" t="n">
        <v>27624.44</v>
      </c>
      <c r="P215" t="n">
        <v>724.11</v>
      </c>
      <c r="Q215" t="n">
        <v>2163.48</v>
      </c>
      <c r="R215" t="n">
        <v>200.55</v>
      </c>
      <c r="S215" t="n">
        <v>168.28</v>
      </c>
      <c r="T215" t="n">
        <v>14395.92</v>
      </c>
      <c r="U215" t="n">
        <v>0.84</v>
      </c>
      <c r="V215" t="n">
        <v>0.86</v>
      </c>
      <c r="W215" t="n">
        <v>36.73</v>
      </c>
      <c r="X215" t="n">
        <v>0.88</v>
      </c>
      <c r="Y215" t="n">
        <v>4</v>
      </c>
      <c r="Z215" t="n">
        <v>10</v>
      </c>
    </row>
    <row r="216">
      <c r="A216" t="n">
        <v>0</v>
      </c>
      <c r="B216" t="n">
        <v>55</v>
      </c>
      <c r="C216" t="inlineStr">
        <is>
          <t xml:space="preserve">CONCLUIDO	</t>
        </is>
      </c>
      <c r="D216" t="n">
        <v>0.9626</v>
      </c>
      <c r="E216" t="n">
        <v>103.88</v>
      </c>
      <c r="F216" t="n">
        <v>86.56</v>
      </c>
      <c r="G216" t="n">
        <v>8.140000000000001</v>
      </c>
      <c r="H216" t="n">
        <v>0.15</v>
      </c>
      <c r="I216" t="n">
        <v>638</v>
      </c>
      <c r="J216" t="n">
        <v>116.05</v>
      </c>
      <c r="K216" t="n">
        <v>43.4</v>
      </c>
      <c r="L216" t="n">
        <v>1</v>
      </c>
      <c r="M216" t="n">
        <v>636</v>
      </c>
      <c r="N216" t="n">
        <v>16.65</v>
      </c>
      <c r="O216" t="n">
        <v>14546.17</v>
      </c>
      <c r="P216" t="n">
        <v>879.6</v>
      </c>
      <c r="Q216" t="n">
        <v>2173.97</v>
      </c>
      <c r="R216" t="n">
        <v>997.29</v>
      </c>
      <c r="S216" t="n">
        <v>168.28</v>
      </c>
      <c r="T216" t="n">
        <v>409696.79</v>
      </c>
      <c r="U216" t="n">
        <v>0.17</v>
      </c>
      <c r="V216" t="n">
        <v>0.62</v>
      </c>
      <c r="W216" t="n">
        <v>37.74</v>
      </c>
      <c r="X216" t="n">
        <v>24.7</v>
      </c>
      <c r="Y216" t="n">
        <v>4</v>
      </c>
      <c r="Z216" t="n">
        <v>10</v>
      </c>
    </row>
    <row r="217">
      <c r="A217" t="n">
        <v>1</v>
      </c>
      <c r="B217" t="n">
        <v>55</v>
      </c>
      <c r="C217" t="inlineStr">
        <is>
          <t xml:space="preserve">CONCLUIDO	</t>
        </is>
      </c>
      <c r="D217" t="n">
        <v>1.2538</v>
      </c>
      <c r="E217" t="n">
        <v>79.76000000000001</v>
      </c>
      <c r="F217" t="n">
        <v>71.48999999999999</v>
      </c>
      <c r="G217" t="n">
        <v>16.56</v>
      </c>
      <c r="H217" t="n">
        <v>0.3</v>
      </c>
      <c r="I217" t="n">
        <v>259</v>
      </c>
      <c r="J217" t="n">
        <v>117.34</v>
      </c>
      <c r="K217" t="n">
        <v>43.4</v>
      </c>
      <c r="L217" t="n">
        <v>2</v>
      </c>
      <c r="M217" t="n">
        <v>257</v>
      </c>
      <c r="N217" t="n">
        <v>16.94</v>
      </c>
      <c r="O217" t="n">
        <v>14705.49</v>
      </c>
      <c r="P217" t="n">
        <v>716.91</v>
      </c>
      <c r="Q217" t="n">
        <v>2167.3</v>
      </c>
      <c r="R217" t="n">
        <v>496.85</v>
      </c>
      <c r="S217" t="n">
        <v>168.28</v>
      </c>
      <c r="T217" t="n">
        <v>161369.85</v>
      </c>
      <c r="U217" t="n">
        <v>0.34</v>
      </c>
      <c r="V217" t="n">
        <v>0.76</v>
      </c>
      <c r="W217" t="n">
        <v>37.08</v>
      </c>
      <c r="X217" t="n">
        <v>9.720000000000001</v>
      </c>
      <c r="Y217" t="n">
        <v>4</v>
      </c>
      <c r="Z217" t="n">
        <v>10</v>
      </c>
    </row>
    <row r="218">
      <c r="A218" t="n">
        <v>2</v>
      </c>
      <c r="B218" t="n">
        <v>55</v>
      </c>
      <c r="C218" t="inlineStr">
        <is>
          <t xml:space="preserve">CONCLUIDO	</t>
        </is>
      </c>
      <c r="D218" t="n">
        <v>1.3572</v>
      </c>
      <c r="E218" t="n">
        <v>73.68000000000001</v>
      </c>
      <c r="F218" t="n">
        <v>67.75</v>
      </c>
      <c r="G218" t="n">
        <v>25.25</v>
      </c>
      <c r="H218" t="n">
        <v>0.45</v>
      </c>
      <c r="I218" t="n">
        <v>161</v>
      </c>
      <c r="J218" t="n">
        <v>118.63</v>
      </c>
      <c r="K218" t="n">
        <v>43.4</v>
      </c>
      <c r="L218" t="n">
        <v>3</v>
      </c>
      <c r="M218" t="n">
        <v>159</v>
      </c>
      <c r="N218" t="n">
        <v>17.23</v>
      </c>
      <c r="O218" t="n">
        <v>14865.24</v>
      </c>
      <c r="P218" t="n">
        <v>667.48</v>
      </c>
      <c r="Q218" t="n">
        <v>2165.81</v>
      </c>
      <c r="R218" t="n">
        <v>372.76</v>
      </c>
      <c r="S218" t="n">
        <v>168.28</v>
      </c>
      <c r="T218" t="n">
        <v>99816.3</v>
      </c>
      <c r="U218" t="n">
        <v>0.45</v>
      </c>
      <c r="V218" t="n">
        <v>0.8</v>
      </c>
      <c r="W218" t="n">
        <v>36.93</v>
      </c>
      <c r="X218" t="n">
        <v>6.01</v>
      </c>
      <c r="Y218" t="n">
        <v>4</v>
      </c>
      <c r="Z218" t="n">
        <v>10</v>
      </c>
    </row>
    <row r="219">
      <c r="A219" t="n">
        <v>3</v>
      </c>
      <c r="B219" t="n">
        <v>55</v>
      </c>
      <c r="C219" t="inlineStr">
        <is>
          <t xml:space="preserve">CONCLUIDO	</t>
        </is>
      </c>
      <c r="D219" t="n">
        <v>1.4107</v>
      </c>
      <c r="E219" t="n">
        <v>70.89</v>
      </c>
      <c r="F219" t="n">
        <v>66.03</v>
      </c>
      <c r="G219" t="n">
        <v>34.15</v>
      </c>
      <c r="H219" t="n">
        <v>0.59</v>
      </c>
      <c r="I219" t="n">
        <v>116</v>
      </c>
      <c r="J219" t="n">
        <v>119.93</v>
      </c>
      <c r="K219" t="n">
        <v>43.4</v>
      </c>
      <c r="L219" t="n">
        <v>4</v>
      </c>
      <c r="M219" t="n">
        <v>114</v>
      </c>
      <c r="N219" t="n">
        <v>17.53</v>
      </c>
      <c r="O219" t="n">
        <v>15025.44</v>
      </c>
      <c r="P219" t="n">
        <v>637.8099999999999</v>
      </c>
      <c r="Q219" t="n">
        <v>2165.03</v>
      </c>
      <c r="R219" t="n">
        <v>315.27</v>
      </c>
      <c r="S219" t="n">
        <v>168.28</v>
      </c>
      <c r="T219" t="n">
        <v>71296.19</v>
      </c>
      <c r="U219" t="n">
        <v>0.53</v>
      </c>
      <c r="V219" t="n">
        <v>0.82</v>
      </c>
      <c r="W219" t="n">
        <v>36.86</v>
      </c>
      <c r="X219" t="n">
        <v>4.3</v>
      </c>
      <c r="Y219" t="n">
        <v>4</v>
      </c>
      <c r="Z219" t="n">
        <v>10</v>
      </c>
    </row>
    <row r="220">
      <c r="A220" t="n">
        <v>4</v>
      </c>
      <c r="B220" t="n">
        <v>55</v>
      </c>
      <c r="C220" t="inlineStr">
        <is>
          <t xml:space="preserve">CONCLUIDO	</t>
        </is>
      </c>
      <c r="D220" t="n">
        <v>1.4433</v>
      </c>
      <c r="E220" t="n">
        <v>69.28</v>
      </c>
      <c r="F220" t="n">
        <v>65.05</v>
      </c>
      <c r="G220" t="n">
        <v>43.37</v>
      </c>
      <c r="H220" t="n">
        <v>0.73</v>
      </c>
      <c r="I220" t="n">
        <v>90</v>
      </c>
      <c r="J220" t="n">
        <v>121.23</v>
      </c>
      <c r="K220" t="n">
        <v>43.4</v>
      </c>
      <c r="L220" t="n">
        <v>5</v>
      </c>
      <c r="M220" t="n">
        <v>88</v>
      </c>
      <c r="N220" t="n">
        <v>17.83</v>
      </c>
      <c r="O220" t="n">
        <v>15186.08</v>
      </c>
      <c r="P220" t="n">
        <v>614.97</v>
      </c>
      <c r="Q220" t="n">
        <v>2164.5</v>
      </c>
      <c r="R220" t="n">
        <v>282.88</v>
      </c>
      <c r="S220" t="n">
        <v>168.28</v>
      </c>
      <c r="T220" t="n">
        <v>55229.81</v>
      </c>
      <c r="U220" t="n">
        <v>0.59</v>
      </c>
      <c r="V220" t="n">
        <v>0.83</v>
      </c>
      <c r="W220" t="n">
        <v>36.81</v>
      </c>
      <c r="X220" t="n">
        <v>3.32</v>
      </c>
      <c r="Y220" t="n">
        <v>4</v>
      </c>
      <c r="Z220" t="n">
        <v>10</v>
      </c>
    </row>
    <row r="221">
      <c r="A221" t="n">
        <v>5</v>
      </c>
      <c r="B221" t="n">
        <v>55</v>
      </c>
      <c r="C221" t="inlineStr">
        <is>
          <t xml:space="preserve">CONCLUIDO	</t>
        </is>
      </c>
      <c r="D221" t="n">
        <v>1.467</v>
      </c>
      <c r="E221" t="n">
        <v>68.17</v>
      </c>
      <c r="F221" t="n">
        <v>64.36</v>
      </c>
      <c r="G221" t="n">
        <v>53.63</v>
      </c>
      <c r="H221" t="n">
        <v>0.86</v>
      </c>
      <c r="I221" t="n">
        <v>72</v>
      </c>
      <c r="J221" t="n">
        <v>122.54</v>
      </c>
      <c r="K221" t="n">
        <v>43.4</v>
      </c>
      <c r="L221" t="n">
        <v>6</v>
      </c>
      <c r="M221" t="n">
        <v>70</v>
      </c>
      <c r="N221" t="n">
        <v>18.14</v>
      </c>
      <c r="O221" t="n">
        <v>15347.16</v>
      </c>
      <c r="P221" t="n">
        <v>594.63</v>
      </c>
      <c r="Q221" t="n">
        <v>2163.88</v>
      </c>
      <c r="R221" t="n">
        <v>260.28</v>
      </c>
      <c r="S221" t="n">
        <v>168.28</v>
      </c>
      <c r="T221" t="n">
        <v>44021.78</v>
      </c>
      <c r="U221" t="n">
        <v>0.65</v>
      </c>
      <c r="V221" t="n">
        <v>0.84</v>
      </c>
      <c r="W221" t="n">
        <v>36.78</v>
      </c>
      <c r="X221" t="n">
        <v>2.64</v>
      </c>
      <c r="Y221" t="n">
        <v>4</v>
      </c>
      <c r="Z221" t="n">
        <v>10</v>
      </c>
    </row>
    <row r="222">
      <c r="A222" t="n">
        <v>6</v>
      </c>
      <c r="B222" t="n">
        <v>55</v>
      </c>
      <c r="C222" t="inlineStr">
        <is>
          <t xml:space="preserve">CONCLUIDO	</t>
        </is>
      </c>
      <c r="D222" t="n">
        <v>1.4827</v>
      </c>
      <c r="E222" t="n">
        <v>67.44</v>
      </c>
      <c r="F222" t="n">
        <v>63.92</v>
      </c>
      <c r="G222" t="n">
        <v>63.92</v>
      </c>
      <c r="H222" t="n">
        <v>1</v>
      </c>
      <c r="I222" t="n">
        <v>60</v>
      </c>
      <c r="J222" t="n">
        <v>123.85</v>
      </c>
      <c r="K222" t="n">
        <v>43.4</v>
      </c>
      <c r="L222" t="n">
        <v>7</v>
      </c>
      <c r="M222" t="n">
        <v>58</v>
      </c>
      <c r="N222" t="n">
        <v>18.45</v>
      </c>
      <c r="O222" t="n">
        <v>15508.69</v>
      </c>
      <c r="P222" t="n">
        <v>576.24</v>
      </c>
      <c r="Q222" t="n">
        <v>2163.85</v>
      </c>
      <c r="R222" t="n">
        <v>246.16</v>
      </c>
      <c r="S222" t="n">
        <v>168.28</v>
      </c>
      <c r="T222" t="n">
        <v>37019.48</v>
      </c>
      <c r="U222" t="n">
        <v>0.68</v>
      </c>
      <c r="V222" t="n">
        <v>0.84</v>
      </c>
      <c r="W222" t="n">
        <v>36.75</v>
      </c>
      <c r="X222" t="n">
        <v>2.2</v>
      </c>
      <c r="Y222" t="n">
        <v>4</v>
      </c>
      <c r="Z222" t="n">
        <v>10</v>
      </c>
    </row>
    <row r="223">
      <c r="A223" t="n">
        <v>7</v>
      </c>
      <c r="B223" t="n">
        <v>55</v>
      </c>
      <c r="C223" t="inlineStr">
        <is>
          <t xml:space="preserve">CONCLUIDO	</t>
        </is>
      </c>
      <c r="D223" t="n">
        <v>1.4951</v>
      </c>
      <c r="E223" t="n">
        <v>66.88</v>
      </c>
      <c r="F223" t="n">
        <v>63.58</v>
      </c>
      <c r="G223" t="n">
        <v>74.8</v>
      </c>
      <c r="H223" t="n">
        <v>1.13</v>
      </c>
      <c r="I223" t="n">
        <v>51</v>
      </c>
      <c r="J223" t="n">
        <v>125.16</v>
      </c>
      <c r="K223" t="n">
        <v>43.4</v>
      </c>
      <c r="L223" t="n">
        <v>8</v>
      </c>
      <c r="M223" t="n">
        <v>49</v>
      </c>
      <c r="N223" t="n">
        <v>18.76</v>
      </c>
      <c r="O223" t="n">
        <v>15670.68</v>
      </c>
      <c r="P223" t="n">
        <v>558.39</v>
      </c>
      <c r="Q223" t="n">
        <v>2163.52</v>
      </c>
      <c r="R223" t="n">
        <v>234.28</v>
      </c>
      <c r="S223" t="n">
        <v>168.28</v>
      </c>
      <c r="T223" t="n">
        <v>31123.94</v>
      </c>
      <c r="U223" t="n">
        <v>0.72</v>
      </c>
      <c r="V223" t="n">
        <v>0.85</v>
      </c>
      <c r="W223" t="n">
        <v>36.75</v>
      </c>
      <c r="X223" t="n">
        <v>1.87</v>
      </c>
      <c r="Y223" t="n">
        <v>4</v>
      </c>
      <c r="Z223" t="n">
        <v>10</v>
      </c>
    </row>
    <row r="224">
      <c r="A224" t="n">
        <v>8</v>
      </c>
      <c r="B224" t="n">
        <v>55</v>
      </c>
      <c r="C224" t="inlineStr">
        <is>
          <t xml:space="preserve">CONCLUIDO	</t>
        </is>
      </c>
      <c r="D224" t="n">
        <v>1.5049</v>
      </c>
      <c r="E224" t="n">
        <v>66.45</v>
      </c>
      <c r="F224" t="n">
        <v>63.31</v>
      </c>
      <c r="G224" t="n">
        <v>86.34</v>
      </c>
      <c r="H224" t="n">
        <v>1.26</v>
      </c>
      <c r="I224" t="n">
        <v>44</v>
      </c>
      <c r="J224" t="n">
        <v>126.48</v>
      </c>
      <c r="K224" t="n">
        <v>43.4</v>
      </c>
      <c r="L224" t="n">
        <v>9</v>
      </c>
      <c r="M224" t="n">
        <v>41</v>
      </c>
      <c r="N224" t="n">
        <v>19.08</v>
      </c>
      <c r="O224" t="n">
        <v>15833.12</v>
      </c>
      <c r="P224" t="n">
        <v>540.16</v>
      </c>
      <c r="Q224" t="n">
        <v>2163.65</v>
      </c>
      <c r="R224" t="n">
        <v>225.17</v>
      </c>
      <c r="S224" t="n">
        <v>168.28</v>
      </c>
      <c r="T224" t="n">
        <v>26606.11</v>
      </c>
      <c r="U224" t="n">
        <v>0.75</v>
      </c>
      <c r="V224" t="n">
        <v>0.85</v>
      </c>
      <c r="W224" t="n">
        <v>36.74</v>
      </c>
      <c r="X224" t="n">
        <v>1.6</v>
      </c>
      <c r="Y224" t="n">
        <v>4</v>
      </c>
      <c r="Z224" t="n">
        <v>10</v>
      </c>
    </row>
    <row r="225">
      <c r="A225" t="n">
        <v>9</v>
      </c>
      <c r="B225" t="n">
        <v>55</v>
      </c>
      <c r="C225" t="inlineStr">
        <is>
          <t xml:space="preserve">CONCLUIDO	</t>
        </is>
      </c>
      <c r="D225" t="n">
        <v>1.5084</v>
      </c>
      <c r="E225" t="n">
        <v>66.3</v>
      </c>
      <c r="F225" t="n">
        <v>63.23</v>
      </c>
      <c r="G225" t="n">
        <v>92.53</v>
      </c>
      <c r="H225" t="n">
        <v>1.38</v>
      </c>
      <c r="I225" t="n">
        <v>41</v>
      </c>
      <c r="J225" t="n">
        <v>127.8</v>
      </c>
      <c r="K225" t="n">
        <v>43.4</v>
      </c>
      <c r="L225" t="n">
        <v>10</v>
      </c>
      <c r="M225" t="n">
        <v>4</v>
      </c>
      <c r="N225" t="n">
        <v>19.4</v>
      </c>
      <c r="O225" t="n">
        <v>15996.02</v>
      </c>
      <c r="P225" t="n">
        <v>532.5599999999999</v>
      </c>
      <c r="Q225" t="n">
        <v>2163.94</v>
      </c>
      <c r="R225" t="n">
        <v>221.33</v>
      </c>
      <c r="S225" t="n">
        <v>168.28</v>
      </c>
      <c r="T225" t="n">
        <v>24699.14</v>
      </c>
      <c r="U225" t="n">
        <v>0.76</v>
      </c>
      <c r="V225" t="n">
        <v>0.85</v>
      </c>
      <c r="W225" t="n">
        <v>36.77</v>
      </c>
      <c r="X225" t="n">
        <v>1.52</v>
      </c>
      <c r="Y225" t="n">
        <v>4</v>
      </c>
      <c r="Z225" t="n">
        <v>10</v>
      </c>
    </row>
    <row r="226">
      <c r="A226" t="n">
        <v>10</v>
      </c>
      <c r="B226" t="n">
        <v>55</v>
      </c>
      <c r="C226" t="inlineStr">
        <is>
          <t xml:space="preserve">CONCLUIDO	</t>
        </is>
      </c>
      <c r="D226" t="n">
        <v>1.5082</v>
      </c>
      <c r="E226" t="n">
        <v>66.3</v>
      </c>
      <c r="F226" t="n">
        <v>63.24</v>
      </c>
      <c r="G226" t="n">
        <v>92.55</v>
      </c>
      <c r="H226" t="n">
        <v>1.5</v>
      </c>
      <c r="I226" t="n">
        <v>41</v>
      </c>
      <c r="J226" t="n">
        <v>129.13</v>
      </c>
      <c r="K226" t="n">
        <v>43.4</v>
      </c>
      <c r="L226" t="n">
        <v>11</v>
      </c>
      <c r="M226" t="n">
        <v>0</v>
      </c>
      <c r="N226" t="n">
        <v>19.73</v>
      </c>
      <c r="O226" t="n">
        <v>16159.39</v>
      </c>
      <c r="P226" t="n">
        <v>537.09</v>
      </c>
      <c r="Q226" t="n">
        <v>2164.01</v>
      </c>
      <c r="R226" t="n">
        <v>221.35</v>
      </c>
      <c r="S226" t="n">
        <v>168.28</v>
      </c>
      <c r="T226" t="n">
        <v>24712.41</v>
      </c>
      <c r="U226" t="n">
        <v>0.76</v>
      </c>
      <c r="V226" t="n">
        <v>0.85</v>
      </c>
      <c r="W226" t="n">
        <v>36.78</v>
      </c>
      <c r="X226" t="n">
        <v>1.52</v>
      </c>
      <c r="Y226" t="n">
        <v>4</v>
      </c>
      <c r="Z2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INDEX(resultados!$A$2:$ZZ$226, 1, MATCH($B$1, resultados!$A$1:$ZZ$1, 0))</f>
        <v/>
      </c>
      <c r="B7">
        <f>INDEX(resultados!$A$2:$ZZ$226, 1, MATCH($B$2, resultados!$A$1:$ZZ$1, 0))</f>
        <v/>
      </c>
      <c r="C7">
        <f>INDEX(resultados!$A$2:$ZZ$226, 1, MATCH($B$3, resultados!$A$1:$ZZ$1, 0))</f>
        <v/>
      </c>
    </row>
    <row r="8">
      <c r="A8">
        <f>INDEX(resultados!$A$2:$ZZ$226, 2, MATCH($B$1, resultados!$A$1:$ZZ$1, 0))</f>
        <v/>
      </c>
      <c r="B8">
        <f>INDEX(resultados!$A$2:$ZZ$226, 2, MATCH($B$2, resultados!$A$1:$ZZ$1, 0))</f>
        <v/>
      </c>
      <c r="C8">
        <f>INDEX(resultados!$A$2:$ZZ$226, 2, MATCH($B$3, resultados!$A$1:$ZZ$1, 0))</f>
        <v/>
      </c>
    </row>
    <row r="9">
      <c r="A9">
        <f>INDEX(resultados!$A$2:$ZZ$226, 3, MATCH($B$1, resultados!$A$1:$ZZ$1, 0))</f>
        <v/>
      </c>
      <c r="B9">
        <f>INDEX(resultados!$A$2:$ZZ$226, 3, MATCH($B$2, resultados!$A$1:$ZZ$1, 0))</f>
        <v/>
      </c>
      <c r="C9">
        <f>INDEX(resultados!$A$2:$ZZ$226, 3, MATCH($B$3, resultados!$A$1:$ZZ$1, 0))</f>
        <v/>
      </c>
    </row>
    <row r="10">
      <c r="A10">
        <f>INDEX(resultados!$A$2:$ZZ$226, 4, MATCH($B$1, resultados!$A$1:$ZZ$1, 0))</f>
        <v/>
      </c>
      <c r="B10">
        <f>INDEX(resultados!$A$2:$ZZ$226, 4, MATCH($B$2, resultados!$A$1:$ZZ$1, 0))</f>
        <v/>
      </c>
      <c r="C10">
        <f>INDEX(resultados!$A$2:$ZZ$226, 4, MATCH($B$3, resultados!$A$1:$ZZ$1, 0))</f>
        <v/>
      </c>
    </row>
    <row r="11">
      <c r="A11">
        <f>INDEX(resultados!$A$2:$ZZ$226, 5, MATCH($B$1, resultados!$A$1:$ZZ$1, 0))</f>
        <v/>
      </c>
      <c r="B11">
        <f>INDEX(resultados!$A$2:$ZZ$226, 5, MATCH($B$2, resultados!$A$1:$ZZ$1, 0))</f>
        <v/>
      </c>
      <c r="C11">
        <f>INDEX(resultados!$A$2:$ZZ$226, 5, MATCH($B$3, resultados!$A$1:$ZZ$1, 0))</f>
        <v/>
      </c>
    </row>
    <row r="12">
      <c r="A12">
        <f>INDEX(resultados!$A$2:$ZZ$226, 6, MATCH($B$1, resultados!$A$1:$ZZ$1, 0))</f>
        <v/>
      </c>
      <c r="B12">
        <f>INDEX(resultados!$A$2:$ZZ$226, 6, MATCH($B$2, resultados!$A$1:$ZZ$1, 0))</f>
        <v/>
      </c>
      <c r="C12">
        <f>INDEX(resultados!$A$2:$ZZ$226, 6, MATCH($B$3, resultados!$A$1:$ZZ$1, 0))</f>
        <v/>
      </c>
    </row>
    <row r="13">
      <c r="A13">
        <f>INDEX(resultados!$A$2:$ZZ$226, 7, MATCH($B$1, resultados!$A$1:$ZZ$1, 0))</f>
        <v/>
      </c>
      <c r="B13">
        <f>INDEX(resultados!$A$2:$ZZ$226, 7, MATCH($B$2, resultados!$A$1:$ZZ$1, 0))</f>
        <v/>
      </c>
      <c r="C13">
        <f>INDEX(resultados!$A$2:$ZZ$226, 7, MATCH($B$3, resultados!$A$1:$ZZ$1, 0))</f>
        <v/>
      </c>
    </row>
    <row r="14">
      <c r="A14">
        <f>INDEX(resultados!$A$2:$ZZ$226, 8, MATCH($B$1, resultados!$A$1:$ZZ$1, 0))</f>
        <v/>
      </c>
      <c r="B14">
        <f>INDEX(resultados!$A$2:$ZZ$226, 8, MATCH($B$2, resultados!$A$1:$ZZ$1, 0))</f>
        <v/>
      </c>
      <c r="C14">
        <f>INDEX(resultados!$A$2:$ZZ$226, 8, MATCH($B$3, resultados!$A$1:$ZZ$1, 0))</f>
        <v/>
      </c>
    </row>
    <row r="15">
      <c r="A15">
        <f>INDEX(resultados!$A$2:$ZZ$226, 9, MATCH($B$1, resultados!$A$1:$ZZ$1, 0))</f>
        <v/>
      </c>
      <c r="B15">
        <f>INDEX(resultados!$A$2:$ZZ$226, 9, MATCH($B$2, resultados!$A$1:$ZZ$1, 0))</f>
        <v/>
      </c>
      <c r="C15">
        <f>INDEX(resultados!$A$2:$ZZ$226, 9, MATCH($B$3, resultados!$A$1:$ZZ$1, 0))</f>
        <v/>
      </c>
    </row>
    <row r="16">
      <c r="A16">
        <f>INDEX(resultados!$A$2:$ZZ$226, 10, MATCH($B$1, resultados!$A$1:$ZZ$1, 0))</f>
        <v/>
      </c>
      <c r="B16">
        <f>INDEX(resultados!$A$2:$ZZ$226, 10, MATCH($B$2, resultados!$A$1:$ZZ$1, 0))</f>
        <v/>
      </c>
      <c r="C16">
        <f>INDEX(resultados!$A$2:$ZZ$226, 10, MATCH($B$3, resultados!$A$1:$ZZ$1, 0))</f>
        <v/>
      </c>
    </row>
    <row r="17">
      <c r="A17">
        <f>INDEX(resultados!$A$2:$ZZ$226, 11, MATCH($B$1, resultados!$A$1:$ZZ$1, 0))</f>
        <v/>
      </c>
      <c r="B17">
        <f>INDEX(resultados!$A$2:$ZZ$226, 11, MATCH($B$2, resultados!$A$1:$ZZ$1, 0))</f>
        <v/>
      </c>
      <c r="C17">
        <f>INDEX(resultados!$A$2:$ZZ$226, 11, MATCH($B$3, resultados!$A$1:$ZZ$1, 0))</f>
        <v/>
      </c>
    </row>
    <row r="18">
      <c r="A18">
        <f>INDEX(resultados!$A$2:$ZZ$226, 12, MATCH($B$1, resultados!$A$1:$ZZ$1, 0))</f>
        <v/>
      </c>
      <c r="B18">
        <f>INDEX(resultados!$A$2:$ZZ$226, 12, MATCH($B$2, resultados!$A$1:$ZZ$1, 0))</f>
        <v/>
      </c>
      <c r="C18">
        <f>INDEX(resultados!$A$2:$ZZ$226, 12, MATCH($B$3, resultados!$A$1:$ZZ$1, 0))</f>
        <v/>
      </c>
    </row>
    <row r="19">
      <c r="A19">
        <f>INDEX(resultados!$A$2:$ZZ$226, 13, MATCH($B$1, resultados!$A$1:$ZZ$1, 0))</f>
        <v/>
      </c>
      <c r="B19">
        <f>INDEX(resultados!$A$2:$ZZ$226, 13, MATCH($B$2, resultados!$A$1:$ZZ$1, 0))</f>
        <v/>
      </c>
      <c r="C19">
        <f>INDEX(resultados!$A$2:$ZZ$226, 13, MATCH($B$3, resultados!$A$1:$ZZ$1, 0))</f>
        <v/>
      </c>
    </row>
    <row r="20">
      <c r="A20">
        <f>INDEX(resultados!$A$2:$ZZ$226, 14, MATCH($B$1, resultados!$A$1:$ZZ$1, 0))</f>
        <v/>
      </c>
      <c r="B20">
        <f>INDEX(resultados!$A$2:$ZZ$226, 14, MATCH($B$2, resultados!$A$1:$ZZ$1, 0))</f>
        <v/>
      </c>
      <c r="C20">
        <f>INDEX(resultados!$A$2:$ZZ$226, 14, MATCH($B$3, resultados!$A$1:$ZZ$1, 0))</f>
        <v/>
      </c>
    </row>
    <row r="21">
      <c r="A21">
        <f>INDEX(resultados!$A$2:$ZZ$226, 15, MATCH($B$1, resultados!$A$1:$ZZ$1, 0))</f>
        <v/>
      </c>
      <c r="B21">
        <f>INDEX(resultados!$A$2:$ZZ$226, 15, MATCH($B$2, resultados!$A$1:$ZZ$1, 0))</f>
        <v/>
      </c>
      <c r="C21">
        <f>INDEX(resultados!$A$2:$ZZ$226, 15, MATCH($B$3, resultados!$A$1:$ZZ$1, 0))</f>
        <v/>
      </c>
    </row>
    <row r="22">
      <c r="A22">
        <f>INDEX(resultados!$A$2:$ZZ$226, 16, MATCH($B$1, resultados!$A$1:$ZZ$1, 0))</f>
        <v/>
      </c>
      <c r="B22">
        <f>INDEX(resultados!$A$2:$ZZ$226, 16, MATCH($B$2, resultados!$A$1:$ZZ$1, 0))</f>
        <v/>
      </c>
      <c r="C22">
        <f>INDEX(resultados!$A$2:$ZZ$226, 16, MATCH($B$3, resultados!$A$1:$ZZ$1, 0))</f>
        <v/>
      </c>
    </row>
    <row r="23">
      <c r="A23">
        <f>INDEX(resultados!$A$2:$ZZ$226, 17, MATCH($B$1, resultados!$A$1:$ZZ$1, 0))</f>
        <v/>
      </c>
      <c r="B23">
        <f>INDEX(resultados!$A$2:$ZZ$226, 17, MATCH($B$2, resultados!$A$1:$ZZ$1, 0))</f>
        <v/>
      </c>
      <c r="C23">
        <f>INDEX(resultados!$A$2:$ZZ$226, 17, MATCH($B$3, resultados!$A$1:$ZZ$1, 0))</f>
        <v/>
      </c>
    </row>
    <row r="24">
      <c r="A24">
        <f>INDEX(resultados!$A$2:$ZZ$226, 18, MATCH($B$1, resultados!$A$1:$ZZ$1, 0))</f>
        <v/>
      </c>
      <c r="B24">
        <f>INDEX(resultados!$A$2:$ZZ$226, 18, MATCH($B$2, resultados!$A$1:$ZZ$1, 0))</f>
        <v/>
      </c>
      <c r="C24">
        <f>INDEX(resultados!$A$2:$ZZ$226, 18, MATCH($B$3, resultados!$A$1:$ZZ$1, 0))</f>
        <v/>
      </c>
    </row>
    <row r="25">
      <c r="A25">
        <f>INDEX(resultados!$A$2:$ZZ$226, 19, MATCH($B$1, resultados!$A$1:$ZZ$1, 0))</f>
        <v/>
      </c>
      <c r="B25">
        <f>INDEX(resultados!$A$2:$ZZ$226, 19, MATCH($B$2, resultados!$A$1:$ZZ$1, 0))</f>
        <v/>
      </c>
      <c r="C25">
        <f>INDEX(resultados!$A$2:$ZZ$226, 19, MATCH($B$3, resultados!$A$1:$ZZ$1, 0))</f>
        <v/>
      </c>
    </row>
    <row r="26">
      <c r="A26">
        <f>INDEX(resultados!$A$2:$ZZ$226, 20, MATCH($B$1, resultados!$A$1:$ZZ$1, 0))</f>
        <v/>
      </c>
      <c r="B26">
        <f>INDEX(resultados!$A$2:$ZZ$226, 20, MATCH($B$2, resultados!$A$1:$ZZ$1, 0))</f>
        <v/>
      </c>
      <c r="C26">
        <f>INDEX(resultados!$A$2:$ZZ$226, 20, MATCH($B$3, resultados!$A$1:$ZZ$1, 0))</f>
        <v/>
      </c>
    </row>
    <row r="27">
      <c r="A27">
        <f>INDEX(resultados!$A$2:$ZZ$226, 21, MATCH($B$1, resultados!$A$1:$ZZ$1, 0))</f>
        <v/>
      </c>
      <c r="B27">
        <f>INDEX(resultados!$A$2:$ZZ$226, 21, MATCH($B$2, resultados!$A$1:$ZZ$1, 0))</f>
        <v/>
      </c>
      <c r="C27">
        <f>INDEX(resultados!$A$2:$ZZ$226, 21, MATCH($B$3, resultados!$A$1:$ZZ$1, 0))</f>
        <v/>
      </c>
    </row>
    <row r="28">
      <c r="A28">
        <f>INDEX(resultados!$A$2:$ZZ$226, 22, MATCH($B$1, resultados!$A$1:$ZZ$1, 0))</f>
        <v/>
      </c>
      <c r="B28">
        <f>INDEX(resultados!$A$2:$ZZ$226, 22, MATCH($B$2, resultados!$A$1:$ZZ$1, 0))</f>
        <v/>
      </c>
      <c r="C28">
        <f>INDEX(resultados!$A$2:$ZZ$226, 22, MATCH($B$3, resultados!$A$1:$ZZ$1, 0))</f>
        <v/>
      </c>
    </row>
    <row r="29">
      <c r="A29">
        <f>INDEX(resultados!$A$2:$ZZ$226, 23, MATCH($B$1, resultados!$A$1:$ZZ$1, 0))</f>
        <v/>
      </c>
      <c r="B29">
        <f>INDEX(resultados!$A$2:$ZZ$226, 23, MATCH($B$2, resultados!$A$1:$ZZ$1, 0))</f>
        <v/>
      </c>
      <c r="C29">
        <f>INDEX(resultados!$A$2:$ZZ$226, 23, MATCH($B$3, resultados!$A$1:$ZZ$1, 0))</f>
        <v/>
      </c>
    </row>
    <row r="30">
      <c r="A30">
        <f>INDEX(resultados!$A$2:$ZZ$226, 24, MATCH($B$1, resultados!$A$1:$ZZ$1, 0))</f>
        <v/>
      </c>
      <c r="B30">
        <f>INDEX(resultados!$A$2:$ZZ$226, 24, MATCH($B$2, resultados!$A$1:$ZZ$1, 0))</f>
        <v/>
      </c>
      <c r="C30">
        <f>INDEX(resultados!$A$2:$ZZ$226, 24, MATCH($B$3, resultados!$A$1:$ZZ$1, 0))</f>
        <v/>
      </c>
    </row>
    <row r="31">
      <c r="A31">
        <f>INDEX(resultados!$A$2:$ZZ$226, 25, MATCH($B$1, resultados!$A$1:$ZZ$1, 0))</f>
        <v/>
      </c>
      <c r="B31">
        <f>INDEX(resultados!$A$2:$ZZ$226, 25, MATCH($B$2, resultados!$A$1:$ZZ$1, 0))</f>
        <v/>
      </c>
      <c r="C31">
        <f>INDEX(resultados!$A$2:$ZZ$226, 25, MATCH($B$3, resultados!$A$1:$ZZ$1, 0))</f>
        <v/>
      </c>
    </row>
    <row r="32">
      <c r="A32">
        <f>INDEX(resultados!$A$2:$ZZ$226, 26, MATCH($B$1, resultados!$A$1:$ZZ$1, 0))</f>
        <v/>
      </c>
      <c r="B32">
        <f>INDEX(resultados!$A$2:$ZZ$226, 26, MATCH($B$2, resultados!$A$1:$ZZ$1, 0))</f>
        <v/>
      </c>
      <c r="C32">
        <f>INDEX(resultados!$A$2:$ZZ$226, 26, MATCH($B$3, resultados!$A$1:$ZZ$1, 0))</f>
        <v/>
      </c>
    </row>
    <row r="33">
      <c r="A33">
        <f>INDEX(resultados!$A$2:$ZZ$226, 27, MATCH($B$1, resultados!$A$1:$ZZ$1, 0))</f>
        <v/>
      </c>
      <c r="B33">
        <f>INDEX(resultados!$A$2:$ZZ$226, 27, MATCH($B$2, resultados!$A$1:$ZZ$1, 0))</f>
        <v/>
      </c>
      <c r="C33">
        <f>INDEX(resultados!$A$2:$ZZ$226, 27, MATCH($B$3, resultados!$A$1:$ZZ$1, 0))</f>
        <v/>
      </c>
    </row>
    <row r="34">
      <c r="A34">
        <f>INDEX(resultados!$A$2:$ZZ$226, 28, MATCH($B$1, resultados!$A$1:$ZZ$1, 0))</f>
        <v/>
      </c>
      <c r="B34">
        <f>INDEX(resultados!$A$2:$ZZ$226, 28, MATCH($B$2, resultados!$A$1:$ZZ$1, 0))</f>
        <v/>
      </c>
      <c r="C34">
        <f>INDEX(resultados!$A$2:$ZZ$226, 28, MATCH($B$3, resultados!$A$1:$ZZ$1, 0))</f>
        <v/>
      </c>
    </row>
    <row r="35">
      <c r="A35">
        <f>INDEX(resultados!$A$2:$ZZ$226, 29, MATCH($B$1, resultados!$A$1:$ZZ$1, 0))</f>
        <v/>
      </c>
      <c r="B35">
        <f>INDEX(resultados!$A$2:$ZZ$226, 29, MATCH($B$2, resultados!$A$1:$ZZ$1, 0))</f>
        <v/>
      </c>
      <c r="C35">
        <f>INDEX(resultados!$A$2:$ZZ$226, 29, MATCH($B$3, resultados!$A$1:$ZZ$1, 0))</f>
        <v/>
      </c>
    </row>
    <row r="36">
      <c r="A36">
        <f>INDEX(resultados!$A$2:$ZZ$226, 30, MATCH($B$1, resultados!$A$1:$ZZ$1, 0))</f>
        <v/>
      </c>
      <c r="B36">
        <f>INDEX(resultados!$A$2:$ZZ$226, 30, MATCH($B$2, resultados!$A$1:$ZZ$1, 0))</f>
        <v/>
      </c>
      <c r="C36">
        <f>INDEX(resultados!$A$2:$ZZ$226, 30, MATCH($B$3, resultados!$A$1:$ZZ$1, 0))</f>
        <v/>
      </c>
    </row>
    <row r="37">
      <c r="A37">
        <f>INDEX(resultados!$A$2:$ZZ$226, 31, MATCH($B$1, resultados!$A$1:$ZZ$1, 0))</f>
        <v/>
      </c>
      <c r="B37">
        <f>INDEX(resultados!$A$2:$ZZ$226, 31, MATCH($B$2, resultados!$A$1:$ZZ$1, 0))</f>
        <v/>
      </c>
      <c r="C37">
        <f>INDEX(resultados!$A$2:$ZZ$226, 31, MATCH($B$3, resultados!$A$1:$ZZ$1, 0))</f>
        <v/>
      </c>
    </row>
    <row r="38">
      <c r="A38">
        <f>INDEX(resultados!$A$2:$ZZ$226, 32, MATCH($B$1, resultados!$A$1:$ZZ$1, 0))</f>
        <v/>
      </c>
      <c r="B38">
        <f>INDEX(resultados!$A$2:$ZZ$226, 32, MATCH($B$2, resultados!$A$1:$ZZ$1, 0))</f>
        <v/>
      </c>
      <c r="C38">
        <f>INDEX(resultados!$A$2:$ZZ$226, 32, MATCH($B$3, resultados!$A$1:$ZZ$1, 0))</f>
        <v/>
      </c>
    </row>
    <row r="39">
      <c r="A39">
        <f>INDEX(resultados!$A$2:$ZZ$226, 33, MATCH($B$1, resultados!$A$1:$ZZ$1, 0))</f>
        <v/>
      </c>
      <c r="B39">
        <f>INDEX(resultados!$A$2:$ZZ$226, 33, MATCH($B$2, resultados!$A$1:$ZZ$1, 0))</f>
        <v/>
      </c>
      <c r="C39">
        <f>INDEX(resultados!$A$2:$ZZ$226, 33, MATCH($B$3, resultados!$A$1:$ZZ$1, 0))</f>
        <v/>
      </c>
    </row>
    <row r="40">
      <c r="A40">
        <f>INDEX(resultados!$A$2:$ZZ$226, 34, MATCH($B$1, resultados!$A$1:$ZZ$1, 0))</f>
        <v/>
      </c>
      <c r="B40">
        <f>INDEX(resultados!$A$2:$ZZ$226, 34, MATCH($B$2, resultados!$A$1:$ZZ$1, 0))</f>
        <v/>
      </c>
      <c r="C40">
        <f>INDEX(resultados!$A$2:$ZZ$226, 34, MATCH($B$3, resultados!$A$1:$ZZ$1, 0))</f>
        <v/>
      </c>
    </row>
    <row r="41">
      <c r="A41">
        <f>INDEX(resultados!$A$2:$ZZ$226, 35, MATCH($B$1, resultados!$A$1:$ZZ$1, 0))</f>
        <v/>
      </c>
      <c r="B41">
        <f>INDEX(resultados!$A$2:$ZZ$226, 35, MATCH($B$2, resultados!$A$1:$ZZ$1, 0))</f>
        <v/>
      </c>
      <c r="C41">
        <f>INDEX(resultados!$A$2:$ZZ$226, 35, MATCH($B$3, resultados!$A$1:$ZZ$1, 0))</f>
        <v/>
      </c>
    </row>
    <row r="42">
      <c r="A42">
        <f>INDEX(resultados!$A$2:$ZZ$226, 36, MATCH($B$1, resultados!$A$1:$ZZ$1, 0))</f>
        <v/>
      </c>
      <c r="B42">
        <f>INDEX(resultados!$A$2:$ZZ$226, 36, MATCH($B$2, resultados!$A$1:$ZZ$1, 0))</f>
        <v/>
      </c>
      <c r="C42">
        <f>INDEX(resultados!$A$2:$ZZ$226, 36, MATCH($B$3, resultados!$A$1:$ZZ$1, 0))</f>
        <v/>
      </c>
    </row>
    <row r="43">
      <c r="A43">
        <f>INDEX(resultados!$A$2:$ZZ$226, 37, MATCH($B$1, resultados!$A$1:$ZZ$1, 0))</f>
        <v/>
      </c>
      <c r="B43">
        <f>INDEX(resultados!$A$2:$ZZ$226, 37, MATCH($B$2, resultados!$A$1:$ZZ$1, 0))</f>
        <v/>
      </c>
      <c r="C43">
        <f>INDEX(resultados!$A$2:$ZZ$226, 37, MATCH($B$3, resultados!$A$1:$ZZ$1, 0))</f>
        <v/>
      </c>
    </row>
    <row r="44">
      <c r="A44">
        <f>INDEX(resultados!$A$2:$ZZ$226, 38, MATCH($B$1, resultados!$A$1:$ZZ$1, 0))</f>
        <v/>
      </c>
      <c r="B44">
        <f>INDEX(resultados!$A$2:$ZZ$226, 38, MATCH($B$2, resultados!$A$1:$ZZ$1, 0))</f>
        <v/>
      </c>
      <c r="C44">
        <f>INDEX(resultados!$A$2:$ZZ$226, 38, MATCH($B$3, resultados!$A$1:$ZZ$1, 0))</f>
        <v/>
      </c>
    </row>
    <row r="45">
      <c r="A45">
        <f>INDEX(resultados!$A$2:$ZZ$226, 39, MATCH($B$1, resultados!$A$1:$ZZ$1, 0))</f>
        <v/>
      </c>
      <c r="B45">
        <f>INDEX(resultados!$A$2:$ZZ$226, 39, MATCH($B$2, resultados!$A$1:$ZZ$1, 0))</f>
        <v/>
      </c>
      <c r="C45">
        <f>INDEX(resultados!$A$2:$ZZ$226, 39, MATCH($B$3, resultados!$A$1:$ZZ$1, 0))</f>
        <v/>
      </c>
    </row>
    <row r="46">
      <c r="A46">
        <f>INDEX(resultados!$A$2:$ZZ$226, 40, MATCH($B$1, resultados!$A$1:$ZZ$1, 0))</f>
        <v/>
      </c>
      <c r="B46">
        <f>INDEX(resultados!$A$2:$ZZ$226, 40, MATCH($B$2, resultados!$A$1:$ZZ$1, 0))</f>
        <v/>
      </c>
      <c r="C46">
        <f>INDEX(resultados!$A$2:$ZZ$226, 40, MATCH($B$3, resultados!$A$1:$ZZ$1, 0))</f>
        <v/>
      </c>
    </row>
    <row r="47">
      <c r="A47">
        <f>INDEX(resultados!$A$2:$ZZ$226, 41, MATCH($B$1, resultados!$A$1:$ZZ$1, 0))</f>
        <v/>
      </c>
      <c r="B47">
        <f>INDEX(resultados!$A$2:$ZZ$226, 41, MATCH($B$2, resultados!$A$1:$ZZ$1, 0))</f>
        <v/>
      </c>
      <c r="C47">
        <f>INDEX(resultados!$A$2:$ZZ$226, 41, MATCH($B$3, resultados!$A$1:$ZZ$1, 0))</f>
        <v/>
      </c>
    </row>
    <row r="48">
      <c r="A48">
        <f>INDEX(resultados!$A$2:$ZZ$226, 42, MATCH($B$1, resultados!$A$1:$ZZ$1, 0))</f>
        <v/>
      </c>
      <c r="B48">
        <f>INDEX(resultados!$A$2:$ZZ$226, 42, MATCH($B$2, resultados!$A$1:$ZZ$1, 0))</f>
        <v/>
      </c>
      <c r="C48">
        <f>INDEX(resultados!$A$2:$ZZ$226, 42, MATCH($B$3, resultados!$A$1:$ZZ$1, 0))</f>
        <v/>
      </c>
    </row>
    <row r="49">
      <c r="A49">
        <f>INDEX(resultados!$A$2:$ZZ$226, 43, MATCH($B$1, resultados!$A$1:$ZZ$1, 0))</f>
        <v/>
      </c>
      <c r="B49">
        <f>INDEX(resultados!$A$2:$ZZ$226, 43, MATCH($B$2, resultados!$A$1:$ZZ$1, 0))</f>
        <v/>
      </c>
      <c r="C49">
        <f>INDEX(resultados!$A$2:$ZZ$226, 43, MATCH($B$3, resultados!$A$1:$ZZ$1, 0))</f>
        <v/>
      </c>
    </row>
    <row r="50">
      <c r="A50">
        <f>INDEX(resultados!$A$2:$ZZ$226, 44, MATCH($B$1, resultados!$A$1:$ZZ$1, 0))</f>
        <v/>
      </c>
      <c r="B50">
        <f>INDEX(resultados!$A$2:$ZZ$226, 44, MATCH($B$2, resultados!$A$1:$ZZ$1, 0))</f>
        <v/>
      </c>
      <c r="C50">
        <f>INDEX(resultados!$A$2:$ZZ$226, 44, MATCH($B$3, resultados!$A$1:$ZZ$1, 0))</f>
        <v/>
      </c>
    </row>
    <row r="51">
      <c r="A51">
        <f>INDEX(resultados!$A$2:$ZZ$226, 45, MATCH($B$1, resultados!$A$1:$ZZ$1, 0))</f>
        <v/>
      </c>
      <c r="B51">
        <f>INDEX(resultados!$A$2:$ZZ$226, 45, MATCH($B$2, resultados!$A$1:$ZZ$1, 0))</f>
        <v/>
      </c>
      <c r="C51">
        <f>INDEX(resultados!$A$2:$ZZ$226, 45, MATCH($B$3, resultados!$A$1:$ZZ$1, 0))</f>
        <v/>
      </c>
    </row>
    <row r="52">
      <c r="A52">
        <f>INDEX(resultados!$A$2:$ZZ$226, 46, MATCH($B$1, resultados!$A$1:$ZZ$1, 0))</f>
        <v/>
      </c>
      <c r="B52">
        <f>INDEX(resultados!$A$2:$ZZ$226, 46, MATCH($B$2, resultados!$A$1:$ZZ$1, 0))</f>
        <v/>
      </c>
      <c r="C52">
        <f>INDEX(resultados!$A$2:$ZZ$226, 46, MATCH($B$3, resultados!$A$1:$ZZ$1, 0))</f>
        <v/>
      </c>
    </row>
    <row r="53">
      <c r="A53">
        <f>INDEX(resultados!$A$2:$ZZ$226, 47, MATCH($B$1, resultados!$A$1:$ZZ$1, 0))</f>
        <v/>
      </c>
      <c r="B53">
        <f>INDEX(resultados!$A$2:$ZZ$226, 47, MATCH($B$2, resultados!$A$1:$ZZ$1, 0))</f>
        <v/>
      </c>
      <c r="C53">
        <f>INDEX(resultados!$A$2:$ZZ$226, 47, MATCH($B$3, resultados!$A$1:$ZZ$1, 0))</f>
        <v/>
      </c>
    </row>
    <row r="54">
      <c r="A54">
        <f>INDEX(resultados!$A$2:$ZZ$226, 48, MATCH($B$1, resultados!$A$1:$ZZ$1, 0))</f>
        <v/>
      </c>
      <c r="B54">
        <f>INDEX(resultados!$A$2:$ZZ$226, 48, MATCH($B$2, resultados!$A$1:$ZZ$1, 0))</f>
        <v/>
      </c>
      <c r="C54">
        <f>INDEX(resultados!$A$2:$ZZ$226, 48, MATCH($B$3, resultados!$A$1:$ZZ$1, 0))</f>
        <v/>
      </c>
    </row>
    <row r="55">
      <c r="A55">
        <f>INDEX(resultados!$A$2:$ZZ$226, 49, MATCH($B$1, resultados!$A$1:$ZZ$1, 0))</f>
        <v/>
      </c>
      <c r="B55">
        <f>INDEX(resultados!$A$2:$ZZ$226, 49, MATCH($B$2, resultados!$A$1:$ZZ$1, 0))</f>
        <v/>
      </c>
      <c r="C55">
        <f>INDEX(resultados!$A$2:$ZZ$226, 49, MATCH($B$3, resultados!$A$1:$ZZ$1, 0))</f>
        <v/>
      </c>
    </row>
    <row r="56">
      <c r="A56">
        <f>INDEX(resultados!$A$2:$ZZ$226, 50, MATCH($B$1, resultados!$A$1:$ZZ$1, 0))</f>
        <v/>
      </c>
      <c r="B56">
        <f>INDEX(resultados!$A$2:$ZZ$226, 50, MATCH($B$2, resultados!$A$1:$ZZ$1, 0))</f>
        <v/>
      </c>
      <c r="C56">
        <f>INDEX(resultados!$A$2:$ZZ$226, 50, MATCH($B$3, resultados!$A$1:$ZZ$1, 0))</f>
        <v/>
      </c>
    </row>
    <row r="57">
      <c r="A57">
        <f>INDEX(resultados!$A$2:$ZZ$226, 51, MATCH($B$1, resultados!$A$1:$ZZ$1, 0))</f>
        <v/>
      </c>
      <c r="B57">
        <f>INDEX(resultados!$A$2:$ZZ$226, 51, MATCH($B$2, resultados!$A$1:$ZZ$1, 0))</f>
        <v/>
      </c>
      <c r="C57">
        <f>INDEX(resultados!$A$2:$ZZ$226, 51, MATCH($B$3, resultados!$A$1:$ZZ$1, 0))</f>
        <v/>
      </c>
    </row>
    <row r="58">
      <c r="A58">
        <f>INDEX(resultados!$A$2:$ZZ$226, 52, MATCH($B$1, resultados!$A$1:$ZZ$1, 0))</f>
        <v/>
      </c>
      <c r="B58">
        <f>INDEX(resultados!$A$2:$ZZ$226, 52, MATCH($B$2, resultados!$A$1:$ZZ$1, 0))</f>
        <v/>
      </c>
      <c r="C58">
        <f>INDEX(resultados!$A$2:$ZZ$226, 52, MATCH($B$3, resultados!$A$1:$ZZ$1, 0))</f>
        <v/>
      </c>
    </row>
    <row r="59">
      <c r="A59">
        <f>INDEX(resultados!$A$2:$ZZ$226, 53, MATCH($B$1, resultados!$A$1:$ZZ$1, 0))</f>
        <v/>
      </c>
      <c r="B59">
        <f>INDEX(resultados!$A$2:$ZZ$226, 53, MATCH($B$2, resultados!$A$1:$ZZ$1, 0))</f>
        <v/>
      </c>
      <c r="C59">
        <f>INDEX(resultados!$A$2:$ZZ$226, 53, MATCH($B$3, resultados!$A$1:$ZZ$1, 0))</f>
        <v/>
      </c>
    </row>
    <row r="60">
      <c r="A60">
        <f>INDEX(resultados!$A$2:$ZZ$226, 54, MATCH($B$1, resultados!$A$1:$ZZ$1, 0))</f>
        <v/>
      </c>
      <c r="B60">
        <f>INDEX(resultados!$A$2:$ZZ$226, 54, MATCH($B$2, resultados!$A$1:$ZZ$1, 0))</f>
        <v/>
      </c>
      <c r="C60">
        <f>INDEX(resultados!$A$2:$ZZ$226, 54, MATCH($B$3, resultados!$A$1:$ZZ$1, 0))</f>
        <v/>
      </c>
    </row>
    <row r="61">
      <c r="A61">
        <f>INDEX(resultados!$A$2:$ZZ$226, 55, MATCH($B$1, resultados!$A$1:$ZZ$1, 0))</f>
        <v/>
      </c>
      <c r="B61">
        <f>INDEX(resultados!$A$2:$ZZ$226, 55, MATCH($B$2, resultados!$A$1:$ZZ$1, 0))</f>
        <v/>
      </c>
      <c r="C61">
        <f>INDEX(resultados!$A$2:$ZZ$226, 55, MATCH($B$3, resultados!$A$1:$ZZ$1, 0))</f>
        <v/>
      </c>
    </row>
    <row r="62">
      <c r="A62">
        <f>INDEX(resultados!$A$2:$ZZ$226, 56, MATCH($B$1, resultados!$A$1:$ZZ$1, 0))</f>
        <v/>
      </c>
      <c r="B62">
        <f>INDEX(resultados!$A$2:$ZZ$226, 56, MATCH($B$2, resultados!$A$1:$ZZ$1, 0))</f>
        <v/>
      </c>
      <c r="C62">
        <f>INDEX(resultados!$A$2:$ZZ$226, 56, MATCH($B$3, resultados!$A$1:$ZZ$1, 0))</f>
        <v/>
      </c>
    </row>
    <row r="63">
      <c r="A63">
        <f>INDEX(resultados!$A$2:$ZZ$226, 57, MATCH($B$1, resultados!$A$1:$ZZ$1, 0))</f>
        <v/>
      </c>
      <c r="B63">
        <f>INDEX(resultados!$A$2:$ZZ$226, 57, MATCH($B$2, resultados!$A$1:$ZZ$1, 0))</f>
        <v/>
      </c>
      <c r="C63">
        <f>INDEX(resultados!$A$2:$ZZ$226, 57, MATCH($B$3, resultados!$A$1:$ZZ$1, 0))</f>
        <v/>
      </c>
    </row>
    <row r="64">
      <c r="A64">
        <f>INDEX(resultados!$A$2:$ZZ$226, 58, MATCH($B$1, resultados!$A$1:$ZZ$1, 0))</f>
        <v/>
      </c>
      <c r="B64">
        <f>INDEX(resultados!$A$2:$ZZ$226, 58, MATCH($B$2, resultados!$A$1:$ZZ$1, 0))</f>
        <v/>
      </c>
      <c r="C64">
        <f>INDEX(resultados!$A$2:$ZZ$226, 58, MATCH($B$3, resultados!$A$1:$ZZ$1, 0))</f>
        <v/>
      </c>
    </row>
    <row r="65">
      <c r="A65">
        <f>INDEX(resultados!$A$2:$ZZ$226, 59, MATCH($B$1, resultados!$A$1:$ZZ$1, 0))</f>
        <v/>
      </c>
      <c r="B65">
        <f>INDEX(resultados!$A$2:$ZZ$226, 59, MATCH($B$2, resultados!$A$1:$ZZ$1, 0))</f>
        <v/>
      </c>
      <c r="C65">
        <f>INDEX(resultados!$A$2:$ZZ$226, 59, MATCH($B$3, resultados!$A$1:$ZZ$1, 0))</f>
        <v/>
      </c>
    </row>
    <row r="66">
      <c r="A66">
        <f>INDEX(resultados!$A$2:$ZZ$226, 60, MATCH($B$1, resultados!$A$1:$ZZ$1, 0))</f>
        <v/>
      </c>
      <c r="B66">
        <f>INDEX(resultados!$A$2:$ZZ$226, 60, MATCH($B$2, resultados!$A$1:$ZZ$1, 0))</f>
        <v/>
      </c>
      <c r="C66">
        <f>INDEX(resultados!$A$2:$ZZ$226, 60, MATCH($B$3, resultados!$A$1:$ZZ$1, 0))</f>
        <v/>
      </c>
    </row>
    <row r="67">
      <c r="A67">
        <f>INDEX(resultados!$A$2:$ZZ$226, 61, MATCH($B$1, resultados!$A$1:$ZZ$1, 0))</f>
        <v/>
      </c>
      <c r="B67">
        <f>INDEX(resultados!$A$2:$ZZ$226, 61, MATCH($B$2, resultados!$A$1:$ZZ$1, 0))</f>
        <v/>
      </c>
      <c r="C67">
        <f>INDEX(resultados!$A$2:$ZZ$226, 61, MATCH($B$3, resultados!$A$1:$ZZ$1, 0))</f>
        <v/>
      </c>
    </row>
    <row r="68">
      <c r="A68">
        <f>INDEX(resultados!$A$2:$ZZ$226, 62, MATCH($B$1, resultados!$A$1:$ZZ$1, 0))</f>
        <v/>
      </c>
      <c r="B68">
        <f>INDEX(resultados!$A$2:$ZZ$226, 62, MATCH($B$2, resultados!$A$1:$ZZ$1, 0))</f>
        <v/>
      </c>
      <c r="C68">
        <f>INDEX(resultados!$A$2:$ZZ$226, 62, MATCH($B$3, resultados!$A$1:$ZZ$1, 0))</f>
        <v/>
      </c>
    </row>
    <row r="69">
      <c r="A69">
        <f>INDEX(resultados!$A$2:$ZZ$226, 63, MATCH($B$1, resultados!$A$1:$ZZ$1, 0))</f>
        <v/>
      </c>
      <c r="B69">
        <f>INDEX(resultados!$A$2:$ZZ$226, 63, MATCH($B$2, resultados!$A$1:$ZZ$1, 0))</f>
        <v/>
      </c>
      <c r="C69">
        <f>INDEX(resultados!$A$2:$ZZ$226, 63, MATCH($B$3, resultados!$A$1:$ZZ$1, 0))</f>
        <v/>
      </c>
    </row>
    <row r="70">
      <c r="A70">
        <f>INDEX(resultados!$A$2:$ZZ$226, 64, MATCH($B$1, resultados!$A$1:$ZZ$1, 0))</f>
        <v/>
      </c>
      <c r="B70">
        <f>INDEX(resultados!$A$2:$ZZ$226, 64, MATCH($B$2, resultados!$A$1:$ZZ$1, 0))</f>
        <v/>
      </c>
      <c r="C70">
        <f>INDEX(resultados!$A$2:$ZZ$226, 64, MATCH($B$3, resultados!$A$1:$ZZ$1, 0))</f>
        <v/>
      </c>
    </row>
    <row r="71">
      <c r="A71">
        <f>INDEX(resultados!$A$2:$ZZ$226, 65, MATCH($B$1, resultados!$A$1:$ZZ$1, 0))</f>
        <v/>
      </c>
      <c r="B71">
        <f>INDEX(resultados!$A$2:$ZZ$226, 65, MATCH($B$2, resultados!$A$1:$ZZ$1, 0))</f>
        <v/>
      </c>
      <c r="C71">
        <f>INDEX(resultados!$A$2:$ZZ$226, 65, MATCH($B$3, resultados!$A$1:$ZZ$1, 0))</f>
        <v/>
      </c>
    </row>
    <row r="72">
      <c r="A72">
        <f>INDEX(resultados!$A$2:$ZZ$226, 66, MATCH($B$1, resultados!$A$1:$ZZ$1, 0))</f>
        <v/>
      </c>
      <c r="B72">
        <f>INDEX(resultados!$A$2:$ZZ$226, 66, MATCH($B$2, resultados!$A$1:$ZZ$1, 0))</f>
        <v/>
      </c>
      <c r="C72">
        <f>INDEX(resultados!$A$2:$ZZ$226, 66, MATCH($B$3, resultados!$A$1:$ZZ$1, 0))</f>
        <v/>
      </c>
    </row>
    <row r="73">
      <c r="A73">
        <f>INDEX(resultados!$A$2:$ZZ$226, 67, MATCH($B$1, resultados!$A$1:$ZZ$1, 0))</f>
        <v/>
      </c>
      <c r="B73">
        <f>INDEX(resultados!$A$2:$ZZ$226, 67, MATCH($B$2, resultados!$A$1:$ZZ$1, 0))</f>
        <v/>
      </c>
      <c r="C73">
        <f>INDEX(resultados!$A$2:$ZZ$226, 67, MATCH($B$3, resultados!$A$1:$ZZ$1, 0))</f>
        <v/>
      </c>
    </row>
    <row r="74">
      <c r="A74">
        <f>INDEX(resultados!$A$2:$ZZ$226, 68, MATCH($B$1, resultados!$A$1:$ZZ$1, 0))</f>
        <v/>
      </c>
      <c r="B74">
        <f>INDEX(resultados!$A$2:$ZZ$226, 68, MATCH($B$2, resultados!$A$1:$ZZ$1, 0))</f>
        <v/>
      </c>
      <c r="C74">
        <f>INDEX(resultados!$A$2:$ZZ$226, 68, MATCH($B$3, resultados!$A$1:$ZZ$1, 0))</f>
        <v/>
      </c>
    </row>
    <row r="75">
      <c r="A75">
        <f>INDEX(resultados!$A$2:$ZZ$226, 69, MATCH($B$1, resultados!$A$1:$ZZ$1, 0))</f>
        <v/>
      </c>
      <c r="B75">
        <f>INDEX(resultados!$A$2:$ZZ$226, 69, MATCH($B$2, resultados!$A$1:$ZZ$1, 0))</f>
        <v/>
      </c>
      <c r="C75">
        <f>INDEX(resultados!$A$2:$ZZ$226, 69, MATCH($B$3, resultados!$A$1:$ZZ$1, 0))</f>
        <v/>
      </c>
    </row>
    <row r="76">
      <c r="A76">
        <f>INDEX(resultados!$A$2:$ZZ$226, 70, MATCH($B$1, resultados!$A$1:$ZZ$1, 0))</f>
        <v/>
      </c>
      <c r="B76">
        <f>INDEX(resultados!$A$2:$ZZ$226, 70, MATCH($B$2, resultados!$A$1:$ZZ$1, 0))</f>
        <v/>
      </c>
      <c r="C76">
        <f>INDEX(resultados!$A$2:$ZZ$226, 70, MATCH($B$3, resultados!$A$1:$ZZ$1, 0))</f>
        <v/>
      </c>
    </row>
    <row r="77">
      <c r="A77">
        <f>INDEX(resultados!$A$2:$ZZ$226, 71, MATCH($B$1, resultados!$A$1:$ZZ$1, 0))</f>
        <v/>
      </c>
      <c r="B77">
        <f>INDEX(resultados!$A$2:$ZZ$226, 71, MATCH($B$2, resultados!$A$1:$ZZ$1, 0))</f>
        <v/>
      </c>
      <c r="C77">
        <f>INDEX(resultados!$A$2:$ZZ$226, 71, MATCH($B$3, resultados!$A$1:$ZZ$1, 0))</f>
        <v/>
      </c>
    </row>
    <row r="78">
      <c r="A78">
        <f>INDEX(resultados!$A$2:$ZZ$226, 72, MATCH($B$1, resultados!$A$1:$ZZ$1, 0))</f>
        <v/>
      </c>
      <c r="B78">
        <f>INDEX(resultados!$A$2:$ZZ$226, 72, MATCH($B$2, resultados!$A$1:$ZZ$1, 0))</f>
        <v/>
      </c>
      <c r="C78">
        <f>INDEX(resultados!$A$2:$ZZ$226, 72, MATCH($B$3, resultados!$A$1:$ZZ$1, 0))</f>
        <v/>
      </c>
    </row>
    <row r="79">
      <c r="A79">
        <f>INDEX(resultados!$A$2:$ZZ$226, 73, MATCH($B$1, resultados!$A$1:$ZZ$1, 0))</f>
        <v/>
      </c>
      <c r="B79">
        <f>INDEX(resultados!$A$2:$ZZ$226, 73, MATCH($B$2, resultados!$A$1:$ZZ$1, 0))</f>
        <v/>
      </c>
      <c r="C79">
        <f>INDEX(resultados!$A$2:$ZZ$226, 73, MATCH($B$3, resultados!$A$1:$ZZ$1, 0))</f>
        <v/>
      </c>
    </row>
    <row r="80">
      <c r="A80">
        <f>INDEX(resultados!$A$2:$ZZ$226, 74, MATCH($B$1, resultados!$A$1:$ZZ$1, 0))</f>
        <v/>
      </c>
      <c r="B80">
        <f>INDEX(resultados!$A$2:$ZZ$226, 74, MATCH($B$2, resultados!$A$1:$ZZ$1, 0))</f>
        <v/>
      </c>
      <c r="C80">
        <f>INDEX(resultados!$A$2:$ZZ$226, 74, MATCH($B$3, resultados!$A$1:$ZZ$1, 0))</f>
        <v/>
      </c>
    </row>
    <row r="81">
      <c r="A81">
        <f>INDEX(resultados!$A$2:$ZZ$226, 75, MATCH($B$1, resultados!$A$1:$ZZ$1, 0))</f>
        <v/>
      </c>
      <c r="B81">
        <f>INDEX(resultados!$A$2:$ZZ$226, 75, MATCH($B$2, resultados!$A$1:$ZZ$1, 0))</f>
        <v/>
      </c>
      <c r="C81">
        <f>INDEX(resultados!$A$2:$ZZ$226, 75, MATCH($B$3, resultados!$A$1:$ZZ$1, 0))</f>
        <v/>
      </c>
    </row>
    <row r="82">
      <c r="A82">
        <f>INDEX(resultados!$A$2:$ZZ$226, 76, MATCH($B$1, resultados!$A$1:$ZZ$1, 0))</f>
        <v/>
      </c>
      <c r="B82">
        <f>INDEX(resultados!$A$2:$ZZ$226, 76, MATCH($B$2, resultados!$A$1:$ZZ$1, 0))</f>
        <v/>
      </c>
      <c r="C82">
        <f>INDEX(resultados!$A$2:$ZZ$226, 76, MATCH($B$3, resultados!$A$1:$ZZ$1, 0))</f>
        <v/>
      </c>
    </row>
    <row r="83">
      <c r="A83">
        <f>INDEX(resultados!$A$2:$ZZ$226, 77, MATCH($B$1, resultados!$A$1:$ZZ$1, 0))</f>
        <v/>
      </c>
      <c r="B83">
        <f>INDEX(resultados!$A$2:$ZZ$226, 77, MATCH($B$2, resultados!$A$1:$ZZ$1, 0))</f>
        <v/>
      </c>
      <c r="C83">
        <f>INDEX(resultados!$A$2:$ZZ$226, 77, MATCH($B$3, resultados!$A$1:$ZZ$1, 0))</f>
        <v/>
      </c>
    </row>
    <row r="84">
      <c r="A84">
        <f>INDEX(resultados!$A$2:$ZZ$226, 78, MATCH($B$1, resultados!$A$1:$ZZ$1, 0))</f>
        <v/>
      </c>
      <c r="B84">
        <f>INDEX(resultados!$A$2:$ZZ$226, 78, MATCH($B$2, resultados!$A$1:$ZZ$1, 0))</f>
        <v/>
      </c>
      <c r="C84">
        <f>INDEX(resultados!$A$2:$ZZ$226, 78, MATCH($B$3, resultados!$A$1:$ZZ$1, 0))</f>
        <v/>
      </c>
    </row>
    <row r="85">
      <c r="A85">
        <f>INDEX(resultados!$A$2:$ZZ$226, 79, MATCH($B$1, resultados!$A$1:$ZZ$1, 0))</f>
        <v/>
      </c>
      <c r="B85">
        <f>INDEX(resultados!$A$2:$ZZ$226, 79, MATCH($B$2, resultados!$A$1:$ZZ$1, 0))</f>
        <v/>
      </c>
      <c r="C85">
        <f>INDEX(resultados!$A$2:$ZZ$226, 79, MATCH($B$3, resultados!$A$1:$ZZ$1, 0))</f>
        <v/>
      </c>
    </row>
    <row r="86">
      <c r="A86">
        <f>INDEX(resultados!$A$2:$ZZ$226, 80, MATCH($B$1, resultados!$A$1:$ZZ$1, 0))</f>
        <v/>
      </c>
      <c r="B86">
        <f>INDEX(resultados!$A$2:$ZZ$226, 80, MATCH($B$2, resultados!$A$1:$ZZ$1, 0))</f>
        <v/>
      </c>
      <c r="C86">
        <f>INDEX(resultados!$A$2:$ZZ$226, 80, MATCH($B$3, resultados!$A$1:$ZZ$1, 0))</f>
        <v/>
      </c>
    </row>
    <row r="87">
      <c r="A87">
        <f>INDEX(resultados!$A$2:$ZZ$226, 81, MATCH($B$1, resultados!$A$1:$ZZ$1, 0))</f>
        <v/>
      </c>
      <c r="B87">
        <f>INDEX(resultados!$A$2:$ZZ$226, 81, MATCH($B$2, resultados!$A$1:$ZZ$1, 0))</f>
        <v/>
      </c>
      <c r="C87">
        <f>INDEX(resultados!$A$2:$ZZ$226, 81, MATCH($B$3, resultados!$A$1:$ZZ$1, 0))</f>
        <v/>
      </c>
    </row>
    <row r="88">
      <c r="A88">
        <f>INDEX(resultados!$A$2:$ZZ$226, 82, MATCH($B$1, resultados!$A$1:$ZZ$1, 0))</f>
        <v/>
      </c>
      <c r="B88">
        <f>INDEX(resultados!$A$2:$ZZ$226, 82, MATCH($B$2, resultados!$A$1:$ZZ$1, 0))</f>
        <v/>
      </c>
      <c r="C88">
        <f>INDEX(resultados!$A$2:$ZZ$226, 82, MATCH($B$3, resultados!$A$1:$ZZ$1, 0))</f>
        <v/>
      </c>
    </row>
    <row r="89">
      <c r="A89">
        <f>INDEX(resultados!$A$2:$ZZ$226, 83, MATCH($B$1, resultados!$A$1:$ZZ$1, 0))</f>
        <v/>
      </c>
      <c r="B89">
        <f>INDEX(resultados!$A$2:$ZZ$226, 83, MATCH($B$2, resultados!$A$1:$ZZ$1, 0))</f>
        <v/>
      </c>
      <c r="C89">
        <f>INDEX(resultados!$A$2:$ZZ$226, 83, MATCH($B$3, resultados!$A$1:$ZZ$1, 0))</f>
        <v/>
      </c>
    </row>
    <row r="90">
      <c r="A90">
        <f>INDEX(resultados!$A$2:$ZZ$226, 84, MATCH($B$1, resultados!$A$1:$ZZ$1, 0))</f>
        <v/>
      </c>
      <c r="B90">
        <f>INDEX(resultados!$A$2:$ZZ$226, 84, MATCH($B$2, resultados!$A$1:$ZZ$1, 0))</f>
        <v/>
      </c>
      <c r="C90">
        <f>INDEX(resultados!$A$2:$ZZ$226, 84, MATCH($B$3, resultados!$A$1:$ZZ$1, 0))</f>
        <v/>
      </c>
    </row>
    <row r="91">
      <c r="A91">
        <f>INDEX(resultados!$A$2:$ZZ$226, 85, MATCH($B$1, resultados!$A$1:$ZZ$1, 0))</f>
        <v/>
      </c>
      <c r="B91">
        <f>INDEX(resultados!$A$2:$ZZ$226, 85, MATCH($B$2, resultados!$A$1:$ZZ$1, 0))</f>
        <v/>
      </c>
      <c r="C91">
        <f>INDEX(resultados!$A$2:$ZZ$226, 85, MATCH($B$3, resultados!$A$1:$ZZ$1, 0))</f>
        <v/>
      </c>
    </row>
    <row r="92">
      <c r="A92">
        <f>INDEX(resultados!$A$2:$ZZ$226, 86, MATCH($B$1, resultados!$A$1:$ZZ$1, 0))</f>
        <v/>
      </c>
      <c r="B92">
        <f>INDEX(resultados!$A$2:$ZZ$226, 86, MATCH($B$2, resultados!$A$1:$ZZ$1, 0))</f>
        <v/>
      </c>
      <c r="C92">
        <f>INDEX(resultados!$A$2:$ZZ$226, 86, MATCH($B$3, resultados!$A$1:$ZZ$1, 0))</f>
        <v/>
      </c>
    </row>
    <row r="93">
      <c r="A93">
        <f>INDEX(resultados!$A$2:$ZZ$226, 87, MATCH($B$1, resultados!$A$1:$ZZ$1, 0))</f>
        <v/>
      </c>
      <c r="B93">
        <f>INDEX(resultados!$A$2:$ZZ$226, 87, MATCH($B$2, resultados!$A$1:$ZZ$1, 0))</f>
        <v/>
      </c>
      <c r="C93">
        <f>INDEX(resultados!$A$2:$ZZ$226, 87, MATCH($B$3, resultados!$A$1:$ZZ$1, 0))</f>
        <v/>
      </c>
    </row>
    <row r="94">
      <c r="A94">
        <f>INDEX(resultados!$A$2:$ZZ$226, 88, MATCH($B$1, resultados!$A$1:$ZZ$1, 0))</f>
        <v/>
      </c>
      <c r="B94">
        <f>INDEX(resultados!$A$2:$ZZ$226, 88, MATCH($B$2, resultados!$A$1:$ZZ$1, 0))</f>
        <v/>
      </c>
      <c r="C94">
        <f>INDEX(resultados!$A$2:$ZZ$226, 88, MATCH($B$3, resultados!$A$1:$ZZ$1, 0))</f>
        <v/>
      </c>
    </row>
    <row r="95">
      <c r="A95">
        <f>INDEX(resultados!$A$2:$ZZ$226, 89, MATCH($B$1, resultados!$A$1:$ZZ$1, 0))</f>
        <v/>
      </c>
      <c r="B95">
        <f>INDEX(resultados!$A$2:$ZZ$226, 89, MATCH($B$2, resultados!$A$1:$ZZ$1, 0))</f>
        <v/>
      </c>
      <c r="C95">
        <f>INDEX(resultados!$A$2:$ZZ$226, 89, MATCH($B$3, resultados!$A$1:$ZZ$1, 0))</f>
        <v/>
      </c>
    </row>
    <row r="96">
      <c r="A96">
        <f>INDEX(resultados!$A$2:$ZZ$226, 90, MATCH($B$1, resultados!$A$1:$ZZ$1, 0))</f>
        <v/>
      </c>
      <c r="B96">
        <f>INDEX(resultados!$A$2:$ZZ$226, 90, MATCH($B$2, resultados!$A$1:$ZZ$1, 0))</f>
        <v/>
      </c>
      <c r="C96">
        <f>INDEX(resultados!$A$2:$ZZ$226, 90, MATCH($B$3, resultados!$A$1:$ZZ$1, 0))</f>
        <v/>
      </c>
    </row>
    <row r="97">
      <c r="A97">
        <f>INDEX(resultados!$A$2:$ZZ$226, 91, MATCH($B$1, resultados!$A$1:$ZZ$1, 0))</f>
        <v/>
      </c>
      <c r="B97">
        <f>INDEX(resultados!$A$2:$ZZ$226, 91, MATCH($B$2, resultados!$A$1:$ZZ$1, 0))</f>
        <v/>
      </c>
      <c r="C97">
        <f>INDEX(resultados!$A$2:$ZZ$226, 91, MATCH($B$3, resultados!$A$1:$ZZ$1, 0))</f>
        <v/>
      </c>
    </row>
    <row r="98">
      <c r="A98">
        <f>INDEX(resultados!$A$2:$ZZ$226, 92, MATCH($B$1, resultados!$A$1:$ZZ$1, 0))</f>
        <v/>
      </c>
      <c r="B98">
        <f>INDEX(resultados!$A$2:$ZZ$226, 92, MATCH($B$2, resultados!$A$1:$ZZ$1, 0))</f>
        <v/>
      </c>
      <c r="C98">
        <f>INDEX(resultados!$A$2:$ZZ$226, 92, MATCH($B$3, resultados!$A$1:$ZZ$1, 0))</f>
        <v/>
      </c>
    </row>
    <row r="99">
      <c r="A99">
        <f>INDEX(resultados!$A$2:$ZZ$226, 93, MATCH($B$1, resultados!$A$1:$ZZ$1, 0))</f>
        <v/>
      </c>
      <c r="B99">
        <f>INDEX(resultados!$A$2:$ZZ$226, 93, MATCH($B$2, resultados!$A$1:$ZZ$1, 0))</f>
        <v/>
      </c>
      <c r="C99">
        <f>INDEX(resultados!$A$2:$ZZ$226, 93, MATCH($B$3, resultados!$A$1:$ZZ$1, 0))</f>
        <v/>
      </c>
    </row>
    <row r="100">
      <c r="A100">
        <f>INDEX(resultados!$A$2:$ZZ$226, 94, MATCH($B$1, resultados!$A$1:$ZZ$1, 0))</f>
        <v/>
      </c>
      <c r="B100">
        <f>INDEX(resultados!$A$2:$ZZ$226, 94, MATCH($B$2, resultados!$A$1:$ZZ$1, 0))</f>
        <v/>
      </c>
      <c r="C100">
        <f>INDEX(resultados!$A$2:$ZZ$226, 94, MATCH($B$3, resultados!$A$1:$ZZ$1, 0))</f>
        <v/>
      </c>
    </row>
    <row r="101">
      <c r="A101">
        <f>INDEX(resultados!$A$2:$ZZ$226, 95, MATCH($B$1, resultados!$A$1:$ZZ$1, 0))</f>
        <v/>
      </c>
      <c r="B101">
        <f>INDEX(resultados!$A$2:$ZZ$226, 95, MATCH($B$2, resultados!$A$1:$ZZ$1, 0))</f>
        <v/>
      </c>
      <c r="C101">
        <f>INDEX(resultados!$A$2:$ZZ$226, 95, MATCH($B$3, resultados!$A$1:$ZZ$1, 0))</f>
        <v/>
      </c>
    </row>
    <row r="102">
      <c r="A102">
        <f>INDEX(resultados!$A$2:$ZZ$226, 96, MATCH($B$1, resultados!$A$1:$ZZ$1, 0))</f>
        <v/>
      </c>
      <c r="B102">
        <f>INDEX(resultados!$A$2:$ZZ$226, 96, MATCH($B$2, resultados!$A$1:$ZZ$1, 0))</f>
        <v/>
      </c>
      <c r="C102">
        <f>INDEX(resultados!$A$2:$ZZ$226, 96, MATCH($B$3, resultados!$A$1:$ZZ$1, 0))</f>
        <v/>
      </c>
    </row>
    <row r="103">
      <c r="A103">
        <f>INDEX(resultados!$A$2:$ZZ$226, 97, MATCH($B$1, resultados!$A$1:$ZZ$1, 0))</f>
        <v/>
      </c>
      <c r="B103">
        <f>INDEX(resultados!$A$2:$ZZ$226, 97, MATCH($B$2, resultados!$A$1:$ZZ$1, 0))</f>
        <v/>
      </c>
      <c r="C103">
        <f>INDEX(resultados!$A$2:$ZZ$226, 97, MATCH($B$3, resultados!$A$1:$ZZ$1, 0))</f>
        <v/>
      </c>
    </row>
    <row r="104">
      <c r="A104">
        <f>INDEX(resultados!$A$2:$ZZ$226, 98, MATCH($B$1, resultados!$A$1:$ZZ$1, 0))</f>
        <v/>
      </c>
      <c r="B104">
        <f>INDEX(resultados!$A$2:$ZZ$226, 98, MATCH($B$2, resultados!$A$1:$ZZ$1, 0))</f>
        <v/>
      </c>
      <c r="C104">
        <f>INDEX(resultados!$A$2:$ZZ$226, 98, MATCH($B$3, resultados!$A$1:$ZZ$1, 0))</f>
        <v/>
      </c>
    </row>
    <row r="105">
      <c r="A105">
        <f>INDEX(resultados!$A$2:$ZZ$226, 99, MATCH($B$1, resultados!$A$1:$ZZ$1, 0))</f>
        <v/>
      </c>
      <c r="B105">
        <f>INDEX(resultados!$A$2:$ZZ$226, 99, MATCH($B$2, resultados!$A$1:$ZZ$1, 0))</f>
        <v/>
      </c>
      <c r="C105">
        <f>INDEX(resultados!$A$2:$ZZ$226, 99, MATCH($B$3, resultados!$A$1:$ZZ$1, 0))</f>
        <v/>
      </c>
    </row>
    <row r="106">
      <c r="A106">
        <f>INDEX(resultados!$A$2:$ZZ$226, 100, MATCH($B$1, resultados!$A$1:$ZZ$1, 0))</f>
        <v/>
      </c>
      <c r="B106">
        <f>INDEX(resultados!$A$2:$ZZ$226, 100, MATCH($B$2, resultados!$A$1:$ZZ$1, 0))</f>
        <v/>
      </c>
      <c r="C106">
        <f>INDEX(resultados!$A$2:$ZZ$226, 100, MATCH($B$3, resultados!$A$1:$ZZ$1, 0))</f>
        <v/>
      </c>
    </row>
    <row r="107">
      <c r="A107">
        <f>INDEX(resultados!$A$2:$ZZ$226, 101, MATCH($B$1, resultados!$A$1:$ZZ$1, 0))</f>
        <v/>
      </c>
      <c r="B107">
        <f>INDEX(resultados!$A$2:$ZZ$226, 101, MATCH($B$2, resultados!$A$1:$ZZ$1, 0))</f>
        <v/>
      </c>
      <c r="C107">
        <f>INDEX(resultados!$A$2:$ZZ$226, 101, MATCH($B$3, resultados!$A$1:$ZZ$1, 0))</f>
        <v/>
      </c>
    </row>
    <row r="108">
      <c r="A108">
        <f>INDEX(resultados!$A$2:$ZZ$226, 102, MATCH($B$1, resultados!$A$1:$ZZ$1, 0))</f>
        <v/>
      </c>
      <c r="B108">
        <f>INDEX(resultados!$A$2:$ZZ$226, 102, MATCH($B$2, resultados!$A$1:$ZZ$1, 0))</f>
        <v/>
      </c>
      <c r="C108">
        <f>INDEX(resultados!$A$2:$ZZ$226, 102, MATCH($B$3, resultados!$A$1:$ZZ$1, 0))</f>
        <v/>
      </c>
    </row>
    <row r="109">
      <c r="A109">
        <f>INDEX(resultados!$A$2:$ZZ$226, 103, MATCH($B$1, resultados!$A$1:$ZZ$1, 0))</f>
        <v/>
      </c>
      <c r="B109">
        <f>INDEX(resultados!$A$2:$ZZ$226, 103, MATCH($B$2, resultados!$A$1:$ZZ$1, 0))</f>
        <v/>
      </c>
      <c r="C109">
        <f>INDEX(resultados!$A$2:$ZZ$226, 103, MATCH($B$3, resultados!$A$1:$ZZ$1, 0))</f>
        <v/>
      </c>
    </row>
    <row r="110">
      <c r="A110">
        <f>INDEX(resultados!$A$2:$ZZ$226, 104, MATCH($B$1, resultados!$A$1:$ZZ$1, 0))</f>
        <v/>
      </c>
      <c r="B110">
        <f>INDEX(resultados!$A$2:$ZZ$226, 104, MATCH($B$2, resultados!$A$1:$ZZ$1, 0))</f>
        <v/>
      </c>
      <c r="C110">
        <f>INDEX(resultados!$A$2:$ZZ$226, 104, MATCH($B$3, resultados!$A$1:$ZZ$1, 0))</f>
        <v/>
      </c>
    </row>
    <row r="111">
      <c r="A111">
        <f>INDEX(resultados!$A$2:$ZZ$226, 105, MATCH($B$1, resultados!$A$1:$ZZ$1, 0))</f>
        <v/>
      </c>
      <c r="B111">
        <f>INDEX(resultados!$A$2:$ZZ$226, 105, MATCH($B$2, resultados!$A$1:$ZZ$1, 0))</f>
        <v/>
      </c>
      <c r="C111">
        <f>INDEX(resultados!$A$2:$ZZ$226, 105, MATCH($B$3, resultados!$A$1:$ZZ$1, 0))</f>
        <v/>
      </c>
    </row>
    <row r="112">
      <c r="A112">
        <f>INDEX(resultados!$A$2:$ZZ$226, 106, MATCH($B$1, resultados!$A$1:$ZZ$1, 0))</f>
        <v/>
      </c>
      <c r="B112">
        <f>INDEX(resultados!$A$2:$ZZ$226, 106, MATCH($B$2, resultados!$A$1:$ZZ$1, 0))</f>
        <v/>
      </c>
      <c r="C112">
        <f>INDEX(resultados!$A$2:$ZZ$226, 106, MATCH($B$3, resultados!$A$1:$ZZ$1, 0))</f>
        <v/>
      </c>
    </row>
    <row r="113">
      <c r="A113">
        <f>INDEX(resultados!$A$2:$ZZ$226, 107, MATCH($B$1, resultados!$A$1:$ZZ$1, 0))</f>
        <v/>
      </c>
      <c r="B113">
        <f>INDEX(resultados!$A$2:$ZZ$226, 107, MATCH($B$2, resultados!$A$1:$ZZ$1, 0))</f>
        <v/>
      </c>
      <c r="C113">
        <f>INDEX(resultados!$A$2:$ZZ$226, 107, MATCH($B$3, resultados!$A$1:$ZZ$1, 0))</f>
        <v/>
      </c>
    </row>
    <row r="114">
      <c r="A114">
        <f>INDEX(resultados!$A$2:$ZZ$226, 108, MATCH($B$1, resultados!$A$1:$ZZ$1, 0))</f>
        <v/>
      </c>
      <c r="B114">
        <f>INDEX(resultados!$A$2:$ZZ$226, 108, MATCH($B$2, resultados!$A$1:$ZZ$1, 0))</f>
        <v/>
      </c>
      <c r="C114">
        <f>INDEX(resultados!$A$2:$ZZ$226, 108, MATCH($B$3, resultados!$A$1:$ZZ$1, 0))</f>
        <v/>
      </c>
    </row>
    <row r="115">
      <c r="A115">
        <f>INDEX(resultados!$A$2:$ZZ$226, 109, MATCH($B$1, resultados!$A$1:$ZZ$1, 0))</f>
        <v/>
      </c>
      <c r="B115">
        <f>INDEX(resultados!$A$2:$ZZ$226, 109, MATCH($B$2, resultados!$A$1:$ZZ$1, 0))</f>
        <v/>
      </c>
      <c r="C115">
        <f>INDEX(resultados!$A$2:$ZZ$226, 109, MATCH($B$3, resultados!$A$1:$ZZ$1, 0))</f>
        <v/>
      </c>
    </row>
    <row r="116">
      <c r="A116">
        <f>INDEX(resultados!$A$2:$ZZ$226, 110, MATCH($B$1, resultados!$A$1:$ZZ$1, 0))</f>
        <v/>
      </c>
      <c r="B116">
        <f>INDEX(resultados!$A$2:$ZZ$226, 110, MATCH($B$2, resultados!$A$1:$ZZ$1, 0))</f>
        <v/>
      </c>
      <c r="C116">
        <f>INDEX(resultados!$A$2:$ZZ$226, 110, MATCH($B$3, resultados!$A$1:$ZZ$1, 0))</f>
        <v/>
      </c>
    </row>
    <row r="117">
      <c r="A117">
        <f>INDEX(resultados!$A$2:$ZZ$226, 111, MATCH($B$1, resultados!$A$1:$ZZ$1, 0))</f>
        <v/>
      </c>
      <c r="B117">
        <f>INDEX(resultados!$A$2:$ZZ$226, 111, MATCH($B$2, resultados!$A$1:$ZZ$1, 0))</f>
        <v/>
      </c>
      <c r="C117">
        <f>INDEX(resultados!$A$2:$ZZ$226, 111, MATCH($B$3, resultados!$A$1:$ZZ$1, 0))</f>
        <v/>
      </c>
    </row>
    <row r="118">
      <c r="A118">
        <f>INDEX(resultados!$A$2:$ZZ$226, 112, MATCH($B$1, resultados!$A$1:$ZZ$1, 0))</f>
        <v/>
      </c>
      <c r="B118">
        <f>INDEX(resultados!$A$2:$ZZ$226, 112, MATCH($B$2, resultados!$A$1:$ZZ$1, 0))</f>
        <v/>
      </c>
      <c r="C118">
        <f>INDEX(resultados!$A$2:$ZZ$226, 112, MATCH($B$3, resultados!$A$1:$ZZ$1, 0))</f>
        <v/>
      </c>
    </row>
    <row r="119">
      <c r="A119">
        <f>INDEX(resultados!$A$2:$ZZ$226, 113, MATCH($B$1, resultados!$A$1:$ZZ$1, 0))</f>
        <v/>
      </c>
      <c r="B119">
        <f>INDEX(resultados!$A$2:$ZZ$226, 113, MATCH($B$2, resultados!$A$1:$ZZ$1, 0))</f>
        <v/>
      </c>
      <c r="C119">
        <f>INDEX(resultados!$A$2:$ZZ$226, 113, MATCH($B$3, resultados!$A$1:$ZZ$1, 0))</f>
        <v/>
      </c>
    </row>
    <row r="120">
      <c r="A120">
        <f>INDEX(resultados!$A$2:$ZZ$226, 114, MATCH($B$1, resultados!$A$1:$ZZ$1, 0))</f>
        <v/>
      </c>
      <c r="B120">
        <f>INDEX(resultados!$A$2:$ZZ$226, 114, MATCH($B$2, resultados!$A$1:$ZZ$1, 0))</f>
        <v/>
      </c>
      <c r="C120">
        <f>INDEX(resultados!$A$2:$ZZ$226, 114, MATCH($B$3, resultados!$A$1:$ZZ$1, 0))</f>
        <v/>
      </c>
    </row>
    <row r="121">
      <c r="A121">
        <f>INDEX(resultados!$A$2:$ZZ$226, 115, MATCH($B$1, resultados!$A$1:$ZZ$1, 0))</f>
        <v/>
      </c>
      <c r="B121">
        <f>INDEX(resultados!$A$2:$ZZ$226, 115, MATCH($B$2, resultados!$A$1:$ZZ$1, 0))</f>
        <v/>
      </c>
      <c r="C121">
        <f>INDEX(resultados!$A$2:$ZZ$226, 115, MATCH($B$3, resultados!$A$1:$ZZ$1, 0))</f>
        <v/>
      </c>
    </row>
    <row r="122">
      <c r="A122">
        <f>INDEX(resultados!$A$2:$ZZ$226, 116, MATCH($B$1, resultados!$A$1:$ZZ$1, 0))</f>
        <v/>
      </c>
      <c r="B122">
        <f>INDEX(resultados!$A$2:$ZZ$226, 116, MATCH($B$2, resultados!$A$1:$ZZ$1, 0))</f>
        <v/>
      </c>
      <c r="C122">
        <f>INDEX(resultados!$A$2:$ZZ$226, 116, MATCH($B$3, resultados!$A$1:$ZZ$1, 0))</f>
        <v/>
      </c>
    </row>
    <row r="123">
      <c r="A123">
        <f>INDEX(resultados!$A$2:$ZZ$226, 117, MATCH($B$1, resultados!$A$1:$ZZ$1, 0))</f>
        <v/>
      </c>
      <c r="B123">
        <f>INDEX(resultados!$A$2:$ZZ$226, 117, MATCH($B$2, resultados!$A$1:$ZZ$1, 0))</f>
        <v/>
      </c>
      <c r="C123">
        <f>INDEX(resultados!$A$2:$ZZ$226, 117, MATCH($B$3, resultados!$A$1:$ZZ$1, 0))</f>
        <v/>
      </c>
    </row>
    <row r="124">
      <c r="A124">
        <f>INDEX(resultados!$A$2:$ZZ$226, 118, MATCH($B$1, resultados!$A$1:$ZZ$1, 0))</f>
        <v/>
      </c>
      <c r="B124">
        <f>INDEX(resultados!$A$2:$ZZ$226, 118, MATCH($B$2, resultados!$A$1:$ZZ$1, 0))</f>
        <v/>
      </c>
      <c r="C124">
        <f>INDEX(resultados!$A$2:$ZZ$226, 118, MATCH($B$3, resultados!$A$1:$ZZ$1, 0))</f>
        <v/>
      </c>
    </row>
    <row r="125">
      <c r="A125">
        <f>INDEX(resultados!$A$2:$ZZ$226, 119, MATCH($B$1, resultados!$A$1:$ZZ$1, 0))</f>
        <v/>
      </c>
      <c r="B125">
        <f>INDEX(resultados!$A$2:$ZZ$226, 119, MATCH($B$2, resultados!$A$1:$ZZ$1, 0))</f>
        <v/>
      </c>
      <c r="C125">
        <f>INDEX(resultados!$A$2:$ZZ$226, 119, MATCH($B$3, resultados!$A$1:$ZZ$1, 0))</f>
        <v/>
      </c>
    </row>
    <row r="126">
      <c r="A126">
        <f>INDEX(resultados!$A$2:$ZZ$226, 120, MATCH($B$1, resultados!$A$1:$ZZ$1, 0))</f>
        <v/>
      </c>
      <c r="B126">
        <f>INDEX(resultados!$A$2:$ZZ$226, 120, MATCH($B$2, resultados!$A$1:$ZZ$1, 0))</f>
        <v/>
      </c>
      <c r="C126">
        <f>INDEX(resultados!$A$2:$ZZ$226, 120, MATCH($B$3, resultados!$A$1:$ZZ$1, 0))</f>
        <v/>
      </c>
    </row>
    <row r="127">
      <c r="A127">
        <f>INDEX(resultados!$A$2:$ZZ$226, 121, MATCH($B$1, resultados!$A$1:$ZZ$1, 0))</f>
        <v/>
      </c>
      <c r="B127">
        <f>INDEX(resultados!$A$2:$ZZ$226, 121, MATCH($B$2, resultados!$A$1:$ZZ$1, 0))</f>
        <v/>
      </c>
      <c r="C127">
        <f>INDEX(resultados!$A$2:$ZZ$226, 121, MATCH($B$3, resultados!$A$1:$ZZ$1, 0))</f>
        <v/>
      </c>
    </row>
    <row r="128">
      <c r="A128">
        <f>INDEX(resultados!$A$2:$ZZ$226, 122, MATCH($B$1, resultados!$A$1:$ZZ$1, 0))</f>
        <v/>
      </c>
      <c r="B128">
        <f>INDEX(resultados!$A$2:$ZZ$226, 122, MATCH($B$2, resultados!$A$1:$ZZ$1, 0))</f>
        <v/>
      </c>
      <c r="C128">
        <f>INDEX(resultados!$A$2:$ZZ$226, 122, MATCH($B$3, resultados!$A$1:$ZZ$1, 0))</f>
        <v/>
      </c>
    </row>
    <row r="129">
      <c r="A129">
        <f>INDEX(resultados!$A$2:$ZZ$226, 123, MATCH($B$1, resultados!$A$1:$ZZ$1, 0))</f>
        <v/>
      </c>
      <c r="B129">
        <f>INDEX(resultados!$A$2:$ZZ$226, 123, MATCH($B$2, resultados!$A$1:$ZZ$1, 0))</f>
        <v/>
      </c>
      <c r="C129">
        <f>INDEX(resultados!$A$2:$ZZ$226, 123, MATCH($B$3, resultados!$A$1:$ZZ$1, 0))</f>
        <v/>
      </c>
    </row>
    <row r="130">
      <c r="A130">
        <f>INDEX(resultados!$A$2:$ZZ$226, 124, MATCH($B$1, resultados!$A$1:$ZZ$1, 0))</f>
        <v/>
      </c>
      <c r="B130">
        <f>INDEX(resultados!$A$2:$ZZ$226, 124, MATCH($B$2, resultados!$A$1:$ZZ$1, 0))</f>
        <v/>
      </c>
      <c r="C130">
        <f>INDEX(resultados!$A$2:$ZZ$226, 124, MATCH($B$3, resultados!$A$1:$ZZ$1, 0))</f>
        <v/>
      </c>
    </row>
    <row r="131">
      <c r="A131">
        <f>INDEX(resultados!$A$2:$ZZ$226, 125, MATCH($B$1, resultados!$A$1:$ZZ$1, 0))</f>
        <v/>
      </c>
      <c r="B131">
        <f>INDEX(resultados!$A$2:$ZZ$226, 125, MATCH($B$2, resultados!$A$1:$ZZ$1, 0))</f>
        <v/>
      </c>
      <c r="C131">
        <f>INDEX(resultados!$A$2:$ZZ$226, 125, MATCH($B$3, resultados!$A$1:$ZZ$1, 0))</f>
        <v/>
      </c>
    </row>
    <row r="132">
      <c r="A132">
        <f>INDEX(resultados!$A$2:$ZZ$226, 126, MATCH($B$1, resultados!$A$1:$ZZ$1, 0))</f>
        <v/>
      </c>
      <c r="B132">
        <f>INDEX(resultados!$A$2:$ZZ$226, 126, MATCH($B$2, resultados!$A$1:$ZZ$1, 0))</f>
        <v/>
      </c>
      <c r="C132">
        <f>INDEX(resultados!$A$2:$ZZ$226, 126, MATCH($B$3, resultados!$A$1:$ZZ$1, 0))</f>
        <v/>
      </c>
    </row>
    <row r="133">
      <c r="A133">
        <f>INDEX(resultados!$A$2:$ZZ$226, 127, MATCH($B$1, resultados!$A$1:$ZZ$1, 0))</f>
        <v/>
      </c>
      <c r="B133">
        <f>INDEX(resultados!$A$2:$ZZ$226, 127, MATCH($B$2, resultados!$A$1:$ZZ$1, 0))</f>
        <v/>
      </c>
      <c r="C133">
        <f>INDEX(resultados!$A$2:$ZZ$226, 127, MATCH($B$3, resultados!$A$1:$ZZ$1, 0))</f>
        <v/>
      </c>
    </row>
    <row r="134">
      <c r="A134">
        <f>INDEX(resultados!$A$2:$ZZ$226, 128, MATCH($B$1, resultados!$A$1:$ZZ$1, 0))</f>
        <v/>
      </c>
      <c r="B134">
        <f>INDEX(resultados!$A$2:$ZZ$226, 128, MATCH($B$2, resultados!$A$1:$ZZ$1, 0))</f>
        <v/>
      </c>
      <c r="C134">
        <f>INDEX(resultados!$A$2:$ZZ$226, 128, MATCH($B$3, resultados!$A$1:$ZZ$1, 0))</f>
        <v/>
      </c>
    </row>
    <row r="135">
      <c r="A135">
        <f>INDEX(resultados!$A$2:$ZZ$226, 129, MATCH($B$1, resultados!$A$1:$ZZ$1, 0))</f>
        <v/>
      </c>
      <c r="B135">
        <f>INDEX(resultados!$A$2:$ZZ$226, 129, MATCH($B$2, resultados!$A$1:$ZZ$1, 0))</f>
        <v/>
      </c>
      <c r="C135">
        <f>INDEX(resultados!$A$2:$ZZ$226, 129, MATCH($B$3, resultados!$A$1:$ZZ$1, 0))</f>
        <v/>
      </c>
    </row>
    <row r="136">
      <c r="A136">
        <f>INDEX(resultados!$A$2:$ZZ$226, 130, MATCH($B$1, resultados!$A$1:$ZZ$1, 0))</f>
        <v/>
      </c>
      <c r="B136">
        <f>INDEX(resultados!$A$2:$ZZ$226, 130, MATCH($B$2, resultados!$A$1:$ZZ$1, 0))</f>
        <v/>
      </c>
      <c r="C136">
        <f>INDEX(resultados!$A$2:$ZZ$226, 130, MATCH($B$3, resultados!$A$1:$ZZ$1, 0))</f>
        <v/>
      </c>
    </row>
    <row r="137">
      <c r="A137">
        <f>INDEX(resultados!$A$2:$ZZ$226, 131, MATCH($B$1, resultados!$A$1:$ZZ$1, 0))</f>
        <v/>
      </c>
      <c r="B137">
        <f>INDEX(resultados!$A$2:$ZZ$226, 131, MATCH($B$2, resultados!$A$1:$ZZ$1, 0))</f>
        <v/>
      </c>
      <c r="C137">
        <f>INDEX(resultados!$A$2:$ZZ$226, 131, MATCH($B$3, resultados!$A$1:$ZZ$1, 0))</f>
        <v/>
      </c>
    </row>
    <row r="138">
      <c r="A138">
        <f>INDEX(resultados!$A$2:$ZZ$226, 132, MATCH($B$1, resultados!$A$1:$ZZ$1, 0))</f>
        <v/>
      </c>
      <c r="B138">
        <f>INDEX(resultados!$A$2:$ZZ$226, 132, MATCH($B$2, resultados!$A$1:$ZZ$1, 0))</f>
        <v/>
      </c>
      <c r="C138">
        <f>INDEX(resultados!$A$2:$ZZ$226, 132, MATCH($B$3, resultados!$A$1:$ZZ$1, 0))</f>
        <v/>
      </c>
    </row>
    <row r="139">
      <c r="A139">
        <f>INDEX(resultados!$A$2:$ZZ$226, 133, MATCH($B$1, resultados!$A$1:$ZZ$1, 0))</f>
        <v/>
      </c>
      <c r="B139">
        <f>INDEX(resultados!$A$2:$ZZ$226, 133, MATCH($B$2, resultados!$A$1:$ZZ$1, 0))</f>
        <v/>
      </c>
      <c r="C139">
        <f>INDEX(resultados!$A$2:$ZZ$226, 133, MATCH($B$3, resultados!$A$1:$ZZ$1, 0))</f>
        <v/>
      </c>
    </row>
    <row r="140">
      <c r="A140">
        <f>INDEX(resultados!$A$2:$ZZ$226, 134, MATCH($B$1, resultados!$A$1:$ZZ$1, 0))</f>
        <v/>
      </c>
      <c r="B140">
        <f>INDEX(resultados!$A$2:$ZZ$226, 134, MATCH($B$2, resultados!$A$1:$ZZ$1, 0))</f>
        <v/>
      </c>
      <c r="C140">
        <f>INDEX(resultados!$A$2:$ZZ$226, 134, MATCH($B$3, resultados!$A$1:$ZZ$1, 0))</f>
        <v/>
      </c>
    </row>
    <row r="141">
      <c r="A141">
        <f>INDEX(resultados!$A$2:$ZZ$226, 135, MATCH($B$1, resultados!$A$1:$ZZ$1, 0))</f>
        <v/>
      </c>
      <c r="B141">
        <f>INDEX(resultados!$A$2:$ZZ$226, 135, MATCH($B$2, resultados!$A$1:$ZZ$1, 0))</f>
        <v/>
      </c>
      <c r="C141">
        <f>INDEX(resultados!$A$2:$ZZ$226, 135, MATCH($B$3, resultados!$A$1:$ZZ$1, 0))</f>
        <v/>
      </c>
    </row>
    <row r="142">
      <c r="A142">
        <f>INDEX(resultados!$A$2:$ZZ$226, 136, MATCH($B$1, resultados!$A$1:$ZZ$1, 0))</f>
        <v/>
      </c>
      <c r="B142">
        <f>INDEX(resultados!$A$2:$ZZ$226, 136, MATCH($B$2, resultados!$A$1:$ZZ$1, 0))</f>
        <v/>
      </c>
      <c r="C142">
        <f>INDEX(resultados!$A$2:$ZZ$226, 136, MATCH($B$3, resultados!$A$1:$ZZ$1, 0))</f>
        <v/>
      </c>
    </row>
    <row r="143">
      <c r="A143">
        <f>INDEX(resultados!$A$2:$ZZ$226, 137, MATCH($B$1, resultados!$A$1:$ZZ$1, 0))</f>
        <v/>
      </c>
      <c r="B143">
        <f>INDEX(resultados!$A$2:$ZZ$226, 137, MATCH($B$2, resultados!$A$1:$ZZ$1, 0))</f>
        <v/>
      </c>
      <c r="C143">
        <f>INDEX(resultados!$A$2:$ZZ$226, 137, MATCH($B$3, resultados!$A$1:$ZZ$1, 0))</f>
        <v/>
      </c>
    </row>
    <row r="144">
      <c r="A144">
        <f>INDEX(resultados!$A$2:$ZZ$226, 138, MATCH($B$1, resultados!$A$1:$ZZ$1, 0))</f>
        <v/>
      </c>
      <c r="B144">
        <f>INDEX(resultados!$A$2:$ZZ$226, 138, MATCH($B$2, resultados!$A$1:$ZZ$1, 0))</f>
        <v/>
      </c>
      <c r="C144">
        <f>INDEX(resultados!$A$2:$ZZ$226, 138, MATCH($B$3, resultados!$A$1:$ZZ$1, 0))</f>
        <v/>
      </c>
    </row>
    <row r="145">
      <c r="A145">
        <f>INDEX(resultados!$A$2:$ZZ$226, 139, MATCH($B$1, resultados!$A$1:$ZZ$1, 0))</f>
        <v/>
      </c>
      <c r="B145">
        <f>INDEX(resultados!$A$2:$ZZ$226, 139, MATCH($B$2, resultados!$A$1:$ZZ$1, 0))</f>
        <v/>
      </c>
      <c r="C145">
        <f>INDEX(resultados!$A$2:$ZZ$226, 139, MATCH($B$3, resultados!$A$1:$ZZ$1, 0))</f>
        <v/>
      </c>
    </row>
    <row r="146">
      <c r="A146">
        <f>INDEX(resultados!$A$2:$ZZ$226, 140, MATCH($B$1, resultados!$A$1:$ZZ$1, 0))</f>
        <v/>
      </c>
      <c r="B146">
        <f>INDEX(resultados!$A$2:$ZZ$226, 140, MATCH($B$2, resultados!$A$1:$ZZ$1, 0))</f>
        <v/>
      </c>
      <c r="C146">
        <f>INDEX(resultados!$A$2:$ZZ$226, 140, MATCH($B$3, resultados!$A$1:$ZZ$1, 0))</f>
        <v/>
      </c>
    </row>
    <row r="147">
      <c r="A147">
        <f>INDEX(resultados!$A$2:$ZZ$226, 141, MATCH($B$1, resultados!$A$1:$ZZ$1, 0))</f>
        <v/>
      </c>
      <c r="B147">
        <f>INDEX(resultados!$A$2:$ZZ$226, 141, MATCH($B$2, resultados!$A$1:$ZZ$1, 0))</f>
        <v/>
      </c>
      <c r="C147">
        <f>INDEX(resultados!$A$2:$ZZ$226, 141, MATCH($B$3, resultados!$A$1:$ZZ$1, 0))</f>
        <v/>
      </c>
    </row>
    <row r="148">
      <c r="A148">
        <f>INDEX(resultados!$A$2:$ZZ$226, 142, MATCH($B$1, resultados!$A$1:$ZZ$1, 0))</f>
        <v/>
      </c>
      <c r="B148">
        <f>INDEX(resultados!$A$2:$ZZ$226, 142, MATCH($B$2, resultados!$A$1:$ZZ$1, 0))</f>
        <v/>
      </c>
      <c r="C148">
        <f>INDEX(resultados!$A$2:$ZZ$226, 142, MATCH($B$3, resultados!$A$1:$ZZ$1, 0))</f>
        <v/>
      </c>
    </row>
    <row r="149">
      <c r="A149">
        <f>INDEX(resultados!$A$2:$ZZ$226, 143, MATCH($B$1, resultados!$A$1:$ZZ$1, 0))</f>
        <v/>
      </c>
      <c r="B149">
        <f>INDEX(resultados!$A$2:$ZZ$226, 143, MATCH($B$2, resultados!$A$1:$ZZ$1, 0))</f>
        <v/>
      </c>
      <c r="C149">
        <f>INDEX(resultados!$A$2:$ZZ$226, 143, MATCH($B$3, resultados!$A$1:$ZZ$1, 0))</f>
        <v/>
      </c>
    </row>
    <row r="150">
      <c r="A150">
        <f>INDEX(resultados!$A$2:$ZZ$226, 144, MATCH($B$1, resultados!$A$1:$ZZ$1, 0))</f>
        <v/>
      </c>
      <c r="B150">
        <f>INDEX(resultados!$A$2:$ZZ$226, 144, MATCH($B$2, resultados!$A$1:$ZZ$1, 0))</f>
        <v/>
      </c>
      <c r="C150">
        <f>INDEX(resultados!$A$2:$ZZ$226, 144, MATCH($B$3, resultados!$A$1:$ZZ$1, 0))</f>
        <v/>
      </c>
    </row>
    <row r="151">
      <c r="A151">
        <f>INDEX(resultados!$A$2:$ZZ$226, 145, MATCH($B$1, resultados!$A$1:$ZZ$1, 0))</f>
        <v/>
      </c>
      <c r="B151">
        <f>INDEX(resultados!$A$2:$ZZ$226, 145, MATCH($B$2, resultados!$A$1:$ZZ$1, 0))</f>
        <v/>
      </c>
      <c r="C151">
        <f>INDEX(resultados!$A$2:$ZZ$226, 145, MATCH($B$3, resultados!$A$1:$ZZ$1, 0))</f>
        <v/>
      </c>
    </row>
    <row r="152">
      <c r="A152">
        <f>INDEX(resultados!$A$2:$ZZ$226, 146, MATCH($B$1, resultados!$A$1:$ZZ$1, 0))</f>
        <v/>
      </c>
      <c r="B152">
        <f>INDEX(resultados!$A$2:$ZZ$226, 146, MATCH($B$2, resultados!$A$1:$ZZ$1, 0))</f>
        <v/>
      </c>
      <c r="C152">
        <f>INDEX(resultados!$A$2:$ZZ$226, 146, MATCH($B$3, resultados!$A$1:$ZZ$1, 0))</f>
        <v/>
      </c>
    </row>
    <row r="153">
      <c r="A153">
        <f>INDEX(resultados!$A$2:$ZZ$226, 147, MATCH($B$1, resultados!$A$1:$ZZ$1, 0))</f>
        <v/>
      </c>
      <c r="B153">
        <f>INDEX(resultados!$A$2:$ZZ$226, 147, MATCH($B$2, resultados!$A$1:$ZZ$1, 0))</f>
        <v/>
      </c>
      <c r="C153">
        <f>INDEX(resultados!$A$2:$ZZ$226, 147, MATCH($B$3, resultados!$A$1:$ZZ$1, 0))</f>
        <v/>
      </c>
    </row>
    <row r="154">
      <c r="A154">
        <f>INDEX(resultados!$A$2:$ZZ$226, 148, MATCH($B$1, resultados!$A$1:$ZZ$1, 0))</f>
        <v/>
      </c>
      <c r="B154">
        <f>INDEX(resultados!$A$2:$ZZ$226, 148, MATCH($B$2, resultados!$A$1:$ZZ$1, 0))</f>
        <v/>
      </c>
      <c r="C154">
        <f>INDEX(resultados!$A$2:$ZZ$226, 148, MATCH($B$3, resultados!$A$1:$ZZ$1, 0))</f>
        <v/>
      </c>
    </row>
    <row r="155">
      <c r="A155">
        <f>INDEX(resultados!$A$2:$ZZ$226, 149, MATCH($B$1, resultados!$A$1:$ZZ$1, 0))</f>
        <v/>
      </c>
      <c r="B155">
        <f>INDEX(resultados!$A$2:$ZZ$226, 149, MATCH($B$2, resultados!$A$1:$ZZ$1, 0))</f>
        <v/>
      </c>
      <c r="C155">
        <f>INDEX(resultados!$A$2:$ZZ$226, 149, MATCH($B$3, resultados!$A$1:$ZZ$1, 0))</f>
        <v/>
      </c>
    </row>
    <row r="156">
      <c r="A156">
        <f>INDEX(resultados!$A$2:$ZZ$226, 150, MATCH($B$1, resultados!$A$1:$ZZ$1, 0))</f>
        <v/>
      </c>
      <c r="B156">
        <f>INDEX(resultados!$A$2:$ZZ$226, 150, MATCH($B$2, resultados!$A$1:$ZZ$1, 0))</f>
        <v/>
      </c>
      <c r="C156">
        <f>INDEX(resultados!$A$2:$ZZ$226, 150, MATCH($B$3, resultados!$A$1:$ZZ$1, 0))</f>
        <v/>
      </c>
    </row>
    <row r="157">
      <c r="A157">
        <f>INDEX(resultados!$A$2:$ZZ$226, 151, MATCH($B$1, resultados!$A$1:$ZZ$1, 0))</f>
        <v/>
      </c>
      <c r="B157">
        <f>INDEX(resultados!$A$2:$ZZ$226, 151, MATCH($B$2, resultados!$A$1:$ZZ$1, 0))</f>
        <v/>
      </c>
      <c r="C157">
        <f>INDEX(resultados!$A$2:$ZZ$226, 151, MATCH($B$3, resultados!$A$1:$ZZ$1, 0))</f>
        <v/>
      </c>
    </row>
    <row r="158">
      <c r="A158">
        <f>INDEX(resultados!$A$2:$ZZ$226, 152, MATCH($B$1, resultados!$A$1:$ZZ$1, 0))</f>
        <v/>
      </c>
      <c r="B158">
        <f>INDEX(resultados!$A$2:$ZZ$226, 152, MATCH($B$2, resultados!$A$1:$ZZ$1, 0))</f>
        <v/>
      </c>
      <c r="C158">
        <f>INDEX(resultados!$A$2:$ZZ$226, 152, MATCH($B$3, resultados!$A$1:$ZZ$1, 0))</f>
        <v/>
      </c>
    </row>
    <row r="159">
      <c r="A159">
        <f>INDEX(resultados!$A$2:$ZZ$226, 153, MATCH($B$1, resultados!$A$1:$ZZ$1, 0))</f>
        <v/>
      </c>
      <c r="B159">
        <f>INDEX(resultados!$A$2:$ZZ$226, 153, MATCH($B$2, resultados!$A$1:$ZZ$1, 0))</f>
        <v/>
      </c>
      <c r="C159">
        <f>INDEX(resultados!$A$2:$ZZ$226, 153, MATCH($B$3, resultados!$A$1:$ZZ$1, 0))</f>
        <v/>
      </c>
    </row>
    <row r="160">
      <c r="A160">
        <f>INDEX(resultados!$A$2:$ZZ$226, 154, MATCH($B$1, resultados!$A$1:$ZZ$1, 0))</f>
        <v/>
      </c>
      <c r="B160">
        <f>INDEX(resultados!$A$2:$ZZ$226, 154, MATCH($B$2, resultados!$A$1:$ZZ$1, 0))</f>
        <v/>
      </c>
      <c r="C160">
        <f>INDEX(resultados!$A$2:$ZZ$226, 154, MATCH($B$3, resultados!$A$1:$ZZ$1, 0))</f>
        <v/>
      </c>
    </row>
    <row r="161">
      <c r="A161">
        <f>INDEX(resultados!$A$2:$ZZ$226, 155, MATCH($B$1, resultados!$A$1:$ZZ$1, 0))</f>
        <v/>
      </c>
      <c r="B161">
        <f>INDEX(resultados!$A$2:$ZZ$226, 155, MATCH($B$2, resultados!$A$1:$ZZ$1, 0))</f>
        <v/>
      </c>
      <c r="C161">
        <f>INDEX(resultados!$A$2:$ZZ$226, 155, MATCH($B$3, resultados!$A$1:$ZZ$1, 0))</f>
        <v/>
      </c>
    </row>
    <row r="162">
      <c r="A162">
        <f>INDEX(resultados!$A$2:$ZZ$226, 156, MATCH($B$1, resultados!$A$1:$ZZ$1, 0))</f>
        <v/>
      </c>
      <c r="B162">
        <f>INDEX(resultados!$A$2:$ZZ$226, 156, MATCH($B$2, resultados!$A$1:$ZZ$1, 0))</f>
        <v/>
      </c>
      <c r="C162">
        <f>INDEX(resultados!$A$2:$ZZ$226, 156, MATCH($B$3, resultados!$A$1:$ZZ$1, 0))</f>
        <v/>
      </c>
    </row>
    <row r="163">
      <c r="A163">
        <f>INDEX(resultados!$A$2:$ZZ$226, 157, MATCH($B$1, resultados!$A$1:$ZZ$1, 0))</f>
        <v/>
      </c>
      <c r="B163">
        <f>INDEX(resultados!$A$2:$ZZ$226, 157, MATCH($B$2, resultados!$A$1:$ZZ$1, 0))</f>
        <v/>
      </c>
      <c r="C163">
        <f>INDEX(resultados!$A$2:$ZZ$226, 157, MATCH($B$3, resultados!$A$1:$ZZ$1, 0))</f>
        <v/>
      </c>
    </row>
    <row r="164">
      <c r="A164">
        <f>INDEX(resultados!$A$2:$ZZ$226, 158, MATCH($B$1, resultados!$A$1:$ZZ$1, 0))</f>
        <v/>
      </c>
      <c r="B164">
        <f>INDEX(resultados!$A$2:$ZZ$226, 158, MATCH($B$2, resultados!$A$1:$ZZ$1, 0))</f>
        <v/>
      </c>
      <c r="C164">
        <f>INDEX(resultados!$A$2:$ZZ$226, 158, MATCH($B$3, resultados!$A$1:$ZZ$1, 0))</f>
        <v/>
      </c>
    </row>
    <row r="165">
      <c r="A165">
        <f>INDEX(resultados!$A$2:$ZZ$226, 159, MATCH($B$1, resultados!$A$1:$ZZ$1, 0))</f>
        <v/>
      </c>
      <c r="B165">
        <f>INDEX(resultados!$A$2:$ZZ$226, 159, MATCH($B$2, resultados!$A$1:$ZZ$1, 0))</f>
        <v/>
      </c>
      <c r="C165">
        <f>INDEX(resultados!$A$2:$ZZ$226, 159, MATCH($B$3, resultados!$A$1:$ZZ$1, 0))</f>
        <v/>
      </c>
    </row>
    <row r="166">
      <c r="A166">
        <f>INDEX(resultados!$A$2:$ZZ$226, 160, MATCH($B$1, resultados!$A$1:$ZZ$1, 0))</f>
        <v/>
      </c>
      <c r="B166">
        <f>INDEX(resultados!$A$2:$ZZ$226, 160, MATCH($B$2, resultados!$A$1:$ZZ$1, 0))</f>
        <v/>
      </c>
      <c r="C166">
        <f>INDEX(resultados!$A$2:$ZZ$226, 160, MATCH($B$3, resultados!$A$1:$ZZ$1, 0))</f>
        <v/>
      </c>
    </row>
    <row r="167">
      <c r="A167">
        <f>INDEX(resultados!$A$2:$ZZ$226, 161, MATCH($B$1, resultados!$A$1:$ZZ$1, 0))</f>
        <v/>
      </c>
      <c r="B167">
        <f>INDEX(resultados!$A$2:$ZZ$226, 161, MATCH($B$2, resultados!$A$1:$ZZ$1, 0))</f>
        <v/>
      </c>
      <c r="C167">
        <f>INDEX(resultados!$A$2:$ZZ$226, 161, MATCH($B$3, resultados!$A$1:$ZZ$1, 0))</f>
        <v/>
      </c>
    </row>
    <row r="168">
      <c r="A168">
        <f>INDEX(resultados!$A$2:$ZZ$226, 162, MATCH($B$1, resultados!$A$1:$ZZ$1, 0))</f>
        <v/>
      </c>
      <c r="B168">
        <f>INDEX(resultados!$A$2:$ZZ$226, 162, MATCH($B$2, resultados!$A$1:$ZZ$1, 0))</f>
        <v/>
      </c>
      <c r="C168">
        <f>INDEX(resultados!$A$2:$ZZ$226, 162, MATCH($B$3, resultados!$A$1:$ZZ$1, 0))</f>
        <v/>
      </c>
    </row>
    <row r="169">
      <c r="A169">
        <f>INDEX(resultados!$A$2:$ZZ$226, 163, MATCH($B$1, resultados!$A$1:$ZZ$1, 0))</f>
        <v/>
      </c>
      <c r="B169">
        <f>INDEX(resultados!$A$2:$ZZ$226, 163, MATCH($B$2, resultados!$A$1:$ZZ$1, 0))</f>
        <v/>
      </c>
      <c r="C169">
        <f>INDEX(resultados!$A$2:$ZZ$226, 163, MATCH($B$3, resultados!$A$1:$ZZ$1, 0))</f>
        <v/>
      </c>
    </row>
    <row r="170">
      <c r="A170">
        <f>INDEX(resultados!$A$2:$ZZ$226, 164, MATCH($B$1, resultados!$A$1:$ZZ$1, 0))</f>
        <v/>
      </c>
      <c r="B170">
        <f>INDEX(resultados!$A$2:$ZZ$226, 164, MATCH($B$2, resultados!$A$1:$ZZ$1, 0))</f>
        <v/>
      </c>
      <c r="C170">
        <f>INDEX(resultados!$A$2:$ZZ$226, 164, MATCH($B$3, resultados!$A$1:$ZZ$1, 0))</f>
        <v/>
      </c>
    </row>
    <row r="171">
      <c r="A171">
        <f>INDEX(resultados!$A$2:$ZZ$226, 165, MATCH($B$1, resultados!$A$1:$ZZ$1, 0))</f>
        <v/>
      </c>
      <c r="B171">
        <f>INDEX(resultados!$A$2:$ZZ$226, 165, MATCH($B$2, resultados!$A$1:$ZZ$1, 0))</f>
        <v/>
      </c>
      <c r="C171">
        <f>INDEX(resultados!$A$2:$ZZ$226, 165, MATCH($B$3, resultados!$A$1:$ZZ$1, 0))</f>
        <v/>
      </c>
    </row>
    <row r="172">
      <c r="A172">
        <f>INDEX(resultados!$A$2:$ZZ$226, 166, MATCH($B$1, resultados!$A$1:$ZZ$1, 0))</f>
        <v/>
      </c>
      <c r="B172">
        <f>INDEX(resultados!$A$2:$ZZ$226, 166, MATCH($B$2, resultados!$A$1:$ZZ$1, 0))</f>
        <v/>
      </c>
      <c r="C172">
        <f>INDEX(resultados!$A$2:$ZZ$226, 166, MATCH($B$3, resultados!$A$1:$ZZ$1, 0))</f>
        <v/>
      </c>
    </row>
    <row r="173">
      <c r="A173">
        <f>INDEX(resultados!$A$2:$ZZ$226, 167, MATCH($B$1, resultados!$A$1:$ZZ$1, 0))</f>
        <v/>
      </c>
      <c r="B173">
        <f>INDEX(resultados!$A$2:$ZZ$226, 167, MATCH($B$2, resultados!$A$1:$ZZ$1, 0))</f>
        <v/>
      </c>
      <c r="C173">
        <f>INDEX(resultados!$A$2:$ZZ$226, 167, MATCH($B$3, resultados!$A$1:$ZZ$1, 0))</f>
        <v/>
      </c>
    </row>
    <row r="174">
      <c r="A174">
        <f>INDEX(resultados!$A$2:$ZZ$226, 168, MATCH($B$1, resultados!$A$1:$ZZ$1, 0))</f>
        <v/>
      </c>
      <c r="B174">
        <f>INDEX(resultados!$A$2:$ZZ$226, 168, MATCH($B$2, resultados!$A$1:$ZZ$1, 0))</f>
        <v/>
      </c>
      <c r="C174">
        <f>INDEX(resultados!$A$2:$ZZ$226, 168, MATCH($B$3, resultados!$A$1:$ZZ$1, 0))</f>
        <v/>
      </c>
    </row>
    <row r="175">
      <c r="A175">
        <f>INDEX(resultados!$A$2:$ZZ$226, 169, MATCH($B$1, resultados!$A$1:$ZZ$1, 0))</f>
        <v/>
      </c>
      <c r="B175">
        <f>INDEX(resultados!$A$2:$ZZ$226, 169, MATCH($B$2, resultados!$A$1:$ZZ$1, 0))</f>
        <v/>
      </c>
      <c r="C175">
        <f>INDEX(resultados!$A$2:$ZZ$226, 169, MATCH($B$3, resultados!$A$1:$ZZ$1, 0))</f>
        <v/>
      </c>
    </row>
    <row r="176">
      <c r="A176">
        <f>INDEX(resultados!$A$2:$ZZ$226, 170, MATCH($B$1, resultados!$A$1:$ZZ$1, 0))</f>
        <v/>
      </c>
      <c r="B176">
        <f>INDEX(resultados!$A$2:$ZZ$226, 170, MATCH($B$2, resultados!$A$1:$ZZ$1, 0))</f>
        <v/>
      </c>
      <c r="C176">
        <f>INDEX(resultados!$A$2:$ZZ$226, 170, MATCH($B$3, resultados!$A$1:$ZZ$1, 0))</f>
        <v/>
      </c>
    </row>
    <row r="177">
      <c r="A177">
        <f>INDEX(resultados!$A$2:$ZZ$226, 171, MATCH($B$1, resultados!$A$1:$ZZ$1, 0))</f>
        <v/>
      </c>
      <c r="B177">
        <f>INDEX(resultados!$A$2:$ZZ$226, 171, MATCH($B$2, resultados!$A$1:$ZZ$1, 0))</f>
        <v/>
      </c>
      <c r="C177">
        <f>INDEX(resultados!$A$2:$ZZ$226, 171, MATCH($B$3, resultados!$A$1:$ZZ$1, 0))</f>
        <v/>
      </c>
    </row>
    <row r="178">
      <c r="A178">
        <f>INDEX(resultados!$A$2:$ZZ$226, 172, MATCH($B$1, resultados!$A$1:$ZZ$1, 0))</f>
        <v/>
      </c>
      <c r="B178">
        <f>INDEX(resultados!$A$2:$ZZ$226, 172, MATCH($B$2, resultados!$A$1:$ZZ$1, 0))</f>
        <v/>
      </c>
      <c r="C178">
        <f>INDEX(resultados!$A$2:$ZZ$226, 172, MATCH($B$3, resultados!$A$1:$ZZ$1, 0))</f>
        <v/>
      </c>
    </row>
    <row r="179">
      <c r="A179">
        <f>INDEX(resultados!$A$2:$ZZ$226, 173, MATCH($B$1, resultados!$A$1:$ZZ$1, 0))</f>
        <v/>
      </c>
      <c r="B179">
        <f>INDEX(resultados!$A$2:$ZZ$226, 173, MATCH($B$2, resultados!$A$1:$ZZ$1, 0))</f>
        <v/>
      </c>
      <c r="C179">
        <f>INDEX(resultados!$A$2:$ZZ$226, 173, MATCH($B$3, resultados!$A$1:$ZZ$1, 0))</f>
        <v/>
      </c>
    </row>
    <row r="180">
      <c r="A180">
        <f>INDEX(resultados!$A$2:$ZZ$226, 174, MATCH($B$1, resultados!$A$1:$ZZ$1, 0))</f>
        <v/>
      </c>
      <c r="B180">
        <f>INDEX(resultados!$A$2:$ZZ$226, 174, MATCH($B$2, resultados!$A$1:$ZZ$1, 0))</f>
        <v/>
      </c>
      <c r="C180">
        <f>INDEX(resultados!$A$2:$ZZ$226, 174, MATCH($B$3, resultados!$A$1:$ZZ$1, 0))</f>
        <v/>
      </c>
    </row>
    <row r="181">
      <c r="A181">
        <f>INDEX(resultados!$A$2:$ZZ$226, 175, MATCH($B$1, resultados!$A$1:$ZZ$1, 0))</f>
        <v/>
      </c>
      <c r="B181">
        <f>INDEX(resultados!$A$2:$ZZ$226, 175, MATCH($B$2, resultados!$A$1:$ZZ$1, 0))</f>
        <v/>
      </c>
      <c r="C181">
        <f>INDEX(resultados!$A$2:$ZZ$226, 175, MATCH($B$3, resultados!$A$1:$ZZ$1, 0))</f>
        <v/>
      </c>
    </row>
    <row r="182">
      <c r="A182">
        <f>INDEX(resultados!$A$2:$ZZ$226, 176, MATCH($B$1, resultados!$A$1:$ZZ$1, 0))</f>
        <v/>
      </c>
      <c r="B182">
        <f>INDEX(resultados!$A$2:$ZZ$226, 176, MATCH($B$2, resultados!$A$1:$ZZ$1, 0))</f>
        <v/>
      </c>
      <c r="C182">
        <f>INDEX(resultados!$A$2:$ZZ$226, 176, MATCH($B$3, resultados!$A$1:$ZZ$1, 0))</f>
        <v/>
      </c>
    </row>
    <row r="183">
      <c r="A183">
        <f>INDEX(resultados!$A$2:$ZZ$226, 177, MATCH($B$1, resultados!$A$1:$ZZ$1, 0))</f>
        <v/>
      </c>
      <c r="B183">
        <f>INDEX(resultados!$A$2:$ZZ$226, 177, MATCH($B$2, resultados!$A$1:$ZZ$1, 0))</f>
        <v/>
      </c>
      <c r="C183">
        <f>INDEX(resultados!$A$2:$ZZ$226, 177, MATCH($B$3, resultados!$A$1:$ZZ$1, 0))</f>
        <v/>
      </c>
    </row>
    <row r="184">
      <c r="A184">
        <f>INDEX(resultados!$A$2:$ZZ$226, 178, MATCH($B$1, resultados!$A$1:$ZZ$1, 0))</f>
        <v/>
      </c>
      <c r="B184">
        <f>INDEX(resultados!$A$2:$ZZ$226, 178, MATCH($B$2, resultados!$A$1:$ZZ$1, 0))</f>
        <v/>
      </c>
      <c r="C184">
        <f>INDEX(resultados!$A$2:$ZZ$226, 178, MATCH($B$3, resultados!$A$1:$ZZ$1, 0))</f>
        <v/>
      </c>
    </row>
    <row r="185">
      <c r="A185">
        <f>INDEX(resultados!$A$2:$ZZ$226, 179, MATCH($B$1, resultados!$A$1:$ZZ$1, 0))</f>
        <v/>
      </c>
      <c r="B185">
        <f>INDEX(resultados!$A$2:$ZZ$226, 179, MATCH($B$2, resultados!$A$1:$ZZ$1, 0))</f>
        <v/>
      </c>
      <c r="C185">
        <f>INDEX(resultados!$A$2:$ZZ$226, 179, MATCH($B$3, resultados!$A$1:$ZZ$1, 0))</f>
        <v/>
      </c>
    </row>
    <row r="186">
      <c r="A186">
        <f>INDEX(resultados!$A$2:$ZZ$226, 180, MATCH($B$1, resultados!$A$1:$ZZ$1, 0))</f>
        <v/>
      </c>
      <c r="B186">
        <f>INDEX(resultados!$A$2:$ZZ$226, 180, MATCH($B$2, resultados!$A$1:$ZZ$1, 0))</f>
        <v/>
      </c>
      <c r="C186">
        <f>INDEX(resultados!$A$2:$ZZ$226, 180, MATCH($B$3, resultados!$A$1:$ZZ$1, 0))</f>
        <v/>
      </c>
    </row>
    <row r="187">
      <c r="A187">
        <f>INDEX(resultados!$A$2:$ZZ$226, 181, MATCH($B$1, resultados!$A$1:$ZZ$1, 0))</f>
        <v/>
      </c>
      <c r="B187">
        <f>INDEX(resultados!$A$2:$ZZ$226, 181, MATCH($B$2, resultados!$A$1:$ZZ$1, 0))</f>
        <v/>
      </c>
      <c r="C187">
        <f>INDEX(resultados!$A$2:$ZZ$226, 181, MATCH($B$3, resultados!$A$1:$ZZ$1, 0))</f>
        <v/>
      </c>
    </row>
    <row r="188">
      <c r="A188">
        <f>INDEX(resultados!$A$2:$ZZ$226, 182, MATCH($B$1, resultados!$A$1:$ZZ$1, 0))</f>
        <v/>
      </c>
      <c r="B188">
        <f>INDEX(resultados!$A$2:$ZZ$226, 182, MATCH($B$2, resultados!$A$1:$ZZ$1, 0))</f>
        <v/>
      </c>
      <c r="C188">
        <f>INDEX(resultados!$A$2:$ZZ$226, 182, MATCH($B$3, resultados!$A$1:$ZZ$1, 0))</f>
        <v/>
      </c>
    </row>
    <row r="189">
      <c r="A189">
        <f>INDEX(resultados!$A$2:$ZZ$226, 183, MATCH($B$1, resultados!$A$1:$ZZ$1, 0))</f>
        <v/>
      </c>
      <c r="B189">
        <f>INDEX(resultados!$A$2:$ZZ$226, 183, MATCH($B$2, resultados!$A$1:$ZZ$1, 0))</f>
        <v/>
      </c>
      <c r="C189">
        <f>INDEX(resultados!$A$2:$ZZ$226, 183, MATCH($B$3, resultados!$A$1:$ZZ$1, 0))</f>
        <v/>
      </c>
    </row>
    <row r="190">
      <c r="A190">
        <f>INDEX(resultados!$A$2:$ZZ$226, 184, MATCH($B$1, resultados!$A$1:$ZZ$1, 0))</f>
        <v/>
      </c>
      <c r="B190">
        <f>INDEX(resultados!$A$2:$ZZ$226, 184, MATCH($B$2, resultados!$A$1:$ZZ$1, 0))</f>
        <v/>
      </c>
      <c r="C190">
        <f>INDEX(resultados!$A$2:$ZZ$226, 184, MATCH($B$3, resultados!$A$1:$ZZ$1, 0))</f>
        <v/>
      </c>
    </row>
    <row r="191">
      <c r="A191">
        <f>INDEX(resultados!$A$2:$ZZ$226, 185, MATCH($B$1, resultados!$A$1:$ZZ$1, 0))</f>
        <v/>
      </c>
      <c r="B191">
        <f>INDEX(resultados!$A$2:$ZZ$226, 185, MATCH($B$2, resultados!$A$1:$ZZ$1, 0))</f>
        <v/>
      </c>
      <c r="C191">
        <f>INDEX(resultados!$A$2:$ZZ$226, 185, MATCH($B$3, resultados!$A$1:$ZZ$1, 0))</f>
        <v/>
      </c>
    </row>
    <row r="192">
      <c r="A192">
        <f>INDEX(resultados!$A$2:$ZZ$226, 186, MATCH($B$1, resultados!$A$1:$ZZ$1, 0))</f>
        <v/>
      </c>
      <c r="B192">
        <f>INDEX(resultados!$A$2:$ZZ$226, 186, MATCH($B$2, resultados!$A$1:$ZZ$1, 0))</f>
        <v/>
      </c>
      <c r="C192">
        <f>INDEX(resultados!$A$2:$ZZ$226, 186, MATCH($B$3, resultados!$A$1:$ZZ$1, 0))</f>
        <v/>
      </c>
    </row>
    <row r="193">
      <c r="A193">
        <f>INDEX(resultados!$A$2:$ZZ$226, 187, MATCH($B$1, resultados!$A$1:$ZZ$1, 0))</f>
        <v/>
      </c>
      <c r="B193">
        <f>INDEX(resultados!$A$2:$ZZ$226, 187, MATCH($B$2, resultados!$A$1:$ZZ$1, 0))</f>
        <v/>
      </c>
      <c r="C193">
        <f>INDEX(resultados!$A$2:$ZZ$226, 187, MATCH($B$3, resultados!$A$1:$ZZ$1, 0))</f>
        <v/>
      </c>
    </row>
    <row r="194">
      <c r="A194">
        <f>INDEX(resultados!$A$2:$ZZ$226, 188, MATCH($B$1, resultados!$A$1:$ZZ$1, 0))</f>
        <v/>
      </c>
      <c r="B194">
        <f>INDEX(resultados!$A$2:$ZZ$226, 188, MATCH($B$2, resultados!$A$1:$ZZ$1, 0))</f>
        <v/>
      </c>
      <c r="C194">
        <f>INDEX(resultados!$A$2:$ZZ$226, 188, MATCH($B$3, resultados!$A$1:$ZZ$1, 0))</f>
        <v/>
      </c>
    </row>
    <row r="195">
      <c r="A195">
        <f>INDEX(resultados!$A$2:$ZZ$226, 189, MATCH($B$1, resultados!$A$1:$ZZ$1, 0))</f>
        <v/>
      </c>
      <c r="B195">
        <f>INDEX(resultados!$A$2:$ZZ$226, 189, MATCH($B$2, resultados!$A$1:$ZZ$1, 0))</f>
        <v/>
      </c>
      <c r="C195">
        <f>INDEX(resultados!$A$2:$ZZ$226, 189, MATCH($B$3, resultados!$A$1:$ZZ$1, 0))</f>
        <v/>
      </c>
    </row>
    <row r="196">
      <c r="A196">
        <f>INDEX(resultados!$A$2:$ZZ$226, 190, MATCH($B$1, resultados!$A$1:$ZZ$1, 0))</f>
        <v/>
      </c>
      <c r="B196">
        <f>INDEX(resultados!$A$2:$ZZ$226, 190, MATCH($B$2, resultados!$A$1:$ZZ$1, 0))</f>
        <v/>
      </c>
      <c r="C196">
        <f>INDEX(resultados!$A$2:$ZZ$226, 190, MATCH($B$3, resultados!$A$1:$ZZ$1, 0))</f>
        <v/>
      </c>
    </row>
    <row r="197">
      <c r="A197">
        <f>INDEX(resultados!$A$2:$ZZ$226, 191, MATCH($B$1, resultados!$A$1:$ZZ$1, 0))</f>
        <v/>
      </c>
      <c r="B197">
        <f>INDEX(resultados!$A$2:$ZZ$226, 191, MATCH($B$2, resultados!$A$1:$ZZ$1, 0))</f>
        <v/>
      </c>
      <c r="C197">
        <f>INDEX(resultados!$A$2:$ZZ$226, 191, MATCH($B$3, resultados!$A$1:$ZZ$1, 0))</f>
        <v/>
      </c>
    </row>
    <row r="198">
      <c r="A198">
        <f>INDEX(resultados!$A$2:$ZZ$226, 192, MATCH($B$1, resultados!$A$1:$ZZ$1, 0))</f>
        <v/>
      </c>
      <c r="B198">
        <f>INDEX(resultados!$A$2:$ZZ$226, 192, MATCH($B$2, resultados!$A$1:$ZZ$1, 0))</f>
        <v/>
      </c>
      <c r="C198">
        <f>INDEX(resultados!$A$2:$ZZ$226, 192, MATCH($B$3, resultados!$A$1:$ZZ$1, 0))</f>
        <v/>
      </c>
    </row>
    <row r="199">
      <c r="A199">
        <f>INDEX(resultados!$A$2:$ZZ$226, 193, MATCH($B$1, resultados!$A$1:$ZZ$1, 0))</f>
        <v/>
      </c>
      <c r="B199">
        <f>INDEX(resultados!$A$2:$ZZ$226, 193, MATCH($B$2, resultados!$A$1:$ZZ$1, 0))</f>
        <v/>
      </c>
      <c r="C199">
        <f>INDEX(resultados!$A$2:$ZZ$226, 193, MATCH($B$3, resultados!$A$1:$ZZ$1, 0))</f>
        <v/>
      </c>
    </row>
    <row r="200">
      <c r="A200">
        <f>INDEX(resultados!$A$2:$ZZ$226, 194, MATCH($B$1, resultados!$A$1:$ZZ$1, 0))</f>
        <v/>
      </c>
      <c r="B200">
        <f>INDEX(resultados!$A$2:$ZZ$226, 194, MATCH($B$2, resultados!$A$1:$ZZ$1, 0))</f>
        <v/>
      </c>
      <c r="C200">
        <f>INDEX(resultados!$A$2:$ZZ$226, 194, MATCH($B$3, resultados!$A$1:$ZZ$1, 0))</f>
        <v/>
      </c>
    </row>
    <row r="201">
      <c r="A201">
        <f>INDEX(resultados!$A$2:$ZZ$226, 195, MATCH($B$1, resultados!$A$1:$ZZ$1, 0))</f>
        <v/>
      </c>
      <c r="B201">
        <f>INDEX(resultados!$A$2:$ZZ$226, 195, MATCH($B$2, resultados!$A$1:$ZZ$1, 0))</f>
        <v/>
      </c>
      <c r="C201">
        <f>INDEX(resultados!$A$2:$ZZ$226, 195, MATCH($B$3, resultados!$A$1:$ZZ$1, 0))</f>
        <v/>
      </c>
    </row>
    <row r="202">
      <c r="A202">
        <f>INDEX(resultados!$A$2:$ZZ$226, 196, MATCH($B$1, resultados!$A$1:$ZZ$1, 0))</f>
        <v/>
      </c>
      <c r="B202">
        <f>INDEX(resultados!$A$2:$ZZ$226, 196, MATCH($B$2, resultados!$A$1:$ZZ$1, 0))</f>
        <v/>
      </c>
      <c r="C202">
        <f>INDEX(resultados!$A$2:$ZZ$226, 196, MATCH($B$3, resultados!$A$1:$ZZ$1, 0))</f>
        <v/>
      </c>
    </row>
    <row r="203">
      <c r="A203">
        <f>INDEX(resultados!$A$2:$ZZ$226, 197, MATCH($B$1, resultados!$A$1:$ZZ$1, 0))</f>
        <v/>
      </c>
      <c r="B203">
        <f>INDEX(resultados!$A$2:$ZZ$226, 197, MATCH($B$2, resultados!$A$1:$ZZ$1, 0))</f>
        <v/>
      </c>
      <c r="C203">
        <f>INDEX(resultados!$A$2:$ZZ$226, 197, MATCH($B$3, resultados!$A$1:$ZZ$1, 0))</f>
        <v/>
      </c>
    </row>
    <row r="204">
      <c r="A204">
        <f>INDEX(resultados!$A$2:$ZZ$226, 198, MATCH($B$1, resultados!$A$1:$ZZ$1, 0))</f>
        <v/>
      </c>
      <c r="B204">
        <f>INDEX(resultados!$A$2:$ZZ$226, 198, MATCH($B$2, resultados!$A$1:$ZZ$1, 0))</f>
        <v/>
      </c>
      <c r="C204">
        <f>INDEX(resultados!$A$2:$ZZ$226, 198, MATCH($B$3, resultados!$A$1:$ZZ$1, 0))</f>
        <v/>
      </c>
    </row>
    <row r="205">
      <c r="A205">
        <f>INDEX(resultados!$A$2:$ZZ$226, 199, MATCH($B$1, resultados!$A$1:$ZZ$1, 0))</f>
        <v/>
      </c>
      <c r="B205">
        <f>INDEX(resultados!$A$2:$ZZ$226, 199, MATCH($B$2, resultados!$A$1:$ZZ$1, 0))</f>
        <v/>
      </c>
      <c r="C205">
        <f>INDEX(resultados!$A$2:$ZZ$226, 199, MATCH($B$3, resultados!$A$1:$ZZ$1, 0))</f>
        <v/>
      </c>
    </row>
    <row r="206">
      <c r="A206">
        <f>INDEX(resultados!$A$2:$ZZ$226, 200, MATCH($B$1, resultados!$A$1:$ZZ$1, 0))</f>
        <v/>
      </c>
      <c r="B206">
        <f>INDEX(resultados!$A$2:$ZZ$226, 200, MATCH($B$2, resultados!$A$1:$ZZ$1, 0))</f>
        <v/>
      </c>
      <c r="C206">
        <f>INDEX(resultados!$A$2:$ZZ$226, 200, MATCH($B$3, resultados!$A$1:$ZZ$1, 0))</f>
        <v/>
      </c>
    </row>
    <row r="207">
      <c r="A207">
        <f>INDEX(resultados!$A$2:$ZZ$226, 201, MATCH($B$1, resultados!$A$1:$ZZ$1, 0))</f>
        <v/>
      </c>
      <c r="B207">
        <f>INDEX(resultados!$A$2:$ZZ$226, 201, MATCH($B$2, resultados!$A$1:$ZZ$1, 0))</f>
        <v/>
      </c>
      <c r="C207">
        <f>INDEX(resultados!$A$2:$ZZ$226, 201, MATCH($B$3, resultados!$A$1:$ZZ$1, 0))</f>
        <v/>
      </c>
    </row>
    <row r="208">
      <c r="A208">
        <f>INDEX(resultados!$A$2:$ZZ$226, 202, MATCH($B$1, resultados!$A$1:$ZZ$1, 0))</f>
        <v/>
      </c>
      <c r="B208">
        <f>INDEX(resultados!$A$2:$ZZ$226, 202, MATCH($B$2, resultados!$A$1:$ZZ$1, 0))</f>
        <v/>
      </c>
      <c r="C208">
        <f>INDEX(resultados!$A$2:$ZZ$226, 202, MATCH($B$3, resultados!$A$1:$ZZ$1, 0))</f>
        <v/>
      </c>
    </row>
    <row r="209">
      <c r="A209">
        <f>INDEX(resultados!$A$2:$ZZ$226, 203, MATCH($B$1, resultados!$A$1:$ZZ$1, 0))</f>
        <v/>
      </c>
      <c r="B209">
        <f>INDEX(resultados!$A$2:$ZZ$226, 203, MATCH($B$2, resultados!$A$1:$ZZ$1, 0))</f>
        <v/>
      </c>
      <c r="C209">
        <f>INDEX(resultados!$A$2:$ZZ$226, 203, MATCH($B$3, resultados!$A$1:$ZZ$1, 0))</f>
        <v/>
      </c>
    </row>
    <row r="210">
      <c r="A210">
        <f>INDEX(resultados!$A$2:$ZZ$226, 204, MATCH($B$1, resultados!$A$1:$ZZ$1, 0))</f>
        <v/>
      </c>
      <c r="B210">
        <f>INDEX(resultados!$A$2:$ZZ$226, 204, MATCH($B$2, resultados!$A$1:$ZZ$1, 0))</f>
        <v/>
      </c>
      <c r="C210">
        <f>INDEX(resultados!$A$2:$ZZ$226, 204, MATCH($B$3, resultados!$A$1:$ZZ$1, 0))</f>
        <v/>
      </c>
    </row>
    <row r="211">
      <c r="A211">
        <f>INDEX(resultados!$A$2:$ZZ$226, 205, MATCH($B$1, resultados!$A$1:$ZZ$1, 0))</f>
        <v/>
      </c>
      <c r="B211">
        <f>INDEX(resultados!$A$2:$ZZ$226, 205, MATCH($B$2, resultados!$A$1:$ZZ$1, 0))</f>
        <v/>
      </c>
      <c r="C211">
        <f>INDEX(resultados!$A$2:$ZZ$226, 205, MATCH($B$3, resultados!$A$1:$ZZ$1, 0))</f>
        <v/>
      </c>
    </row>
    <row r="212">
      <c r="A212">
        <f>INDEX(resultados!$A$2:$ZZ$226, 206, MATCH($B$1, resultados!$A$1:$ZZ$1, 0))</f>
        <v/>
      </c>
      <c r="B212">
        <f>INDEX(resultados!$A$2:$ZZ$226, 206, MATCH($B$2, resultados!$A$1:$ZZ$1, 0))</f>
        <v/>
      </c>
      <c r="C212">
        <f>INDEX(resultados!$A$2:$ZZ$226, 206, MATCH($B$3, resultados!$A$1:$ZZ$1, 0))</f>
        <v/>
      </c>
    </row>
    <row r="213">
      <c r="A213">
        <f>INDEX(resultados!$A$2:$ZZ$226, 207, MATCH($B$1, resultados!$A$1:$ZZ$1, 0))</f>
        <v/>
      </c>
      <c r="B213">
        <f>INDEX(resultados!$A$2:$ZZ$226, 207, MATCH($B$2, resultados!$A$1:$ZZ$1, 0))</f>
        <v/>
      </c>
      <c r="C213">
        <f>INDEX(resultados!$A$2:$ZZ$226, 207, MATCH($B$3, resultados!$A$1:$ZZ$1, 0))</f>
        <v/>
      </c>
    </row>
    <row r="214">
      <c r="A214">
        <f>INDEX(resultados!$A$2:$ZZ$226, 208, MATCH($B$1, resultados!$A$1:$ZZ$1, 0))</f>
        <v/>
      </c>
      <c r="B214">
        <f>INDEX(resultados!$A$2:$ZZ$226, 208, MATCH($B$2, resultados!$A$1:$ZZ$1, 0))</f>
        <v/>
      </c>
      <c r="C214">
        <f>INDEX(resultados!$A$2:$ZZ$226, 208, MATCH($B$3, resultados!$A$1:$ZZ$1, 0))</f>
        <v/>
      </c>
    </row>
    <row r="215">
      <c r="A215">
        <f>INDEX(resultados!$A$2:$ZZ$226, 209, MATCH($B$1, resultados!$A$1:$ZZ$1, 0))</f>
        <v/>
      </c>
      <c r="B215">
        <f>INDEX(resultados!$A$2:$ZZ$226, 209, MATCH($B$2, resultados!$A$1:$ZZ$1, 0))</f>
        <v/>
      </c>
      <c r="C215">
        <f>INDEX(resultados!$A$2:$ZZ$226, 209, MATCH($B$3, resultados!$A$1:$ZZ$1, 0))</f>
        <v/>
      </c>
    </row>
    <row r="216">
      <c r="A216">
        <f>INDEX(resultados!$A$2:$ZZ$226, 210, MATCH($B$1, resultados!$A$1:$ZZ$1, 0))</f>
        <v/>
      </c>
      <c r="B216">
        <f>INDEX(resultados!$A$2:$ZZ$226, 210, MATCH($B$2, resultados!$A$1:$ZZ$1, 0))</f>
        <v/>
      </c>
      <c r="C216">
        <f>INDEX(resultados!$A$2:$ZZ$226, 210, MATCH($B$3, resultados!$A$1:$ZZ$1, 0))</f>
        <v/>
      </c>
    </row>
    <row r="217">
      <c r="A217">
        <f>INDEX(resultados!$A$2:$ZZ$226, 211, MATCH($B$1, resultados!$A$1:$ZZ$1, 0))</f>
        <v/>
      </c>
      <c r="B217">
        <f>INDEX(resultados!$A$2:$ZZ$226, 211, MATCH($B$2, resultados!$A$1:$ZZ$1, 0))</f>
        <v/>
      </c>
      <c r="C217">
        <f>INDEX(resultados!$A$2:$ZZ$226, 211, MATCH($B$3, resultados!$A$1:$ZZ$1, 0))</f>
        <v/>
      </c>
    </row>
    <row r="218">
      <c r="A218">
        <f>INDEX(resultados!$A$2:$ZZ$226, 212, MATCH($B$1, resultados!$A$1:$ZZ$1, 0))</f>
        <v/>
      </c>
      <c r="B218">
        <f>INDEX(resultados!$A$2:$ZZ$226, 212, MATCH($B$2, resultados!$A$1:$ZZ$1, 0))</f>
        <v/>
      </c>
      <c r="C218">
        <f>INDEX(resultados!$A$2:$ZZ$226, 212, MATCH($B$3, resultados!$A$1:$ZZ$1, 0))</f>
        <v/>
      </c>
    </row>
    <row r="219">
      <c r="A219">
        <f>INDEX(resultados!$A$2:$ZZ$226, 213, MATCH($B$1, resultados!$A$1:$ZZ$1, 0))</f>
        <v/>
      </c>
      <c r="B219">
        <f>INDEX(resultados!$A$2:$ZZ$226, 213, MATCH($B$2, resultados!$A$1:$ZZ$1, 0))</f>
        <v/>
      </c>
      <c r="C219">
        <f>INDEX(resultados!$A$2:$ZZ$226, 213, MATCH($B$3, resultados!$A$1:$ZZ$1, 0))</f>
        <v/>
      </c>
    </row>
    <row r="220">
      <c r="A220">
        <f>INDEX(resultados!$A$2:$ZZ$226, 214, MATCH($B$1, resultados!$A$1:$ZZ$1, 0))</f>
        <v/>
      </c>
      <c r="B220">
        <f>INDEX(resultados!$A$2:$ZZ$226, 214, MATCH($B$2, resultados!$A$1:$ZZ$1, 0))</f>
        <v/>
      </c>
      <c r="C220">
        <f>INDEX(resultados!$A$2:$ZZ$226, 214, MATCH($B$3, resultados!$A$1:$ZZ$1, 0))</f>
        <v/>
      </c>
    </row>
    <row r="221">
      <c r="A221">
        <f>INDEX(resultados!$A$2:$ZZ$226, 215, MATCH($B$1, resultados!$A$1:$ZZ$1, 0))</f>
        <v/>
      </c>
      <c r="B221">
        <f>INDEX(resultados!$A$2:$ZZ$226, 215, MATCH($B$2, resultados!$A$1:$ZZ$1, 0))</f>
        <v/>
      </c>
      <c r="C221">
        <f>INDEX(resultados!$A$2:$ZZ$226, 215, MATCH($B$3, resultados!$A$1:$ZZ$1, 0))</f>
        <v/>
      </c>
    </row>
    <row r="222">
      <c r="A222">
        <f>INDEX(resultados!$A$2:$ZZ$226, 216, MATCH($B$1, resultados!$A$1:$ZZ$1, 0))</f>
        <v/>
      </c>
      <c r="B222">
        <f>INDEX(resultados!$A$2:$ZZ$226, 216, MATCH($B$2, resultados!$A$1:$ZZ$1, 0))</f>
        <v/>
      </c>
      <c r="C222">
        <f>INDEX(resultados!$A$2:$ZZ$226, 216, MATCH($B$3, resultados!$A$1:$ZZ$1, 0))</f>
        <v/>
      </c>
    </row>
    <row r="223">
      <c r="A223">
        <f>INDEX(resultados!$A$2:$ZZ$226, 217, MATCH($B$1, resultados!$A$1:$ZZ$1, 0))</f>
        <v/>
      </c>
      <c r="B223">
        <f>INDEX(resultados!$A$2:$ZZ$226, 217, MATCH($B$2, resultados!$A$1:$ZZ$1, 0))</f>
        <v/>
      </c>
      <c r="C223">
        <f>INDEX(resultados!$A$2:$ZZ$226, 217, MATCH($B$3, resultados!$A$1:$ZZ$1, 0))</f>
        <v/>
      </c>
    </row>
    <row r="224">
      <c r="A224">
        <f>INDEX(resultados!$A$2:$ZZ$226, 218, MATCH($B$1, resultados!$A$1:$ZZ$1, 0))</f>
        <v/>
      </c>
      <c r="B224">
        <f>INDEX(resultados!$A$2:$ZZ$226, 218, MATCH($B$2, resultados!$A$1:$ZZ$1, 0))</f>
        <v/>
      </c>
      <c r="C224">
        <f>INDEX(resultados!$A$2:$ZZ$226, 218, MATCH($B$3, resultados!$A$1:$ZZ$1, 0))</f>
        <v/>
      </c>
    </row>
    <row r="225">
      <c r="A225">
        <f>INDEX(resultados!$A$2:$ZZ$226, 219, MATCH($B$1, resultados!$A$1:$ZZ$1, 0))</f>
        <v/>
      </c>
      <c r="B225">
        <f>INDEX(resultados!$A$2:$ZZ$226, 219, MATCH($B$2, resultados!$A$1:$ZZ$1, 0))</f>
        <v/>
      </c>
      <c r="C225">
        <f>INDEX(resultados!$A$2:$ZZ$226, 219, MATCH($B$3, resultados!$A$1:$ZZ$1, 0))</f>
        <v/>
      </c>
    </row>
    <row r="226">
      <c r="A226">
        <f>INDEX(resultados!$A$2:$ZZ$226, 220, MATCH($B$1, resultados!$A$1:$ZZ$1, 0))</f>
        <v/>
      </c>
      <c r="B226">
        <f>INDEX(resultados!$A$2:$ZZ$226, 220, MATCH($B$2, resultados!$A$1:$ZZ$1, 0))</f>
        <v/>
      </c>
      <c r="C226">
        <f>INDEX(resultados!$A$2:$ZZ$226, 220, MATCH($B$3, resultados!$A$1:$ZZ$1, 0))</f>
        <v/>
      </c>
    </row>
    <row r="227">
      <c r="A227">
        <f>INDEX(resultados!$A$2:$ZZ$226, 221, MATCH($B$1, resultados!$A$1:$ZZ$1, 0))</f>
        <v/>
      </c>
      <c r="B227">
        <f>INDEX(resultados!$A$2:$ZZ$226, 221, MATCH($B$2, resultados!$A$1:$ZZ$1, 0))</f>
        <v/>
      </c>
      <c r="C227">
        <f>INDEX(resultados!$A$2:$ZZ$226, 221, MATCH($B$3, resultados!$A$1:$ZZ$1, 0))</f>
        <v/>
      </c>
    </row>
    <row r="228">
      <c r="A228">
        <f>INDEX(resultados!$A$2:$ZZ$226, 222, MATCH($B$1, resultados!$A$1:$ZZ$1, 0))</f>
        <v/>
      </c>
      <c r="B228">
        <f>INDEX(resultados!$A$2:$ZZ$226, 222, MATCH($B$2, resultados!$A$1:$ZZ$1, 0))</f>
        <v/>
      </c>
      <c r="C228">
        <f>INDEX(resultados!$A$2:$ZZ$226, 222, MATCH($B$3, resultados!$A$1:$ZZ$1, 0))</f>
        <v/>
      </c>
    </row>
    <row r="229">
      <c r="A229">
        <f>INDEX(resultados!$A$2:$ZZ$226, 223, MATCH($B$1, resultados!$A$1:$ZZ$1, 0))</f>
        <v/>
      </c>
      <c r="B229">
        <f>INDEX(resultados!$A$2:$ZZ$226, 223, MATCH($B$2, resultados!$A$1:$ZZ$1, 0))</f>
        <v/>
      </c>
      <c r="C229">
        <f>INDEX(resultados!$A$2:$ZZ$226, 223, MATCH($B$3, resultados!$A$1:$ZZ$1, 0))</f>
        <v/>
      </c>
    </row>
    <row r="230">
      <c r="A230">
        <f>INDEX(resultados!$A$2:$ZZ$226, 224, MATCH($B$1, resultados!$A$1:$ZZ$1, 0))</f>
        <v/>
      </c>
      <c r="B230">
        <f>INDEX(resultados!$A$2:$ZZ$226, 224, MATCH($B$2, resultados!$A$1:$ZZ$1, 0))</f>
        <v/>
      </c>
      <c r="C230">
        <f>INDEX(resultados!$A$2:$ZZ$226, 224, MATCH($B$3, resultados!$A$1:$ZZ$1, 0))</f>
        <v/>
      </c>
    </row>
    <row r="231">
      <c r="A231">
        <f>INDEX(resultados!$A$2:$ZZ$226, 225, MATCH($B$1, resultados!$A$1:$ZZ$1, 0))</f>
        <v/>
      </c>
      <c r="B231">
        <f>INDEX(resultados!$A$2:$ZZ$226, 225, MATCH($B$2, resultados!$A$1:$ZZ$1, 0))</f>
        <v/>
      </c>
      <c r="C231">
        <f>INDEX(resultados!$A$2:$ZZ$226, 225,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1.1737</v>
      </c>
      <c r="E2" t="n">
        <v>85.2</v>
      </c>
      <c r="F2" t="n">
        <v>77.11</v>
      </c>
      <c r="G2" t="n">
        <v>11.51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400</v>
      </c>
      <c r="N2" t="n">
        <v>8.25</v>
      </c>
      <c r="O2" t="n">
        <v>9054.6</v>
      </c>
      <c r="P2" t="n">
        <v>555.71</v>
      </c>
      <c r="Q2" t="n">
        <v>2170.34</v>
      </c>
      <c r="R2" t="n">
        <v>683.22</v>
      </c>
      <c r="S2" t="n">
        <v>168.28</v>
      </c>
      <c r="T2" t="n">
        <v>253843.71</v>
      </c>
      <c r="U2" t="n">
        <v>0.25</v>
      </c>
      <c r="V2" t="n">
        <v>0.7</v>
      </c>
      <c r="W2" t="n">
        <v>37.33</v>
      </c>
      <c r="X2" t="n">
        <v>15.3</v>
      </c>
      <c r="Y2" t="n">
        <v>4</v>
      </c>
      <c r="Z2" t="n">
        <v>10</v>
      </c>
      <c r="AA2" t="n">
        <v>908.6980500908203</v>
      </c>
      <c r="AB2" t="n">
        <v>1243.320761062896</v>
      </c>
      <c r="AC2" t="n">
        <v>1124.6599726387</v>
      </c>
      <c r="AD2" t="n">
        <v>908698.0500908203</v>
      </c>
      <c r="AE2" t="n">
        <v>1243320.761062896</v>
      </c>
      <c r="AF2" t="n">
        <v>1.625158617688217e-06</v>
      </c>
      <c r="AG2" t="n">
        <v>28</v>
      </c>
      <c r="AH2" t="n">
        <v>1124659.9726387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1.378</v>
      </c>
      <c r="E3" t="n">
        <v>72.56999999999999</v>
      </c>
      <c r="F3" t="n">
        <v>68.08</v>
      </c>
      <c r="G3" t="n">
        <v>24.03</v>
      </c>
      <c r="H3" t="n">
        <v>0.48</v>
      </c>
      <c r="I3" t="n">
        <v>170</v>
      </c>
      <c r="J3" t="n">
        <v>72.7</v>
      </c>
      <c r="K3" t="n">
        <v>32.27</v>
      </c>
      <c r="L3" t="n">
        <v>2</v>
      </c>
      <c r="M3" t="n">
        <v>168</v>
      </c>
      <c r="N3" t="n">
        <v>8.43</v>
      </c>
      <c r="O3" t="n">
        <v>9200.25</v>
      </c>
      <c r="P3" t="n">
        <v>469.46</v>
      </c>
      <c r="Q3" t="n">
        <v>2165.81</v>
      </c>
      <c r="R3" t="n">
        <v>383.5</v>
      </c>
      <c r="S3" t="n">
        <v>168.28</v>
      </c>
      <c r="T3" t="n">
        <v>105139.15</v>
      </c>
      <c r="U3" t="n">
        <v>0.44</v>
      </c>
      <c r="V3" t="n">
        <v>0.79</v>
      </c>
      <c r="W3" t="n">
        <v>36.94</v>
      </c>
      <c r="X3" t="n">
        <v>6.34</v>
      </c>
      <c r="Y3" t="n">
        <v>4</v>
      </c>
      <c r="Z3" t="n">
        <v>10</v>
      </c>
      <c r="AA3" t="n">
        <v>682.2539056359798</v>
      </c>
      <c r="AB3" t="n">
        <v>933.4898926091896</v>
      </c>
      <c r="AC3" t="n">
        <v>844.3989274198608</v>
      </c>
      <c r="AD3" t="n">
        <v>682253.9056359797</v>
      </c>
      <c r="AE3" t="n">
        <v>933489.8926091896</v>
      </c>
      <c r="AF3" t="n">
        <v>1.908041727165684e-06</v>
      </c>
      <c r="AG3" t="n">
        <v>24</v>
      </c>
      <c r="AH3" t="n">
        <v>844398.9274198608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1.4486</v>
      </c>
      <c r="E4" t="n">
        <v>69.03</v>
      </c>
      <c r="F4" t="n">
        <v>65.56999999999999</v>
      </c>
      <c r="G4" t="n">
        <v>37.83</v>
      </c>
      <c r="H4" t="n">
        <v>0.71</v>
      </c>
      <c r="I4" t="n">
        <v>104</v>
      </c>
      <c r="J4" t="n">
        <v>73.88</v>
      </c>
      <c r="K4" t="n">
        <v>32.27</v>
      </c>
      <c r="L4" t="n">
        <v>3</v>
      </c>
      <c r="M4" t="n">
        <v>102</v>
      </c>
      <c r="N4" t="n">
        <v>8.609999999999999</v>
      </c>
      <c r="O4" t="n">
        <v>9346.23</v>
      </c>
      <c r="P4" t="n">
        <v>428.44</v>
      </c>
      <c r="Q4" t="n">
        <v>2164.81</v>
      </c>
      <c r="R4" t="n">
        <v>300.19</v>
      </c>
      <c r="S4" t="n">
        <v>168.28</v>
      </c>
      <c r="T4" t="n">
        <v>63814.1</v>
      </c>
      <c r="U4" t="n">
        <v>0.5600000000000001</v>
      </c>
      <c r="V4" t="n">
        <v>0.82</v>
      </c>
      <c r="W4" t="n">
        <v>36.83</v>
      </c>
      <c r="X4" t="n">
        <v>3.84</v>
      </c>
      <c r="Y4" t="n">
        <v>4</v>
      </c>
      <c r="Z4" t="n">
        <v>10</v>
      </c>
      <c r="AA4" t="n">
        <v>609.6124599427916</v>
      </c>
      <c r="AB4" t="n">
        <v>834.0986618973634</v>
      </c>
      <c r="AC4" t="n">
        <v>754.4934562707027</v>
      </c>
      <c r="AD4" t="n">
        <v>609612.4599427916</v>
      </c>
      <c r="AE4" t="n">
        <v>834098.6618973634</v>
      </c>
      <c r="AF4" t="n">
        <v>2.00579771115545e-06</v>
      </c>
      <c r="AG4" t="n">
        <v>23</v>
      </c>
      <c r="AH4" t="n">
        <v>754493.4562707028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1.4808</v>
      </c>
      <c r="E5" t="n">
        <v>67.53</v>
      </c>
      <c r="F5" t="n">
        <v>64.52</v>
      </c>
      <c r="G5" t="n">
        <v>51.61</v>
      </c>
      <c r="H5" t="n">
        <v>0.93</v>
      </c>
      <c r="I5" t="n">
        <v>75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399.31</v>
      </c>
      <c r="Q5" t="n">
        <v>2165</v>
      </c>
      <c r="R5" t="n">
        <v>263.41</v>
      </c>
      <c r="S5" t="n">
        <v>168.28</v>
      </c>
      <c r="T5" t="n">
        <v>45571.14</v>
      </c>
      <c r="U5" t="n">
        <v>0.64</v>
      </c>
      <c r="V5" t="n">
        <v>0.84</v>
      </c>
      <c r="W5" t="n">
        <v>36.84</v>
      </c>
      <c r="X5" t="n">
        <v>2.8</v>
      </c>
      <c r="Y5" t="n">
        <v>4</v>
      </c>
      <c r="Z5" t="n">
        <v>10</v>
      </c>
      <c r="AA5" t="n">
        <v>565.4791799342712</v>
      </c>
      <c r="AB5" t="n">
        <v>773.7135611668057</v>
      </c>
      <c r="AC5" t="n">
        <v>699.8714248028484</v>
      </c>
      <c r="AD5" t="n">
        <v>565479.1799342711</v>
      </c>
      <c r="AE5" t="n">
        <v>773713.5611668057</v>
      </c>
      <c r="AF5" t="n">
        <v>2.050383301587043e-06</v>
      </c>
      <c r="AG5" t="n">
        <v>22</v>
      </c>
      <c r="AH5" t="n">
        <v>699871.4248028484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64.52</v>
      </c>
      <c r="G6" t="n">
        <v>52.32</v>
      </c>
      <c r="H6" t="n">
        <v>1.15</v>
      </c>
      <c r="I6" t="n">
        <v>74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403.03</v>
      </c>
      <c r="Q6" t="n">
        <v>2165</v>
      </c>
      <c r="R6" t="n">
        <v>262.15</v>
      </c>
      <c r="S6" t="n">
        <v>168.28</v>
      </c>
      <c r="T6" t="n">
        <v>44946.82</v>
      </c>
      <c r="U6" t="n">
        <v>0.64</v>
      </c>
      <c r="V6" t="n">
        <v>0.84</v>
      </c>
      <c r="W6" t="n">
        <v>36.88</v>
      </c>
      <c r="X6" t="n">
        <v>2.8</v>
      </c>
      <c r="Y6" t="n">
        <v>4</v>
      </c>
      <c r="Z6" t="n">
        <v>10</v>
      </c>
      <c r="AA6" t="n">
        <v>568.8114558164482</v>
      </c>
      <c r="AB6" t="n">
        <v>778.2729280384367</v>
      </c>
      <c r="AC6" t="n">
        <v>703.9956520993625</v>
      </c>
      <c r="AD6" t="n">
        <v>568811.4558164482</v>
      </c>
      <c r="AE6" t="n">
        <v>778272.9280384367</v>
      </c>
      <c r="AF6" t="n">
        <v>2.050798695286716e-06</v>
      </c>
      <c r="AG6" t="n">
        <v>22</v>
      </c>
      <c r="AH6" t="n">
        <v>703995.6520993625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1.3506</v>
      </c>
      <c r="E2" t="n">
        <v>74.04000000000001</v>
      </c>
      <c r="F2" t="n">
        <v>69.92</v>
      </c>
      <c r="G2" t="n">
        <v>19.24</v>
      </c>
      <c r="H2" t="n">
        <v>0.43</v>
      </c>
      <c r="I2" t="n">
        <v>218</v>
      </c>
      <c r="J2" t="n">
        <v>39.78</v>
      </c>
      <c r="K2" t="n">
        <v>19.54</v>
      </c>
      <c r="L2" t="n">
        <v>1</v>
      </c>
      <c r="M2" t="n">
        <v>216</v>
      </c>
      <c r="N2" t="n">
        <v>4.24</v>
      </c>
      <c r="O2" t="n">
        <v>5140</v>
      </c>
      <c r="P2" t="n">
        <v>301.67</v>
      </c>
      <c r="Q2" t="n">
        <v>2166.66</v>
      </c>
      <c r="R2" t="n">
        <v>444.8</v>
      </c>
      <c r="S2" t="n">
        <v>168.28</v>
      </c>
      <c r="T2" t="n">
        <v>135553.67</v>
      </c>
      <c r="U2" t="n">
        <v>0.38</v>
      </c>
      <c r="V2" t="n">
        <v>0.77</v>
      </c>
      <c r="W2" t="n">
        <v>37.02</v>
      </c>
      <c r="X2" t="n">
        <v>8.16</v>
      </c>
      <c r="Y2" t="n">
        <v>4</v>
      </c>
      <c r="Z2" t="n">
        <v>10</v>
      </c>
      <c r="AA2" t="n">
        <v>514.6226540621856</v>
      </c>
      <c r="AB2" t="n">
        <v>704.1294188370442</v>
      </c>
      <c r="AC2" t="n">
        <v>636.9282953550821</v>
      </c>
      <c r="AD2" t="n">
        <v>514622.6540621856</v>
      </c>
      <c r="AE2" t="n">
        <v>704129.4188370443</v>
      </c>
      <c r="AF2" t="n">
        <v>1.91271157404853e-06</v>
      </c>
      <c r="AG2" t="n">
        <v>25</v>
      </c>
      <c r="AH2" t="n">
        <v>636928.2953550821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1.4164</v>
      </c>
      <c r="E3" t="n">
        <v>70.59999999999999</v>
      </c>
      <c r="F3" t="n">
        <v>67.28</v>
      </c>
      <c r="G3" t="n">
        <v>27.65</v>
      </c>
      <c r="H3" t="n">
        <v>0.84</v>
      </c>
      <c r="I3" t="n">
        <v>146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277.19</v>
      </c>
      <c r="Q3" t="n">
        <v>2167.26</v>
      </c>
      <c r="R3" t="n">
        <v>350.37</v>
      </c>
      <c r="S3" t="n">
        <v>168.28</v>
      </c>
      <c r="T3" t="n">
        <v>88697.39</v>
      </c>
      <c r="U3" t="n">
        <v>0.48</v>
      </c>
      <c r="V3" t="n">
        <v>0.8</v>
      </c>
      <c r="W3" t="n">
        <v>37.1</v>
      </c>
      <c r="X3" t="n">
        <v>5.54</v>
      </c>
      <c r="Y3" t="n">
        <v>4</v>
      </c>
      <c r="Z3" t="n">
        <v>10</v>
      </c>
      <c r="AA3" t="n">
        <v>460.1351636509878</v>
      </c>
      <c r="AB3" t="n">
        <v>629.5772306380197</v>
      </c>
      <c r="AC3" t="n">
        <v>569.4912633631192</v>
      </c>
      <c r="AD3" t="n">
        <v>460135.1636509878</v>
      </c>
      <c r="AE3" t="n">
        <v>629577.2306380197</v>
      </c>
      <c r="AF3" t="n">
        <v>2.005897137185205e-06</v>
      </c>
      <c r="AG3" t="n">
        <v>23</v>
      </c>
      <c r="AH3" t="n">
        <v>569491.2633631192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0.8551</v>
      </c>
      <c r="E2" t="n">
        <v>116.95</v>
      </c>
      <c r="F2" t="n">
        <v>92.23999999999999</v>
      </c>
      <c r="G2" t="n">
        <v>7.11</v>
      </c>
      <c r="H2" t="n">
        <v>0.12</v>
      </c>
      <c r="I2" t="n">
        <v>778</v>
      </c>
      <c r="J2" t="n">
        <v>141.81</v>
      </c>
      <c r="K2" t="n">
        <v>47.83</v>
      </c>
      <c r="L2" t="n">
        <v>1</v>
      </c>
      <c r="M2" t="n">
        <v>776</v>
      </c>
      <c r="N2" t="n">
        <v>22.98</v>
      </c>
      <c r="O2" t="n">
        <v>17723.39</v>
      </c>
      <c r="P2" t="n">
        <v>1070.14</v>
      </c>
      <c r="Q2" t="n">
        <v>2176.69</v>
      </c>
      <c r="R2" t="n">
        <v>1189.49</v>
      </c>
      <c r="S2" t="n">
        <v>168.28</v>
      </c>
      <c r="T2" t="n">
        <v>505095.37</v>
      </c>
      <c r="U2" t="n">
        <v>0.14</v>
      </c>
      <c r="V2" t="n">
        <v>0.59</v>
      </c>
      <c r="W2" t="n">
        <v>37.9</v>
      </c>
      <c r="X2" t="n">
        <v>30.36</v>
      </c>
      <c r="Y2" t="n">
        <v>4</v>
      </c>
      <c r="Z2" t="n">
        <v>10</v>
      </c>
      <c r="AA2" t="n">
        <v>2148.519450895961</v>
      </c>
      <c r="AB2" t="n">
        <v>2939.699098704368</v>
      </c>
      <c r="AC2" t="n">
        <v>2659.138342617621</v>
      </c>
      <c r="AD2" t="n">
        <v>2148519.450895961</v>
      </c>
      <c r="AE2" t="n">
        <v>2939699.098704368</v>
      </c>
      <c r="AF2" t="n">
        <v>1.141530158028372e-06</v>
      </c>
      <c r="AG2" t="n">
        <v>39</v>
      </c>
      <c r="AH2" t="n">
        <v>2659138.342617621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1.1858</v>
      </c>
      <c r="E3" t="n">
        <v>84.33</v>
      </c>
      <c r="F3" t="n">
        <v>73.29000000000001</v>
      </c>
      <c r="G3" t="n">
        <v>14.42</v>
      </c>
      <c r="H3" t="n">
        <v>0.25</v>
      </c>
      <c r="I3" t="n">
        <v>305</v>
      </c>
      <c r="J3" t="n">
        <v>143.17</v>
      </c>
      <c r="K3" t="n">
        <v>47.83</v>
      </c>
      <c r="L3" t="n">
        <v>2</v>
      </c>
      <c r="M3" t="n">
        <v>303</v>
      </c>
      <c r="N3" t="n">
        <v>23.34</v>
      </c>
      <c r="O3" t="n">
        <v>17891.86</v>
      </c>
      <c r="P3" t="n">
        <v>844.21</v>
      </c>
      <c r="Q3" t="n">
        <v>2168.13</v>
      </c>
      <c r="R3" t="n">
        <v>557.02</v>
      </c>
      <c r="S3" t="n">
        <v>168.28</v>
      </c>
      <c r="T3" t="n">
        <v>191224.87</v>
      </c>
      <c r="U3" t="n">
        <v>0.3</v>
      </c>
      <c r="V3" t="n">
        <v>0.74</v>
      </c>
      <c r="W3" t="n">
        <v>37.16</v>
      </c>
      <c r="X3" t="n">
        <v>11.51</v>
      </c>
      <c r="Y3" t="n">
        <v>4</v>
      </c>
      <c r="Z3" t="n">
        <v>10</v>
      </c>
      <c r="AA3" t="n">
        <v>1262.97156582569</v>
      </c>
      <c r="AB3" t="n">
        <v>1728.053414735788</v>
      </c>
      <c r="AC3" t="n">
        <v>1563.130422171604</v>
      </c>
      <c r="AD3" t="n">
        <v>1262971.56582569</v>
      </c>
      <c r="AE3" t="n">
        <v>1728053.414735788</v>
      </c>
      <c r="AF3" t="n">
        <v>1.583003697099806e-06</v>
      </c>
      <c r="AG3" t="n">
        <v>28</v>
      </c>
      <c r="AH3" t="n">
        <v>1563130.422171604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1.3076</v>
      </c>
      <c r="E4" t="n">
        <v>76.48</v>
      </c>
      <c r="F4" t="n">
        <v>68.79000000000001</v>
      </c>
      <c r="G4" t="n">
        <v>21.84</v>
      </c>
      <c r="H4" t="n">
        <v>0.37</v>
      </c>
      <c r="I4" t="n">
        <v>189</v>
      </c>
      <c r="J4" t="n">
        <v>144.54</v>
      </c>
      <c r="K4" t="n">
        <v>47.83</v>
      </c>
      <c r="L4" t="n">
        <v>3</v>
      </c>
      <c r="M4" t="n">
        <v>187</v>
      </c>
      <c r="N4" t="n">
        <v>23.71</v>
      </c>
      <c r="O4" t="n">
        <v>18060.85</v>
      </c>
      <c r="P4" t="n">
        <v>783.65</v>
      </c>
      <c r="Q4" t="n">
        <v>2166.36</v>
      </c>
      <c r="R4" t="n">
        <v>407.04</v>
      </c>
      <c r="S4" t="n">
        <v>168.28</v>
      </c>
      <c r="T4" t="n">
        <v>116816.6</v>
      </c>
      <c r="U4" t="n">
        <v>0.41</v>
      </c>
      <c r="V4" t="n">
        <v>0.78</v>
      </c>
      <c r="W4" t="n">
        <v>36.97</v>
      </c>
      <c r="X4" t="n">
        <v>7.04</v>
      </c>
      <c r="Y4" t="n">
        <v>4</v>
      </c>
      <c r="Z4" t="n">
        <v>10</v>
      </c>
      <c r="AA4" t="n">
        <v>1074.048002980972</v>
      </c>
      <c r="AB4" t="n">
        <v>1469.559861332288</v>
      </c>
      <c r="AC4" t="n">
        <v>1329.307130706953</v>
      </c>
      <c r="AD4" t="n">
        <v>1074048.002980972</v>
      </c>
      <c r="AE4" t="n">
        <v>1469559.861332288</v>
      </c>
      <c r="AF4" t="n">
        <v>1.745602660084083e-06</v>
      </c>
      <c r="AG4" t="n">
        <v>25</v>
      </c>
      <c r="AH4" t="n">
        <v>1329307.130706953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1.371</v>
      </c>
      <c r="E5" t="n">
        <v>72.94</v>
      </c>
      <c r="F5" t="n">
        <v>66.78</v>
      </c>
      <c r="G5" t="n">
        <v>29.46</v>
      </c>
      <c r="H5" t="n">
        <v>0.49</v>
      </c>
      <c r="I5" t="n">
        <v>136</v>
      </c>
      <c r="J5" t="n">
        <v>145.92</v>
      </c>
      <c r="K5" t="n">
        <v>47.83</v>
      </c>
      <c r="L5" t="n">
        <v>4</v>
      </c>
      <c r="M5" t="n">
        <v>134</v>
      </c>
      <c r="N5" t="n">
        <v>24.09</v>
      </c>
      <c r="O5" t="n">
        <v>18230.35</v>
      </c>
      <c r="P5" t="n">
        <v>751.25</v>
      </c>
      <c r="Q5" t="n">
        <v>2165.3</v>
      </c>
      <c r="R5" t="n">
        <v>340.38</v>
      </c>
      <c r="S5" t="n">
        <v>168.28</v>
      </c>
      <c r="T5" t="n">
        <v>83749.44</v>
      </c>
      <c r="U5" t="n">
        <v>0.49</v>
      </c>
      <c r="V5" t="n">
        <v>0.8100000000000001</v>
      </c>
      <c r="W5" t="n">
        <v>36.89</v>
      </c>
      <c r="X5" t="n">
        <v>5.04</v>
      </c>
      <c r="Y5" t="n">
        <v>4</v>
      </c>
      <c r="Z5" t="n">
        <v>10</v>
      </c>
      <c r="AA5" t="n">
        <v>990.9018506876828</v>
      </c>
      <c r="AB5" t="n">
        <v>1355.795627615255</v>
      </c>
      <c r="AC5" t="n">
        <v>1226.400395786769</v>
      </c>
      <c r="AD5" t="n">
        <v>990901.8506876827</v>
      </c>
      <c r="AE5" t="n">
        <v>1355795.627615255</v>
      </c>
      <c r="AF5" t="n">
        <v>1.830239558714651e-06</v>
      </c>
      <c r="AG5" t="n">
        <v>24</v>
      </c>
      <c r="AH5" t="n">
        <v>1226400.395786769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1.4096</v>
      </c>
      <c r="E6" t="n">
        <v>70.94</v>
      </c>
      <c r="F6" t="n">
        <v>65.65000000000001</v>
      </c>
      <c r="G6" t="n">
        <v>37.16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728.5599999999999</v>
      </c>
      <c r="Q6" t="n">
        <v>2164.72</v>
      </c>
      <c r="R6" t="n">
        <v>302.34</v>
      </c>
      <c r="S6" t="n">
        <v>168.28</v>
      </c>
      <c r="T6" t="n">
        <v>64881.25</v>
      </c>
      <c r="U6" t="n">
        <v>0.5600000000000001</v>
      </c>
      <c r="V6" t="n">
        <v>0.82</v>
      </c>
      <c r="W6" t="n">
        <v>36.85</v>
      </c>
      <c r="X6" t="n">
        <v>3.92</v>
      </c>
      <c r="Y6" t="n">
        <v>4</v>
      </c>
      <c r="Z6" t="n">
        <v>10</v>
      </c>
      <c r="AA6" t="n">
        <v>945.0176993832329</v>
      </c>
      <c r="AB6" t="n">
        <v>1293.014907534616</v>
      </c>
      <c r="AC6" t="n">
        <v>1169.611379517333</v>
      </c>
      <c r="AD6" t="n">
        <v>945017.6993832329</v>
      </c>
      <c r="AE6" t="n">
        <v>1293014.907534617</v>
      </c>
      <c r="AF6" t="n">
        <v>1.881769279332e-06</v>
      </c>
      <c r="AG6" t="n">
        <v>24</v>
      </c>
      <c r="AH6" t="n">
        <v>1169611.379517333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1.4371</v>
      </c>
      <c r="E7" t="n">
        <v>69.58</v>
      </c>
      <c r="F7" t="n">
        <v>64.87</v>
      </c>
      <c r="G7" t="n">
        <v>45.26</v>
      </c>
      <c r="H7" t="n">
        <v>0.71</v>
      </c>
      <c r="I7" t="n">
        <v>86</v>
      </c>
      <c r="J7" t="n">
        <v>148.68</v>
      </c>
      <c r="K7" t="n">
        <v>47.83</v>
      </c>
      <c r="L7" t="n">
        <v>6</v>
      </c>
      <c r="M7" t="n">
        <v>84</v>
      </c>
      <c r="N7" t="n">
        <v>24.85</v>
      </c>
      <c r="O7" t="n">
        <v>18570.94</v>
      </c>
      <c r="P7" t="n">
        <v>709.59</v>
      </c>
      <c r="Q7" t="n">
        <v>2164.18</v>
      </c>
      <c r="R7" t="n">
        <v>277.41</v>
      </c>
      <c r="S7" t="n">
        <v>168.28</v>
      </c>
      <c r="T7" t="n">
        <v>52518.07</v>
      </c>
      <c r="U7" t="n">
        <v>0.61</v>
      </c>
      <c r="V7" t="n">
        <v>0.83</v>
      </c>
      <c r="W7" t="n">
        <v>36.8</v>
      </c>
      <c r="X7" t="n">
        <v>3.15</v>
      </c>
      <c r="Y7" t="n">
        <v>4</v>
      </c>
      <c r="Z7" t="n">
        <v>10</v>
      </c>
      <c r="AA7" t="n">
        <v>904.4343574417892</v>
      </c>
      <c r="AB7" t="n">
        <v>1237.486988679648</v>
      </c>
      <c r="AC7" t="n">
        <v>1119.382967303959</v>
      </c>
      <c r="AD7" t="n">
        <v>904434.3574417892</v>
      </c>
      <c r="AE7" t="n">
        <v>1237486.988679648</v>
      </c>
      <c r="AF7" t="n">
        <v>1.918480867854723e-06</v>
      </c>
      <c r="AG7" t="n">
        <v>23</v>
      </c>
      <c r="AH7" t="n">
        <v>1119382.967303958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1.4565</v>
      </c>
      <c r="E8" t="n">
        <v>68.66</v>
      </c>
      <c r="F8" t="n">
        <v>64.34999999999999</v>
      </c>
      <c r="G8" t="n">
        <v>53.62</v>
      </c>
      <c r="H8" t="n">
        <v>0.83</v>
      </c>
      <c r="I8" t="n">
        <v>72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693.59</v>
      </c>
      <c r="Q8" t="n">
        <v>2164.28</v>
      </c>
      <c r="R8" t="n">
        <v>259.93</v>
      </c>
      <c r="S8" t="n">
        <v>168.28</v>
      </c>
      <c r="T8" t="n">
        <v>43845.87</v>
      </c>
      <c r="U8" t="n">
        <v>0.65</v>
      </c>
      <c r="V8" t="n">
        <v>0.84</v>
      </c>
      <c r="W8" t="n">
        <v>36.77</v>
      </c>
      <c r="X8" t="n">
        <v>2.63</v>
      </c>
      <c r="Y8" t="n">
        <v>4</v>
      </c>
      <c r="Z8" t="n">
        <v>10</v>
      </c>
      <c r="AA8" t="n">
        <v>878.9392821355308</v>
      </c>
      <c r="AB8" t="n">
        <v>1202.603501882284</v>
      </c>
      <c r="AC8" t="n">
        <v>1087.828711527254</v>
      </c>
      <c r="AD8" t="n">
        <v>878939.2821355308</v>
      </c>
      <c r="AE8" t="n">
        <v>1202603.501882284</v>
      </c>
      <c r="AF8" t="n">
        <v>1.944379224848935e-06</v>
      </c>
      <c r="AG8" t="n">
        <v>23</v>
      </c>
      <c r="AH8" t="n">
        <v>1087828.711527254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63.99</v>
      </c>
      <c r="G9" t="n">
        <v>61.93</v>
      </c>
      <c r="H9" t="n">
        <v>0.9399999999999999</v>
      </c>
      <c r="I9" t="n">
        <v>62</v>
      </c>
      <c r="J9" t="n">
        <v>151.46</v>
      </c>
      <c r="K9" t="n">
        <v>47.83</v>
      </c>
      <c r="L9" t="n">
        <v>8</v>
      </c>
      <c r="M9" t="n">
        <v>60</v>
      </c>
      <c r="N9" t="n">
        <v>25.63</v>
      </c>
      <c r="O9" t="n">
        <v>18913.66</v>
      </c>
      <c r="P9" t="n">
        <v>679.58</v>
      </c>
      <c r="Q9" t="n">
        <v>2164.03</v>
      </c>
      <c r="R9" t="n">
        <v>248.02</v>
      </c>
      <c r="S9" t="n">
        <v>168.28</v>
      </c>
      <c r="T9" t="n">
        <v>37941.83</v>
      </c>
      <c r="U9" t="n">
        <v>0.68</v>
      </c>
      <c r="V9" t="n">
        <v>0.84</v>
      </c>
      <c r="W9" t="n">
        <v>36.76</v>
      </c>
      <c r="X9" t="n">
        <v>2.27</v>
      </c>
      <c r="Y9" t="n">
        <v>4</v>
      </c>
      <c r="Z9" t="n">
        <v>10</v>
      </c>
      <c r="AA9" t="n">
        <v>858.7921343110594</v>
      </c>
      <c r="AB9" t="n">
        <v>1175.037285399411</v>
      </c>
      <c r="AC9" t="n">
        <v>1062.893376056078</v>
      </c>
      <c r="AD9" t="n">
        <v>858792.1343110594</v>
      </c>
      <c r="AE9" t="n">
        <v>1175037.285399411</v>
      </c>
      <c r="AF9" t="n">
        <v>1.962801767453065e-06</v>
      </c>
      <c r="AG9" t="n">
        <v>23</v>
      </c>
      <c r="AH9" t="n">
        <v>1062893.376056078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1.4823</v>
      </c>
      <c r="E10" t="n">
        <v>67.45999999999999</v>
      </c>
      <c r="F10" t="n">
        <v>63.67</v>
      </c>
      <c r="G10" t="n">
        <v>70.75</v>
      </c>
      <c r="H10" t="n">
        <v>1.04</v>
      </c>
      <c r="I10" t="n">
        <v>54</v>
      </c>
      <c r="J10" t="n">
        <v>152.85</v>
      </c>
      <c r="K10" t="n">
        <v>47.83</v>
      </c>
      <c r="L10" t="n">
        <v>9</v>
      </c>
      <c r="M10" t="n">
        <v>52</v>
      </c>
      <c r="N10" t="n">
        <v>26.03</v>
      </c>
      <c r="O10" t="n">
        <v>19085.83</v>
      </c>
      <c r="P10" t="n">
        <v>664.4299999999999</v>
      </c>
      <c r="Q10" t="n">
        <v>2163.81</v>
      </c>
      <c r="R10" t="n">
        <v>237.84</v>
      </c>
      <c r="S10" t="n">
        <v>168.28</v>
      </c>
      <c r="T10" t="n">
        <v>32893.03</v>
      </c>
      <c r="U10" t="n">
        <v>0.71</v>
      </c>
      <c r="V10" t="n">
        <v>0.85</v>
      </c>
      <c r="W10" t="n">
        <v>36.74</v>
      </c>
      <c r="X10" t="n">
        <v>1.96</v>
      </c>
      <c r="Y10" t="n">
        <v>4</v>
      </c>
      <c r="Z10" t="n">
        <v>10</v>
      </c>
      <c r="AA10" t="n">
        <v>832.0751702071457</v>
      </c>
      <c r="AB10" t="n">
        <v>1138.481956443166</v>
      </c>
      <c r="AC10" t="n">
        <v>1029.826836389691</v>
      </c>
      <c r="AD10" t="n">
        <v>832075.1702071456</v>
      </c>
      <c r="AE10" t="n">
        <v>1138481.956443166</v>
      </c>
      <c r="AF10" t="n">
        <v>1.978821369717525e-06</v>
      </c>
      <c r="AG10" t="n">
        <v>22</v>
      </c>
      <c r="AH10" t="n">
        <v>1029826.836389691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1.4907</v>
      </c>
      <c r="E11" t="n">
        <v>67.08</v>
      </c>
      <c r="F11" t="n">
        <v>63.47</v>
      </c>
      <c r="G11" t="n">
        <v>79.33</v>
      </c>
      <c r="H11" t="n">
        <v>1.15</v>
      </c>
      <c r="I11" t="n">
        <v>48</v>
      </c>
      <c r="J11" t="n">
        <v>154.25</v>
      </c>
      <c r="K11" t="n">
        <v>47.83</v>
      </c>
      <c r="L11" t="n">
        <v>10</v>
      </c>
      <c r="M11" t="n">
        <v>46</v>
      </c>
      <c r="N11" t="n">
        <v>26.43</v>
      </c>
      <c r="O11" t="n">
        <v>19258.55</v>
      </c>
      <c r="P11" t="n">
        <v>651.63</v>
      </c>
      <c r="Q11" t="n">
        <v>2163.8</v>
      </c>
      <c r="R11" t="n">
        <v>230.42</v>
      </c>
      <c r="S11" t="n">
        <v>168.28</v>
      </c>
      <c r="T11" t="n">
        <v>29212.82</v>
      </c>
      <c r="U11" t="n">
        <v>0.73</v>
      </c>
      <c r="V11" t="n">
        <v>0.85</v>
      </c>
      <c r="W11" t="n">
        <v>36.75</v>
      </c>
      <c r="X11" t="n">
        <v>1.75</v>
      </c>
      <c r="Y11" t="n">
        <v>4</v>
      </c>
      <c r="Z11" t="n">
        <v>10</v>
      </c>
      <c r="AA11" t="n">
        <v>816.327883898163</v>
      </c>
      <c r="AB11" t="n">
        <v>1116.935824593975</v>
      </c>
      <c r="AC11" t="n">
        <v>1010.337037124001</v>
      </c>
      <c r="AD11" t="n">
        <v>816327.883898163</v>
      </c>
      <c r="AE11" t="n">
        <v>1116935.824593975</v>
      </c>
      <c r="AF11" t="n">
        <v>1.990035091302648e-06</v>
      </c>
      <c r="AG11" t="n">
        <v>22</v>
      </c>
      <c r="AH11" t="n">
        <v>1010337.037124001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1.4986</v>
      </c>
      <c r="E12" t="n">
        <v>66.73</v>
      </c>
      <c r="F12" t="n">
        <v>63.26</v>
      </c>
      <c r="G12" t="n">
        <v>88.27</v>
      </c>
      <c r="H12" t="n">
        <v>1.25</v>
      </c>
      <c r="I12" t="n">
        <v>43</v>
      </c>
      <c r="J12" t="n">
        <v>155.66</v>
      </c>
      <c r="K12" t="n">
        <v>47.83</v>
      </c>
      <c r="L12" t="n">
        <v>11</v>
      </c>
      <c r="M12" t="n">
        <v>41</v>
      </c>
      <c r="N12" t="n">
        <v>26.83</v>
      </c>
      <c r="O12" t="n">
        <v>19431.82</v>
      </c>
      <c r="P12" t="n">
        <v>637.8099999999999</v>
      </c>
      <c r="Q12" t="n">
        <v>2163.68</v>
      </c>
      <c r="R12" t="n">
        <v>223.74</v>
      </c>
      <c r="S12" t="n">
        <v>168.28</v>
      </c>
      <c r="T12" t="n">
        <v>25894.03</v>
      </c>
      <c r="U12" t="n">
        <v>0.75</v>
      </c>
      <c r="V12" t="n">
        <v>0.85</v>
      </c>
      <c r="W12" t="n">
        <v>36.73</v>
      </c>
      <c r="X12" t="n">
        <v>1.54</v>
      </c>
      <c r="Y12" t="n">
        <v>4</v>
      </c>
      <c r="Z12" t="n">
        <v>10</v>
      </c>
      <c r="AA12" t="n">
        <v>800.0368974391453</v>
      </c>
      <c r="AB12" t="n">
        <v>1094.645778213149</v>
      </c>
      <c r="AC12" t="n">
        <v>990.1743214854837</v>
      </c>
      <c r="AD12" t="n">
        <v>800036.8974391453</v>
      </c>
      <c r="AE12" t="n">
        <v>1094645.778213148</v>
      </c>
      <c r="AF12" t="n">
        <v>2.000581329460084e-06</v>
      </c>
      <c r="AG12" t="n">
        <v>22</v>
      </c>
      <c r="AH12" t="n">
        <v>990174.3214854837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1.5042</v>
      </c>
      <c r="E13" t="n">
        <v>66.48</v>
      </c>
      <c r="F13" t="n">
        <v>63.13</v>
      </c>
      <c r="G13" t="n">
        <v>97.12</v>
      </c>
      <c r="H13" t="n">
        <v>1.35</v>
      </c>
      <c r="I13" t="n">
        <v>39</v>
      </c>
      <c r="J13" t="n">
        <v>157.07</v>
      </c>
      <c r="K13" t="n">
        <v>47.83</v>
      </c>
      <c r="L13" t="n">
        <v>12</v>
      </c>
      <c r="M13" t="n">
        <v>37</v>
      </c>
      <c r="N13" t="n">
        <v>27.24</v>
      </c>
      <c r="O13" t="n">
        <v>19605.66</v>
      </c>
      <c r="P13" t="n">
        <v>624.59</v>
      </c>
      <c r="Q13" t="n">
        <v>2163.41</v>
      </c>
      <c r="R13" t="n">
        <v>219.35</v>
      </c>
      <c r="S13" t="n">
        <v>168.28</v>
      </c>
      <c r="T13" t="n">
        <v>23719.45</v>
      </c>
      <c r="U13" t="n">
        <v>0.77</v>
      </c>
      <c r="V13" t="n">
        <v>0.85</v>
      </c>
      <c r="W13" t="n">
        <v>36.72</v>
      </c>
      <c r="X13" t="n">
        <v>1.41</v>
      </c>
      <c r="Y13" t="n">
        <v>4</v>
      </c>
      <c r="Z13" t="n">
        <v>10</v>
      </c>
      <c r="AA13" t="n">
        <v>785.5170017499786</v>
      </c>
      <c r="AB13" t="n">
        <v>1074.779016358642</v>
      </c>
      <c r="AC13" t="n">
        <v>972.2036154991963</v>
      </c>
      <c r="AD13" t="n">
        <v>785517.0017499786</v>
      </c>
      <c r="AE13" t="n">
        <v>1074779.016358642</v>
      </c>
      <c r="AF13" t="n">
        <v>2.008057143850167e-06</v>
      </c>
      <c r="AG13" t="n">
        <v>22</v>
      </c>
      <c r="AH13" t="n">
        <v>972203.6154991963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1.5101</v>
      </c>
      <c r="E14" t="n">
        <v>66.22</v>
      </c>
      <c r="F14" t="n">
        <v>62.98</v>
      </c>
      <c r="G14" t="n">
        <v>107.97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610.78</v>
      </c>
      <c r="Q14" t="n">
        <v>2163.48</v>
      </c>
      <c r="R14" t="n">
        <v>214.34</v>
      </c>
      <c r="S14" t="n">
        <v>168.28</v>
      </c>
      <c r="T14" t="n">
        <v>21237.82</v>
      </c>
      <c r="U14" t="n">
        <v>0.79</v>
      </c>
      <c r="V14" t="n">
        <v>0.86</v>
      </c>
      <c r="W14" t="n">
        <v>36.73</v>
      </c>
      <c r="X14" t="n">
        <v>1.27</v>
      </c>
      <c r="Y14" t="n">
        <v>4</v>
      </c>
      <c r="Z14" t="n">
        <v>10</v>
      </c>
      <c r="AA14" t="n">
        <v>770.4278223813492</v>
      </c>
      <c r="AB14" t="n">
        <v>1054.133335458871</v>
      </c>
      <c r="AC14" t="n">
        <v>953.5283294081045</v>
      </c>
      <c r="AD14" t="n">
        <v>770427.8223813492</v>
      </c>
      <c r="AE14" t="n">
        <v>1054133.335458871</v>
      </c>
      <c r="AF14" t="n">
        <v>2.01593344829686e-06</v>
      </c>
      <c r="AG14" t="n">
        <v>22</v>
      </c>
      <c r="AH14" t="n">
        <v>953528.3294081044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1.5126</v>
      </c>
      <c r="E15" t="n">
        <v>66.11</v>
      </c>
      <c r="F15" t="n">
        <v>62.93</v>
      </c>
      <c r="G15" t="n">
        <v>114.42</v>
      </c>
      <c r="H15" t="n">
        <v>1.55</v>
      </c>
      <c r="I15" t="n">
        <v>33</v>
      </c>
      <c r="J15" t="n">
        <v>159.9</v>
      </c>
      <c r="K15" t="n">
        <v>47.83</v>
      </c>
      <c r="L15" t="n">
        <v>14</v>
      </c>
      <c r="M15" t="n">
        <v>11</v>
      </c>
      <c r="N15" t="n">
        <v>28.07</v>
      </c>
      <c r="O15" t="n">
        <v>19955.16</v>
      </c>
      <c r="P15" t="n">
        <v>601.84</v>
      </c>
      <c r="Q15" t="n">
        <v>2163.86</v>
      </c>
      <c r="R15" t="n">
        <v>211.88</v>
      </c>
      <c r="S15" t="n">
        <v>168.28</v>
      </c>
      <c r="T15" t="n">
        <v>20017.73</v>
      </c>
      <c r="U15" t="n">
        <v>0.79</v>
      </c>
      <c r="V15" t="n">
        <v>0.86</v>
      </c>
      <c r="W15" t="n">
        <v>36.74</v>
      </c>
      <c r="X15" t="n">
        <v>1.22</v>
      </c>
      <c r="Y15" t="n">
        <v>4</v>
      </c>
      <c r="Z15" t="n">
        <v>10</v>
      </c>
      <c r="AA15" t="n">
        <v>761.30685827446</v>
      </c>
      <c r="AB15" t="n">
        <v>1041.653629979288</v>
      </c>
      <c r="AC15" t="n">
        <v>942.2396695041163</v>
      </c>
      <c r="AD15" t="n">
        <v>761306.85827446</v>
      </c>
      <c r="AE15" t="n">
        <v>1041653.629979288</v>
      </c>
      <c r="AF15" t="n">
        <v>2.019270865435289e-06</v>
      </c>
      <c r="AG15" t="n">
        <v>22</v>
      </c>
      <c r="AH15" t="n">
        <v>942239.6695041163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1.5134</v>
      </c>
      <c r="E16" t="n">
        <v>66.08</v>
      </c>
      <c r="F16" t="n">
        <v>62.92</v>
      </c>
      <c r="G16" t="n">
        <v>117.98</v>
      </c>
      <c r="H16" t="n">
        <v>1.65</v>
      </c>
      <c r="I16" t="n">
        <v>32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604.8200000000001</v>
      </c>
      <c r="Q16" t="n">
        <v>2163.99</v>
      </c>
      <c r="R16" t="n">
        <v>211</v>
      </c>
      <c r="S16" t="n">
        <v>168.28</v>
      </c>
      <c r="T16" t="n">
        <v>19582.55</v>
      </c>
      <c r="U16" t="n">
        <v>0.8</v>
      </c>
      <c r="V16" t="n">
        <v>0.86</v>
      </c>
      <c r="W16" t="n">
        <v>36.76</v>
      </c>
      <c r="X16" t="n">
        <v>1.21</v>
      </c>
      <c r="Y16" t="n">
        <v>4</v>
      </c>
      <c r="Z16" t="n">
        <v>10</v>
      </c>
      <c r="AA16" t="n">
        <v>763.651802023097</v>
      </c>
      <c r="AB16" t="n">
        <v>1044.86208546779</v>
      </c>
      <c r="AC16" t="n">
        <v>945.1419145038913</v>
      </c>
      <c r="AD16" t="n">
        <v>763651.8020230971</v>
      </c>
      <c r="AE16" t="n">
        <v>1044862.08546779</v>
      </c>
      <c r="AF16" t="n">
        <v>2.020338838919587e-06</v>
      </c>
      <c r="AG16" t="n">
        <v>22</v>
      </c>
      <c r="AH16" t="n">
        <v>945141.9145038913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0.7246</v>
      </c>
      <c r="E2" t="n">
        <v>138.01</v>
      </c>
      <c r="F2" t="n">
        <v>100.74</v>
      </c>
      <c r="G2" t="n">
        <v>6.17</v>
      </c>
      <c r="H2" t="n">
        <v>0.1</v>
      </c>
      <c r="I2" t="n">
        <v>980</v>
      </c>
      <c r="J2" t="n">
        <v>176.73</v>
      </c>
      <c r="K2" t="n">
        <v>52.44</v>
      </c>
      <c r="L2" t="n">
        <v>1</v>
      </c>
      <c r="M2" t="n">
        <v>978</v>
      </c>
      <c r="N2" t="n">
        <v>33.29</v>
      </c>
      <c r="O2" t="n">
        <v>22031.19</v>
      </c>
      <c r="P2" t="n">
        <v>1345.92</v>
      </c>
      <c r="Q2" t="n">
        <v>2181.39</v>
      </c>
      <c r="R2" t="n">
        <v>1471.1</v>
      </c>
      <c r="S2" t="n">
        <v>168.28</v>
      </c>
      <c r="T2" t="n">
        <v>644892.8</v>
      </c>
      <c r="U2" t="n">
        <v>0.11</v>
      </c>
      <c r="V2" t="n">
        <v>0.54</v>
      </c>
      <c r="W2" t="n">
        <v>38.3</v>
      </c>
      <c r="X2" t="n">
        <v>38.81</v>
      </c>
      <c r="Y2" t="n">
        <v>4</v>
      </c>
      <c r="Z2" t="n">
        <v>10</v>
      </c>
      <c r="AA2" t="n">
        <v>3093.177728580152</v>
      </c>
      <c r="AB2" t="n">
        <v>4232.222229614031</v>
      </c>
      <c r="AC2" t="n">
        <v>3828.304879980713</v>
      </c>
      <c r="AD2" t="n">
        <v>3093177.728580152</v>
      </c>
      <c r="AE2" t="n">
        <v>4232222.229614031</v>
      </c>
      <c r="AF2" t="n">
        <v>9.54693272701304e-07</v>
      </c>
      <c r="AG2" t="n">
        <v>45</v>
      </c>
      <c r="AH2" t="n">
        <v>3828304.879980714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1.0985</v>
      </c>
      <c r="E3" t="n">
        <v>91.03</v>
      </c>
      <c r="F3" t="n">
        <v>75.64</v>
      </c>
      <c r="G3" t="n">
        <v>12.43</v>
      </c>
      <c r="H3" t="n">
        <v>0.2</v>
      </c>
      <c r="I3" t="n">
        <v>365</v>
      </c>
      <c r="J3" t="n">
        <v>178.21</v>
      </c>
      <c r="K3" t="n">
        <v>52.44</v>
      </c>
      <c r="L3" t="n">
        <v>2</v>
      </c>
      <c r="M3" t="n">
        <v>363</v>
      </c>
      <c r="N3" t="n">
        <v>33.77</v>
      </c>
      <c r="O3" t="n">
        <v>22213.89</v>
      </c>
      <c r="P3" t="n">
        <v>1008.34</v>
      </c>
      <c r="Q3" t="n">
        <v>2169.34</v>
      </c>
      <c r="R3" t="n">
        <v>634.12</v>
      </c>
      <c r="S3" t="n">
        <v>168.28</v>
      </c>
      <c r="T3" t="n">
        <v>229476.38</v>
      </c>
      <c r="U3" t="n">
        <v>0.27</v>
      </c>
      <c r="V3" t="n">
        <v>0.71</v>
      </c>
      <c r="W3" t="n">
        <v>37.27</v>
      </c>
      <c r="X3" t="n">
        <v>13.85</v>
      </c>
      <c r="Y3" t="n">
        <v>4</v>
      </c>
      <c r="Z3" t="n">
        <v>10</v>
      </c>
      <c r="AA3" t="n">
        <v>1582.63346941727</v>
      </c>
      <c r="AB3" t="n">
        <v>2165.428933717671</v>
      </c>
      <c r="AC3" t="n">
        <v>1958.763435482252</v>
      </c>
      <c r="AD3" t="n">
        <v>1582633.46941727</v>
      </c>
      <c r="AE3" t="n">
        <v>2165428.933717671</v>
      </c>
      <c r="AF3" t="n">
        <v>1.44732343370464e-06</v>
      </c>
      <c r="AG3" t="n">
        <v>30</v>
      </c>
      <c r="AH3" t="n">
        <v>1958763.435482252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1.242</v>
      </c>
      <c r="E4" t="n">
        <v>80.52</v>
      </c>
      <c r="F4" t="n">
        <v>70.13</v>
      </c>
      <c r="G4" t="n">
        <v>18.78</v>
      </c>
      <c r="H4" t="n">
        <v>0.3</v>
      </c>
      <c r="I4" t="n">
        <v>224</v>
      </c>
      <c r="J4" t="n">
        <v>179.7</v>
      </c>
      <c r="K4" t="n">
        <v>52.44</v>
      </c>
      <c r="L4" t="n">
        <v>3</v>
      </c>
      <c r="M4" t="n">
        <v>222</v>
      </c>
      <c r="N4" t="n">
        <v>34.26</v>
      </c>
      <c r="O4" t="n">
        <v>22397.24</v>
      </c>
      <c r="P4" t="n">
        <v>928.92</v>
      </c>
      <c r="Q4" t="n">
        <v>2166.83</v>
      </c>
      <c r="R4" t="n">
        <v>451.36</v>
      </c>
      <c r="S4" t="n">
        <v>168.28</v>
      </c>
      <c r="T4" t="n">
        <v>138798.8</v>
      </c>
      <c r="U4" t="n">
        <v>0.37</v>
      </c>
      <c r="V4" t="n">
        <v>0.77</v>
      </c>
      <c r="W4" t="n">
        <v>37.03</v>
      </c>
      <c r="X4" t="n">
        <v>8.369999999999999</v>
      </c>
      <c r="Y4" t="n">
        <v>4</v>
      </c>
      <c r="Z4" t="n">
        <v>10</v>
      </c>
      <c r="AA4" t="n">
        <v>1307.92468530724</v>
      </c>
      <c r="AB4" t="n">
        <v>1789.560256002109</v>
      </c>
      <c r="AC4" t="n">
        <v>1618.767136832861</v>
      </c>
      <c r="AD4" t="n">
        <v>1307924.68530724</v>
      </c>
      <c r="AE4" t="n">
        <v>1789560.256002109</v>
      </c>
      <c r="AF4" t="n">
        <v>1.636391174020176e-06</v>
      </c>
      <c r="AG4" t="n">
        <v>27</v>
      </c>
      <c r="AH4" t="n">
        <v>1618767.136832861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1.3179</v>
      </c>
      <c r="E5" t="n">
        <v>75.88</v>
      </c>
      <c r="F5" t="n">
        <v>67.73</v>
      </c>
      <c r="G5" t="n">
        <v>25.24</v>
      </c>
      <c r="H5" t="n">
        <v>0.39</v>
      </c>
      <c r="I5" t="n">
        <v>161</v>
      </c>
      <c r="J5" t="n">
        <v>181.19</v>
      </c>
      <c r="K5" t="n">
        <v>52.44</v>
      </c>
      <c r="L5" t="n">
        <v>4</v>
      </c>
      <c r="M5" t="n">
        <v>159</v>
      </c>
      <c r="N5" t="n">
        <v>34.75</v>
      </c>
      <c r="O5" t="n">
        <v>22581.25</v>
      </c>
      <c r="P5" t="n">
        <v>890.36</v>
      </c>
      <c r="Q5" t="n">
        <v>2166.07</v>
      </c>
      <c r="R5" t="n">
        <v>372.01</v>
      </c>
      <c r="S5" t="n">
        <v>168.28</v>
      </c>
      <c r="T5" t="n">
        <v>99442.61</v>
      </c>
      <c r="U5" t="n">
        <v>0.45</v>
      </c>
      <c r="V5" t="n">
        <v>0.8</v>
      </c>
      <c r="W5" t="n">
        <v>36.93</v>
      </c>
      <c r="X5" t="n">
        <v>5.99</v>
      </c>
      <c r="Y5" t="n">
        <v>4</v>
      </c>
      <c r="Z5" t="n">
        <v>10</v>
      </c>
      <c r="AA5" t="n">
        <v>1186.46761455145</v>
      </c>
      <c r="AB5" t="n">
        <v>1623.377333486247</v>
      </c>
      <c r="AC5" t="n">
        <v>1468.444479202716</v>
      </c>
      <c r="AD5" t="n">
        <v>1186467.61455145</v>
      </c>
      <c r="AE5" t="n">
        <v>1623377.333486247</v>
      </c>
      <c r="AF5" t="n">
        <v>1.736392856876965e-06</v>
      </c>
      <c r="AG5" t="n">
        <v>25</v>
      </c>
      <c r="AH5" t="n">
        <v>1468444.479202716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1.3638</v>
      </c>
      <c r="E6" t="n">
        <v>73.33</v>
      </c>
      <c r="F6" t="n">
        <v>66.43000000000001</v>
      </c>
      <c r="G6" t="n">
        <v>31.63</v>
      </c>
      <c r="H6" t="n">
        <v>0.49</v>
      </c>
      <c r="I6" t="n">
        <v>126</v>
      </c>
      <c r="J6" t="n">
        <v>182.69</v>
      </c>
      <c r="K6" t="n">
        <v>52.44</v>
      </c>
      <c r="L6" t="n">
        <v>5</v>
      </c>
      <c r="M6" t="n">
        <v>124</v>
      </c>
      <c r="N6" t="n">
        <v>35.25</v>
      </c>
      <c r="O6" t="n">
        <v>22766.06</v>
      </c>
      <c r="P6" t="n">
        <v>866.14</v>
      </c>
      <c r="Q6" t="n">
        <v>2165.04</v>
      </c>
      <c r="R6" t="n">
        <v>329.33</v>
      </c>
      <c r="S6" t="n">
        <v>168.28</v>
      </c>
      <c r="T6" t="n">
        <v>78275.42999999999</v>
      </c>
      <c r="U6" t="n">
        <v>0.51</v>
      </c>
      <c r="V6" t="n">
        <v>0.8100000000000001</v>
      </c>
      <c r="W6" t="n">
        <v>36.85</v>
      </c>
      <c r="X6" t="n">
        <v>4.69</v>
      </c>
      <c r="Y6" t="n">
        <v>4</v>
      </c>
      <c r="Z6" t="n">
        <v>10</v>
      </c>
      <c r="AA6" t="n">
        <v>1119.57669966041</v>
      </c>
      <c r="AB6" t="n">
        <v>1531.854232713433</v>
      </c>
      <c r="AC6" t="n">
        <v>1385.656214714181</v>
      </c>
      <c r="AD6" t="n">
        <v>1119576.69966041</v>
      </c>
      <c r="AE6" t="n">
        <v>1531854.232713433</v>
      </c>
      <c r="AF6" t="n">
        <v>1.796868182873362e-06</v>
      </c>
      <c r="AG6" t="n">
        <v>24</v>
      </c>
      <c r="AH6" t="n">
        <v>1385656.214714181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1.3961</v>
      </c>
      <c r="E7" t="n">
        <v>71.63</v>
      </c>
      <c r="F7" t="n">
        <v>65.55</v>
      </c>
      <c r="G7" t="n">
        <v>38.18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101</v>
      </c>
      <c r="N7" t="n">
        <v>35.75</v>
      </c>
      <c r="O7" t="n">
        <v>22951.43</v>
      </c>
      <c r="P7" t="n">
        <v>847.55</v>
      </c>
      <c r="Q7" t="n">
        <v>2164.7</v>
      </c>
      <c r="R7" t="n">
        <v>299.2</v>
      </c>
      <c r="S7" t="n">
        <v>168.28</v>
      </c>
      <c r="T7" t="n">
        <v>63323.85</v>
      </c>
      <c r="U7" t="n">
        <v>0.5600000000000001</v>
      </c>
      <c r="V7" t="n">
        <v>0.82</v>
      </c>
      <c r="W7" t="n">
        <v>36.84</v>
      </c>
      <c r="X7" t="n">
        <v>3.82</v>
      </c>
      <c r="Y7" t="n">
        <v>4</v>
      </c>
      <c r="Z7" t="n">
        <v>10</v>
      </c>
      <c r="AA7" t="n">
        <v>1078.219066124245</v>
      </c>
      <c r="AB7" t="n">
        <v>1475.266893939233</v>
      </c>
      <c r="AC7" t="n">
        <v>1334.469492131761</v>
      </c>
      <c r="AD7" t="n">
        <v>1078219.066124245</v>
      </c>
      <c r="AE7" t="n">
        <v>1475266.893939233</v>
      </c>
      <c r="AF7" t="n">
        <v>1.839424893759716e-06</v>
      </c>
      <c r="AG7" t="n">
        <v>24</v>
      </c>
      <c r="AH7" t="n">
        <v>1334469.492131762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1.419</v>
      </c>
      <c r="E8" t="n">
        <v>70.47</v>
      </c>
      <c r="F8" t="n">
        <v>64.95999999999999</v>
      </c>
      <c r="G8" t="n">
        <v>44.8</v>
      </c>
      <c r="H8" t="n">
        <v>0.67</v>
      </c>
      <c r="I8" t="n">
        <v>87</v>
      </c>
      <c r="J8" t="n">
        <v>185.7</v>
      </c>
      <c r="K8" t="n">
        <v>52.44</v>
      </c>
      <c r="L8" t="n">
        <v>7</v>
      </c>
      <c r="M8" t="n">
        <v>85</v>
      </c>
      <c r="N8" t="n">
        <v>36.26</v>
      </c>
      <c r="O8" t="n">
        <v>23137.49</v>
      </c>
      <c r="P8" t="n">
        <v>832.74</v>
      </c>
      <c r="Q8" t="n">
        <v>2164.34</v>
      </c>
      <c r="R8" t="n">
        <v>279.47</v>
      </c>
      <c r="S8" t="n">
        <v>168.28</v>
      </c>
      <c r="T8" t="n">
        <v>53543.23</v>
      </c>
      <c r="U8" t="n">
        <v>0.6</v>
      </c>
      <c r="V8" t="n">
        <v>0.83</v>
      </c>
      <c r="W8" t="n">
        <v>36.82</v>
      </c>
      <c r="X8" t="n">
        <v>3.23</v>
      </c>
      <c r="Y8" t="n">
        <v>4</v>
      </c>
      <c r="Z8" t="n">
        <v>10</v>
      </c>
      <c r="AA8" t="n">
        <v>1041.688207190501</v>
      </c>
      <c r="AB8" t="n">
        <v>1425.283761118331</v>
      </c>
      <c r="AC8" t="n">
        <v>1289.256679355519</v>
      </c>
      <c r="AD8" t="n">
        <v>1041688.207190501</v>
      </c>
      <c r="AE8" t="n">
        <v>1425283.761118331</v>
      </c>
      <c r="AF8" t="n">
        <v>1.869596679496481e-06</v>
      </c>
      <c r="AG8" t="n">
        <v>23</v>
      </c>
      <c r="AH8" t="n">
        <v>1289256.679355519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1.4375</v>
      </c>
      <c r="E9" t="n">
        <v>69.56999999999999</v>
      </c>
      <c r="F9" t="n">
        <v>64.48</v>
      </c>
      <c r="G9" t="n">
        <v>51.58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818.98</v>
      </c>
      <c r="Q9" t="n">
        <v>2164.1</v>
      </c>
      <c r="R9" t="n">
        <v>264.28</v>
      </c>
      <c r="S9" t="n">
        <v>168.28</v>
      </c>
      <c r="T9" t="n">
        <v>46005.86</v>
      </c>
      <c r="U9" t="n">
        <v>0.64</v>
      </c>
      <c r="V9" t="n">
        <v>0.84</v>
      </c>
      <c r="W9" t="n">
        <v>36.78</v>
      </c>
      <c r="X9" t="n">
        <v>2.76</v>
      </c>
      <c r="Y9" t="n">
        <v>4</v>
      </c>
      <c r="Z9" t="n">
        <v>10</v>
      </c>
      <c r="AA9" t="n">
        <v>1016.682275168075</v>
      </c>
      <c r="AB9" t="n">
        <v>1391.069541741385</v>
      </c>
      <c r="AC9" t="n">
        <v>1258.307817055951</v>
      </c>
      <c r="AD9" t="n">
        <v>1016682.275168075</v>
      </c>
      <c r="AE9" t="n">
        <v>1391069.541741385</v>
      </c>
      <c r="AF9" t="n">
        <v>1.893971266227055e-06</v>
      </c>
      <c r="AG9" t="n">
        <v>23</v>
      </c>
      <c r="AH9" t="n">
        <v>1258307.817055951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1.4511</v>
      </c>
      <c r="E10" t="n">
        <v>68.91</v>
      </c>
      <c r="F10" t="n">
        <v>64.15000000000001</v>
      </c>
      <c r="G10" t="n">
        <v>58.31</v>
      </c>
      <c r="H10" t="n">
        <v>0.85</v>
      </c>
      <c r="I10" t="n">
        <v>66</v>
      </c>
      <c r="J10" t="n">
        <v>188.74</v>
      </c>
      <c r="K10" t="n">
        <v>52.44</v>
      </c>
      <c r="L10" t="n">
        <v>9</v>
      </c>
      <c r="M10" t="n">
        <v>64</v>
      </c>
      <c r="N10" t="n">
        <v>37.3</v>
      </c>
      <c r="O10" t="n">
        <v>23511.69</v>
      </c>
      <c r="P10" t="n">
        <v>807.0700000000001</v>
      </c>
      <c r="Q10" t="n">
        <v>2163.94</v>
      </c>
      <c r="R10" t="n">
        <v>252.72</v>
      </c>
      <c r="S10" t="n">
        <v>168.28</v>
      </c>
      <c r="T10" t="n">
        <v>40272.76</v>
      </c>
      <c r="U10" t="n">
        <v>0.67</v>
      </c>
      <c r="V10" t="n">
        <v>0.84</v>
      </c>
      <c r="W10" t="n">
        <v>36.78</v>
      </c>
      <c r="X10" t="n">
        <v>2.42</v>
      </c>
      <c r="Y10" t="n">
        <v>4</v>
      </c>
      <c r="Z10" t="n">
        <v>10</v>
      </c>
      <c r="AA10" t="n">
        <v>997.052854078754</v>
      </c>
      <c r="AB10" t="n">
        <v>1364.211701818036</v>
      </c>
      <c r="AC10" t="n">
        <v>1234.013251679671</v>
      </c>
      <c r="AD10" t="n">
        <v>997052.854078754</v>
      </c>
      <c r="AE10" t="n">
        <v>1364211.701818036</v>
      </c>
      <c r="AF10" t="n">
        <v>1.9118898813371e-06</v>
      </c>
      <c r="AG10" t="n">
        <v>23</v>
      </c>
      <c r="AH10" t="n">
        <v>1234013.251679671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1.4638</v>
      </c>
      <c r="E11" t="n">
        <v>68.31999999999999</v>
      </c>
      <c r="F11" t="n">
        <v>63.83</v>
      </c>
      <c r="G11" t="n">
        <v>66.04000000000001</v>
      </c>
      <c r="H11" t="n">
        <v>0.93</v>
      </c>
      <c r="I11" t="n">
        <v>58</v>
      </c>
      <c r="J11" t="n">
        <v>190.26</v>
      </c>
      <c r="K11" t="n">
        <v>52.44</v>
      </c>
      <c r="L11" t="n">
        <v>10</v>
      </c>
      <c r="M11" t="n">
        <v>56</v>
      </c>
      <c r="N11" t="n">
        <v>37.82</v>
      </c>
      <c r="O11" t="n">
        <v>23699.85</v>
      </c>
      <c r="P11" t="n">
        <v>795.08</v>
      </c>
      <c r="Q11" t="n">
        <v>2163.8</v>
      </c>
      <c r="R11" t="n">
        <v>242.73</v>
      </c>
      <c r="S11" t="n">
        <v>168.28</v>
      </c>
      <c r="T11" t="n">
        <v>35314.32</v>
      </c>
      <c r="U11" t="n">
        <v>0.6899999999999999</v>
      </c>
      <c r="V11" t="n">
        <v>0.84</v>
      </c>
      <c r="W11" t="n">
        <v>36.76</v>
      </c>
      <c r="X11" t="n">
        <v>2.11</v>
      </c>
      <c r="Y11" t="n">
        <v>4</v>
      </c>
      <c r="Z11" t="n">
        <v>10</v>
      </c>
      <c r="AA11" t="n">
        <v>978.2299261914495</v>
      </c>
      <c r="AB11" t="n">
        <v>1338.457341473655</v>
      </c>
      <c r="AC11" t="n">
        <v>1210.716851340086</v>
      </c>
      <c r="AD11" t="n">
        <v>978229.9261914495</v>
      </c>
      <c r="AE11" t="n">
        <v>1338457.341473655</v>
      </c>
      <c r="AF11" t="n">
        <v>1.928622705741331e-06</v>
      </c>
      <c r="AG11" t="n">
        <v>23</v>
      </c>
      <c r="AH11" t="n">
        <v>1210716.851340086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1.4714</v>
      </c>
      <c r="E12" t="n">
        <v>67.95999999999999</v>
      </c>
      <c r="F12" t="n">
        <v>63.66</v>
      </c>
      <c r="G12" t="n">
        <v>72.06999999999999</v>
      </c>
      <c r="H12" t="n">
        <v>1.02</v>
      </c>
      <c r="I12" t="n">
        <v>53</v>
      </c>
      <c r="J12" t="n">
        <v>191.79</v>
      </c>
      <c r="K12" t="n">
        <v>52.44</v>
      </c>
      <c r="L12" t="n">
        <v>11</v>
      </c>
      <c r="M12" t="n">
        <v>51</v>
      </c>
      <c r="N12" t="n">
        <v>38.35</v>
      </c>
      <c r="O12" t="n">
        <v>23888.73</v>
      </c>
      <c r="P12" t="n">
        <v>785.73</v>
      </c>
      <c r="Q12" t="n">
        <v>2163.71</v>
      </c>
      <c r="R12" t="n">
        <v>237.02</v>
      </c>
      <c r="S12" t="n">
        <v>168.28</v>
      </c>
      <c r="T12" t="n">
        <v>32483.88</v>
      </c>
      <c r="U12" t="n">
        <v>0.71</v>
      </c>
      <c r="V12" t="n">
        <v>0.85</v>
      </c>
      <c r="W12" t="n">
        <v>36.75</v>
      </c>
      <c r="X12" t="n">
        <v>1.94</v>
      </c>
      <c r="Y12" t="n">
        <v>4</v>
      </c>
      <c r="Z12" t="n">
        <v>10</v>
      </c>
      <c r="AA12" t="n">
        <v>965.1373031718344</v>
      </c>
      <c r="AB12" t="n">
        <v>1320.543437052456</v>
      </c>
      <c r="AC12" t="n">
        <v>1194.512624814523</v>
      </c>
      <c r="AD12" t="n">
        <v>965137.3031718344</v>
      </c>
      <c r="AE12" t="n">
        <v>1320543.437052455</v>
      </c>
      <c r="AF12" t="n">
        <v>1.938636049479297e-06</v>
      </c>
      <c r="AG12" t="n">
        <v>23</v>
      </c>
      <c r="AH12" t="n">
        <v>1194512.624814523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1.4797</v>
      </c>
      <c r="E13" t="n">
        <v>67.58</v>
      </c>
      <c r="F13" t="n">
        <v>63.45</v>
      </c>
      <c r="G13" t="n">
        <v>79.31999999999999</v>
      </c>
      <c r="H13" t="n">
        <v>1.1</v>
      </c>
      <c r="I13" t="n">
        <v>48</v>
      </c>
      <c r="J13" t="n">
        <v>193.33</v>
      </c>
      <c r="K13" t="n">
        <v>52.44</v>
      </c>
      <c r="L13" t="n">
        <v>12</v>
      </c>
      <c r="M13" t="n">
        <v>46</v>
      </c>
      <c r="N13" t="n">
        <v>38.89</v>
      </c>
      <c r="O13" t="n">
        <v>24078.33</v>
      </c>
      <c r="P13" t="n">
        <v>774.5700000000001</v>
      </c>
      <c r="Q13" t="n">
        <v>2163.49</v>
      </c>
      <c r="R13" t="n">
        <v>230.31</v>
      </c>
      <c r="S13" t="n">
        <v>168.28</v>
      </c>
      <c r="T13" t="n">
        <v>29158.51</v>
      </c>
      <c r="U13" t="n">
        <v>0.73</v>
      </c>
      <c r="V13" t="n">
        <v>0.85</v>
      </c>
      <c r="W13" t="n">
        <v>36.74</v>
      </c>
      <c r="X13" t="n">
        <v>1.74</v>
      </c>
      <c r="Y13" t="n">
        <v>4</v>
      </c>
      <c r="Z13" t="n">
        <v>10</v>
      </c>
      <c r="AA13" t="n">
        <v>943.2584573321082</v>
      </c>
      <c r="AB13" t="n">
        <v>1290.607834947986</v>
      </c>
      <c r="AC13" t="n">
        <v>1167.434034560023</v>
      </c>
      <c r="AD13" t="n">
        <v>943258.4573321082</v>
      </c>
      <c r="AE13" t="n">
        <v>1290607.834947986</v>
      </c>
      <c r="AF13" t="n">
        <v>1.949571674877338e-06</v>
      </c>
      <c r="AG13" t="n">
        <v>22</v>
      </c>
      <c r="AH13" t="n">
        <v>1167434.034560023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1.4857</v>
      </c>
      <c r="E14" t="n">
        <v>67.31</v>
      </c>
      <c r="F14" t="n">
        <v>63.32</v>
      </c>
      <c r="G14" t="n">
        <v>86.34999999999999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42</v>
      </c>
      <c r="N14" t="n">
        <v>39.43</v>
      </c>
      <c r="O14" t="n">
        <v>24268.67</v>
      </c>
      <c r="P14" t="n">
        <v>765.37</v>
      </c>
      <c r="Q14" t="n">
        <v>2163.59</v>
      </c>
      <c r="R14" t="n">
        <v>225.94</v>
      </c>
      <c r="S14" t="n">
        <v>168.28</v>
      </c>
      <c r="T14" t="n">
        <v>26991.62</v>
      </c>
      <c r="U14" t="n">
        <v>0.74</v>
      </c>
      <c r="V14" t="n">
        <v>0.85</v>
      </c>
      <c r="W14" t="n">
        <v>36.73</v>
      </c>
      <c r="X14" t="n">
        <v>1.61</v>
      </c>
      <c r="Y14" t="n">
        <v>4</v>
      </c>
      <c r="Z14" t="n">
        <v>10</v>
      </c>
      <c r="AA14" t="n">
        <v>931.4753823222691</v>
      </c>
      <c r="AB14" t="n">
        <v>1274.485711886943</v>
      </c>
      <c r="AC14" t="n">
        <v>1152.850584296383</v>
      </c>
      <c r="AD14" t="n">
        <v>931475.382322269</v>
      </c>
      <c r="AE14" t="n">
        <v>1274485.711886943</v>
      </c>
      <c r="AF14" t="n">
        <v>1.957476946249416e-06</v>
      </c>
      <c r="AG14" t="n">
        <v>22</v>
      </c>
      <c r="AH14" t="n">
        <v>1152850.584296383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1.492</v>
      </c>
      <c r="E15" t="n">
        <v>67.03</v>
      </c>
      <c r="F15" t="n">
        <v>63.18</v>
      </c>
      <c r="G15" t="n">
        <v>94.77</v>
      </c>
      <c r="H15" t="n">
        <v>1.27</v>
      </c>
      <c r="I15" t="n">
        <v>40</v>
      </c>
      <c r="J15" t="n">
        <v>196.42</v>
      </c>
      <c r="K15" t="n">
        <v>52.44</v>
      </c>
      <c r="L15" t="n">
        <v>14</v>
      </c>
      <c r="M15" t="n">
        <v>38</v>
      </c>
      <c r="N15" t="n">
        <v>39.98</v>
      </c>
      <c r="O15" t="n">
        <v>24459.75</v>
      </c>
      <c r="P15" t="n">
        <v>755.54</v>
      </c>
      <c r="Q15" t="n">
        <v>2163.45</v>
      </c>
      <c r="R15" t="n">
        <v>220.9</v>
      </c>
      <c r="S15" t="n">
        <v>168.28</v>
      </c>
      <c r="T15" t="n">
        <v>24489</v>
      </c>
      <c r="U15" t="n">
        <v>0.76</v>
      </c>
      <c r="V15" t="n">
        <v>0.85</v>
      </c>
      <c r="W15" t="n">
        <v>36.74</v>
      </c>
      <c r="X15" t="n">
        <v>1.47</v>
      </c>
      <c r="Y15" t="n">
        <v>4</v>
      </c>
      <c r="Z15" t="n">
        <v>10</v>
      </c>
      <c r="AA15" t="n">
        <v>919.0457936271058</v>
      </c>
      <c r="AB15" t="n">
        <v>1257.479000279468</v>
      </c>
      <c r="AC15" t="n">
        <v>1137.466969375656</v>
      </c>
      <c r="AD15" t="n">
        <v>919045.7936271058</v>
      </c>
      <c r="AE15" t="n">
        <v>1257479.000279468</v>
      </c>
      <c r="AF15" t="n">
        <v>1.965777481190099e-06</v>
      </c>
      <c r="AG15" t="n">
        <v>22</v>
      </c>
      <c r="AH15" t="n">
        <v>1137466.969375656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1.4974</v>
      </c>
      <c r="E16" t="n">
        <v>66.78</v>
      </c>
      <c r="F16" t="n">
        <v>63.05</v>
      </c>
      <c r="G16" t="n">
        <v>102.24</v>
      </c>
      <c r="H16" t="n">
        <v>1.35</v>
      </c>
      <c r="I16" t="n">
        <v>37</v>
      </c>
      <c r="J16" t="n">
        <v>197.98</v>
      </c>
      <c r="K16" t="n">
        <v>52.44</v>
      </c>
      <c r="L16" t="n">
        <v>15</v>
      </c>
      <c r="M16" t="n">
        <v>35</v>
      </c>
      <c r="N16" t="n">
        <v>40.54</v>
      </c>
      <c r="O16" t="n">
        <v>24651.58</v>
      </c>
      <c r="P16" t="n">
        <v>746.42</v>
      </c>
      <c r="Q16" t="n">
        <v>2163.39</v>
      </c>
      <c r="R16" t="n">
        <v>216.43</v>
      </c>
      <c r="S16" t="n">
        <v>168.28</v>
      </c>
      <c r="T16" t="n">
        <v>22273.46</v>
      </c>
      <c r="U16" t="n">
        <v>0.78</v>
      </c>
      <c r="V16" t="n">
        <v>0.86</v>
      </c>
      <c r="W16" t="n">
        <v>36.73</v>
      </c>
      <c r="X16" t="n">
        <v>1.33</v>
      </c>
      <c r="Y16" t="n">
        <v>4</v>
      </c>
      <c r="Z16" t="n">
        <v>10</v>
      </c>
      <c r="AA16" t="n">
        <v>907.8319426517195</v>
      </c>
      <c r="AB16" t="n">
        <v>1242.135714654755</v>
      </c>
      <c r="AC16" t="n">
        <v>1123.588025396529</v>
      </c>
      <c r="AD16" t="n">
        <v>907831.9426517194</v>
      </c>
      <c r="AE16" t="n">
        <v>1242135.714654755</v>
      </c>
      <c r="AF16" t="n">
        <v>1.972892225424969e-06</v>
      </c>
      <c r="AG16" t="n">
        <v>22</v>
      </c>
      <c r="AH16" t="n">
        <v>1123588.025396529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1.5025</v>
      </c>
      <c r="E17" t="n">
        <v>66.56</v>
      </c>
      <c r="F17" t="n">
        <v>62.93</v>
      </c>
      <c r="G17" t="n">
        <v>111.05</v>
      </c>
      <c r="H17" t="n">
        <v>1.42</v>
      </c>
      <c r="I17" t="n">
        <v>34</v>
      </c>
      <c r="J17" t="n">
        <v>199.54</v>
      </c>
      <c r="K17" t="n">
        <v>52.44</v>
      </c>
      <c r="L17" t="n">
        <v>16</v>
      </c>
      <c r="M17" t="n">
        <v>32</v>
      </c>
      <c r="N17" t="n">
        <v>41.1</v>
      </c>
      <c r="O17" t="n">
        <v>24844.17</v>
      </c>
      <c r="P17" t="n">
        <v>736.21</v>
      </c>
      <c r="Q17" t="n">
        <v>2163.36</v>
      </c>
      <c r="R17" t="n">
        <v>212.72</v>
      </c>
      <c r="S17" t="n">
        <v>168.28</v>
      </c>
      <c r="T17" t="n">
        <v>20429.78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895.8727608681288</v>
      </c>
      <c r="AB17" t="n">
        <v>1225.772634536582</v>
      </c>
      <c r="AC17" t="n">
        <v>1108.786614679108</v>
      </c>
      <c r="AD17" t="n">
        <v>895872.7608681289</v>
      </c>
      <c r="AE17" t="n">
        <v>1225772.634536583</v>
      </c>
      <c r="AF17" t="n">
        <v>1.979611706091235e-06</v>
      </c>
      <c r="AG17" t="n">
        <v>22</v>
      </c>
      <c r="AH17" t="n">
        <v>1108786.614679108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1.5057</v>
      </c>
      <c r="E18" t="n">
        <v>66.42</v>
      </c>
      <c r="F18" t="n">
        <v>62.86</v>
      </c>
      <c r="G18" t="n">
        <v>117.86</v>
      </c>
      <c r="H18" t="n">
        <v>1.5</v>
      </c>
      <c r="I18" t="n">
        <v>32</v>
      </c>
      <c r="J18" t="n">
        <v>201.11</v>
      </c>
      <c r="K18" t="n">
        <v>52.44</v>
      </c>
      <c r="L18" t="n">
        <v>17</v>
      </c>
      <c r="M18" t="n">
        <v>30</v>
      </c>
      <c r="N18" t="n">
        <v>41.67</v>
      </c>
      <c r="O18" t="n">
        <v>25037.53</v>
      </c>
      <c r="P18" t="n">
        <v>727.22</v>
      </c>
      <c r="Q18" t="n">
        <v>2163.41</v>
      </c>
      <c r="R18" t="n">
        <v>210.53</v>
      </c>
      <c r="S18" t="n">
        <v>168.28</v>
      </c>
      <c r="T18" t="n">
        <v>19343.83</v>
      </c>
      <c r="U18" t="n">
        <v>0.8</v>
      </c>
      <c r="V18" t="n">
        <v>0.86</v>
      </c>
      <c r="W18" t="n">
        <v>36.71</v>
      </c>
      <c r="X18" t="n">
        <v>1.14</v>
      </c>
      <c r="Y18" t="n">
        <v>4</v>
      </c>
      <c r="Z18" t="n">
        <v>10</v>
      </c>
      <c r="AA18" t="n">
        <v>886.0822803879781</v>
      </c>
      <c r="AB18" t="n">
        <v>1212.376867218125</v>
      </c>
      <c r="AC18" t="n">
        <v>1096.669320592447</v>
      </c>
      <c r="AD18" t="n">
        <v>886082.2803879782</v>
      </c>
      <c r="AE18" t="n">
        <v>1212376.867218125</v>
      </c>
      <c r="AF18" t="n">
        <v>1.983827850823011e-06</v>
      </c>
      <c r="AG18" t="n">
        <v>22</v>
      </c>
      <c r="AH18" t="n">
        <v>1096669.320592447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1.5094</v>
      </c>
      <c r="E19" t="n">
        <v>66.25</v>
      </c>
      <c r="F19" t="n">
        <v>62.77</v>
      </c>
      <c r="G19" t="n">
        <v>125.53</v>
      </c>
      <c r="H19" t="n">
        <v>1.58</v>
      </c>
      <c r="I19" t="n">
        <v>30</v>
      </c>
      <c r="J19" t="n">
        <v>202.68</v>
      </c>
      <c r="K19" t="n">
        <v>52.44</v>
      </c>
      <c r="L19" t="n">
        <v>18</v>
      </c>
      <c r="M19" t="n">
        <v>28</v>
      </c>
      <c r="N19" t="n">
        <v>42.24</v>
      </c>
      <c r="O19" t="n">
        <v>25231.66</v>
      </c>
      <c r="P19" t="n">
        <v>718.48</v>
      </c>
      <c r="Q19" t="n">
        <v>2163.21</v>
      </c>
      <c r="R19" t="n">
        <v>207.48</v>
      </c>
      <c r="S19" t="n">
        <v>168.28</v>
      </c>
      <c r="T19" t="n">
        <v>17829.68</v>
      </c>
      <c r="U19" t="n">
        <v>0.8100000000000001</v>
      </c>
      <c r="V19" t="n">
        <v>0.86</v>
      </c>
      <c r="W19" t="n">
        <v>36.71</v>
      </c>
      <c r="X19" t="n">
        <v>1.05</v>
      </c>
      <c r="Y19" t="n">
        <v>4</v>
      </c>
      <c r="Z19" t="n">
        <v>10</v>
      </c>
      <c r="AA19" t="n">
        <v>876.2941203828028</v>
      </c>
      <c r="AB19" t="n">
        <v>1198.984274875902</v>
      </c>
      <c r="AC19" t="n">
        <v>1084.554898466743</v>
      </c>
      <c r="AD19" t="n">
        <v>876294.1203828028</v>
      </c>
      <c r="AE19" t="n">
        <v>1198984.274875901</v>
      </c>
      <c r="AF19" t="n">
        <v>1.988702768169125e-06</v>
      </c>
      <c r="AG19" t="n">
        <v>22</v>
      </c>
      <c r="AH19" t="n">
        <v>1084554.898466743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1.5122</v>
      </c>
      <c r="E20" t="n">
        <v>66.13</v>
      </c>
      <c r="F20" t="n">
        <v>62.71</v>
      </c>
      <c r="G20" t="n">
        <v>134.39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708.75</v>
      </c>
      <c r="Q20" t="n">
        <v>2163.25</v>
      </c>
      <c r="R20" t="n">
        <v>205.85</v>
      </c>
      <c r="S20" t="n">
        <v>168.28</v>
      </c>
      <c r="T20" t="n">
        <v>17023.92</v>
      </c>
      <c r="U20" t="n">
        <v>0.82</v>
      </c>
      <c r="V20" t="n">
        <v>0.86</v>
      </c>
      <c r="W20" t="n">
        <v>36.7</v>
      </c>
      <c r="X20" t="n">
        <v>1</v>
      </c>
      <c r="Y20" t="n">
        <v>4</v>
      </c>
      <c r="Z20" t="n">
        <v>10</v>
      </c>
      <c r="AA20" t="n">
        <v>866.125283522352</v>
      </c>
      <c r="AB20" t="n">
        <v>1185.070823666012</v>
      </c>
      <c r="AC20" t="n">
        <v>1071.969327512674</v>
      </c>
      <c r="AD20" t="n">
        <v>866125.283522352</v>
      </c>
      <c r="AE20" t="n">
        <v>1185070.823666012</v>
      </c>
      <c r="AF20" t="n">
        <v>1.992391894809428e-06</v>
      </c>
      <c r="AG20" t="n">
        <v>22</v>
      </c>
      <c r="AH20" t="n">
        <v>1071969.327512674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1.5154</v>
      </c>
      <c r="E21" t="n">
        <v>65.98999999999999</v>
      </c>
      <c r="F21" t="n">
        <v>62.64</v>
      </c>
      <c r="G21" t="n">
        <v>144.56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696.79</v>
      </c>
      <c r="Q21" t="n">
        <v>2163.31</v>
      </c>
      <c r="R21" t="n">
        <v>203.21</v>
      </c>
      <c r="S21" t="n">
        <v>168.28</v>
      </c>
      <c r="T21" t="n">
        <v>15717.61</v>
      </c>
      <c r="U21" t="n">
        <v>0.83</v>
      </c>
      <c r="V21" t="n">
        <v>0.86</v>
      </c>
      <c r="W21" t="n">
        <v>36.71</v>
      </c>
      <c r="X21" t="n">
        <v>0.93</v>
      </c>
      <c r="Y21" t="n">
        <v>4</v>
      </c>
      <c r="Z21" t="n">
        <v>10</v>
      </c>
      <c r="AA21" t="n">
        <v>853.793893283852</v>
      </c>
      <c r="AB21" t="n">
        <v>1168.198471519154</v>
      </c>
      <c r="AC21" t="n">
        <v>1056.707248974218</v>
      </c>
      <c r="AD21" t="n">
        <v>853793.8932838519</v>
      </c>
      <c r="AE21" t="n">
        <v>1168198.471519154</v>
      </c>
      <c r="AF21" t="n">
        <v>1.996608039541203e-06</v>
      </c>
      <c r="AG21" t="n">
        <v>22</v>
      </c>
      <c r="AH21" t="n">
        <v>1056707.248974218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1.515</v>
      </c>
      <c r="E22" t="n">
        <v>66.01000000000001</v>
      </c>
      <c r="F22" t="n">
        <v>62.66</v>
      </c>
      <c r="G22" t="n">
        <v>144.61</v>
      </c>
      <c r="H22" t="n">
        <v>1.8</v>
      </c>
      <c r="I22" t="n">
        <v>26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694.97</v>
      </c>
      <c r="Q22" t="n">
        <v>2163.51</v>
      </c>
      <c r="R22" t="n">
        <v>203.17</v>
      </c>
      <c r="S22" t="n">
        <v>168.28</v>
      </c>
      <c r="T22" t="n">
        <v>15696.5</v>
      </c>
      <c r="U22" t="n">
        <v>0.83</v>
      </c>
      <c r="V22" t="n">
        <v>0.86</v>
      </c>
      <c r="W22" t="n">
        <v>36.73</v>
      </c>
      <c r="X22" t="n">
        <v>0.95</v>
      </c>
      <c r="Y22" t="n">
        <v>4</v>
      </c>
      <c r="Z22" t="n">
        <v>10</v>
      </c>
      <c r="AA22" t="n">
        <v>852.3692954134464</v>
      </c>
      <c r="AB22" t="n">
        <v>1166.249273864043</v>
      </c>
      <c r="AC22" t="n">
        <v>1054.944080007594</v>
      </c>
      <c r="AD22" t="n">
        <v>852369.2954134464</v>
      </c>
      <c r="AE22" t="n">
        <v>1166249.273864043</v>
      </c>
      <c r="AF22" t="n">
        <v>1.996081021449731e-06</v>
      </c>
      <c r="AG22" t="n">
        <v>22</v>
      </c>
      <c r="AH22" t="n">
        <v>1054944.080007594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1.5148</v>
      </c>
      <c r="E23" t="n">
        <v>66.01000000000001</v>
      </c>
      <c r="F23" t="n">
        <v>62.67</v>
      </c>
      <c r="G23" t="n">
        <v>144.62</v>
      </c>
      <c r="H23" t="n">
        <v>1.87</v>
      </c>
      <c r="I23" t="n">
        <v>26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698.51</v>
      </c>
      <c r="Q23" t="n">
        <v>2163.8</v>
      </c>
      <c r="R23" t="n">
        <v>203.22</v>
      </c>
      <c r="S23" t="n">
        <v>168.28</v>
      </c>
      <c r="T23" t="n">
        <v>15721.17</v>
      </c>
      <c r="U23" t="n">
        <v>0.83</v>
      </c>
      <c r="V23" t="n">
        <v>0.86</v>
      </c>
      <c r="W23" t="n">
        <v>36.73</v>
      </c>
      <c r="X23" t="n">
        <v>0.96</v>
      </c>
      <c r="Y23" t="n">
        <v>4</v>
      </c>
      <c r="Z23" t="n">
        <v>10</v>
      </c>
      <c r="AA23" t="n">
        <v>855.6533996511905</v>
      </c>
      <c r="AB23" t="n">
        <v>1170.742730166578</v>
      </c>
      <c r="AC23" t="n">
        <v>1059.008687147221</v>
      </c>
      <c r="AD23" t="n">
        <v>855653.3996511905</v>
      </c>
      <c r="AE23" t="n">
        <v>1170742.730166578</v>
      </c>
      <c r="AF23" t="n">
        <v>1.995817512403995e-06</v>
      </c>
      <c r="AG23" t="n">
        <v>22</v>
      </c>
      <c r="AH23" t="n">
        <v>1059008.687147221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1.3493</v>
      </c>
      <c r="E2" t="n">
        <v>74.11</v>
      </c>
      <c r="F2" t="n">
        <v>70.04000000000001</v>
      </c>
      <c r="G2" t="n">
        <v>19.28</v>
      </c>
      <c r="H2" t="n">
        <v>0.64</v>
      </c>
      <c r="I2" t="n">
        <v>218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204.21</v>
      </c>
      <c r="Q2" t="n">
        <v>2169.32</v>
      </c>
      <c r="R2" t="n">
        <v>439.49</v>
      </c>
      <c r="S2" t="n">
        <v>168.28</v>
      </c>
      <c r="T2" t="n">
        <v>132894.01</v>
      </c>
      <c r="U2" t="n">
        <v>0.38</v>
      </c>
      <c r="V2" t="n">
        <v>0.77</v>
      </c>
      <c r="W2" t="n">
        <v>37.28</v>
      </c>
      <c r="X2" t="n">
        <v>8.279999999999999</v>
      </c>
      <c r="Y2" t="n">
        <v>4</v>
      </c>
      <c r="Z2" t="n">
        <v>10</v>
      </c>
      <c r="AA2" t="n">
        <v>408.5995738573819</v>
      </c>
      <c r="AB2" t="n">
        <v>559.0639630926484</v>
      </c>
      <c r="AC2" t="n">
        <v>505.7076831062854</v>
      </c>
      <c r="AD2" t="n">
        <v>408599.5738573819</v>
      </c>
      <c r="AE2" t="n">
        <v>559063.9630926483</v>
      </c>
      <c r="AF2" t="n">
        <v>1.93145235974474e-06</v>
      </c>
      <c r="AG2" t="n">
        <v>25</v>
      </c>
      <c r="AH2" t="n">
        <v>505707.6831062854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</v>
      </c>
      <c r="F2" t="n">
        <v>82.79000000000001</v>
      </c>
      <c r="G2" t="n">
        <v>9.1</v>
      </c>
      <c r="H2" t="n">
        <v>0.18</v>
      </c>
      <c r="I2" t="n">
        <v>546</v>
      </c>
      <c r="J2" t="n">
        <v>98.70999999999999</v>
      </c>
      <c r="K2" t="n">
        <v>39.72</v>
      </c>
      <c r="L2" t="n">
        <v>1</v>
      </c>
      <c r="M2" t="n">
        <v>544</v>
      </c>
      <c r="N2" t="n">
        <v>12.99</v>
      </c>
      <c r="O2" t="n">
        <v>12407.75</v>
      </c>
      <c r="P2" t="n">
        <v>753.48</v>
      </c>
      <c r="Q2" t="n">
        <v>2173.13</v>
      </c>
      <c r="R2" t="n">
        <v>872.48</v>
      </c>
      <c r="S2" t="n">
        <v>168.28</v>
      </c>
      <c r="T2" t="n">
        <v>347750.51</v>
      </c>
      <c r="U2" t="n">
        <v>0.19</v>
      </c>
      <c r="V2" t="n">
        <v>0.65</v>
      </c>
      <c r="W2" t="n">
        <v>37.57</v>
      </c>
      <c r="X2" t="n">
        <v>20.96</v>
      </c>
      <c r="Y2" t="n">
        <v>4</v>
      </c>
      <c r="Z2" t="n">
        <v>10</v>
      </c>
      <c r="AA2" t="n">
        <v>1310.566767761002</v>
      </c>
      <c r="AB2" t="n">
        <v>1793.175269775798</v>
      </c>
      <c r="AC2" t="n">
        <v>1622.037138765693</v>
      </c>
      <c r="AD2" t="n">
        <v>1310566.767761002</v>
      </c>
      <c r="AE2" t="n">
        <v>1793175.269775798</v>
      </c>
      <c r="AF2" t="n">
        <v>1.419214753356903e-06</v>
      </c>
      <c r="AG2" t="n">
        <v>32</v>
      </c>
      <c r="AH2" t="n">
        <v>1622037.138765693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1.301</v>
      </c>
      <c r="E3" t="n">
        <v>76.87</v>
      </c>
      <c r="F3" t="n">
        <v>70.23</v>
      </c>
      <c r="G3" t="n">
        <v>18.65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224</v>
      </c>
      <c r="N3" t="n">
        <v>13.24</v>
      </c>
      <c r="O3" t="n">
        <v>12561.45</v>
      </c>
      <c r="P3" t="n">
        <v>626.2</v>
      </c>
      <c r="Q3" t="n">
        <v>2167.49</v>
      </c>
      <c r="R3" t="n">
        <v>454.6</v>
      </c>
      <c r="S3" t="n">
        <v>168.28</v>
      </c>
      <c r="T3" t="n">
        <v>140411.94</v>
      </c>
      <c r="U3" t="n">
        <v>0.37</v>
      </c>
      <c r="V3" t="n">
        <v>0.77</v>
      </c>
      <c r="W3" t="n">
        <v>37.04</v>
      </c>
      <c r="X3" t="n">
        <v>8.470000000000001</v>
      </c>
      <c r="Y3" t="n">
        <v>4</v>
      </c>
      <c r="Z3" t="n">
        <v>10</v>
      </c>
      <c r="AA3" t="n">
        <v>905.4851582572235</v>
      </c>
      <c r="AB3" t="n">
        <v>1238.924740713385</v>
      </c>
      <c r="AC3" t="n">
        <v>1120.683502301493</v>
      </c>
      <c r="AD3" t="n">
        <v>905485.1582572234</v>
      </c>
      <c r="AE3" t="n">
        <v>1238924.740713385</v>
      </c>
      <c r="AF3" t="n">
        <v>1.77265590833077e-06</v>
      </c>
      <c r="AG3" t="n">
        <v>26</v>
      </c>
      <c r="AH3" t="n">
        <v>1120683.502301493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1.3937</v>
      </c>
      <c r="E4" t="n">
        <v>71.75</v>
      </c>
      <c r="F4" t="n">
        <v>66.88</v>
      </c>
      <c r="G4" t="n">
        <v>28.66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581.21</v>
      </c>
      <c r="Q4" t="n">
        <v>2165.08</v>
      </c>
      <c r="R4" t="n">
        <v>343.83</v>
      </c>
      <c r="S4" t="n">
        <v>168.28</v>
      </c>
      <c r="T4" t="n">
        <v>85457.44</v>
      </c>
      <c r="U4" t="n">
        <v>0.49</v>
      </c>
      <c r="V4" t="n">
        <v>0.8100000000000001</v>
      </c>
      <c r="W4" t="n">
        <v>36.89</v>
      </c>
      <c r="X4" t="n">
        <v>5.14</v>
      </c>
      <c r="Y4" t="n">
        <v>4</v>
      </c>
      <c r="Z4" t="n">
        <v>10</v>
      </c>
      <c r="AA4" t="n">
        <v>796.2668665534715</v>
      </c>
      <c r="AB4" t="n">
        <v>1089.487455633345</v>
      </c>
      <c r="AC4" t="n">
        <v>985.5083019729457</v>
      </c>
      <c r="AD4" t="n">
        <v>796266.8665534714</v>
      </c>
      <c r="AE4" t="n">
        <v>1089487.455633345</v>
      </c>
      <c r="AF4" t="n">
        <v>1.898962751299457e-06</v>
      </c>
      <c r="AG4" t="n">
        <v>24</v>
      </c>
      <c r="AH4" t="n">
        <v>985508.3019729457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1.4395</v>
      </c>
      <c r="E5" t="n">
        <v>69.47</v>
      </c>
      <c r="F5" t="n">
        <v>65.43000000000001</v>
      </c>
      <c r="G5" t="n">
        <v>39.26</v>
      </c>
      <c r="H5" t="n">
        <v>0.6899999999999999</v>
      </c>
      <c r="I5" t="n">
        <v>100</v>
      </c>
      <c r="J5" t="n">
        <v>102.45</v>
      </c>
      <c r="K5" t="n">
        <v>39.72</v>
      </c>
      <c r="L5" t="n">
        <v>4</v>
      </c>
      <c r="M5" t="n">
        <v>98</v>
      </c>
      <c r="N5" t="n">
        <v>13.74</v>
      </c>
      <c r="O5" t="n">
        <v>12870.03</v>
      </c>
      <c r="P5" t="n">
        <v>552.47</v>
      </c>
      <c r="Q5" t="n">
        <v>2164.91</v>
      </c>
      <c r="R5" t="n">
        <v>295.56</v>
      </c>
      <c r="S5" t="n">
        <v>168.28</v>
      </c>
      <c r="T5" t="n">
        <v>61523.08</v>
      </c>
      <c r="U5" t="n">
        <v>0.57</v>
      </c>
      <c r="V5" t="n">
        <v>0.82</v>
      </c>
      <c r="W5" t="n">
        <v>36.83</v>
      </c>
      <c r="X5" t="n">
        <v>3.7</v>
      </c>
      <c r="Y5" t="n">
        <v>4</v>
      </c>
      <c r="Z5" t="n">
        <v>10</v>
      </c>
      <c r="AA5" t="n">
        <v>740.8280799673668</v>
      </c>
      <c r="AB5" t="n">
        <v>1013.633662039588</v>
      </c>
      <c r="AC5" t="n">
        <v>916.8938879783083</v>
      </c>
      <c r="AD5" t="n">
        <v>740828.0799673668</v>
      </c>
      <c r="AE5" t="n">
        <v>1013633.662039588</v>
      </c>
      <c r="AF5" t="n">
        <v>1.961366779432854e-06</v>
      </c>
      <c r="AG5" t="n">
        <v>23</v>
      </c>
      <c r="AH5" t="n">
        <v>916893.8879783083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1.4681</v>
      </c>
      <c r="E6" t="n">
        <v>68.12</v>
      </c>
      <c r="F6" t="n">
        <v>64.54000000000001</v>
      </c>
      <c r="G6" t="n">
        <v>50.29</v>
      </c>
      <c r="H6" t="n">
        <v>0.85</v>
      </c>
      <c r="I6" t="n">
        <v>77</v>
      </c>
      <c r="J6" t="n">
        <v>103.71</v>
      </c>
      <c r="K6" t="n">
        <v>39.72</v>
      </c>
      <c r="L6" t="n">
        <v>5</v>
      </c>
      <c r="M6" t="n">
        <v>75</v>
      </c>
      <c r="N6" t="n">
        <v>14</v>
      </c>
      <c r="O6" t="n">
        <v>13024.91</v>
      </c>
      <c r="P6" t="n">
        <v>527.99</v>
      </c>
      <c r="Q6" t="n">
        <v>2164.34</v>
      </c>
      <c r="R6" t="n">
        <v>266.66</v>
      </c>
      <c r="S6" t="n">
        <v>168.28</v>
      </c>
      <c r="T6" t="n">
        <v>47188.69</v>
      </c>
      <c r="U6" t="n">
        <v>0.63</v>
      </c>
      <c r="V6" t="n">
        <v>0.84</v>
      </c>
      <c r="W6" t="n">
        <v>36.78</v>
      </c>
      <c r="X6" t="n">
        <v>2.82</v>
      </c>
      <c r="Y6" t="n">
        <v>4</v>
      </c>
      <c r="Z6" t="n">
        <v>10</v>
      </c>
      <c r="AA6" t="n">
        <v>705.8836456589527</v>
      </c>
      <c r="AB6" t="n">
        <v>965.8211453791773</v>
      </c>
      <c r="AC6" t="n">
        <v>873.6445308026789</v>
      </c>
      <c r="AD6" t="n">
        <v>705883.6456589526</v>
      </c>
      <c r="AE6" t="n">
        <v>965821.1453791773</v>
      </c>
      <c r="AF6" t="n">
        <v>2.000335233682093e-06</v>
      </c>
      <c r="AG6" t="n">
        <v>23</v>
      </c>
      <c r="AH6" t="n">
        <v>873644.5308026789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1.4865</v>
      </c>
      <c r="E7" t="n">
        <v>67.27</v>
      </c>
      <c r="F7" t="n">
        <v>64.01000000000001</v>
      </c>
      <c r="G7" t="n">
        <v>61.95</v>
      </c>
      <c r="H7" t="n">
        <v>1.01</v>
      </c>
      <c r="I7" t="n">
        <v>62</v>
      </c>
      <c r="J7" t="n">
        <v>104.97</v>
      </c>
      <c r="K7" t="n">
        <v>39.72</v>
      </c>
      <c r="L7" t="n">
        <v>6</v>
      </c>
      <c r="M7" t="n">
        <v>60</v>
      </c>
      <c r="N7" t="n">
        <v>14.25</v>
      </c>
      <c r="O7" t="n">
        <v>13180.19</v>
      </c>
      <c r="P7" t="n">
        <v>506.41</v>
      </c>
      <c r="Q7" t="n">
        <v>2163.76</v>
      </c>
      <c r="R7" t="n">
        <v>248.86</v>
      </c>
      <c r="S7" t="n">
        <v>168.28</v>
      </c>
      <c r="T7" t="n">
        <v>38360.35</v>
      </c>
      <c r="U7" t="n">
        <v>0.68</v>
      </c>
      <c r="V7" t="n">
        <v>0.84</v>
      </c>
      <c r="W7" t="n">
        <v>36.76</v>
      </c>
      <c r="X7" t="n">
        <v>2.29</v>
      </c>
      <c r="Y7" t="n">
        <v>4</v>
      </c>
      <c r="Z7" t="n">
        <v>10</v>
      </c>
      <c r="AA7" t="n">
        <v>672.1368618622059</v>
      </c>
      <c r="AB7" t="n">
        <v>919.6473069854419</v>
      </c>
      <c r="AC7" t="n">
        <v>831.8774587398525</v>
      </c>
      <c r="AD7" t="n">
        <v>672136.8618622059</v>
      </c>
      <c r="AE7" t="n">
        <v>919647.3069854419</v>
      </c>
      <c r="AF7" t="n">
        <v>2.025405847604681e-06</v>
      </c>
      <c r="AG7" t="n">
        <v>22</v>
      </c>
      <c r="AH7" t="n">
        <v>831877.4587398525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1.5011</v>
      </c>
      <c r="E8" t="n">
        <v>66.62</v>
      </c>
      <c r="F8" t="n">
        <v>63.58</v>
      </c>
      <c r="G8" t="n">
        <v>74.8</v>
      </c>
      <c r="H8" t="n">
        <v>1.16</v>
      </c>
      <c r="I8" t="n">
        <v>51</v>
      </c>
      <c r="J8" t="n">
        <v>106.23</v>
      </c>
      <c r="K8" t="n">
        <v>39.72</v>
      </c>
      <c r="L8" t="n">
        <v>7</v>
      </c>
      <c r="M8" t="n">
        <v>36</v>
      </c>
      <c r="N8" t="n">
        <v>14.52</v>
      </c>
      <c r="O8" t="n">
        <v>13335.87</v>
      </c>
      <c r="P8" t="n">
        <v>485.18</v>
      </c>
      <c r="Q8" t="n">
        <v>2163.81</v>
      </c>
      <c r="R8" t="n">
        <v>234.29</v>
      </c>
      <c r="S8" t="n">
        <v>168.28</v>
      </c>
      <c r="T8" t="n">
        <v>31132.27</v>
      </c>
      <c r="U8" t="n">
        <v>0.72</v>
      </c>
      <c r="V8" t="n">
        <v>0.85</v>
      </c>
      <c r="W8" t="n">
        <v>36.75</v>
      </c>
      <c r="X8" t="n">
        <v>1.86</v>
      </c>
      <c r="Y8" t="n">
        <v>4</v>
      </c>
      <c r="Z8" t="n">
        <v>10</v>
      </c>
      <c r="AA8" t="n">
        <v>647.4009150643997</v>
      </c>
      <c r="AB8" t="n">
        <v>885.8024933037289</v>
      </c>
      <c r="AC8" t="n">
        <v>801.2627465744278</v>
      </c>
      <c r="AD8" t="n">
        <v>647400.9150643997</v>
      </c>
      <c r="AE8" t="n">
        <v>885802.4933037289</v>
      </c>
      <c r="AF8" t="n">
        <v>2.045298834738908e-06</v>
      </c>
      <c r="AG8" t="n">
        <v>22</v>
      </c>
      <c r="AH8" t="n">
        <v>801262.7465744277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1.5015</v>
      </c>
      <c r="E9" t="n">
        <v>66.59999999999999</v>
      </c>
      <c r="F9" t="n">
        <v>63.58</v>
      </c>
      <c r="G9" t="n">
        <v>76.3</v>
      </c>
      <c r="H9" t="n">
        <v>1.31</v>
      </c>
      <c r="I9" t="n">
        <v>50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486.01</v>
      </c>
      <c r="Q9" t="n">
        <v>2164.29</v>
      </c>
      <c r="R9" t="n">
        <v>232.49</v>
      </c>
      <c r="S9" t="n">
        <v>168.28</v>
      </c>
      <c r="T9" t="n">
        <v>30235.37</v>
      </c>
      <c r="U9" t="n">
        <v>0.72</v>
      </c>
      <c r="V9" t="n">
        <v>0.85</v>
      </c>
      <c r="W9" t="n">
        <v>36.8</v>
      </c>
      <c r="X9" t="n">
        <v>1.87</v>
      </c>
      <c r="Y9" t="n">
        <v>4</v>
      </c>
      <c r="Z9" t="n">
        <v>10</v>
      </c>
      <c r="AA9" t="n">
        <v>648.0200368055271</v>
      </c>
      <c r="AB9" t="n">
        <v>886.6496029836629</v>
      </c>
      <c r="AC9" t="n">
        <v>802.0290092954349</v>
      </c>
      <c r="AD9" t="n">
        <v>648020.0368055271</v>
      </c>
      <c r="AE9" t="n">
        <v>886649.602983663</v>
      </c>
      <c r="AF9" t="n">
        <v>2.045843848085051e-06</v>
      </c>
      <c r="AG9" t="n">
        <v>22</v>
      </c>
      <c r="AH9" t="n">
        <v>802029.0092954349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0.9267</v>
      </c>
      <c r="E2" t="n">
        <v>107.91</v>
      </c>
      <c r="F2" t="n">
        <v>88.33</v>
      </c>
      <c r="G2" t="n">
        <v>7.76</v>
      </c>
      <c r="H2" t="n">
        <v>0.14</v>
      </c>
      <c r="I2" t="n">
        <v>683</v>
      </c>
      <c r="J2" t="n">
        <v>124.63</v>
      </c>
      <c r="K2" t="n">
        <v>45</v>
      </c>
      <c r="L2" t="n">
        <v>1</v>
      </c>
      <c r="M2" t="n">
        <v>681</v>
      </c>
      <c r="N2" t="n">
        <v>18.64</v>
      </c>
      <c r="O2" t="n">
        <v>15605.44</v>
      </c>
      <c r="P2" t="n">
        <v>941.46</v>
      </c>
      <c r="Q2" t="n">
        <v>2175.38</v>
      </c>
      <c r="R2" t="n">
        <v>1057.52</v>
      </c>
      <c r="S2" t="n">
        <v>168.28</v>
      </c>
      <c r="T2" t="n">
        <v>439587.43</v>
      </c>
      <c r="U2" t="n">
        <v>0.16</v>
      </c>
      <c r="V2" t="n">
        <v>0.61</v>
      </c>
      <c r="W2" t="n">
        <v>37.77</v>
      </c>
      <c r="X2" t="n">
        <v>26.46</v>
      </c>
      <c r="Y2" t="n">
        <v>4</v>
      </c>
      <c r="Z2" t="n">
        <v>10</v>
      </c>
      <c r="AA2" t="n">
        <v>1775.923892278</v>
      </c>
      <c r="AB2" t="n">
        <v>2429.897417647346</v>
      </c>
      <c r="AC2" t="n">
        <v>2197.991418489528</v>
      </c>
      <c r="AD2" t="n">
        <v>1775923.892278</v>
      </c>
      <c r="AE2" t="n">
        <v>2429897.417647346</v>
      </c>
      <c r="AF2" t="n">
        <v>1.246426671608338e-06</v>
      </c>
      <c r="AG2" t="n">
        <v>36</v>
      </c>
      <c r="AH2" t="n">
        <v>2197991.418489528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1.2302</v>
      </c>
      <c r="E3" t="n">
        <v>81.29000000000001</v>
      </c>
      <c r="F3" t="n">
        <v>72.13</v>
      </c>
      <c r="G3" t="n">
        <v>15.74</v>
      </c>
      <c r="H3" t="n">
        <v>0.28</v>
      </c>
      <c r="I3" t="n">
        <v>275</v>
      </c>
      <c r="J3" t="n">
        <v>125.95</v>
      </c>
      <c r="K3" t="n">
        <v>45</v>
      </c>
      <c r="L3" t="n">
        <v>2</v>
      </c>
      <c r="M3" t="n">
        <v>273</v>
      </c>
      <c r="N3" t="n">
        <v>18.95</v>
      </c>
      <c r="O3" t="n">
        <v>15767.7</v>
      </c>
      <c r="P3" t="n">
        <v>760.52</v>
      </c>
      <c r="Q3" t="n">
        <v>2167.87</v>
      </c>
      <c r="R3" t="n">
        <v>518.3200000000001</v>
      </c>
      <c r="S3" t="n">
        <v>168.28</v>
      </c>
      <c r="T3" t="n">
        <v>172023.98</v>
      </c>
      <c r="U3" t="n">
        <v>0.32</v>
      </c>
      <c r="V3" t="n">
        <v>0.75</v>
      </c>
      <c r="W3" t="n">
        <v>37.1</v>
      </c>
      <c r="X3" t="n">
        <v>10.36</v>
      </c>
      <c r="Y3" t="n">
        <v>4</v>
      </c>
      <c r="Z3" t="n">
        <v>10</v>
      </c>
      <c r="AA3" t="n">
        <v>1116.558742255734</v>
      </c>
      <c r="AB3" t="n">
        <v>1527.724930249472</v>
      </c>
      <c r="AC3" t="n">
        <v>1381.921007081868</v>
      </c>
      <c r="AD3" t="n">
        <v>1116558.742255734</v>
      </c>
      <c r="AE3" t="n">
        <v>1527724.930249472</v>
      </c>
      <c r="AF3" t="n">
        <v>1.654639140404206e-06</v>
      </c>
      <c r="AG3" t="n">
        <v>27</v>
      </c>
      <c r="AH3" t="n">
        <v>1381921.007081868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1.3402</v>
      </c>
      <c r="E4" t="n">
        <v>74.62</v>
      </c>
      <c r="F4" t="n">
        <v>68.12</v>
      </c>
      <c r="G4" t="n">
        <v>23.9</v>
      </c>
      <c r="H4" t="n">
        <v>0.42</v>
      </c>
      <c r="I4" t="n">
        <v>171</v>
      </c>
      <c r="J4" t="n">
        <v>127.27</v>
      </c>
      <c r="K4" t="n">
        <v>45</v>
      </c>
      <c r="L4" t="n">
        <v>3</v>
      </c>
      <c r="M4" t="n">
        <v>169</v>
      </c>
      <c r="N4" t="n">
        <v>19.27</v>
      </c>
      <c r="O4" t="n">
        <v>15930.42</v>
      </c>
      <c r="P4" t="n">
        <v>707.27</v>
      </c>
      <c r="Q4" t="n">
        <v>2166.43</v>
      </c>
      <c r="R4" t="n">
        <v>384.68</v>
      </c>
      <c r="S4" t="n">
        <v>168.28</v>
      </c>
      <c r="T4" t="n">
        <v>105726.11</v>
      </c>
      <c r="U4" t="n">
        <v>0.44</v>
      </c>
      <c r="V4" t="n">
        <v>0.79</v>
      </c>
      <c r="W4" t="n">
        <v>36.94</v>
      </c>
      <c r="X4" t="n">
        <v>6.37</v>
      </c>
      <c r="Y4" t="n">
        <v>4</v>
      </c>
      <c r="Z4" t="n">
        <v>10</v>
      </c>
      <c r="AA4" t="n">
        <v>967.7333129269587</v>
      </c>
      <c r="AB4" t="n">
        <v>1324.095412127284</v>
      </c>
      <c r="AC4" t="n">
        <v>1197.725604373438</v>
      </c>
      <c r="AD4" t="n">
        <v>967733.3129269587</v>
      </c>
      <c r="AE4" t="n">
        <v>1324095.412127284</v>
      </c>
      <c r="AF4" t="n">
        <v>1.802590941285739e-06</v>
      </c>
      <c r="AG4" t="n">
        <v>25</v>
      </c>
      <c r="AH4" t="n">
        <v>1197725.604373438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1.3964</v>
      </c>
      <c r="E5" t="n">
        <v>71.61</v>
      </c>
      <c r="F5" t="n">
        <v>66.34</v>
      </c>
      <c r="G5" t="n">
        <v>32.36</v>
      </c>
      <c r="H5" t="n">
        <v>0.55</v>
      </c>
      <c r="I5" t="n">
        <v>123</v>
      </c>
      <c r="J5" t="n">
        <v>128.59</v>
      </c>
      <c r="K5" t="n">
        <v>45</v>
      </c>
      <c r="L5" t="n">
        <v>4</v>
      </c>
      <c r="M5" t="n">
        <v>121</v>
      </c>
      <c r="N5" t="n">
        <v>19.59</v>
      </c>
      <c r="O5" t="n">
        <v>16093.6</v>
      </c>
      <c r="P5" t="n">
        <v>677.1799999999999</v>
      </c>
      <c r="Q5" t="n">
        <v>2165.38</v>
      </c>
      <c r="R5" t="n">
        <v>325.34</v>
      </c>
      <c r="S5" t="n">
        <v>168.28</v>
      </c>
      <c r="T5" t="n">
        <v>76294.19</v>
      </c>
      <c r="U5" t="n">
        <v>0.52</v>
      </c>
      <c r="V5" t="n">
        <v>0.8100000000000001</v>
      </c>
      <c r="W5" t="n">
        <v>36.88</v>
      </c>
      <c r="X5" t="n">
        <v>4.6</v>
      </c>
      <c r="Y5" t="n">
        <v>4</v>
      </c>
      <c r="Z5" t="n">
        <v>10</v>
      </c>
      <c r="AA5" t="n">
        <v>897.5669788818132</v>
      </c>
      <c r="AB5" t="n">
        <v>1228.090738366529</v>
      </c>
      <c r="AC5" t="n">
        <v>1110.883481933003</v>
      </c>
      <c r="AD5" t="n">
        <v>897566.9788818131</v>
      </c>
      <c r="AE5" t="n">
        <v>1228090.738366529</v>
      </c>
      <c r="AF5" t="n">
        <v>1.878180861372487e-06</v>
      </c>
      <c r="AG5" t="n">
        <v>24</v>
      </c>
      <c r="AH5" t="n">
        <v>1110883.481933003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1.4332</v>
      </c>
      <c r="E6" t="n">
        <v>69.77</v>
      </c>
      <c r="F6" t="n">
        <v>65.20999999999999</v>
      </c>
      <c r="G6" t="n">
        <v>41.19</v>
      </c>
      <c r="H6" t="n">
        <v>0.68</v>
      </c>
      <c r="I6" t="n">
        <v>95</v>
      </c>
      <c r="J6" t="n">
        <v>129.92</v>
      </c>
      <c r="K6" t="n">
        <v>45</v>
      </c>
      <c r="L6" t="n">
        <v>5</v>
      </c>
      <c r="M6" t="n">
        <v>93</v>
      </c>
      <c r="N6" t="n">
        <v>19.92</v>
      </c>
      <c r="O6" t="n">
        <v>16257.24</v>
      </c>
      <c r="P6" t="n">
        <v>654.23</v>
      </c>
      <c r="Q6" t="n">
        <v>2164.35</v>
      </c>
      <c r="R6" t="n">
        <v>288.96</v>
      </c>
      <c r="S6" t="n">
        <v>168.28</v>
      </c>
      <c r="T6" t="n">
        <v>58245.63</v>
      </c>
      <c r="U6" t="n">
        <v>0.58</v>
      </c>
      <c r="V6" t="n">
        <v>0.83</v>
      </c>
      <c r="W6" t="n">
        <v>36.81</v>
      </c>
      <c r="X6" t="n">
        <v>3.49</v>
      </c>
      <c r="Y6" t="n">
        <v>4</v>
      </c>
      <c r="Z6" t="n">
        <v>10</v>
      </c>
      <c r="AA6" t="n">
        <v>848.9479049474843</v>
      </c>
      <c r="AB6" t="n">
        <v>1161.567976487419</v>
      </c>
      <c r="AC6" t="n">
        <v>1050.709559082353</v>
      </c>
      <c r="AD6" t="n">
        <v>848947.9049474843</v>
      </c>
      <c r="AE6" t="n">
        <v>1161567.976487419</v>
      </c>
      <c r="AF6" t="n">
        <v>1.927677463849218e-06</v>
      </c>
      <c r="AG6" t="n">
        <v>23</v>
      </c>
      <c r="AH6" t="n">
        <v>1050709.559082353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1.4566</v>
      </c>
      <c r="E7" t="n">
        <v>68.65000000000001</v>
      </c>
      <c r="F7" t="n">
        <v>64.55</v>
      </c>
      <c r="G7" t="n">
        <v>50.3</v>
      </c>
      <c r="H7" t="n">
        <v>0.8100000000000001</v>
      </c>
      <c r="I7" t="n">
        <v>77</v>
      </c>
      <c r="J7" t="n">
        <v>131.25</v>
      </c>
      <c r="K7" t="n">
        <v>45</v>
      </c>
      <c r="L7" t="n">
        <v>6</v>
      </c>
      <c r="M7" t="n">
        <v>75</v>
      </c>
      <c r="N7" t="n">
        <v>20.25</v>
      </c>
      <c r="O7" t="n">
        <v>16421.36</v>
      </c>
      <c r="P7" t="n">
        <v>635.01</v>
      </c>
      <c r="Q7" t="n">
        <v>2164.16</v>
      </c>
      <c r="R7" t="n">
        <v>266.34</v>
      </c>
      <c r="S7" t="n">
        <v>168.28</v>
      </c>
      <c r="T7" t="n">
        <v>47025.81</v>
      </c>
      <c r="U7" t="n">
        <v>0.63</v>
      </c>
      <c r="V7" t="n">
        <v>0.84</v>
      </c>
      <c r="W7" t="n">
        <v>36.8</v>
      </c>
      <c r="X7" t="n">
        <v>2.83</v>
      </c>
      <c r="Y7" t="n">
        <v>4</v>
      </c>
      <c r="Z7" t="n">
        <v>10</v>
      </c>
      <c r="AA7" t="n">
        <v>819.1588989951264</v>
      </c>
      <c r="AB7" t="n">
        <v>1120.809344345212</v>
      </c>
      <c r="AC7" t="n">
        <v>1013.840873586699</v>
      </c>
      <c r="AD7" t="n">
        <v>819158.8989951264</v>
      </c>
      <c r="AE7" t="n">
        <v>1120809.344345212</v>
      </c>
      <c r="AF7" t="n">
        <v>1.959150846945835e-06</v>
      </c>
      <c r="AG7" t="n">
        <v>23</v>
      </c>
      <c r="AH7" t="n">
        <v>1013840.873586699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1.4729</v>
      </c>
      <c r="E8" t="n">
        <v>67.90000000000001</v>
      </c>
      <c r="F8" t="n">
        <v>64.09999999999999</v>
      </c>
      <c r="G8" t="n">
        <v>59.17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63</v>
      </c>
      <c r="N8" t="n">
        <v>20.59</v>
      </c>
      <c r="O8" t="n">
        <v>16585.95</v>
      </c>
      <c r="P8" t="n">
        <v>618.21</v>
      </c>
      <c r="Q8" t="n">
        <v>2163.99</v>
      </c>
      <c r="R8" t="n">
        <v>251.85</v>
      </c>
      <c r="S8" t="n">
        <v>168.28</v>
      </c>
      <c r="T8" t="n">
        <v>39840.47</v>
      </c>
      <c r="U8" t="n">
        <v>0.67</v>
      </c>
      <c r="V8" t="n">
        <v>0.84</v>
      </c>
      <c r="W8" t="n">
        <v>36.76</v>
      </c>
      <c r="X8" t="n">
        <v>2.38</v>
      </c>
      <c r="Y8" t="n">
        <v>4</v>
      </c>
      <c r="Z8" t="n">
        <v>10</v>
      </c>
      <c r="AA8" t="n">
        <v>795.8268004246617</v>
      </c>
      <c r="AB8" t="n">
        <v>1088.88533774156</v>
      </c>
      <c r="AC8" t="n">
        <v>984.963649367675</v>
      </c>
      <c r="AD8" t="n">
        <v>795826.8004246616</v>
      </c>
      <c r="AE8" t="n">
        <v>1088885.33774156</v>
      </c>
      <c r="AF8" t="n">
        <v>1.981074613803735e-06</v>
      </c>
      <c r="AG8" t="n">
        <v>23</v>
      </c>
      <c r="AH8" t="n">
        <v>984963.649367675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1.4865</v>
      </c>
      <c r="E9" t="n">
        <v>67.27</v>
      </c>
      <c r="F9" t="n">
        <v>63.73</v>
      </c>
      <c r="G9" t="n">
        <v>69.53</v>
      </c>
      <c r="H9" t="n">
        <v>1.06</v>
      </c>
      <c r="I9" t="n">
        <v>55</v>
      </c>
      <c r="J9" t="n">
        <v>133.92</v>
      </c>
      <c r="K9" t="n">
        <v>45</v>
      </c>
      <c r="L9" t="n">
        <v>8</v>
      </c>
      <c r="M9" t="n">
        <v>53</v>
      </c>
      <c r="N9" t="n">
        <v>20.93</v>
      </c>
      <c r="O9" t="n">
        <v>16751.02</v>
      </c>
      <c r="P9" t="n">
        <v>601.3</v>
      </c>
      <c r="Q9" t="n">
        <v>2163.87</v>
      </c>
      <c r="R9" t="n">
        <v>239.25</v>
      </c>
      <c r="S9" t="n">
        <v>168.28</v>
      </c>
      <c r="T9" t="n">
        <v>33591.96</v>
      </c>
      <c r="U9" t="n">
        <v>0.7</v>
      </c>
      <c r="V9" t="n">
        <v>0.85</v>
      </c>
      <c r="W9" t="n">
        <v>36.76</v>
      </c>
      <c r="X9" t="n">
        <v>2.01</v>
      </c>
      <c r="Y9" t="n">
        <v>4</v>
      </c>
      <c r="Z9" t="n">
        <v>10</v>
      </c>
      <c r="AA9" t="n">
        <v>767.3718760481429</v>
      </c>
      <c r="AB9" t="n">
        <v>1049.952054866941</v>
      </c>
      <c r="AC9" t="n">
        <v>949.746104367404</v>
      </c>
      <c r="AD9" t="n">
        <v>767371.8760481429</v>
      </c>
      <c r="AE9" t="n">
        <v>1049952.054866941</v>
      </c>
      <c r="AF9" t="n">
        <v>1.999366836458179e-06</v>
      </c>
      <c r="AG9" t="n">
        <v>22</v>
      </c>
      <c r="AH9" t="n">
        <v>949746.104367404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1.4962</v>
      </c>
      <c r="E10" t="n">
        <v>66.83</v>
      </c>
      <c r="F10" t="n">
        <v>63.48</v>
      </c>
      <c r="G10" t="n">
        <v>79.34999999999999</v>
      </c>
      <c r="H10" t="n">
        <v>1.18</v>
      </c>
      <c r="I10" t="n">
        <v>48</v>
      </c>
      <c r="J10" t="n">
        <v>135.27</v>
      </c>
      <c r="K10" t="n">
        <v>45</v>
      </c>
      <c r="L10" t="n">
        <v>9</v>
      </c>
      <c r="M10" t="n">
        <v>46</v>
      </c>
      <c r="N10" t="n">
        <v>21.27</v>
      </c>
      <c r="O10" t="n">
        <v>16916.71</v>
      </c>
      <c r="P10" t="n">
        <v>585.27</v>
      </c>
      <c r="Q10" t="n">
        <v>2163.54</v>
      </c>
      <c r="R10" t="n">
        <v>230.52</v>
      </c>
      <c r="S10" t="n">
        <v>168.28</v>
      </c>
      <c r="T10" t="n">
        <v>29259.96</v>
      </c>
      <c r="U10" t="n">
        <v>0.73</v>
      </c>
      <c r="V10" t="n">
        <v>0.85</v>
      </c>
      <c r="W10" t="n">
        <v>36.75</v>
      </c>
      <c r="X10" t="n">
        <v>1.76</v>
      </c>
      <c r="Y10" t="n">
        <v>4</v>
      </c>
      <c r="Z10" t="n">
        <v>10</v>
      </c>
      <c r="AA10" t="n">
        <v>748.528807661413</v>
      </c>
      <c r="AB10" t="n">
        <v>1024.17013740271</v>
      </c>
      <c r="AC10" t="n">
        <v>926.4247769208108</v>
      </c>
      <c r="AD10" t="n">
        <v>748528.807661413</v>
      </c>
      <c r="AE10" t="n">
        <v>1024170.137402711</v>
      </c>
      <c r="AF10" t="n">
        <v>2.012413495263187e-06</v>
      </c>
      <c r="AG10" t="n">
        <v>22</v>
      </c>
      <c r="AH10" t="n">
        <v>926424.7769208108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1.5053</v>
      </c>
      <c r="E11" t="n">
        <v>66.43000000000001</v>
      </c>
      <c r="F11" t="n">
        <v>63.23</v>
      </c>
      <c r="G11" t="n">
        <v>90.31999999999999</v>
      </c>
      <c r="H11" t="n">
        <v>1.29</v>
      </c>
      <c r="I11" t="n">
        <v>42</v>
      </c>
      <c r="J11" t="n">
        <v>136.61</v>
      </c>
      <c r="K11" t="n">
        <v>45</v>
      </c>
      <c r="L11" t="n">
        <v>10</v>
      </c>
      <c r="M11" t="n">
        <v>40</v>
      </c>
      <c r="N11" t="n">
        <v>21.61</v>
      </c>
      <c r="O11" t="n">
        <v>17082.76</v>
      </c>
      <c r="P11" t="n">
        <v>569.35</v>
      </c>
      <c r="Q11" t="n">
        <v>2163.52</v>
      </c>
      <c r="R11" t="n">
        <v>222.75</v>
      </c>
      <c r="S11" t="n">
        <v>168.28</v>
      </c>
      <c r="T11" t="n">
        <v>25405.27</v>
      </c>
      <c r="U11" t="n">
        <v>0.76</v>
      </c>
      <c r="V11" t="n">
        <v>0.85</v>
      </c>
      <c r="W11" t="n">
        <v>36.73</v>
      </c>
      <c r="X11" t="n">
        <v>1.51</v>
      </c>
      <c r="Y11" t="n">
        <v>4</v>
      </c>
      <c r="Z11" t="n">
        <v>10</v>
      </c>
      <c r="AA11" t="n">
        <v>730.2591863368566</v>
      </c>
      <c r="AB11" t="n">
        <v>999.1728355076441</v>
      </c>
      <c r="AC11" t="n">
        <v>903.813182434676</v>
      </c>
      <c r="AD11" t="n">
        <v>730259.1863368566</v>
      </c>
      <c r="AE11" t="n">
        <v>999172.8355076441</v>
      </c>
      <c r="AF11" t="n">
        <v>2.024653144245205e-06</v>
      </c>
      <c r="AG11" t="n">
        <v>22</v>
      </c>
      <c r="AH11" t="n">
        <v>903813.182434676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1.5102</v>
      </c>
      <c r="E12" t="n">
        <v>66.22</v>
      </c>
      <c r="F12" t="n">
        <v>63.11</v>
      </c>
      <c r="G12" t="n">
        <v>99.65000000000001</v>
      </c>
      <c r="H12" t="n">
        <v>1.41</v>
      </c>
      <c r="I12" t="n">
        <v>38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557.34</v>
      </c>
      <c r="Q12" t="n">
        <v>2163.91</v>
      </c>
      <c r="R12" t="n">
        <v>218.14</v>
      </c>
      <c r="S12" t="n">
        <v>168.28</v>
      </c>
      <c r="T12" t="n">
        <v>23121.73</v>
      </c>
      <c r="U12" t="n">
        <v>0.77</v>
      </c>
      <c r="V12" t="n">
        <v>0.85</v>
      </c>
      <c r="W12" t="n">
        <v>36.75</v>
      </c>
      <c r="X12" t="n">
        <v>1.4</v>
      </c>
      <c r="Y12" t="n">
        <v>4</v>
      </c>
      <c r="Z12" t="n">
        <v>10</v>
      </c>
      <c r="AA12" t="n">
        <v>717.4311953351913</v>
      </c>
      <c r="AB12" t="n">
        <v>981.6210122881441</v>
      </c>
      <c r="AC12" t="n">
        <v>887.9364805891064</v>
      </c>
      <c r="AD12" t="n">
        <v>717431.1953351913</v>
      </c>
      <c r="AE12" t="n">
        <v>981621.0122881441</v>
      </c>
      <c r="AF12" t="n">
        <v>2.031243724466291e-06</v>
      </c>
      <c r="AG12" t="n">
        <v>22</v>
      </c>
      <c r="AH12" t="n">
        <v>887936.4805891064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1.5094</v>
      </c>
      <c r="E13" t="n">
        <v>66.25</v>
      </c>
      <c r="F13" t="n">
        <v>63.15</v>
      </c>
      <c r="G13" t="n">
        <v>99.70999999999999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558.64</v>
      </c>
      <c r="Q13" t="n">
        <v>2163.86</v>
      </c>
      <c r="R13" t="n">
        <v>218.69</v>
      </c>
      <c r="S13" t="n">
        <v>168.28</v>
      </c>
      <c r="T13" t="n">
        <v>23397.14</v>
      </c>
      <c r="U13" t="n">
        <v>0.77</v>
      </c>
      <c r="V13" t="n">
        <v>0.85</v>
      </c>
      <c r="W13" t="n">
        <v>36.77</v>
      </c>
      <c r="X13" t="n">
        <v>1.44</v>
      </c>
      <c r="Y13" t="n">
        <v>4</v>
      </c>
      <c r="Z13" t="n">
        <v>10</v>
      </c>
      <c r="AA13" t="n">
        <v>718.9454920180518</v>
      </c>
      <c r="AB13" t="n">
        <v>983.6929398156884</v>
      </c>
      <c r="AC13" t="n">
        <v>889.8106662613907</v>
      </c>
      <c r="AD13" t="n">
        <v>718945.4920180518</v>
      </c>
      <c r="AE13" t="n">
        <v>983692.9398156884</v>
      </c>
      <c r="AF13" t="n">
        <v>2.030167711368971e-06</v>
      </c>
      <c r="AG13" t="n">
        <v>22</v>
      </c>
      <c r="AH13" t="n">
        <v>889810.6662613907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2024-09-26T13:31:37Z</dcterms:created>
  <dcterms:modified xmlns:dcterms="http://purl.org/dc/terms/" xmlns:xsi="http://www.w3.org/2001/XMLSchema-instance" xsi:type="dcterms:W3CDTF">2024-09-26T13:31:37Z</dcterms:modified>
</cp:coreProperties>
</file>