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gráficos!$A$7:$A$176</f>
              <numCache>
                <formatCode>General</formatCode>
                <ptCount val="17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</numCache>
            </numRef>
          </xVal>
          <yVal>
            <numRef>
              <f>gráficos!$B$7:$B$176</f>
              <numCache>
                <formatCode>General</formatCode>
                <ptCount val="17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0.837</v>
      </c>
      <c r="E2" t="n">
        <v>119.48</v>
      </c>
      <c r="F2" t="n">
        <v>83.83</v>
      </c>
      <c r="G2" t="n">
        <v>5.9</v>
      </c>
      <c r="H2" t="n">
        <v>0.09</v>
      </c>
      <c r="I2" t="n">
        <v>852</v>
      </c>
      <c r="J2" t="n">
        <v>194.77</v>
      </c>
      <c r="K2" t="n">
        <v>54.38</v>
      </c>
      <c r="L2" t="n">
        <v>1</v>
      </c>
      <c r="M2" t="n">
        <v>850</v>
      </c>
      <c r="N2" t="n">
        <v>39.4</v>
      </c>
      <c r="O2" t="n">
        <v>24256.19</v>
      </c>
      <c r="P2" t="n">
        <v>1165.72</v>
      </c>
      <c r="Q2" t="n">
        <v>2305.18</v>
      </c>
      <c r="R2" t="n">
        <v>1237.13</v>
      </c>
      <c r="S2" t="n">
        <v>88.64</v>
      </c>
      <c r="T2" t="n">
        <v>565751.84</v>
      </c>
      <c r="U2" t="n">
        <v>0.07000000000000001</v>
      </c>
      <c r="V2" t="n">
        <v>0.53</v>
      </c>
      <c r="W2" t="n">
        <v>5.41</v>
      </c>
      <c r="X2" t="n">
        <v>34.02</v>
      </c>
      <c r="Y2" t="n">
        <v>0.5</v>
      </c>
      <c r="Z2" t="n">
        <v>10</v>
      </c>
      <c r="AA2" t="n">
        <v>2272.584283760078</v>
      </c>
      <c r="AB2" t="n">
        <v>3109.450076383367</v>
      </c>
      <c r="AC2" t="n">
        <v>2812.688525233812</v>
      </c>
      <c r="AD2" t="n">
        <v>2272584.283760078</v>
      </c>
      <c r="AE2" t="n">
        <v>3109450.076383367</v>
      </c>
      <c r="AF2" t="n">
        <v>1.096341955358459e-06</v>
      </c>
      <c r="AG2" t="n">
        <v>26</v>
      </c>
      <c r="AH2" t="n">
        <v>2812688.525233813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1.3187</v>
      </c>
      <c r="E3" t="n">
        <v>75.83</v>
      </c>
      <c r="F3" t="n">
        <v>61.42</v>
      </c>
      <c r="G3" t="n">
        <v>12.04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843.96</v>
      </c>
      <c r="Q3" t="n">
        <v>2304.57</v>
      </c>
      <c r="R3" t="n">
        <v>485.82</v>
      </c>
      <c r="S3" t="n">
        <v>88.64</v>
      </c>
      <c r="T3" t="n">
        <v>192825.02</v>
      </c>
      <c r="U3" t="n">
        <v>0.18</v>
      </c>
      <c r="V3" t="n">
        <v>0.72</v>
      </c>
      <c r="W3" t="n">
        <v>4.49</v>
      </c>
      <c r="X3" t="n">
        <v>11.62</v>
      </c>
      <c r="Y3" t="n">
        <v>0.5</v>
      </c>
      <c r="Z3" t="n">
        <v>10</v>
      </c>
      <c r="AA3" t="n">
        <v>1085.014131830893</v>
      </c>
      <c r="AB3" t="n">
        <v>1484.56420261621</v>
      </c>
      <c r="AC3" t="n">
        <v>1342.879478717463</v>
      </c>
      <c r="AD3" t="n">
        <v>1085014.131830893</v>
      </c>
      <c r="AE3" t="n">
        <v>1484564.20261621</v>
      </c>
      <c r="AF3" t="n">
        <v>1.72729526467288e-06</v>
      </c>
      <c r="AG3" t="n">
        <v>17</v>
      </c>
      <c r="AH3" t="n">
        <v>1342879.478717463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1.5029</v>
      </c>
      <c r="E4" t="n">
        <v>66.54000000000001</v>
      </c>
      <c r="F4" t="n">
        <v>56.79</v>
      </c>
      <c r="G4" t="n">
        <v>18.32</v>
      </c>
      <c r="H4" t="n">
        <v>0.27</v>
      </c>
      <c r="I4" t="n">
        <v>186</v>
      </c>
      <c r="J4" t="n">
        <v>197.88</v>
      </c>
      <c r="K4" t="n">
        <v>54.38</v>
      </c>
      <c r="L4" t="n">
        <v>3</v>
      </c>
      <c r="M4" t="n">
        <v>184</v>
      </c>
      <c r="N4" t="n">
        <v>40.5</v>
      </c>
      <c r="O4" t="n">
        <v>24639</v>
      </c>
      <c r="P4" t="n">
        <v>771.42</v>
      </c>
      <c r="Q4" t="n">
        <v>2304.54</v>
      </c>
      <c r="R4" t="n">
        <v>331.06</v>
      </c>
      <c r="S4" t="n">
        <v>88.64</v>
      </c>
      <c r="T4" t="n">
        <v>116047.21</v>
      </c>
      <c r="U4" t="n">
        <v>0.27</v>
      </c>
      <c r="V4" t="n">
        <v>0.78</v>
      </c>
      <c r="W4" t="n">
        <v>4.29</v>
      </c>
      <c r="X4" t="n">
        <v>6.99</v>
      </c>
      <c r="Y4" t="n">
        <v>0.5</v>
      </c>
      <c r="Z4" t="n">
        <v>10</v>
      </c>
      <c r="AA4" t="n">
        <v>881.7785707135495</v>
      </c>
      <c r="AB4" t="n">
        <v>1206.488341775301</v>
      </c>
      <c r="AC4" t="n">
        <v>1091.342787753288</v>
      </c>
      <c r="AD4" t="n">
        <v>881778.5707135495</v>
      </c>
      <c r="AE4" t="n">
        <v>1206488.341775301</v>
      </c>
      <c r="AF4" t="n">
        <v>1.968569085672913e-06</v>
      </c>
      <c r="AG4" t="n">
        <v>15</v>
      </c>
      <c r="AH4" t="n">
        <v>1091342.787753288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1.6017</v>
      </c>
      <c r="E5" t="n">
        <v>62.44</v>
      </c>
      <c r="F5" t="n">
        <v>54.75</v>
      </c>
      <c r="G5" t="n">
        <v>24.7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735.15</v>
      </c>
      <c r="Q5" t="n">
        <v>2304.55</v>
      </c>
      <c r="R5" t="n">
        <v>262.46</v>
      </c>
      <c r="S5" t="n">
        <v>88.64</v>
      </c>
      <c r="T5" t="n">
        <v>82013.35000000001</v>
      </c>
      <c r="U5" t="n">
        <v>0.34</v>
      </c>
      <c r="V5" t="n">
        <v>0.8100000000000001</v>
      </c>
      <c r="W5" t="n">
        <v>4.21</v>
      </c>
      <c r="X5" t="n">
        <v>4.95</v>
      </c>
      <c r="Y5" t="n">
        <v>0.5</v>
      </c>
      <c r="Z5" t="n">
        <v>10</v>
      </c>
      <c r="AA5" t="n">
        <v>793.8560777365732</v>
      </c>
      <c r="AB5" t="n">
        <v>1086.188908017569</v>
      </c>
      <c r="AC5" t="n">
        <v>982.5245631120782</v>
      </c>
      <c r="AD5" t="n">
        <v>793856.0777365732</v>
      </c>
      <c r="AE5" t="n">
        <v>1086188.908017569</v>
      </c>
      <c r="AF5" t="n">
        <v>2.097981971203876e-06</v>
      </c>
      <c r="AG5" t="n">
        <v>14</v>
      </c>
      <c r="AH5" t="n">
        <v>982524.5631120782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1.6624</v>
      </c>
      <c r="E6" t="n">
        <v>60.15</v>
      </c>
      <c r="F6" t="n">
        <v>53.63</v>
      </c>
      <c r="G6" t="n">
        <v>31.24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710.83</v>
      </c>
      <c r="Q6" t="n">
        <v>2304.61</v>
      </c>
      <c r="R6" t="n">
        <v>225.67</v>
      </c>
      <c r="S6" t="n">
        <v>88.64</v>
      </c>
      <c r="T6" t="n">
        <v>63766.57</v>
      </c>
      <c r="U6" t="n">
        <v>0.39</v>
      </c>
      <c r="V6" t="n">
        <v>0.83</v>
      </c>
      <c r="W6" t="n">
        <v>4.15</v>
      </c>
      <c r="X6" t="n">
        <v>3.83</v>
      </c>
      <c r="Y6" t="n">
        <v>0.5</v>
      </c>
      <c r="Z6" t="n">
        <v>10</v>
      </c>
      <c r="AA6" t="n">
        <v>747.7774487497995</v>
      </c>
      <c r="AB6" t="n">
        <v>1023.142094992225</v>
      </c>
      <c r="AC6" t="n">
        <v>925.4948494351156</v>
      </c>
      <c r="AD6" t="n">
        <v>747777.4487497995</v>
      </c>
      <c r="AE6" t="n">
        <v>1023142.094992225</v>
      </c>
      <c r="AF6" t="n">
        <v>2.177489685290206e-06</v>
      </c>
      <c r="AG6" t="n">
        <v>14</v>
      </c>
      <c r="AH6" t="n">
        <v>925494.8494351156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1.7045</v>
      </c>
      <c r="E7" t="n">
        <v>58.67</v>
      </c>
      <c r="F7" t="n">
        <v>52.88</v>
      </c>
      <c r="G7" t="n">
        <v>37.77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692.3200000000001</v>
      </c>
      <c r="Q7" t="n">
        <v>2304.49</v>
      </c>
      <c r="R7" t="n">
        <v>200.94</v>
      </c>
      <c r="S7" t="n">
        <v>88.64</v>
      </c>
      <c r="T7" t="n">
        <v>51497.52</v>
      </c>
      <c r="U7" t="n">
        <v>0.44</v>
      </c>
      <c r="V7" t="n">
        <v>0.84</v>
      </c>
      <c r="W7" t="n">
        <v>4.12</v>
      </c>
      <c r="X7" t="n">
        <v>3.09</v>
      </c>
      <c r="Y7" t="n">
        <v>0.5</v>
      </c>
      <c r="Z7" t="n">
        <v>10</v>
      </c>
      <c r="AA7" t="n">
        <v>708.7537014645897</v>
      </c>
      <c r="AB7" t="n">
        <v>969.7480823503759</v>
      </c>
      <c r="AC7" t="n">
        <v>877.196686420837</v>
      </c>
      <c r="AD7" t="n">
        <v>708753.7014645897</v>
      </c>
      <c r="AE7" t="n">
        <v>969748.0823503758</v>
      </c>
      <c r="AF7" t="n">
        <v>2.232634244813015e-06</v>
      </c>
      <c r="AG7" t="n">
        <v>13</v>
      </c>
      <c r="AH7" t="n">
        <v>877196.686420837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1.7329</v>
      </c>
      <c r="E8" t="n">
        <v>57.71</v>
      </c>
      <c r="F8" t="n">
        <v>52.43</v>
      </c>
      <c r="G8" t="n">
        <v>44.31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676.9299999999999</v>
      </c>
      <c r="Q8" t="n">
        <v>2304.47</v>
      </c>
      <c r="R8" t="n">
        <v>185.57</v>
      </c>
      <c r="S8" t="n">
        <v>88.64</v>
      </c>
      <c r="T8" t="n">
        <v>43878.28</v>
      </c>
      <c r="U8" t="n">
        <v>0.48</v>
      </c>
      <c r="V8" t="n">
        <v>0.84</v>
      </c>
      <c r="W8" t="n">
        <v>4.11</v>
      </c>
      <c r="X8" t="n">
        <v>2.64</v>
      </c>
      <c r="Y8" t="n">
        <v>0.5</v>
      </c>
      <c r="Z8" t="n">
        <v>10</v>
      </c>
      <c r="AA8" t="n">
        <v>686.265915661936</v>
      </c>
      <c r="AB8" t="n">
        <v>938.9793017240939</v>
      </c>
      <c r="AC8" t="n">
        <v>849.3644350332725</v>
      </c>
      <c r="AD8" t="n">
        <v>686265.915661936</v>
      </c>
      <c r="AE8" t="n">
        <v>938979.301724094</v>
      </c>
      <c r="AF8" t="n">
        <v>2.269833900168069e-06</v>
      </c>
      <c r="AG8" t="n">
        <v>13</v>
      </c>
      <c r="AH8" t="n">
        <v>849364.4350332725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1.757</v>
      </c>
      <c r="E9" t="n">
        <v>56.92</v>
      </c>
      <c r="F9" t="n">
        <v>52.03</v>
      </c>
      <c r="G9" t="n">
        <v>51.17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664.1799999999999</v>
      </c>
      <c r="Q9" t="n">
        <v>2304.55</v>
      </c>
      <c r="R9" t="n">
        <v>172.07</v>
      </c>
      <c r="S9" t="n">
        <v>88.64</v>
      </c>
      <c r="T9" t="n">
        <v>37175.74</v>
      </c>
      <c r="U9" t="n">
        <v>0.52</v>
      </c>
      <c r="V9" t="n">
        <v>0.85</v>
      </c>
      <c r="W9" t="n">
        <v>4.09</v>
      </c>
      <c r="X9" t="n">
        <v>2.23</v>
      </c>
      <c r="Y9" t="n">
        <v>0.5</v>
      </c>
      <c r="Z9" t="n">
        <v>10</v>
      </c>
      <c r="AA9" t="n">
        <v>667.9749580797012</v>
      </c>
      <c r="AB9" t="n">
        <v>913.9528066199824</v>
      </c>
      <c r="AC9" t="n">
        <v>826.7264334969909</v>
      </c>
      <c r="AD9" t="n">
        <v>667974.9580797012</v>
      </c>
      <c r="AE9" t="n">
        <v>913952.8066199825</v>
      </c>
      <c r="AF9" t="n">
        <v>2.301401213339083e-06</v>
      </c>
      <c r="AG9" t="n">
        <v>13</v>
      </c>
      <c r="AH9" t="n">
        <v>826726.4334969909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1.7762</v>
      </c>
      <c r="E10" t="n">
        <v>56.3</v>
      </c>
      <c r="F10" t="n">
        <v>51.72</v>
      </c>
      <c r="G10" t="n">
        <v>58.55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651.26</v>
      </c>
      <c r="Q10" t="n">
        <v>2304.47</v>
      </c>
      <c r="R10" t="n">
        <v>162</v>
      </c>
      <c r="S10" t="n">
        <v>88.64</v>
      </c>
      <c r="T10" t="n">
        <v>32180.37</v>
      </c>
      <c r="U10" t="n">
        <v>0.55</v>
      </c>
      <c r="V10" t="n">
        <v>0.86</v>
      </c>
      <c r="W10" t="n">
        <v>4.07</v>
      </c>
      <c r="X10" t="n">
        <v>1.93</v>
      </c>
      <c r="Y10" t="n">
        <v>0.5</v>
      </c>
      <c r="Z10" t="n">
        <v>10</v>
      </c>
      <c r="AA10" t="n">
        <v>651.6509025637359</v>
      </c>
      <c r="AB10" t="n">
        <v>891.6175136965362</v>
      </c>
      <c r="AC10" t="n">
        <v>806.5227895823782</v>
      </c>
      <c r="AD10" t="n">
        <v>651650.902563736</v>
      </c>
      <c r="AE10" t="n">
        <v>891617.5136965362</v>
      </c>
      <c r="AF10" t="n">
        <v>2.326550276114331e-06</v>
      </c>
      <c r="AG10" t="n">
        <v>13</v>
      </c>
      <c r="AH10" t="n">
        <v>806522.7895823782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1.7902</v>
      </c>
      <c r="E11" t="n">
        <v>55.86</v>
      </c>
      <c r="F11" t="n">
        <v>51.51</v>
      </c>
      <c r="G11" t="n">
        <v>65.76000000000001</v>
      </c>
      <c r="H11" t="n">
        <v>0.85</v>
      </c>
      <c r="I11" t="n">
        <v>47</v>
      </c>
      <c r="J11" t="n">
        <v>208.94</v>
      </c>
      <c r="K11" t="n">
        <v>54.38</v>
      </c>
      <c r="L11" t="n">
        <v>10</v>
      </c>
      <c r="M11" t="n">
        <v>45</v>
      </c>
      <c r="N11" t="n">
        <v>44.56</v>
      </c>
      <c r="O11" t="n">
        <v>26003.41</v>
      </c>
      <c r="P11" t="n">
        <v>639.01</v>
      </c>
      <c r="Q11" t="n">
        <v>2304.48</v>
      </c>
      <c r="R11" t="n">
        <v>154.97</v>
      </c>
      <c r="S11" t="n">
        <v>88.64</v>
      </c>
      <c r="T11" t="n">
        <v>28698.25</v>
      </c>
      <c r="U11" t="n">
        <v>0.57</v>
      </c>
      <c r="V11" t="n">
        <v>0.86</v>
      </c>
      <c r="W11" t="n">
        <v>4.06</v>
      </c>
      <c r="X11" t="n">
        <v>1.72</v>
      </c>
      <c r="Y11" t="n">
        <v>0.5</v>
      </c>
      <c r="Z11" t="n">
        <v>10</v>
      </c>
      <c r="AA11" t="n">
        <v>637.8343587790827</v>
      </c>
      <c r="AB11" t="n">
        <v>872.713108947481</v>
      </c>
      <c r="AC11" t="n">
        <v>789.422594690074</v>
      </c>
      <c r="AD11" t="n">
        <v>637834.3587790827</v>
      </c>
      <c r="AE11" t="n">
        <v>872713.108947481</v>
      </c>
      <c r="AF11" t="n">
        <v>2.34488813438795e-06</v>
      </c>
      <c r="AG11" t="n">
        <v>13</v>
      </c>
      <c r="AH11" t="n">
        <v>789422.594690074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1.8029</v>
      </c>
      <c r="E12" t="n">
        <v>55.47</v>
      </c>
      <c r="F12" t="n">
        <v>51.32</v>
      </c>
      <c r="G12" t="n">
        <v>73.31</v>
      </c>
      <c r="H12" t="n">
        <v>0.93</v>
      </c>
      <c r="I12" t="n">
        <v>42</v>
      </c>
      <c r="J12" t="n">
        <v>210.55</v>
      </c>
      <c r="K12" t="n">
        <v>54.38</v>
      </c>
      <c r="L12" t="n">
        <v>11</v>
      </c>
      <c r="M12" t="n">
        <v>40</v>
      </c>
      <c r="N12" t="n">
        <v>45.17</v>
      </c>
      <c r="O12" t="n">
        <v>26201.54</v>
      </c>
      <c r="P12" t="n">
        <v>625</v>
      </c>
      <c r="Q12" t="n">
        <v>2304.48</v>
      </c>
      <c r="R12" t="n">
        <v>148.74</v>
      </c>
      <c r="S12" t="n">
        <v>88.64</v>
      </c>
      <c r="T12" t="n">
        <v>25603.96</v>
      </c>
      <c r="U12" t="n">
        <v>0.6</v>
      </c>
      <c r="V12" t="n">
        <v>0.86</v>
      </c>
      <c r="W12" t="n">
        <v>4.04</v>
      </c>
      <c r="X12" t="n">
        <v>1.52</v>
      </c>
      <c r="Y12" t="n">
        <v>0.5</v>
      </c>
      <c r="Z12" t="n">
        <v>10</v>
      </c>
      <c r="AA12" t="n">
        <v>623.3003947717457</v>
      </c>
      <c r="AB12" t="n">
        <v>852.8270981994038</v>
      </c>
      <c r="AC12" t="n">
        <v>771.4344768976019</v>
      </c>
      <c r="AD12" t="n">
        <v>623300.3947717457</v>
      </c>
      <c r="AE12" t="n">
        <v>852827.0981994038</v>
      </c>
      <c r="AF12" t="n">
        <v>2.36152319153616e-06</v>
      </c>
      <c r="AG12" t="n">
        <v>13</v>
      </c>
      <c r="AH12" t="n">
        <v>771434.476897602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1.8121</v>
      </c>
      <c r="E13" t="n">
        <v>55.18</v>
      </c>
      <c r="F13" t="n">
        <v>51.19</v>
      </c>
      <c r="G13" t="n">
        <v>80.83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614.2</v>
      </c>
      <c r="Q13" t="n">
        <v>2304.48</v>
      </c>
      <c r="R13" t="n">
        <v>144.06</v>
      </c>
      <c r="S13" t="n">
        <v>88.64</v>
      </c>
      <c r="T13" t="n">
        <v>23287.85</v>
      </c>
      <c r="U13" t="n">
        <v>0.62</v>
      </c>
      <c r="V13" t="n">
        <v>0.87</v>
      </c>
      <c r="W13" t="n">
        <v>4.05</v>
      </c>
      <c r="X13" t="n">
        <v>1.39</v>
      </c>
      <c r="Y13" t="n">
        <v>0.5</v>
      </c>
      <c r="Z13" t="n">
        <v>10</v>
      </c>
      <c r="AA13" t="n">
        <v>604.7086744719448</v>
      </c>
      <c r="AB13" t="n">
        <v>827.3890862764043</v>
      </c>
      <c r="AC13" t="n">
        <v>748.4242331300596</v>
      </c>
      <c r="AD13" t="n">
        <v>604708.6744719448</v>
      </c>
      <c r="AE13" t="n">
        <v>827389.0862764043</v>
      </c>
      <c r="AF13" t="n">
        <v>2.373573784115967e-06</v>
      </c>
      <c r="AG13" t="n">
        <v>12</v>
      </c>
      <c r="AH13" t="n">
        <v>748424.2331300597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1.8208</v>
      </c>
      <c r="E14" t="n">
        <v>54.92</v>
      </c>
      <c r="F14" t="n">
        <v>51.04</v>
      </c>
      <c r="G14" t="n">
        <v>87.5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33</v>
      </c>
      <c r="N14" t="n">
        <v>46.4</v>
      </c>
      <c r="O14" t="n">
        <v>26600.32</v>
      </c>
      <c r="P14" t="n">
        <v>600.6900000000001</v>
      </c>
      <c r="Q14" t="n">
        <v>2304.51</v>
      </c>
      <c r="R14" t="n">
        <v>139.77</v>
      </c>
      <c r="S14" t="n">
        <v>88.64</v>
      </c>
      <c r="T14" t="n">
        <v>21154.96</v>
      </c>
      <c r="U14" t="n">
        <v>0.63</v>
      </c>
      <c r="V14" t="n">
        <v>0.87</v>
      </c>
      <c r="W14" t="n">
        <v>4.03</v>
      </c>
      <c r="X14" t="n">
        <v>1.25</v>
      </c>
      <c r="Y14" t="n">
        <v>0.5</v>
      </c>
      <c r="Z14" t="n">
        <v>10</v>
      </c>
      <c r="AA14" t="n">
        <v>592.0290547736497</v>
      </c>
      <c r="AB14" t="n">
        <v>810.0402712198552</v>
      </c>
      <c r="AC14" t="n">
        <v>732.7311646332926</v>
      </c>
      <c r="AD14" t="n">
        <v>592029.0547736497</v>
      </c>
      <c r="AE14" t="n">
        <v>810040.2712198552</v>
      </c>
      <c r="AF14" t="n">
        <v>2.384969453186e-06</v>
      </c>
      <c r="AG14" t="n">
        <v>12</v>
      </c>
      <c r="AH14" t="n">
        <v>732731.1646332926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1.8275</v>
      </c>
      <c r="E15" t="n">
        <v>54.72</v>
      </c>
      <c r="F15" t="n">
        <v>50.96</v>
      </c>
      <c r="G15" t="n">
        <v>95.55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30</v>
      </c>
      <c r="N15" t="n">
        <v>47.03</v>
      </c>
      <c r="O15" t="n">
        <v>26801</v>
      </c>
      <c r="P15" t="n">
        <v>592.34</v>
      </c>
      <c r="Q15" t="n">
        <v>2304.47</v>
      </c>
      <c r="R15" t="n">
        <v>136.79</v>
      </c>
      <c r="S15" t="n">
        <v>88.64</v>
      </c>
      <c r="T15" t="n">
        <v>19680.09</v>
      </c>
      <c r="U15" t="n">
        <v>0.65</v>
      </c>
      <c r="V15" t="n">
        <v>0.87</v>
      </c>
      <c r="W15" t="n">
        <v>4.03</v>
      </c>
      <c r="X15" t="n">
        <v>1.16</v>
      </c>
      <c r="Y15" t="n">
        <v>0.5</v>
      </c>
      <c r="Z15" t="n">
        <v>10</v>
      </c>
      <c r="AA15" t="n">
        <v>583.9100025706238</v>
      </c>
      <c r="AB15" t="n">
        <v>798.9314258083715</v>
      </c>
      <c r="AC15" t="n">
        <v>722.6825318365185</v>
      </c>
      <c r="AD15" t="n">
        <v>583910.0025706238</v>
      </c>
      <c r="AE15" t="n">
        <v>798931.4258083715</v>
      </c>
      <c r="AF15" t="n">
        <v>2.393745428216946e-06</v>
      </c>
      <c r="AG15" t="n">
        <v>12</v>
      </c>
      <c r="AH15" t="n">
        <v>722682.5318365184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1.8355</v>
      </c>
      <c r="E16" t="n">
        <v>54.48</v>
      </c>
      <c r="F16" t="n">
        <v>50.84</v>
      </c>
      <c r="G16" t="n">
        <v>105.18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577.6</v>
      </c>
      <c r="Q16" t="n">
        <v>2304.47</v>
      </c>
      <c r="R16" t="n">
        <v>132.8</v>
      </c>
      <c r="S16" t="n">
        <v>88.64</v>
      </c>
      <c r="T16" t="n">
        <v>17702.02</v>
      </c>
      <c r="U16" t="n">
        <v>0.67</v>
      </c>
      <c r="V16" t="n">
        <v>0.87</v>
      </c>
      <c r="W16" t="n">
        <v>4.02</v>
      </c>
      <c r="X16" t="n">
        <v>1.04</v>
      </c>
      <c r="Y16" t="n">
        <v>0.5</v>
      </c>
      <c r="Z16" t="n">
        <v>10</v>
      </c>
      <c r="AA16" t="n">
        <v>570.7343749279654</v>
      </c>
      <c r="AB16" t="n">
        <v>780.9039508000186</v>
      </c>
      <c r="AC16" t="n">
        <v>706.3755737412426</v>
      </c>
      <c r="AD16" t="n">
        <v>570734.3749279655</v>
      </c>
      <c r="AE16" t="n">
        <v>780903.9508000186</v>
      </c>
      <c r="AF16" t="n">
        <v>2.4042242043733e-06</v>
      </c>
      <c r="AG16" t="n">
        <v>12</v>
      </c>
      <c r="AH16" t="n">
        <v>706375.5737412426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1.8405</v>
      </c>
      <c r="E17" t="n">
        <v>54.33</v>
      </c>
      <c r="F17" t="n">
        <v>50.77</v>
      </c>
      <c r="G17" t="n">
        <v>112.82</v>
      </c>
      <c r="H17" t="n">
        <v>1.3</v>
      </c>
      <c r="I17" t="n">
        <v>27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566.22</v>
      </c>
      <c r="Q17" t="n">
        <v>2304.47</v>
      </c>
      <c r="R17" t="n">
        <v>130.02</v>
      </c>
      <c r="S17" t="n">
        <v>88.64</v>
      </c>
      <c r="T17" t="n">
        <v>16321.37</v>
      </c>
      <c r="U17" t="n">
        <v>0.68</v>
      </c>
      <c r="V17" t="n">
        <v>0.87</v>
      </c>
      <c r="W17" t="n">
        <v>4.03</v>
      </c>
      <c r="X17" t="n">
        <v>0.97</v>
      </c>
      <c r="Y17" t="n">
        <v>0.5</v>
      </c>
      <c r="Z17" t="n">
        <v>10</v>
      </c>
      <c r="AA17" t="n">
        <v>560.9603363868897</v>
      </c>
      <c r="AB17" t="n">
        <v>767.530680067971</v>
      </c>
      <c r="AC17" t="n">
        <v>694.2786291983583</v>
      </c>
      <c r="AD17" t="n">
        <v>560960.3363868897</v>
      </c>
      <c r="AE17" t="n">
        <v>767530.680067971</v>
      </c>
      <c r="AF17" t="n">
        <v>2.41077343947102e-06</v>
      </c>
      <c r="AG17" t="n">
        <v>12</v>
      </c>
      <c r="AH17" t="n">
        <v>694278.6291983583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1.8452</v>
      </c>
      <c r="E18" t="n">
        <v>54.19</v>
      </c>
      <c r="F18" t="n">
        <v>50.71</v>
      </c>
      <c r="G18" t="n">
        <v>121.69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553.85</v>
      </c>
      <c r="Q18" t="n">
        <v>2304.47</v>
      </c>
      <c r="R18" t="n">
        <v>127.81</v>
      </c>
      <c r="S18" t="n">
        <v>88.64</v>
      </c>
      <c r="T18" t="n">
        <v>15227.04</v>
      </c>
      <c r="U18" t="n">
        <v>0.6899999999999999</v>
      </c>
      <c r="V18" t="n">
        <v>0.87</v>
      </c>
      <c r="W18" t="n">
        <v>4.03</v>
      </c>
      <c r="X18" t="n">
        <v>0.91</v>
      </c>
      <c r="Y18" t="n">
        <v>0.5</v>
      </c>
      <c r="Z18" t="n">
        <v>10</v>
      </c>
      <c r="AA18" t="n">
        <v>550.5931813366383</v>
      </c>
      <c r="AB18" t="n">
        <v>753.3458811616154</v>
      </c>
      <c r="AC18" t="n">
        <v>681.4476075911351</v>
      </c>
      <c r="AD18" t="n">
        <v>550593.1813366383</v>
      </c>
      <c r="AE18" t="n">
        <v>753345.8811616154</v>
      </c>
      <c r="AF18" t="n">
        <v>2.416929720462878e-06</v>
      </c>
      <c r="AG18" t="n">
        <v>12</v>
      </c>
      <c r="AH18" t="n">
        <v>681447.6075911351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1.8459</v>
      </c>
      <c r="E19" t="n">
        <v>54.18</v>
      </c>
      <c r="F19" t="n">
        <v>50.69</v>
      </c>
      <c r="G19" t="n">
        <v>121.65</v>
      </c>
      <c r="H19" t="n">
        <v>1.44</v>
      </c>
      <c r="I19" t="n">
        <v>25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555.34</v>
      </c>
      <c r="Q19" t="n">
        <v>2304.49</v>
      </c>
      <c r="R19" t="n">
        <v>127.04</v>
      </c>
      <c r="S19" t="n">
        <v>88.64</v>
      </c>
      <c r="T19" t="n">
        <v>14842.03</v>
      </c>
      <c r="U19" t="n">
        <v>0.7</v>
      </c>
      <c r="V19" t="n">
        <v>0.87</v>
      </c>
      <c r="W19" t="n">
        <v>4.04</v>
      </c>
      <c r="X19" t="n">
        <v>0.89</v>
      </c>
      <c r="Y19" t="n">
        <v>0.5</v>
      </c>
      <c r="Z19" t="n">
        <v>10</v>
      </c>
      <c r="AA19" t="n">
        <v>551.499173883439</v>
      </c>
      <c r="AB19" t="n">
        <v>754.5855001337184</v>
      </c>
      <c r="AC19" t="n">
        <v>682.5689190683568</v>
      </c>
      <c r="AD19" t="n">
        <v>551499.1738834389</v>
      </c>
      <c r="AE19" t="n">
        <v>754585.5001337184</v>
      </c>
      <c r="AF19" t="n">
        <v>2.417846613376559e-06</v>
      </c>
      <c r="AG19" t="n">
        <v>12</v>
      </c>
      <c r="AH19" t="n">
        <v>682568.9190683567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1.8456</v>
      </c>
      <c r="E20" t="n">
        <v>54.18</v>
      </c>
      <c r="F20" t="n">
        <v>50.69</v>
      </c>
      <c r="G20" t="n">
        <v>121.67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557.72</v>
      </c>
      <c r="Q20" t="n">
        <v>2304.51</v>
      </c>
      <c r="R20" t="n">
        <v>127.17</v>
      </c>
      <c r="S20" t="n">
        <v>88.64</v>
      </c>
      <c r="T20" t="n">
        <v>14905.11</v>
      </c>
      <c r="U20" t="n">
        <v>0.7</v>
      </c>
      <c r="V20" t="n">
        <v>0.87</v>
      </c>
      <c r="W20" t="n">
        <v>4.04</v>
      </c>
      <c r="X20" t="n">
        <v>0.9</v>
      </c>
      <c r="Y20" t="n">
        <v>0.5</v>
      </c>
      <c r="Z20" t="n">
        <v>10</v>
      </c>
      <c r="AA20" t="n">
        <v>553.3279687815176</v>
      </c>
      <c r="AB20" t="n">
        <v>757.0877379940063</v>
      </c>
      <c r="AC20" t="n">
        <v>684.8323468591714</v>
      </c>
      <c r="AD20" t="n">
        <v>553327.9687815176</v>
      </c>
      <c r="AE20" t="n">
        <v>757087.7379940063</v>
      </c>
      <c r="AF20" t="n">
        <v>2.417453659270696e-06</v>
      </c>
      <c r="AG20" t="n">
        <v>12</v>
      </c>
      <c r="AH20" t="n">
        <v>684832.3468591714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1.8455</v>
      </c>
      <c r="E21" t="n">
        <v>54.19</v>
      </c>
      <c r="F21" t="n">
        <v>50.7</v>
      </c>
      <c r="G21" t="n">
        <v>121.67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561.46</v>
      </c>
      <c r="Q21" t="n">
        <v>2304.51</v>
      </c>
      <c r="R21" t="n">
        <v>127.2</v>
      </c>
      <c r="S21" t="n">
        <v>88.64</v>
      </c>
      <c r="T21" t="n">
        <v>14920.28</v>
      </c>
      <c r="U21" t="n">
        <v>0.7</v>
      </c>
      <c r="V21" t="n">
        <v>0.87</v>
      </c>
      <c r="W21" t="n">
        <v>4.04</v>
      </c>
      <c r="X21" t="n">
        <v>0.9</v>
      </c>
      <c r="Y21" t="n">
        <v>0.5</v>
      </c>
      <c r="Z21" t="n">
        <v>10</v>
      </c>
      <c r="AA21" t="n">
        <v>556.1194768291393</v>
      </c>
      <c r="AB21" t="n">
        <v>760.9072024574059</v>
      </c>
      <c r="AC21" t="n">
        <v>688.2872869948362</v>
      </c>
      <c r="AD21" t="n">
        <v>556119.4768291393</v>
      </c>
      <c r="AE21" t="n">
        <v>760907.2024574059</v>
      </c>
      <c r="AF21" t="n">
        <v>2.417322674568741e-06</v>
      </c>
      <c r="AG21" t="n">
        <v>12</v>
      </c>
      <c r="AH21" t="n">
        <v>688287.2869948362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0.9933</v>
      </c>
      <c r="E2" t="n">
        <v>100.68</v>
      </c>
      <c r="F2" t="n">
        <v>76.48</v>
      </c>
      <c r="G2" t="n">
        <v>6.76</v>
      </c>
      <c r="H2" t="n">
        <v>0.11</v>
      </c>
      <c r="I2" t="n">
        <v>679</v>
      </c>
      <c r="J2" t="n">
        <v>159.12</v>
      </c>
      <c r="K2" t="n">
        <v>50.28</v>
      </c>
      <c r="L2" t="n">
        <v>1</v>
      </c>
      <c r="M2" t="n">
        <v>677</v>
      </c>
      <c r="N2" t="n">
        <v>27.84</v>
      </c>
      <c r="O2" t="n">
        <v>19859.16</v>
      </c>
      <c r="P2" t="n">
        <v>931.0700000000001</v>
      </c>
      <c r="Q2" t="n">
        <v>2304.97</v>
      </c>
      <c r="R2" t="n">
        <v>990.9299999999999</v>
      </c>
      <c r="S2" t="n">
        <v>88.64</v>
      </c>
      <c r="T2" t="n">
        <v>443513.94</v>
      </c>
      <c r="U2" t="n">
        <v>0.09</v>
      </c>
      <c r="V2" t="n">
        <v>0.58</v>
      </c>
      <c r="W2" t="n">
        <v>5.09</v>
      </c>
      <c r="X2" t="n">
        <v>26.67</v>
      </c>
      <c r="Y2" t="n">
        <v>0.5</v>
      </c>
      <c r="Z2" t="n">
        <v>10</v>
      </c>
      <c r="AA2" t="n">
        <v>1568.048554268158</v>
      </c>
      <c r="AB2" t="n">
        <v>2145.473209369611</v>
      </c>
      <c r="AC2" t="n">
        <v>1940.712257457936</v>
      </c>
      <c r="AD2" t="n">
        <v>1568048.554268158</v>
      </c>
      <c r="AE2" t="n">
        <v>2145473.209369611</v>
      </c>
      <c r="AF2" t="n">
        <v>1.316989814467145e-06</v>
      </c>
      <c r="AG2" t="n">
        <v>22</v>
      </c>
      <c r="AH2" t="n">
        <v>1940712.257457936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1.4247</v>
      </c>
      <c r="E3" t="n">
        <v>70.19</v>
      </c>
      <c r="F3" t="n">
        <v>59.55</v>
      </c>
      <c r="G3" t="n">
        <v>13.85</v>
      </c>
      <c r="H3" t="n">
        <v>0.22</v>
      </c>
      <c r="I3" t="n">
        <v>258</v>
      </c>
      <c r="J3" t="n">
        <v>160.54</v>
      </c>
      <c r="K3" t="n">
        <v>50.28</v>
      </c>
      <c r="L3" t="n">
        <v>2</v>
      </c>
      <c r="M3" t="n">
        <v>256</v>
      </c>
      <c r="N3" t="n">
        <v>28.26</v>
      </c>
      <c r="O3" t="n">
        <v>20034.4</v>
      </c>
      <c r="P3" t="n">
        <v>712.71</v>
      </c>
      <c r="Q3" t="n">
        <v>2304.58</v>
      </c>
      <c r="R3" t="n">
        <v>423.19</v>
      </c>
      <c r="S3" t="n">
        <v>88.64</v>
      </c>
      <c r="T3" t="n">
        <v>161752.56</v>
      </c>
      <c r="U3" t="n">
        <v>0.21</v>
      </c>
      <c r="V3" t="n">
        <v>0.74</v>
      </c>
      <c r="W3" t="n">
        <v>4.41</v>
      </c>
      <c r="X3" t="n">
        <v>9.75</v>
      </c>
      <c r="Y3" t="n">
        <v>0.5</v>
      </c>
      <c r="Z3" t="n">
        <v>10</v>
      </c>
      <c r="AA3" t="n">
        <v>871.1398294529238</v>
      </c>
      <c r="AB3" t="n">
        <v>1191.931946634374</v>
      </c>
      <c r="AC3" t="n">
        <v>1078.175634534582</v>
      </c>
      <c r="AD3" t="n">
        <v>871139.8294529237</v>
      </c>
      <c r="AE3" t="n">
        <v>1191931.946634374</v>
      </c>
      <c r="AF3" t="n">
        <v>1.888971497705972e-06</v>
      </c>
      <c r="AG3" t="n">
        <v>16</v>
      </c>
      <c r="AH3" t="n">
        <v>1078175.634534582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1.5847</v>
      </c>
      <c r="E4" t="n">
        <v>63.1</v>
      </c>
      <c r="F4" t="n">
        <v>55.69</v>
      </c>
      <c r="G4" t="n">
        <v>21.15</v>
      </c>
      <c r="H4" t="n">
        <v>0.33</v>
      </c>
      <c r="I4" t="n">
        <v>158</v>
      </c>
      <c r="J4" t="n">
        <v>161.97</v>
      </c>
      <c r="K4" t="n">
        <v>50.28</v>
      </c>
      <c r="L4" t="n">
        <v>3</v>
      </c>
      <c r="M4" t="n">
        <v>156</v>
      </c>
      <c r="N4" t="n">
        <v>28.69</v>
      </c>
      <c r="O4" t="n">
        <v>20210.21</v>
      </c>
      <c r="P4" t="n">
        <v>654.77</v>
      </c>
      <c r="Q4" t="n">
        <v>2304.62</v>
      </c>
      <c r="R4" t="n">
        <v>294.38</v>
      </c>
      <c r="S4" t="n">
        <v>88.64</v>
      </c>
      <c r="T4" t="n">
        <v>97844.67999999999</v>
      </c>
      <c r="U4" t="n">
        <v>0.3</v>
      </c>
      <c r="V4" t="n">
        <v>0.8</v>
      </c>
      <c r="W4" t="n">
        <v>4.24</v>
      </c>
      <c r="X4" t="n">
        <v>5.89</v>
      </c>
      <c r="Y4" t="n">
        <v>0.5</v>
      </c>
      <c r="Z4" t="n">
        <v>10</v>
      </c>
      <c r="AA4" t="n">
        <v>726.7483783713503</v>
      </c>
      <c r="AB4" t="n">
        <v>994.3691931633224</v>
      </c>
      <c r="AC4" t="n">
        <v>899.4679929737421</v>
      </c>
      <c r="AD4" t="n">
        <v>726748.3783713504</v>
      </c>
      <c r="AE4" t="n">
        <v>994369.1931633224</v>
      </c>
      <c r="AF4" t="n">
        <v>2.101111204053242e-06</v>
      </c>
      <c r="AG4" t="n">
        <v>14</v>
      </c>
      <c r="AH4" t="n">
        <v>899467.9929737421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1.668</v>
      </c>
      <c r="E5" t="n">
        <v>59.95</v>
      </c>
      <c r="F5" t="n">
        <v>53.99</v>
      </c>
      <c r="G5" t="n">
        <v>28.66</v>
      </c>
      <c r="H5" t="n">
        <v>0.43</v>
      </c>
      <c r="I5" t="n">
        <v>113</v>
      </c>
      <c r="J5" t="n">
        <v>163.4</v>
      </c>
      <c r="K5" t="n">
        <v>50.28</v>
      </c>
      <c r="L5" t="n">
        <v>4</v>
      </c>
      <c r="M5" t="n">
        <v>111</v>
      </c>
      <c r="N5" t="n">
        <v>29.12</v>
      </c>
      <c r="O5" t="n">
        <v>20386.62</v>
      </c>
      <c r="P5" t="n">
        <v>623.04</v>
      </c>
      <c r="Q5" t="n">
        <v>2304.56</v>
      </c>
      <c r="R5" t="n">
        <v>237.61</v>
      </c>
      <c r="S5" t="n">
        <v>88.64</v>
      </c>
      <c r="T5" t="n">
        <v>69687.61</v>
      </c>
      <c r="U5" t="n">
        <v>0.37</v>
      </c>
      <c r="V5" t="n">
        <v>0.82</v>
      </c>
      <c r="W5" t="n">
        <v>4.16</v>
      </c>
      <c r="X5" t="n">
        <v>4.19</v>
      </c>
      <c r="Y5" t="n">
        <v>0.5</v>
      </c>
      <c r="Z5" t="n">
        <v>10</v>
      </c>
      <c r="AA5" t="n">
        <v>668.3428565036439</v>
      </c>
      <c r="AB5" t="n">
        <v>914.4561814741538</v>
      </c>
      <c r="AC5" t="n">
        <v>827.1817669615714</v>
      </c>
      <c r="AD5" t="n">
        <v>668342.8565036439</v>
      </c>
      <c r="AE5" t="n">
        <v>914456.1814741538</v>
      </c>
      <c r="AF5" t="n">
        <v>2.211556438670289e-06</v>
      </c>
      <c r="AG5" t="n">
        <v>14</v>
      </c>
      <c r="AH5" t="n">
        <v>827181.7669615714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1.7171</v>
      </c>
      <c r="E6" t="n">
        <v>58.24</v>
      </c>
      <c r="F6" t="n">
        <v>53.08</v>
      </c>
      <c r="G6" t="n">
        <v>36.19</v>
      </c>
      <c r="H6" t="n">
        <v>0.54</v>
      </c>
      <c r="I6" t="n">
        <v>88</v>
      </c>
      <c r="J6" t="n">
        <v>164.83</v>
      </c>
      <c r="K6" t="n">
        <v>50.28</v>
      </c>
      <c r="L6" t="n">
        <v>5</v>
      </c>
      <c r="M6" t="n">
        <v>86</v>
      </c>
      <c r="N6" t="n">
        <v>29.55</v>
      </c>
      <c r="O6" t="n">
        <v>20563.61</v>
      </c>
      <c r="P6" t="n">
        <v>601.0599999999999</v>
      </c>
      <c r="Q6" t="n">
        <v>2304.54</v>
      </c>
      <c r="R6" t="n">
        <v>206.63</v>
      </c>
      <c r="S6" t="n">
        <v>88.64</v>
      </c>
      <c r="T6" t="n">
        <v>54318.58</v>
      </c>
      <c r="U6" t="n">
        <v>0.43</v>
      </c>
      <c r="V6" t="n">
        <v>0.83</v>
      </c>
      <c r="W6" t="n">
        <v>4.15</v>
      </c>
      <c r="X6" t="n">
        <v>3.28</v>
      </c>
      <c r="Y6" t="n">
        <v>0.5</v>
      </c>
      <c r="Z6" t="n">
        <v>10</v>
      </c>
      <c r="AA6" t="n">
        <v>626.4351631475653</v>
      </c>
      <c r="AB6" t="n">
        <v>857.1162265874207</v>
      </c>
      <c r="AC6" t="n">
        <v>775.314256892096</v>
      </c>
      <c r="AD6" t="n">
        <v>626435.1631475653</v>
      </c>
      <c r="AE6" t="n">
        <v>857116.2265874207</v>
      </c>
      <c r="AF6" t="n">
        <v>2.276656811055608e-06</v>
      </c>
      <c r="AG6" t="n">
        <v>13</v>
      </c>
      <c r="AH6" t="n">
        <v>775314.2568920959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1.7526</v>
      </c>
      <c r="E7" t="n">
        <v>57.06</v>
      </c>
      <c r="F7" t="n">
        <v>52.45</v>
      </c>
      <c r="G7" t="n">
        <v>44.32</v>
      </c>
      <c r="H7" t="n">
        <v>0.64</v>
      </c>
      <c r="I7" t="n">
        <v>71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581.46</v>
      </c>
      <c r="Q7" t="n">
        <v>2304.47</v>
      </c>
      <c r="R7" t="n">
        <v>186</v>
      </c>
      <c r="S7" t="n">
        <v>88.64</v>
      </c>
      <c r="T7" t="n">
        <v>44089.98</v>
      </c>
      <c r="U7" t="n">
        <v>0.48</v>
      </c>
      <c r="V7" t="n">
        <v>0.84</v>
      </c>
      <c r="W7" t="n">
        <v>4.11</v>
      </c>
      <c r="X7" t="n">
        <v>2.65</v>
      </c>
      <c r="Y7" t="n">
        <v>0.5</v>
      </c>
      <c r="Z7" t="n">
        <v>10</v>
      </c>
      <c r="AA7" t="n">
        <v>599.9920737538641</v>
      </c>
      <c r="AB7" t="n">
        <v>820.9356250921886</v>
      </c>
      <c r="AC7" t="n">
        <v>742.5866812237755</v>
      </c>
      <c r="AD7" t="n">
        <v>599992.0737538642</v>
      </c>
      <c r="AE7" t="n">
        <v>820935.6250921886</v>
      </c>
      <c r="AF7" t="n">
        <v>2.323725308401408e-06</v>
      </c>
      <c r="AG7" t="n">
        <v>13</v>
      </c>
      <c r="AH7" t="n">
        <v>742586.6812237755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1.7801</v>
      </c>
      <c r="E8" t="n">
        <v>56.18</v>
      </c>
      <c r="F8" t="n">
        <v>51.95</v>
      </c>
      <c r="G8" t="n">
        <v>52.83</v>
      </c>
      <c r="H8" t="n">
        <v>0.74</v>
      </c>
      <c r="I8" t="n">
        <v>59</v>
      </c>
      <c r="J8" t="n">
        <v>167.72</v>
      </c>
      <c r="K8" t="n">
        <v>50.28</v>
      </c>
      <c r="L8" t="n">
        <v>7</v>
      </c>
      <c r="M8" t="n">
        <v>57</v>
      </c>
      <c r="N8" t="n">
        <v>30.44</v>
      </c>
      <c r="O8" t="n">
        <v>20919.39</v>
      </c>
      <c r="P8" t="n">
        <v>565.0599999999999</v>
      </c>
      <c r="Q8" t="n">
        <v>2304.47</v>
      </c>
      <c r="R8" t="n">
        <v>169.57</v>
      </c>
      <c r="S8" t="n">
        <v>88.64</v>
      </c>
      <c r="T8" t="n">
        <v>35933.92</v>
      </c>
      <c r="U8" t="n">
        <v>0.52</v>
      </c>
      <c r="V8" t="n">
        <v>0.85</v>
      </c>
      <c r="W8" t="n">
        <v>4.08</v>
      </c>
      <c r="X8" t="n">
        <v>2.16</v>
      </c>
      <c r="Y8" t="n">
        <v>0.5</v>
      </c>
      <c r="Z8" t="n">
        <v>10</v>
      </c>
      <c r="AA8" t="n">
        <v>579.2921044696798</v>
      </c>
      <c r="AB8" t="n">
        <v>792.6130138993743</v>
      </c>
      <c r="AC8" t="n">
        <v>716.9671402921689</v>
      </c>
      <c r="AD8" t="n">
        <v>579292.1044696798</v>
      </c>
      <c r="AE8" t="n">
        <v>792613.0138993743</v>
      </c>
      <c r="AF8" t="n">
        <v>2.360186820429845e-06</v>
      </c>
      <c r="AG8" t="n">
        <v>13</v>
      </c>
      <c r="AH8" t="n">
        <v>716967.1402921689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1.7991</v>
      </c>
      <c r="E9" t="n">
        <v>55.58</v>
      </c>
      <c r="F9" t="n">
        <v>51.65</v>
      </c>
      <c r="G9" t="n">
        <v>61.98</v>
      </c>
      <c r="H9" t="n">
        <v>0.84</v>
      </c>
      <c r="I9" t="n">
        <v>50</v>
      </c>
      <c r="J9" t="n">
        <v>169.17</v>
      </c>
      <c r="K9" t="n">
        <v>50.28</v>
      </c>
      <c r="L9" t="n">
        <v>8</v>
      </c>
      <c r="M9" t="n">
        <v>48</v>
      </c>
      <c r="N9" t="n">
        <v>30.89</v>
      </c>
      <c r="O9" t="n">
        <v>21098.19</v>
      </c>
      <c r="P9" t="n">
        <v>546.22</v>
      </c>
      <c r="Q9" t="n">
        <v>2304.48</v>
      </c>
      <c r="R9" t="n">
        <v>159.71</v>
      </c>
      <c r="S9" t="n">
        <v>88.64</v>
      </c>
      <c r="T9" t="n">
        <v>31051.02</v>
      </c>
      <c r="U9" t="n">
        <v>0.5600000000000001</v>
      </c>
      <c r="V9" t="n">
        <v>0.86</v>
      </c>
      <c r="W9" t="n">
        <v>4.06</v>
      </c>
      <c r="X9" t="n">
        <v>1.85</v>
      </c>
      <c r="Y9" t="n">
        <v>0.5</v>
      </c>
      <c r="Z9" t="n">
        <v>10</v>
      </c>
      <c r="AA9" t="n">
        <v>559.722087274758</v>
      </c>
      <c r="AB9" t="n">
        <v>765.836453005057</v>
      </c>
      <c r="AC9" t="n">
        <v>692.7460967884662</v>
      </c>
      <c r="AD9" t="n">
        <v>559722.087274758</v>
      </c>
      <c r="AE9" t="n">
        <v>765836.4530050571</v>
      </c>
      <c r="AF9" t="n">
        <v>2.385378410558583e-06</v>
      </c>
      <c r="AG9" t="n">
        <v>13</v>
      </c>
      <c r="AH9" t="n">
        <v>692746.0967884662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1.8136</v>
      </c>
      <c r="E10" t="n">
        <v>55.14</v>
      </c>
      <c r="F10" t="n">
        <v>51.4</v>
      </c>
      <c r="G10" t="n">
        <v>70.09</v>
      </c>
      <c r="H10" t="n">
        <v>0.9399999999999999</v>
      </c>
      <c r="I10" t="n">
        <v>44</v>
      </c>
      <c r="J10" t="n">
        <v>170.62</v>
      </c>
      <c r="K10" t="n">
        <v>50.28</v>
      </c>
      <c r="L10" t="n">
        <v>9</v>
      </c>
      <c r="M10" t="n">
        <v>42</v>
      </c>
      <c r="N10" t="n">
        <v>31.34</v>
      </c>
      <c r="O10" t="n">
        <v>21277.6</v>
      </c>
      <c r="P10" t="n">
        <v>531.4400000000001</v>
      </c>
      <c r="Q10" t="n">
        <v>2304.47</v>
      </c>
      <c r="R10" t="n">
        <v>151.23</v>
      </c>
      <c r="S10" t="n">
        <v>88.64</v>
      </c>
      <c r="T10" t="n">
        <v>26840.86</v>
      </c>
      <c r="U10" t="n">
        <v>0.59</v>
      </c>
      <c r="V10" t="n">
        <v>0.86</v>
      </c>
      <c r="W10" t="n">
        <v>4.06</v>
      </c>
      <c r="X10" t="n">
        <v>1.6</v>
      </c>
      <c r="Y10" t="n">
        <v>0.5</v>
      </c>
      <c r="Z10" t="n">
        <v>10</v>
      </c>
      <c r="AA10" t="n">
        <v>537.1173424225383</v>
      </c>
      <c r="AB10" t="n">
        <v>734.9076438472895</v>
      </c>
      <c r="AC10" t="n">
        <v>664.7690897678598</v>
      </c>
      <c r="AD10" t="n">
        <v>537117.3424225383</v>
      </c>
      <c r="AE10" t="n">
        <v>734907.6438472895</v>
      </c>
      <c r="AF10" t="n">
        <v>2.404603571446305e-06</v>
      </c>
      <c r="AG10" t="n">
        <v>12</v>
      </c>
      <c r="AH10" t="n">
        <v>664769.0897678598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1.8281</v>
      </c>
      <c r="E11" t="n">
        <v>54.7</v>
      </c>
      <c r="F11" t="n">
        <v>51.15</v>
      </c>
      <c r="G11" t="n">
        <v>80.77</v>
      </c>
      <c r="H11" t="n">
        <v>1.03</v>
      </c>
      <c r="I11" t="n">
        <v>38</v>
      </c>
      <c r="J11" t="n">
        <v>172.08</v>
      </c>
      <c r="K11" t="n">
        <v>50.28</v>
      </c>
      <c r="L11" t="n">
        <v>10</v>
      </c>
      <c r="M11" t="n">
        <v>36</v>
      </c>
      <c r="N11" t="n">
        <v>31.8</v>
      </c>
      <c r="O11" t="n">
        <v>21457.64</v>
      </c>
      <c r="P11" t="n">
        <v>513.12</v>
      </c>
      <c r="Q11" t="n">
        <v>2304.47</v>
      </c>
      <c r="R11" t="n">
        <v>143.11</v>
      </c>
      <c r="S11" t="n">
        <v>88.64</v>
      </c>
      <c r="T11" t="n">
        <v>22811.88</v>
      </c>
      <c r="U11" t="n">
        <v>0.62</v>
      </c>
      <c r="V11" t="n">
        <v>0.87</v>
      </c>
      <c r="W11" t="n">
        <v>4.04</v>
      </c>
      <c r="X11" t="n">
        <v>1.36</v>
      </c>
      <c r="Y11" t="n">
        <v>0.5</v>
      </c>
      <c r="Z11" t="n">
        <v>10</v>
      </c>
      <c r="AA11" t="n">
        <v>519.741051768576</v>
      </c>
      <c r="AB11" t="n">
        <v>711.1326363866978</v>
      </c>
      <c r="AC11" t="n">
        <v>643.2631356508743</v>
      </c>
      <c r="AD11" t="n">
        <v>519741.051768576</v>
      </c>
      <c r="AE11" t="n">
        <v>711132.6363866978</v>
      </c>
      <c r="AF11" t="n">
        <v>2.423828732334026e-06</v>
      </c>
      <c r="AG11" t="n">
        <v>12</v>
      </c>
      <c r="AH11" t="n">
        <v>643263.1356508743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1.8367</v>
      </c>
      <c r="E12" t="n">
        <v>54.45</v>
      </c>
      <c r="F12" t="n">
        <v>51.03</v>
      </c>
      <c r="G12" t="n">
        <v>90.04000000000001</v>
      </c>
      <c r="H12" t="n">
        <v>1.12</v>
      </c>
      <c r="I12" t="n">
        <v>34</v>
      </c>
      <c r="J12" t="n">
        <v>173.55</v>
      </c>
      <c r="K12" t="n">
        <v>50.28</v>
      </c>
      <c r="L12" t="n">
        <v>11</v>
      </c>
      <c r="M12" t="n">
        <v>25</v>
      </c>
      <c r="N12" t="n">
        <v>32.27</v>
      </c>
      <c r="O12" t="n">
        <v>21638.31</v>
      </c>
      <c r="P12" t="n">
        <v>496.9</v>
      </c>
      <c r="Q12" t="n">
        <v>2304.47</v>
      </c>
      <c r="R12" t="n">
        <v>138.8</v>
      </c>
      <c r="S12" t="n">
        <v>88.64</v>
      </c>
      <c r="T12" t="n">
        <v>20677.76</v>
      </c>
      <c r="U12" t="n">
        <v>0.64</v>
      </c>
      <c r="V12" t="n">
        <v>0.87</v>
      </c>
      <c r="W12" t="n">
        <v>4.04</v>
      </c>
      <c r="X12" t="n">
        <v>1.23</v>
      </c>
      <c r="Y12" t="n">
        <v>0.5</v>
      </c>
      <c r="Z12" t="n">
        <v>10</v>
      </c>
      <c r="AA12" t="n">
        <v>505.6233414188354</v>
      </c>
      <c r="AB12" t="n">
        <v>691.8161622567591</v>
      </c>
      <c r="AC12" t="n">
        <v>625.7901987010554</v>
      </c>
      <c r="AD12" t="n">
        <v>505623.3414188354</v>
      </c>
      <c r="AE12" t="n">
        <v>691816.1622567591</v>
      </c>
      <c r="AF12" t="n">
        <v>2.435231241550192e-06</v>
      </c>
      <c r="AG12" t="n">
        <v>12</v>
      </c>
      <c r="AH12" t="n">
        <v>625790.1987010554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1.8429</v>
      </c>
      <c r="E13" t="n">
        <v>54.26</v>
      </c>
      <c r="F13" t="n">
        <v>50.94</v>
      </c>
      <c r="G13" t="n">
        <v>98.59</v>
      </c>
      <c r="H13" t="n">
        <v>1.22</v>
      </c>
      <c r="I13" t="n">
        <v>31</v>
      </c>
      <c r="J13" t="n">
        <v>175.02</v>
      </c>
      <c r="K13" t="n">
        <v>50.28</v>
      </c>
      <c r="L13" t="n">
        <v>12</v>
      </c>
      <c r="M13" t="n">
        <v>14</v>
      </c>
      <c r="N13" t="n">
        <v>32.74</v>
      </c>
      <c r="O13" t="n">
        <v>21819.6</v>
      </c>
      <c r="P13" t="n">
        <v>488.2</v>
      </c>
      <c r="Q13" t="n">
        <v>2304.47</v>
      </c>
      <c r="R13" t="n">
        <v>135.17</v>
      </c>
      <c r="S13" t="n">
        <v>88.64</v>
      </c>
      <c r="T13" t="n">
        <v>18878.09</v>
      </c>
      <c r="U13" t="n">
        <v>0.66</v>
      </c>
      <c r="V13" t="n">
        <v>0.87</v>
      </c>
      <c r="W13" t="n">
        <v>4.06</v>
      </c>
      <c r="X13" t="n">
        <v>1.14</v>
      </c>
      <c r="Y13" t="n">
        <v>0.5</v>
      </c>
      <c r="Z13" t="n">
        <v>10</v>
      </c>
      <c r="AA13" t="n">
        <v>497.7340480110265</v>
      </c>
      <c r="AB13" t="n">
        <v>681.021682965134</v>
      </c>
      <c r="AC13" t="n">
        <v>616.0259293628761</v>
      </c>
      <c r="AD13" t="n">
        <v>497734.0480110265</v>
      </c>
      <c r="AE13" t="n">
        <v>681021.682965134</v>
      </c>
      <c r="AF13" t="n">
        <v>2.443451655171149e-06</v>
      </c>
      <c r="AG13" t="n">
        <v>12</v>
      </c>
      <c r="AH13" t="n">
        <v>616025.9293628761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1.8454</v>
      </c>
      <c r="E14" t="n">
        <v>54.19</v>
      </c>
      <c r="F14" t="n">
        <v>50.9</v>
      </c>
      <c r="G14" t="n">
        <v>101.8</v>
      </c>
      <c r="H14" t="n">
        <v>1.31</v>
      </c>
      <c r="I14" t="n">
        <v>30</v>
      </c>
      <c r="J14" t="n">
        <v>176.49</v>
      </c>
      <c r="K14" t="n">
        <v>50.28</v>
      </c>
      <c r="L14" t="n">
        <v>13</v>
      </c>
      <c r="M14" t="n">
        <v>2</v>
      </c>
      <c r="N14" t="n">
        <v>33.21</v>
      </c>
      <c r="O14" t="n">
        <v>22001.54</v>
      </c>
      <c r="P14" t="n">
        <v>484.7</v>
      </c>
      <c r="Q14" t="n">
        <v>2304.52</v>
      </c>
      <c r="R14" t="n">
        <v>133.6</v>
      </c>
      <c r="S14" t="n">
        <v>88.64</v>
      </c>
      <c r="T14" t="n">
        <v>18097.91</v>
      </c>
      <c r="U14" t="n">
        <v>0.66</v>
      </c>
      <c r="V14" t="n">
        <v>0.87</v>
      </c>
      <c r="W14" t="n">
        <v>4.06</v>
      </c>
      <c r="X14" t="n">
        <v>1.1</v>
      </c>
      <c r="Y14" t="n">
        <v>0.5</v>
      </c>
      <c r="Z14" t="n">
        <v>10</v>
      </c>
      <c r="AA14" t="n">
        <v>494.570597815526</v>
      </c>
      <c r="AB14" t="n">
        <v>676.6933108460773</v>
      </c>
      <c r="AC14" t="n">
        <v>612.1106510039538</v>
      </c>
      <c r="AD14" t="n">
        <v>494570.597815526</v>
      </c>
      <c r="AE14" t="n">
        <v>676693.3108460774</v>
      </c>
      <c r="AF14" t="n">
        <v>2.446766338082824e-06</v>
      </c>
      <c r="AG14" t="n">
        <v>12</v>
      </c>
      <c r="AH14" t="n">
        <v>612110.6510039538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1.8455</v>
      </c>
      <c r="E15" t="n">
        <v>54.19</v>
      </c>
      <c r="F15" t="n">
        <v>50.9</v>
      </c>
      <c r="G15" t="n">
        <v>101.79</v>
      </c>
      <c r="H15" t="n">
        <v>1.4</v>
      </c>
      <c r="I15" t="n">
        <v>30</v>
      </c>
      <c r="J15" t="n">
        <v>177.97</v>
      </c>
      <c r="K15" t="n">
        <v>50.28</v>
      </c>
      <c r="L15" t="n">
        <v>14</v>
      </c>
      <c r="M15" t="n">
        <v>0</v>
      </c>
      <c r="N15" t="n">
        <v>33.69</v>
      </c>
      <c r="O15" t="n">
        <v>22184.13</v>
      </c>
      <c r="P15" t="n">
        <v>488.53</v>
      </c>
      <c r="Q15" t="n">
        <v>2304.54</v>
      </c>
      <c r="R15" t="n">
        <v>133.44</v>
      </c>
      <c r="S15" t="n">
        <v>88.64</v>
      </c>
      <c r="T15" t="n">
        <v>18016.79</v>
      </c>
      <c r="U15" t="n">
        <v>0.66</v>
      </c>
      <c r="V15" t="n">
        <v>0.87</v>
      </c>
      <c r="W15" t="n">
        <v>4.06</v>
      </c>
      <c r="X15" t="n">
        <v>1.1</v>
      </c>
      <c r="Y15" t="n">
        <v>0.5</v>
      </c>
      <c r="Z15" t="n">
        <v>10</v>
      </c>
      <c r="AA15" t="n">
        <v>497.3722856437929</v>
      </c>
      <c r="AB15" t="n">
        <v>680.5267037344557</v>
      </c>
      <c r="AC15" t="n">
        <v>615.578190255266</v>
      </c>
      <c r="AD15" t="n">
        <v>497372.2856437929</v>
      </c>
      <c r="AE15" t="n">
        <v>680526.7037344557</v>
      </c>
      <c r="AF15" t="n">
        <v>2.446898925399291e-06</v>
      </c>
      <c r="AG15" t="n">
        <v>12</v>
      </c>
      <c r="AH15" t="n">
        <v>615578.190255266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1.4133</v>
      </c>
      <c r="E2" t="n">
        <v>70.76000000000001</v>
      </c>
      <c r="F2" t="n">
        <v>62.94</v>
      </c>
      <c r="G2" t="n">
        <v>10.98</v>
      </c>
      <c r="H2" t="n">
        <v>0.22</v>
      </c>
      <c r="I2" t="n">
        <v>344</v>
      </c>
      <c r="J2" t="n">
        <v>80.84</v>
      </c>
      <c r="K2" t="n">
        <v>35.1</v>
      </c>
      <c r="L2" t="n">
        <v>1</v>
      </c>
      <c r="M2" t="n">
        <v>342</v>
      </c>
      <c r="N2" t="n">
        <v>9.74</v>
      </c>
      <c r="O2" t="n">
        <v>10204.21</v>
      </c>
      <c r="P2" t="n">
        <v>474.75</v>
      </c>
      <c r="Q2" t="n">
        <v>2304.95</v>
      </c>
      <c r="R2" t="n">
        <v>536.77</v>
      </c>
      <c r="S2" t="n">
        <v>88.64</v>
      </c>
      <c r="T2" t="n">
        <v>218108.89</v>
      </c>
      <c r="U2" t="n">
        <v>0.17</v>
      </c>
      <c r="V2" t="n">
        <v>0.7</v>
      </c>
      <c r="W2" t="n">
        <v>4.55</v>
      </c>
      <c r="X2" t="n">
        <v>13.14</v>
      </c>
      <c r="Y2" t="n">
        <v>0.5</v>
      </c>
      <c r="Z2" t="n">
        <v>10</v>
      </c>
      <c r="AA2" t="n">
        <v>627.6511785916197</v>
      </c>
      <c r="AB2" t="n">
        <v>858.7800325647909</v>
      </c>
      <c r="AC2" t="n">
        <v>776.8192715621523</v>
      </c>
      <c r="AD2" t="n">
        <v>627651.1785916197</v>
      </c>
      <c r="AE2" t="n">
        <v>858780.0325647909</v>
      </c>
      <c r="AF2" t="n">
        <v>1.945520213935245e-06</v>
      </c>
      <c r="AG2" t="n">
        <v>16</v>
      </c>
      <c r="AH2" t="n">
        <v>776819.2715621523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1.6838</v>
      </c>
      <c r="E3" t="n">
        <v>59.39</v>
      </c>
      <c r="F3" t="n">
        <v>55.07</v>
      </c>
      <c r="G3" t="n">
        <v>23.43</v>
      </c>
      <c r="H3" t="n">
        <v>0.43</v>
      </c>
      <c r="I3" t="n">
        <v>141</v>
      </c>
      <c r="J3" t="n">
        <v>82.04000000000001</v>
      </c>
      <c r="K3" t="n">
        <v>35.1</v>
      </c>
      <c r="L3" t="n">
        <v>2</v>
      </c>
      <c r="M3" t="n">
        <v>139</v>
      </c>
      <c r="N3" t="n">
        <v>9.94</v>
      </c>
      <c r="O3" t="n">
        <v>10352.53</v>
      </c>
      <c r="P3" t="n">
        <v>389.65</v>
      </c>
      <c r="Q3" t="n">
        <v>2304.52</v>
      </c>
      <c r="R3" t="n">
        <v>273.8</v>
      </c>
      <c r="S3" t="n">
        <v>88.64</v>
      </c>
      <c r="T3" t="n">
        <v>87639.95</v>
      </c>
      <c r="U3" t="n">
        <v>0.32</v>
      </c>
      <c r="V3" t="n">
        <v>0.8</v>
      </c>
      <c r="W3" t="n">
        <v>4.21</v>
      </c>
      <c r="X3" t="n">
        <v>5.27</v>
      </c>
      <c r="Y3" t="n">
        <v>0.5</v>
      </c>
      <c r="Z3" t="n">
        <v>10</v>
      </c>
      <c r="AA3" t="n">
        <v>449.7531530395107</v>
      </c>
      <c r="AB3" t="n">
        <v>615.372105697414</v>
      </c>
      <c r="AC3" t="n">
        <v>556.6418556098268</v>
      </c>
      <c r="AD3" t="n">
        <v>449753.1530395107</v>
      </c>
      <c r="AE3" t="n">
        <v>615372.105697414</v>
      </c>
      <c r="AF3" t="n">
        <v>2.317885046504044e-06</v>
      </c>
      <c r="AG3" t="n">
        <v>13</v>
      </c>
      <c r="AH3" t="n">
        <v>556641.8556098269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1.7789</v>
      </c>
      <c r="E4" t="n">
        <v>56.21</v>
      </c>
      <c r="F4" t="n">
        <v>52.88</v>
      </c>
      <c r="G4" t="n">
        <v>37.77</v>
      </c>
      <c r="H4" t="n">
        <v>0.63</v>
      </c>
      <c r="I4" t="n">
        <v>84</v>
      </c>
      <c r="J4" t="n">
        <v>83.25</v>
      </c>
      <c r="K4" t="n">
        <v>35.1</v>
      </c>
      <c r="L4" t="n">
        <v>3</v>
      </c>
      <c r="M4" t="n">
        <v>77</v>
      </c>
      <c r="N4" t="n">
        <v>10.15</v>
      </c>
      <c r="O4" t="n">
        <v>10501.19</v>
      </c>
      <c r="P4" t="n">
        <v>344.79</v>
      </c>
      <c r="Q4" t="n">
        <v>2304.51</v>
      </c>
      <c r="R4" t="n">
        <v>200.39</v>
      </c>
      <c r="S4" t="n">
        <v>88.64</v>
      </c>
      <c r="T4" t="n">
        <v>51220.41</v>
      </c>
      <c r="U4" t="n">
        <v>0.44</v>
      </c>
      <c r="V4" t="n">
        <v>0.84</v>
      </c>
      <c r="W4" t="n">
        <v>4.12</v>
      </c>
      <c r="X4" t="n">
        <v>3.08</v>
      </c>
      <c r="Y4" t="n">
        <v>0.5</v>
      </c>
      <c r="Z4" t="n">
        <v>10</v>
      </c>
      <c r="AA4" t="n">
        <v>395.187672644253</v>
      </c>
      <c r="AB4" t="n">
        <v>540.7132081615233</v>
      </c>
      <c r="AC4" t="n">
        <v>489.1082984703408</v>
      </c>
      <c r="AD4" t="n">
        <v>395187.6726442531</v>
      </c>
      <c r="AE4" t="n">
        <v>540713.2081615233</v>
      </c>
      <c r="AF4" t="n">
        <v>2.44879778431289e-06</v>
      </c>
      <c r="AG4" t="n">
        <v>13</v>
      </c>
      <c r="AH4" t="n">
        <v>489108.2984703408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1.8043</v>
      </c>
      <c r="E5" t="n">
        <v>55.42</v>
      </c>
      <c r="F5" t="n">
        <v>52.36</v>
      </c>
      <c r="G5" t="n">
        <v>46.2</v>
      </c>
      <c r="H5" t="n">
        <v>0.83</v>
      </c>
      <c r="I5" t="n">
        <v>68</v>
      </c>
      <c r="J5" t="n">
        <v>84.45999999999999</v>
      </c>
      <c r="K5" t="n">
        <v>35.1</v>
      </c>
      <c r="L5" t="n">
        <v>4</v>
      </c>
      <c r="M5" t="n">
        <v>5</v>
      </c>
      <c r="N5" t="n">
        <v>10.36</v>
      </c>
      <c r="O5" t="n">
        <v>10650.22</v>
      </c>
      <c r="P5" t="n">
        <v>327.85</v>
      </c>
      <c r="Q5" t="n">
        <v>2304.6</v>
      </c>
      <c r="R5" t="n">
        <v>180.87</v>
      </c>
      <c r="S5" t="n">
        <v>88.64</v>
      </c>
      <c r="T5" t="n">
        <v>41542.65</v>
      </c>
      <c r="U5" t="n">
        <v>0.49</v>
      </c>
      <c r="V5" t="n">
        <v>0.85</v>
      </c>
      <c r="W5" t="n">
        <v>4.17</v>
      </c>
      <c r="X5" t="n">
        <v>2.57</v>
      </c>
      <c r="Y5" t="n">
        <v>0.5</v>
      </c>
      <c r="Z5" t="n">
        <v>10</v>
      </c>
      <c r="AA5" t="n">
        <v>377.8897924728732</v>
      </c>
      <c r="AB5" t="n">
        <v>517.0454853824272</v>
      </c>
      <c r="AC5" t="n">
        <v>467.699389935424</v>
      </c>
      <c r="AD5" t="n">
        <v>377889.7924728732</v>
      </c>
      <c r="AE5" t="n">
        <v>517045.4853824271</v>
      </c>
      <c r="AF5" t="n">
        <v>2.483762910920089e-06</v>
      </c>
      <c r="AG5" t="n">
        <v>13</v>
      </c>
      <c r="AH5" t="n">
        <v>467699.389935424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1.8067</v>
      </c>
      <c r="E6" t="n">
        <v>55.35</v>
      </c>
      <c r="F6" t="n">
        <v>52.3</v>
      </c>
      <c r="G6" t="n">
        <v>46.84</v>
      </c>
      <c r="H6" t="n">
        <v>1.02</v>
      </c>
      <c r="I6" t="n">
        <v>67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331.24</v>
      </c>
      <c r="Q6" t="n">
        <v>2304.55</v>
      </c>
      <c r="R6" t="n">
        <v>178.76</v>
      </c>
      <c r="S6" t="n">
        <v>88.64</v>
      </c>
      <c r="T6" t="n">
        <v>40493.27</v>
      </c>
      <c r="U6" t="n">
        <v>0.5</v>
      </c>
      <c r="V6" t="n">
        <v>0.85</v>
      </c>
      <c r="W6" t="n">
        <v>4.17</v>
      </c>
      <c r="X6" t="n">
        <v>2.51</v>
      </c>
      <c r="Y6" t="n">
        <v>0.5</v>
      </c>
      <c r="Z6" t="n">
        <v>10</v>
      </c>
      <c r="AA6" t="n">
        <v>380.0316485373552</v>
      </c>
      <c r="AB6" t="n">
        <v>519.9760673418721</v>
      </c>
      <c r="AC6" t="n">
        <v>470.3502812657572</v>
      </c>
      <c r="AD6" t="n">
        <v>380031.6485373552</v>
      </c>
      <c r="AE6" t="n">
        <v>519976.0673418721</v>
      </c>
      <c r="AF6" t="n">
        <v>2.487066702410534e-06</v>
      </c>
      <c r="AG6" t="n">
        <v>13</v>
      </c>
      <c r="AH6" t="n">
        <v>470350.2812657572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1.2582</v>
      </c>
      <c r="E2" t="n">
        <v>79.48</v>
      </c>
      <c r="F2" t="n">
        <v>67.33</v>
      </c>
      <c r="G2" t="n">
        <v>8.880000000000001</v>
      </c>
      <c r="H2" t="n">
        <v>0.16</v>
      </c>
      <c r="I2" t="n">
        <v>455</v>
      </c>
      <c r="J2" t="n">
        <v>107.41</v>
      </c>
      <c r="K2" t="n">
        <v>41.65</v>
      </c>
      <c r="L2" t="n">
        <v>1</v>
      </c>
      <c r="M2" t="n">
        <v>453</v>
      </c>
      <c r="N2" t="n">
        <v>14.77</v>
      </c>
      <c r="O2" t="n">
        <v>13481.73</v>
      </c>
      <c r="P2" t="n">
        <v>626.1900000000001</v>
      </c>
      <c r="Q2" t="n">
        <v>2304.65</v>
      </c>
      <c r="R2" t="n">
        <v>683.9299999999999</v>
      </c>
      <c r="S2" t="n">
        <v>88.64</v>
      </c>
      <c r="T2" t="n">
        <v>291134</v>
      </c>
      <c r="U2" t="n">
        <v>0.13</v>
      </c>
      <c r="V2" t="n">
        <v>0.66</v>
      </c>
      <c r="W2" t="n">
        <v>4.73</v>
      </c>
      <c r="X2" t="n">
        <v>17.53</v>
      </c>
      <c r="Y2" t="n">
        <v>0.5</v>
      </c>
      <c r="Z2" t="n">
        <v>10</v>
      </c>
      <c r="AA2" t="n">
        <v>884.105295182023</v>
      </c>
      <c r="AB2" t="n">
        <v>1209.671868840906</v>
      </c>
      <c r="AC2" t="n">
        <v>1094.22248346386</v>
      </c>
      <c r="AD2" t="n">
        <v>884105.2951820231</v>
      </c>
      <c r="AE2" t="n">
        <v>1209671.868840906</v>
      </c>
      <c r="AF2" t="n">
        <v>1.706497587139195e-06</v>
      </c>
      <c r="AG2" t="n">
        <v>18</v>
      </c>
      <c r="AH2" t="n">
        <v>1094222.48346386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1.5919</v>
      </c>
      <c r="E3" t="n">
        <v>62.82</v>
      </c>
      <c r="F3" t="n">
        <v>56.69</v>
      </c>
      <c r="G3" t="n">
        <v>18.49</v>
      </c>
      <c r="H3" t="n">
        <v>0.32</v>
      </c>
      <c r="I3" t="n">
        <v>184</v>
      </c>
      <c r="J3" t="n">
        <v>108.68</v>
      </c>
      <c r="K3" t="n">
        <v>41.65</v>
      </c>
      <c r="L3" t="n">
        <v>2</v>
      </c>
      <c r="M3" t="n">
        <v>182</v>
      </c>
      <c r="N3" t="n">
        <v>15.03</v>
      </c>
      <c r="O3" t="n">
        <v>13638.32</v>
      </c>
      <c r="P3" t="n">
        <v>508.62</v>
      </c>
      <c r="Q3" t="n">
        <v>2304.64</v>
      </c>
      <c r="R3" t="n">
        <v>327.56</v>
      </c>
      <c r="S3" t="n">
        <v>88.64</v>
      </c>
      <c r="T3" t="n">
        <v>114304.89</v>
      </c>
      <c r="U3" t="n">
        <v>0.27</v>
      </c>
      <c r="V3" t="n">
        <v>0.78</v>
      </c>
      <c r="W3" t="n">
        <v>4.29</v>
      </c>
      <c r="X3" t="n">
        <v>6.89</v>
      </c>
      <c r="Y3" t="n">
        <v>0.5</v>
      </c>
      <c r="Z3" t="n">
        <v>10</v>
      </c>
      <c r="AA3" t="n">
        <v>588.0343309699771</v>
      </c>
      <c r="AB3" t="n">
        <v>804.5745138768942</v>
      </c>
      <c r="AC3" t="n">
        <v>727.7870514999051</v>
      </c>
      <c r="AD3" t="n">
        <v>588034.3309699771</v>
      </c>
      <c r="AE3" t="n">
        <v>804574.5138768943</v>
      </c>
      <c r="AF3" t="n">
        <v>2.159095143035197e-06</v>
      </c>
      <c r="AG3" t="n">
        <v>14</v>
      </c>
      <c r="AH3" t="n">
        <v>727787.0514999052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1.7078</v>
      </c>
      <c r="E4" t="n">
        <v>58.55</v>
      </c>
      <c r="F4" t="n">
        <v>54.01</v>
      </c>
      <c r="G4" t="n">
        <v>28.68</v>
      </c>
      <c r="H4" t="n">
        <v>0.48</v>
      </c>
      <c r="I4" t="n">
        <v>113</v>
      </c>
      <c r="J4" t="n">
        <v>109.96</v>
      </c>
      <c r="K4" t="n">
        <v>41.65</v>
      </c>
      <c r="L4" t="n">
        <v>3</v>
      </c>
      <c r="M4" t="n">
        <v>111</v>
      </c>
      <c r="N4" t="n">
        <v>15.31</v>
      </c>
      <c r="O4" t="n">
        <v>13795.21</v>
      </c>
      <c r="P4" t="n">
        <v>465.84</v>
      </c>
      <c r="Q4" t="n">
        <v>2304.55</v>
      </c>
      <c r="R4" t="n">
        <v>238.1</v>
      </c>
      <c r="S4" t="n">
        <v>88.64</v>
      </c>
      <c r="T4" t="n">
        <v>69931.11</v>
      </c>
      <c r="U4" t="n">
        <v>0.37</v>
      </c>
      <c r="V4" t="n">
        <v>0.82</v>
      </c>
      <c r="W4" t="n">
        <v>4.17</v>
      </c>
      <c r="X4" t="n">
        <v>4.21</v>
      </c>
      <c r="Y4" t="n">
        <v>0.5</v>
      </c>
      <c r="Z4" t="n">
        <v>10</v>
      </c>
      <c r="AA4" t="n">
        <v>511.6902458875192</v>
      </c>
      <c r="AB4" t="n">
        <v>700.1171686037476</v>
      </c>
      <c r="AC4" t="n">
        <v>633.2989686528226</v>
      </c>
      <c r="AD4" t="n">
        <v>511690.2458875192</v>
      </c>
      <c r="AE4" t="n">
        <v>700117.1686037476</v>
      </c>
      <c r="AF4" t="n">
        <v>2.316290398439292e-06</v>
      </c>
      <c r="AG4" t="n">
        <v>13</v>
      </c>
      <c r="AH4" t="n">
        <v>633298.9686528227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1.7702</v>
      </c>
      <c r="E5" t="n">
        <v>56.49</v>
      </c>
      <c r="F5" t="n">
        <v>52.7</v>
      </c>
      <c r="G5" t="n">
        <v>40.03</v>
      </c>
      <c r="H5" t="n">
        <v>0.63</v>
      </c>
      <c r="I5" t="n">
        <v>79</v>
      </c>
      <c r="J5" t="n">
        <v>111.23</v>
      </c>
      <c r="K5" t="n">
        <v>41.65</v>
      </c>
      <c r="L5" t="n">
        <v>4</v>
      </c>
      <c r="M5" t="n">
        <v>77</v>
      </c>
      <c r="N5" t="n">
        <v>15.58</v>
      </c>
      <c r="O5" t="n">
        <v>13952.52</v>
      </c>
      <c r="P5" t="n">
        <v>434.35</v>
      </c>
      <c r="Q5" t="n">
        <v>2304.51</v>
      </c>
      <c r="R5" t="n">
        <v>194.82</v>
      </c>
      <c r="S5" t="n">
        <v>88.64</v>
      </c>
      <c r="T5" t="n">
        <v>48458.8</v>
      </c>
      <c r="U5" t="n">
        <v>0.46</v>
      </c>
      <c r="V5" t="n">
        <v>0.84</v>
      </c>
      <c r="W5" t="n">
        <v>4.1</v>
      </c>
      <c r="X5" t="n">
        <v>2.9</v>
      </c>
      <c r="Y5" t="n">
        <v>0.5</v>
      </c>
      <c r="Z5" t="n">
        <v>10</v>
      </c>
      <c r="AA5" t="n">
        <v>471.9443108653073</v>
      </c>
      <c r="AB5" t="n">
        <v>645.7350268394576</v>
      </c>
      <c r="AC5" t="n">
        <v>584.1069821727012</v>
      </c>
      <c r="AD5" t="n">
        <v>471944.3108653073</v>
      </c>
      <c r="AE5" t="n">
        <v>645735.0268394577</v>
      </c>
      <c r="AF5" t="n">
        <v>2.400923564420444e-06</v>
      </c>
      <c r="AG5" t="n">
        <v>13</v>
      </c>
      <c r="AH5" t="n">
        <v>584106.9821727013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1.8058</v>
      </c>
      <c r="E6" t="n">
        <v>55.38</v>
      </c>
      <c r="F6" t="n">
        <v>52.01</v>
      </c>
      <c r="G6" t="n">
        <v>52.01</v>
      </c>
      <c r="H6" t="n">
        <v>0.78</v>
      </c>
      <c r="I6" t="n">
        <v>60</v>
      </c>
      <c r="J6" t="n">
        <v>112.51</v>
      </c>
      <c r="K6" t="n">
        <v>41.65</v>
      </c>
      <c r="L6" t="n">
        <v>5</v>
      </c>
      <c r="M6" t="n">
        <v>58</v>
      </c>
      <c r="N6" t="n">
        <v>15.86</v>
      </c>
      <c r="O6" t="n">
        <v>14110.24</v>
      </c>
      <c r="P6" t="n">
        <v>406.49</v>
      </c>
      <c r="Q6" t="n">
        <v>2304.54</v>
      </c>
      <c r="R6" t="n">
        <v>171.74</v>
      </c>
      <c r="S6" t="n">
        <v>88.64</v>
      </c>
      <c r="T6" t="n">
        <v>37016.74</v>
      </c>
      <c r="U6" t="n">
        <v>0.52</v>
      </c>
      <c r="V6" t="n">
        <v>0.85</v>
      </c>
      <c r="W6" t="n">
        <v>4.08</v>
      </c>
      <c r="X6" t="n">
        <v>2.21</v>
      </c>
      <c r="Y6" t="n">
        <v>0.5</v>
      </c>
      <c r="Z6" t="n">
        <v>10</v>
      </c>
      <c r="AA6" t="n">
        <v>443.0869679741591</v>
      </c>
      <c r="AB6" t="n">
        <v>606.2511371996708</v>
      </c>
      <c r="AC6" t="n">
        <v>548.3913795441485</v>
      </c>
      <c r="AD6" t="n">
        <v>443086.9679741591</v>
      </c>
      <c r="AE6" t="n">
        <v>606251.1371996708</v>
      </c>
      <c r="AF6" t="n">
        <v>2.449207870653281e-06</v>
      </c>
      <c r="AG6" t="n">
        <v>13</v>
      </c>
      <c r="AH6" t="n">
        <v>548391.3795441486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1.8266</v>
      </c>
      <c r="E7" t="n">
        <v>54.75</v>
      </c>
      <c r="F7" t="n">
        <v>51.62</v>
      </c>
      <c r="G7" t="n">
        <v>63.21</v>
      </c>
      <c r="H7" t="n">
        <v>0.93</v>
      </c>
      <c r="I7" t="n">
        <v>49</v>
      </c>
      <c r="J7" t="n">
        <v>113.79</v>
      </c>
      <c r="K7" t="n">
        <v>41.65</v>
      </c>
      <c r="L7" t="n">
        <v>6</v>
      </c>
      <c r="M7" t="n">
        <v>19</v>
      </c>
      <c r="N7" t="n">
        <v>16.14</v>
      </c>
      <c r="O7" t="n">
        <v>14268.39</v>
      </c>
      <c r="P7" t="n">
        <v>385.02</v>
      </c>
      <c r="Q7" t="n">
        <v>2304.5</v>
      </c>
      <c r="R7" t="n">
        <v>157.66</v>
      </c>
      <c r="S7" t="n">
        <v>88.64</v>
      </c>
      <c r="T7" t="n">
        <v>30030.64</v>
      </c>
      <c r="U7" t="n">
        <v>0.5600000000000001</v>
      </c>
      <c r="V7" t="n">
        <v>0.86</v>
      </c>
      <c r="W7" t="n">
        <v>4.09</v>
      </c>
      <c r="X7" t="n">
        <v>1.83</v>
      </c>
      <c r="Y7" t="n">
        <v>0.5</v>
      </c>
      <c r="Z7" t="n">
        <v>10</v>
      </c>
      <c r="AA7" t="n">
        <v>415.4175322417262</v>
      </c>
      <c r="AB7" t="n">
        <v>568.3925945412036</v>
      </c>
      <c r="AC7" t="n">
        <v>514.1460030622071</v>
      </c>
      <c r="AD7" t="n">
        <v>415417.5322417262</v>
      </c>
      <c r="AE7" t="n">
        <v>568392.5945412036</v>
      </c>
      <c r="AF7" t="n">
        <v>2.477418925980332e-06</v>
      </c>
      <c r="AG7" t="n">
        <v>12</v>
      </c>
      <c r="AH7" t="n">
        <v>514146.0030622071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1.8285</v>
      </c>
      <c r="E8" t="n">
        <v>54.69</v>
      </c>
      <c r="F8" t="n">
        <v>51.59</v>
      </c>
      <c r="G8" t="n">
        <v>64.48</v>
      </c>
      <c r="H8" t="n">
        <v>1.07</v>
      </c>
      <c r="I8" t="n">
        <v>48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384.51</v>
      </c>
      <c r="Q8" t="n">
        <v>2304.49</v>
      </c>
      <c r="R8" t="n">
        <v>155.89</v>
      </c>
      <c r="S8" t="n">
        <v>88.64</v>
      </c>
      <c r="T8" t="n">
        <v>29149.71</v>
      </c>
      <c r="U8" t="n">
        <v>0.57</v>
      </c>
      <c r="V8" t="n">
        <v>0.86</v>
      </c>
      <c r="W8" t="n">
        <v>4.11</v>
      </c>
      <c r="X8" t="n">
        <v>1.79</v>
      </c>
      <c r="Y8" t="n">
        <v>0.5</v>
      </c>
      <c r="Z8" t="n">
        <v>10</v>
      </c>
      <c r="AA8" t="n">
        <v>414.6793098474437</v>
      </c>
      <c r="AB8" t="n">
        <v>567.3825260932728</v>
      </c>
      <c r="AC8" t="n">
        <v>513.2323341293069</v>
      </c>
      <c r="AD8" t="n">
        <v>414679.3098474437</v>
      </c>
      <c r="AE8" t="n">
        <v>567382.5260932727</v>
      </c>
      <c r="AF8" t="n">
        <v>2.479995897380399e-06</v>
      </c>
      <c r="AG8" t="n">
        <v>12</v>
      </c>
      <c r="AH8" t="n">
        <v>513232.3341293068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1.533</v>
      </c>
      <c r="E2" t="n">
        <v>65.23</v>
      </c>
      <c r="F2" t="n">
        <v>59.78</v>
      </c>
      <c r="G2" t="n">
        <v>13.64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261</v>
      </c>
      <c r="N2" t="n">
        <v>6.84</v>
      </c>
      <c r="O2" t="n">
        <v>7851.41</v>
      </c>
      <c r="P2" t="n">
        <v>362.77</v>
      </c>
      <c r="Q2" t="n">
        <v>2304.78</v>
      </c>
      <c r="R2" t="n">
        <v>431.29</v>
      </c>
      <c r="S2" t="n">
        <v>88.64</v>
      </c>
      <c r="T2" t="n">
        <v>165777.05</v>
      </c>
      <c r="U2" t="n">
        <v>0.21</v>
      </c>
      <c r="V2" t="n">
        <v>0.74</v>
      </c>
      <c r="W2" t="n">
        <v>4.41</v>
      </c>
      <c r="X2" t="n">
        <v>9.98</v>
      </c>
      <c r="Y2" t="n">
        <v>0.5</v>
      </c>
      <c r="Z2" t="n">
        <v>10</v>
      </c>
      <c r="AA2" t="n">
        <v>471.9430843431218</v>
      </c>
      <c r="AB2" t="n">
        <v>645.7333486576931</v>
      </c>
      <c r="AC2" t="n">
        <v>584.1054641542489</v>
      </c>
      <c r="AD2" t="n">
        <v>471943.0843431219</v>
      </c>
      <c r="AE2" t="n">
        <v>645733.3486576931</v>
      </c>
      <c r="AF2" t="n">
        <v>2.136497440216541e-06</v>
      </c>
      <c r="AG2" t="n">
        <v>15</v>
      </c>
      <c r="AH2" t="n">
        <v>584105.4641542489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1.7507</v>
      </c>
      <c r="E3" t="n">
        <v>57.12</v>
      </c>
      <c r="F3" t="n">
        <v>53.83</v>
      </c>
      <c r="G3" t="n">
        <v>29.9</v>
      </c>
      <c r="H3" t="n">
        <v>0.55</v>
      </c>
      <c r="I3" t="n">
        <v>108</v>
      </c>
      <c r="J3" t="n">
        <v>62.92</v>
      </c>
      <c r="K3" t="n">
        <v>28.92</v>
      </c>
      <c r="L3" t="n">
        <v>2</v>
      </c>
      <c r="M3" t="n">
        <v>76</v>
      </c>
      <c r="N3" t="n">
        <v>7</v>
      </c>
      <c r="O3" t="n">
        <v>7994.37</v>
      </c>
      <c r="P3" t="n">
        <v>291.7</v>
      </c>
      <c r="Q3" t="n">
        <v>2304.54</v>
      </c>
      <c r="R3" t="n">
        <v>231.21</v>
      </c>
      <c r="S3" t="n">
        <v>88.64</v>
      </c>
      <c r="T3" t="n">
        <v>66509.46000000001</v>
      </c>
      <c r="U3" t="n">
        <v>0.38</v>
      </c>
      <c r="V3" t="n">
        <v>0.82</v>
      </c>
      <c r="W3" t="n">
        <v>4.19</v>
      </c>
      <c r="X3" t="n">
        <v>4.03</v>
      </c>
      <c r="Y3" t="n">
        <v>0.5</v>
      </c>
      <c r="Z3" t="n">
        <v>10</v>
      </c>
      <c r="AA3" t="n">
        <v>353.8148744046553</v>
      </c>
      <c r="AB3" t="n">
        <v>484.1051203710663</v>
      </c>
      <c r="AC3" t="n">
        <v>437.9028071286548</v>
      </c>
      <c r="AD3" t="n">
        <v>353814.8744046553</v>
      </c>
      <c r="AE3" t="n">
        <v>484105.1203710663</v>
      </c>
      <c r="AF3" t="n">
        <v>2.439899588119438e-06</v>
      </c>
      <c r="AG3" t="n">
        <v>13</v>
      </c>
      <c r="AH3" t="n">
        <v>437902.8071286548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1.7712</v>
      </c>
      <c r="E4" t="n">
        <v>56.46</v>
      </c>
      <c r="F4" t="n">
        <v>53.36</v>
      </c>
      <c r="G4" t="n">
        <v>34.06</v>
      </c>
      <c r="H4" t="n">
        <v>0.8100000000000001</v>
      </c>
      <c r="I4" t="n">
        <v>94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283.06</v>
      </c>
      <c r="Q4" t="n">
        <v>2304.54</v>
      </c>
      <c r="R4" t="n">
        <v>212.85</v>
      </c>
      <c r="S4" t="n">
        <v>88.64</v>
      </c>
      <c r="T4" t="n">
        <v>57402.58</v>
      </c>
      <c r="U4" t="n">
        <v>0.42</v>
      </c>
      <c r="V4" t="n">
        <v>0.83</v>
      </c>
      <c r="W4" t="n">
        <v>4.25</v>
      </c>
      <c r="X4" t="n">
        <v>3.56</v>
      </c>
      <c r="Y4" t="n">
        <v>0.5</v>
      </c>
      <c r="Z4" t="n">
        <v>10</v>
      </c>
      <c r="AA4" t="n">
        <v>343.9310451365745</v>
      </c>
      <c r="AB4" t="n">
        <v>470.5816291227053</v>
      </c>
      <c r="AC4" t="n">
        <v>425.6699789046982</v>
      </c>
      <c r="AD4" t="n">
        <v>343931.0451365745</v>
      </c>
      <c r="AE4" t="n">
        <v>470581.6291227053</v>
      </c>
      <c r="AF4" t="n">
        <v>2.468469840907722e-06</v>
      </c>
      <c r="AG4" t="n">
        <v>13</v>
      </c>
      <c r="AH4" t="n">
        <v>425669.9789046982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0.9524</v>
      </c>
      <c r="E2" t="n">
        <v>105</v>
      </c>
      <c r="F2" t="n">
        <v>78.22</v>
      </c>
      <c r="G2" t="n">
        <v>6.52</v>
      </c>
      <c r="H2" t="n">
        <v>0.11</v>
      </c>
      <c r="I2" t="n">
        <v>720</v>
      </c>
      <c r="J2" t="n">
        <v>167.88</v>
      </c>
      <c r="K2" t="n">
        <v>51.39</v>
      </c>
      <c r="L2" t="n">
        <v>1</v>
      </c>
      <c r="M2" t="n">
        <v>718</v>
      </c>
      <c r="N2" t="n">
        <v>30.49</v>
      </c>
      <c r="O2" t="n">
        <v>20939.59</v>
      </c>
      <c r="P2" t="n">
        <v>986.84</v>
      </c>
      <c r="Q2" t="n">
        <v>2305.06</v>
      </c>
      <c r="R2" t="n">
        <v>1048.98</v>
      </c>
      <c r="S2" t="n">
        <v>88.64</v>
      </c>
      <c r="T2" t="n">
        <v>472336.05</v>
      </c>
      <c r="U2" t="n">
        <v>0.08</v>
      </c>
      <c r="V2" t="n">
        <v>0.57</v>
      </c>
      <c r="W2" t="n">
        <v>5.18</v>
      </c>
      <c r="X2" t="n">
        <v>28.41</v>
      </c>
      <c r="Y2" t="n">
        <v>0.5</v>
      </c>
      <c r="Z2" t="n">
        <v>10</v>
      </c>
      <c r="AA2" t="n">
        <v>1722.113645862856</v>
      </c>
      <c r="AB2" t="n">
        <v>2356.271864561618</v>
      </c>
      <c r="AC2" t="n">
        <v>2131.392584856189</v>
      </c>
      <c r="AD2" t="n">
        <v>1722113.645862856</v>
      </c>
      <c r="AE2" t="n">
        <v>2356271.864561618</v>
      </c>
      <c r="AF2" t="n">
        <v>1.258713717038485e-06</v>
      </c>
      <c r="AG2" t="n">
        <v>23</v>
      </c>
      <c r="AH2" t="n">
        <v>2131392.584856189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1.398</v>
      </c>
      <c r="E3" t="n">
        <v>71.53</v>
      </c>
      <c r="F3" t="n">
        <v>60.01</v>
      </c>
      <c r="G3" t="n">
        <v>13.34</v>
      </c>
      <c r="H3" t="n">
        <v>0.21</v>
      </c>
      <c r="I3" t="n">
        <v>270</v>
      </c>
      <c r="J3" t="n">
        <v>169.33</v>
      </c>
      <c r="K3" t="n">
        <v>51.39</v>
      </c>
      <c r="L3" t="n">
        <v>2</v>
      </c>
      <c r="M3" t="n">
        <v>268</v>
      </c>
      <c r="N3" t="n">
        <v>30.94</v>
      </c>
      <c r="O3" t="n">
        <v>21118.46</v>
      </c>
      <c r="P3" t="n">
        <v>745.34</v>
      </c>
      <c r="Q3" t="n">
        <v>2304.75</v>
      </c>
      <c r="R3" t="n">
        <v>438.79</v>
      </c>
      <c r="S3" t="n">
        <v>88.64</v>
      </c>
      <c r="T3" t="n">
        <v>169488.68</v>
      </c>
      <c r="U3" t="n">
        <v>0.2</v>
      </c>
      <c r="V3" t="n">
        <v>0.74</v>
      </c>
      <c r="W3" t="n">
        <v>4.43</v>
      </c>
      <c r="X3" t="n">
        <v>10.21</v>
      </c>
      <c r="Y3" t="n">
        <v>0.5</v>
      </c>
      <c r="Z3" t="n">
        <v>10</v>
      </c>
      <c r="AA3" t="n">
        <v>919.7596718741069</v>
      </c>
      <c r="AB3" t="n">
        <v>1258.4557599911</v>
      </c>
      <c r="AC3" t="n">
        <v>1138.350508511302</v>
      </c>
      <c r="AD3" t="n">
        <v>919759.6718741069</v>
      </c>
      <c r="AE3" t="n">
        <v>1258455.759991101</v>
      </c>
      <c r="AF3" t="n">
        <v>1.847628912662538e-06</v>
      </c>
      <c r="AG3" t="n">
        <v>16</v>
      </c>
      <c r="AH3" t="n">
        <v>1138350.508511302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1.5646</v>
      </c>
      <c r="E4" t="n">
        <v>63.91</v>
      </c>
      <c r="F4" t="n">
        <v>55.95</v>
      </c>
      <c r="G4" t="n">
        <v>20.35</v>
      </c>
      <c r="H4" t="n">
        <v>0.31</v>
      </c>
      <c r="I4" t="n">
        <v>165</v>
      </c>
      <c r="J4" t="n">
        <v>170.79</v>
      </c>
      <c r="K4" t="n">
        <v>51.39</v>
      </c>
      <c r="L4" t="n">
        <v>3</v>
      </c>
      <c r="M4" t="n">
        <v>163</v>
      </c>
      <c r="N4" t="n">
        <v>31.4</v>
      </c>
      <c r="O4" t="n">
        <v>21297.94</v>
      </c>
      <c r="P4" t="n">
        <v>684.3200000000001</v>
      </c>
      <c r="Q4" t="n">
        <v>2304.49</v>
      </c>
      <c r="R4" t="n">
        <v>302.86</v>
      </c>
      <c r="S4" t="n">
        <v>88.64</v>
      </c>
      <c r="T4" t="n">
        <v>102052.65</v>
      </c>
      <c r="U4" t="n">
        <v>0.29</v>
      </c>
      <c r="V4" t="n">
        <v>0.79</v>
      </c>
      <c r="W4" t="n">
        <v>4.26</v>
      </c>
      <c r="X4" t="n">
        <v>6.16</v>
      </c>
      <c r="Y4" t="n">
        <v>0.5</v>
      </c>
      <c r="Z4" t="n">
        <v>10</v>
      </c>
      <c r="AA4" t="n">
        <v>762.3851892481092</v>
      </c>
      <c r="AB4" t="n">
        <v>1043.129049990041</v>
      </c>
      <c r="AC4" t="n">
        <v>943.5742774998072</v>
      </c>
      <c r="AD4" t="n">
        <v>762385.1892481092</v>
      </c>
      <c r="AE4" t="n">
        <v>1043129.049990041</v>
      </c>
      <c r="AF4" t="n">
        <v>2.067811299536342e-06</v>
      </c>
      <c r="AG4" t="n">
        <v>14</v>
      </c>
      <c r="AH4" t="n">
        <v>943574.2774998072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1.6511</v>
      </c>
      <c r="E5" t="n">
        <v>60.57</v>
      </c>
      <c r="F5" t="n">
        <v>54.2</v>
      </c>
      <c r="G5" t="n">
        <v>27.56</v>
      </c>
      <c r="H5" t="n">
        <v>0.41</v>
      </c>
      <c r="I5" t="n">
        <v>118</v>
      </c>
      <c r="J5" t="n">
        <v>172.25</v>
      </c>
      <c r="K5" t="n">
        <v>51.39</v>
      </c>
      <c r="L5" t="n">
        <v>4</v>
      </c>
      <c r="M5" t="n">
        <v>116</v>
      </c>
      <c r="N5" t="n">
        <v>31.86</v>
      </c>
      <c r="O5" t="n">
        <v>21478.05</v>
      </c>
      <c r="P5" t="n">
        <v>651.8200000000001</v>
      </c>
      <c r="Q5" t="n">
        <v>2304.61</v>
      </c>
      <c r="R5" t="n">
        <v>244.75</v>
      </c>
      <c r="S5" t="n">
        <v>88.64</v>
      </c>
      <c r="T5" t="n">
        <v>73232.82000000001</v>
      </c>
      <c r="U5" t="n">
        <v>0.36</v>
      </c>
      <c r="V5" t="n">
        <v>0.82</v>
      </c>
      <c r="W5" t="n">
        <v>4.17</v>
      </c>
      <c r="X5" t="n">
        <v>4.4</v>
      </c>
      <c r="Y5" t="n">
        <v>0.5</v>
      </c>
      <c r="Z5" t="n">
        <v>10</v>
      </c>
      <c r="AA5" t="n">
        <v>699.60703676397</v>
      </c>
      <c r="AB5" t="n">
        <v>957.2332121846206</v>
      </c>
      <c r="AC5" t="n">
        <v>865.8762178989708</v>
      </c>
      <c r="AD5" t="n">
        <v>699607.0367639699</v>
      </c>
      <c r="AE5" t="n">
        <v>957233.2121846206</v>
      </c>
      <c r="AF5" t="n">
        <v>2.182131686478624e-06</v>
      </c>
      <c r="AG5" t="n">
        <v>14</v>
      </c>
      <c r="AH5" t="n">
        <v>865876.2178989708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1.7046</v>
      </c>
      <c r="E6" t="n">
        <v>58.66</v>
      </c>
      <c r="F6" t="n">
        <v>53.17</v>
      </c>
      <c r="G6" t="n">
        <v>34.68</v>
      </c>
      <c r="H6" t="n">
        <v>0.51</v>
      </c>
      <c r="I6" t="n">
        <v>92</v>
      </c>
      <c r="J6" t="n">
        <v>173.71</v>
      </c>
      <c r="K6" t="n">
        <v>51.39</v>
      </c>
      <c r="L6" t="n">
        <v>5</v>
      </c>
      <c r="M6" t="n">
        <v>90</v>
      </c>
      <c r="N6" t="n">
        <v>32.32</v>
      </c>
      <c r="O6" t="n">
        <v>21658.78</v>
      </c>
      <c r="P6" t="n">
        <v>628.63</v>
      </c>
      <c r="Q6" t="n">
        <v>2304.5</v>
      </c>
      <c r="R6" t="n">
        <v>210.66</v>
      </c>
      <c r="S6" t="n">
        <v>88.64</v>
      </c>
      <c r="T6" t="n">
        <v>56315.45</v>
      </c>
      <c r="U6" t="n">
        <v>0.42</v>
      </c>
      <c r="V6" t="n">
        <v>0.83</v>
      </c>
      <c r="W6" t="n">
        <v>4.13</v>
      </c>
      <c r="X6" t="n">
        <v>3.38</v>
      </c>
      <c r="Y6" t="n">
        <v>0.5</v>
      </c>
      <c r="Z6" t="n">
        <v>10</v>
      </c>
      <c r="AA6" t="n">
        <v>653.9058104858224</v>
      </c>
      <c r="AB6" t="n">
        <v>894.7027781950515</v>
      </c>
      <c r="AC6" t="n">
        <v>809.313600767351</v>
      </c>
      <c r="AD6" t="n">
        <v>653905.8104858224</v>
      </c>
      <c r="AE6" t="n">
        <v>894702.7781950515</v>
      </c>
      <c r="AF6" t="n">
        <v>2.252838515396682e-06</v>
      </c>
      <c r="AG6" t="n">
        <v>13</v>
      </c>
      <c r="AH6" t="n">
        <v>809313.600767351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1.7425</v>
      </c>
      <c r="E7" t="n">
        <v>57.39</v>
      </c>
      <c r="F7" t="n">
        <v>52.51</v>
      </c>
      <c r="G7" t="n">
        <v>42.58</v>
      </c>
      <c r="H7" t="n">
        <v>0.61</v>
      </c>
      <c r="I7" t="n">
        <v>74</v>
      </c>
      <c r="J7" t="n">
        <v>175.18</v>
      </c>
      <c r="K7" t="n">
        <v>51.39</v>
      </c>
      <c r="L7" t="n">
        <v>6</v>
      </c>
      <c r="M7" t="n">
        <v>72</v>
      </c>
      <c r="N7" t="n">
        <v>32.79</v>
      </c>
      <c r="O7" t="n">
        <v>21840.16</v>
      </c>
      <c r="P7" t="n">
        <v>609.73</v>
      </c>
      <c r="Q7" t="n">
        <v>2304.54</v>
      </c>
      <c r="R7" t="n">
        <v>188.19</v>
      </c>
      <c r="S7" t="n">
        <v>88.64</v>
      </c>
      <c r="T7" t="n">
        <v>45171.52</v>
      </c>
      <c r="U7" t="n">
        <v>0.47</v>
      </c>
      <c r="V7" t="n">
        <v>0.84</v>
      </c>
      <c r="W7" t="n">
        <v>4.11</v>
      </c>
      <c r="X7" t="n">
        <v>2.71</v>
      </c>
      <c r="Y7" t="n">
        <v>0.5</v>
      </c>
      <c r="Z7" t="n">
        <v>10</v>
      </c>
      <c r="AA7" t="n">
        <v>626.497770652119</v>
      </c>
      <c r="AB7" t="n">
        <v>857.2018889371992</v>
      </c>
      <c r="AC7" t="n">
        <v>775.3917437474395</v>
      </c>
      <c r="AD7" t="n">
        <v>626497.7706521191</v>
      </c>
      <c r="AE7" t="n">
        <v>857201.8889371993</v>
      </c>
      <c r="AF7" t="n">
        <v>2.302928025976017e-06</v>
      </c>
      <c r="AG7" t="n">
        <v>13</v>
      </c>
      <c r="AH7" t="n">
        <v>775391.7437474395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1.7695</v>
      </c>
      <c r="E8" t="n">
        <v>56.51</v>
      </c>
      <c r="F8" t="n">
        <v>52.04</v>
      </c>
      <c r="G8" t="n">
        <v>50.36</v>
      </c>
      <c r="H8" t="n">
        <v>0.7</v>
      </c>
      <c r="I8" t="n">
        <v>62</v>
      </c>
      <c r="J8" t="n">
        <v>176.66</v>
      </c>
      <c r="K8" t="n">
        <v>51.39</v>
      </c>
      <c r="L8" t="n">
        <v>7</v>
      </c>
      <c r="M8" t="n">
        <v>60</v>
      </c>
      <c r="N8" t="n">
        <v>33.27</v>
      </c>
      <c r="O8" t="n">
        <v>22022.17</v>
      </c>
      <c r="P8" t="n">
        <v>593.8200000000001</v>
      </c>
      <c r="Q8" t="n">
        <v>2304.47</v>
      </c>
      <c r="R8" t="n">
        <v>172.87</v>
      </c>
      <c r="S8" t="n">
        <v>88.64</v>
      </c>
      <c r="T8" t="n">
        <v>37573.37</v>
      </c>
      <c r="U8" t="n">
        <v>0.51</v>
      </c>
      <c r="V8" t="n">
        <v>0.85</v>
      </c>
      <c r="W8" t="n">
        <v>4.08</v>
      </c>
      <c r="X8" t="n">
        <v>2.25</v>
      </c>
      <c r="Y8" t="n">
        <v>0.5</v>
      </c>
      <c r="Z8" t="n">
        <v>10</v>
      </c>
      <c r="AA8" t="n">
        <v>605.8082355196918</v>
      </c>
      <c r="AB8" t="n">
        <v>828.8935542111416</v>
      </c>
      <c r="AC8" t="n">
        <v>749.7851167566395</v>
      </c>
      <c r="AD8" t="n">
        <v>605808.2355196918</v>
      </c>
      <c r="AE8" t="n">
        <v>828893.5542111415</v>
      </c>
      <c r="AF8" t="n">
        <v>2.338611846177654e-06</v>
      </c>
      <c r="AG8" t="n">
        <v>13</v>
      </c>
      <c r="AH8" t="n">
        <v>749785.1167566394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1.789</v>
      </c>
      <c r="E9" t="n">
        <v>55.9</v>
      </c>
      <c r="F9" t="n">
        <v>51.73</v>
      </c>
      <c r="G9" t="n">
        <v>58.56</v>
      </c>
      <c r="H9" t="n">
        <v>0.8</v>
      </c>
      <c r="I9" t="n">
        <v>53</v>
      </c>
      <c r="J9" t="n">
        <v>178.14</v>
      </c>
      <c r="K9" t="n">
        <v>51.39</v>
      </c>
      <c r="L9" t="n">
        <v>8</v>
      </c>
      <c r="M9" t="n">
        <v>51</v>
      </c>
      <c r="N9" t="n">
        <v>33.75</v>
      </c>
      <c r="O9" t="n">
        <v>22204.83</v>
      </c>
      <c r="P9" t="n">
        <v>578.6799999999999</v>
      </c>
      <c r="Q9" t="n">
        <v>2304.51</v>
      </c>
      <c r="R9" t="n">
        <v>162.51</v>
      </c>
      <c r="S9" t="n">
        <v>88.64</v>
      </c>
      <c r="T9" t="n">
        <v>32438.34</v>
      </c>
      <c r="U9" t="n">
        <v>0.55</v>
      </c>
      <c r="V9" t="n">
        <v>0.86</v>
      </c>
      <c r="W9" t="n">
        <v>4.06</v>
      </c>
      <c r="X9" t="n">
        <v>1.93</v>
      </c>
      <c r="Y9" t="n">
        <v>0.5</v>
      </c>
      <c r="Z9" t="n">
        <v>10</v>
      </c>
      <c r="AA9" t="n">
        <v>588.5059380907734</v>
      </c>
      <c r="AB9" t="n">
        <v>805.2197875454056</v>
      </c>
      <c r="AC9" t="n">
        <v>728.3707411551409</v>
      </c>
      <c r="AD9" t="n">
        <v>588505.9380907734</v>
      </c>
      <c r="AE9" t="n">
        <v>805219.7875454056</v>
      </c>
      <c r="AF9" t="n">
        <v>2.364383494101059e-06</v>
      </c>
      <c r="AG9" t="n">
        <v>13</v>
      </c>
      <c r="AH9" t="n">
        <v>728370.7411551409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1.8051</v>
      </c>
      <c r="E10" t="n">
        <v>55.4</v>
      </c>
      <c r="F10" t="n">
        <v>51.47</v>
      </c>
      <c r="G10" t="n">
        <v>67.13</v>
      </c>
      <c r="H10" t="n">
        <v>0.89</v>
      </c>
      <c r="I10" t="n">
        <v>46</v>
      </c>
      <c r="J10" t="n">
        <v>179.63</v>
      </c>
      <c r="K10" t="n">
        <v>51.39</v>
      </c>
      <c r="L10" t="n">
        <v>9</v>
      </c>
      <c r="M10" t="n">
        <v>44</v>
      </c>
      <c r="N10" t="n">
        <v>34.24</v>
      </c>
      <c r="O10" t="n">
        <v>22388.15</v>
      </c>
      <c r="P10" t="n">
        <v>563.11</v>
      </c>
      <c r="Q10" t="n">
        <v>2304.48</v>
      </c>
      <c r="R10" t="n">
        <v>153.62</v>
      </c>
      <c r="S10" t="n">
        <v>88.64</v>
      </c>
      <c r="T10" t="n">
        <v>28024.82</v>
      </c>
      <c r="U10" t="n">
        <v>0.58</v>
      </c>
      <c r="V10" t="n">
        <v>0.86</v>
      </c>
      <c r="W10" t="n">
        <v>4.06</v>
      </c>
      <c r="X10" t="n">
        <v>1.67</v>
      </c>
      <c r="Y10" t="n">
        <v>0.5</v>
      </c>
      <c r="Z10" t="n">
        <v>10</v>
      </c>
      <c r="AA10" t="n">
        <v>572.1848169923835</v>
      </c>
      <c r="AB10" t="n">
        <v>782.8885096215432</v>
      </c>
      <c r="AC10" t="n">
        <v>708.1707290541868</v>
      </c>
      <c r="AD10" t="n">
        <v>572184.8169923835</v>
      </c>
      <c r="AE10" t="n">
        <v>782888.5096215432</v>
      </c>
      <c r="AF10" t="n">
        <v>2.385661623924998e-06</v>
      </c>
      <c r="AG10" t="n">
        <v>13</v>
      </c>
      <c r="AH10" t="n">
        <v>708170.7290541868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1.8187</v>
      </c>
      <c r="E11" t="n">
        <v>54.98</v>
      </c>
      <c r="F11" t="n">
        <v>51.26</v>
      </c>
      <c r="G11" t="n">
        <v>76.88</v>
      </c>
      <c r="H11" t="n">
        <v>0.98</v>
      </c>
      <c r="I11" t="n">
        <v>40</v>
      </c>
      <c r="J11" t="n">
        <v>181.12</v>
      </c>
      <c r="K11" t="n">
        <v>51.39</v>
      </c>
      <c r="L11" t="n">
        <v>10</v>
      </c>
      <c r="M11" t="n">
        <v>38</v>
      </c>
      <c r="N11" t="n">
        <v>34.73</v>
      </c>
      <c r="O11" t="n">
        <v>22572.13</v>
      </c>
      <c r="P11" t="n">
        <v>544.5</v>
      </c>
      <c r="Q11" t="n">
        <v>2304.5</v>
      </c>
      <c r="R11" t="n">
        <v>146.72</v>
      </c>
      <c r="S11" t="n">
        <v>88.64</v>
      </c>
      <c r="T11" t="n">
        <v>24603.68</v>
      </c>
      <c r="U11" t="n">
        <v>0.6</v>
      </c>
      <c r="V11" t="n">
        <v>0.86</v>
      </c>
      <c r="W11" t="n">
        <v>4.04</v>
      </c>
      <c r="X11" t="n">
        <v>1.46</v>
      </c>
      <c r="Y11" t="n">
        <v>0.5</v>
      </c>
      <c r="Z11" t="n">
        <v>10</v>
      </c>
      <c r="AA11" t="n">
        <v>546.9018783855184</v>
      </c>
      <c r="AB11" t="n">
        <v>748.2952776151004</v>
      </c>
      <c r="AC11" t="n">
        <v>676.8790265585326</v>
      </c>
      <c r="AD11" t="n">
        <v>546901.8783855184</v>
      </c>
      <c r="AE11" t="n">
        <v>748295.2776151004</v>
      </c>
      <c r="AF11" t="n">
        <v>2.40363569632286e-06</v>
      </c>
      <c r="AG11" t="n">
        <v>12</v>
      </c>
      <c r="AH11" t="n">
        <v>676879.0265585326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1.8282</v>
      </c>
      <c r="E12" t="n">
        <v>54.7</v>
      </c>
      <c r="F12" t="n">
        <v>51.11</v>
      </c>
      <c r="G12" t="n">
        <v>85.18000000000001</v>
      </c>
      <c r="H12" t="n">
        <v>1.07</v>
      </c>
      <c r="I12" t="n">
        <v>36</v>
      </c>
      <c r="J12" t="n">
        <v>182.62</v>
      </c>
      <c r="K12" t="n">
        <v>51.39</v>
      </c>
      <c r="L12" t="n">
        <v>11</v>
      </c>
      <c r="M12" t="n">
        <v>34</v>
      </c>
      <c r="N12" t="n">
        <v>35.22</v>
      </c>
      <c r="O12" t="n">
        <v>22756.91</v>
      </c>
      <c r="P12" t="n">
        <v>529.0700000000001</v>
      </c>
      <c r="Q12" t="n">
        <v>2304.47</v>
      </c>
      <c r="R12" t="n">
        <v>141.58</v>
      </c>
      <c r="S12" t="n">
        <v>88.64</v>
      </c>
      <c r="T12" t="n">
        <v>22054.04</v>
      </c>
      <c r="U12" t="n">
        <v>0.63</v>
      </c>
      <c r="V12" t="n">
        <v>0.87</v>
      </c>
      <c r="W12" t="n">
        <v>4.04</v>
      </c>
      <c r="X12" t="n">
        <v>1.31</v>
      </c>
      <c r="Y12" t="n">
        <v>0.5</v>
      </c>
      <c r="Z12" t="n">
        <v>10</v>
      </c>
      <c r="AA12" t="n">
        <v>532.926964871152</v>
      </c>
      <c r="AB12" t="n">
        <v>729.1741844150724</v>
      </c>
      <c r="AC12" t="n">
        <v>659.5828236568926</v>
      </c>
      <c r="AD12" t="n">
        <v>532926.964871152</v>
      </c>
      <c r="AE12" t="n">
        <v>729174.1844150724</v>
      </c>
      <c r="AF12" t="n">
        <v>2.416191114541954e-06</v>
      </c>
      <c r="AG12" t="n">
        <v>12</v>
      </c>
      <c r="AH12" t="n">
        <v>659582.8236568926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1.8377</v>
      </c>
      <c r="E13" t="n">
        <v>54.42</v>
      </c>
      <c r="F13" t="n">
        <v>50.96</v>
      </c>
      <c r="G13" t="n">
        <v>95.55</v>
      </c>
      <c r="H13" t="n">
        <v>1.16</v>
      </c>
      <c r="I13" t="n">
        <v>32</v>
      </c>
      <c r="J13" t="n">
        <v>184.12</v>
      </c>
      <c r="K13" t="n">
        <v>51.39</v>
      </c>
      <c r="L13" t="n">
        <v>12</v>
      </c>
      <c r="M13" t="n">
        <v>27</v>
      </c>
      <c r="N13" t="n">
        <v>35.73</v>
      </c>
      <c r="O13" t="n">
        <v>22942.24</v>
      </c>
      <c r="P13" t="n">
        <v>517.89</v>
      </c>
      <c r="Q13" t="n">
        <v>2304.48</v>
      </c>
      <c r="R13" t="n">
        <v>136.85</v>
      </c>
      <c r="S13" t="n">
        <v>88.64</v>
      </c>
      <c r="T13" t="n">
        <v>19708.94</v>
      </c>
      <c r="U13" t="n">
        <v>0.65</v>
      </c>
      <c r="V13" t="n">
        <v>0.87</v>
      </c>
      <c r="W13" t="n">
        <v>4.03</v>
      </c>
      <c r="X13" t="n">
        <v>1.16</v>
      </c>
      <c r="Y13" t="n">
        <v>0.5</v>
      </c>
      <c r="Z13" t="n">
        <v>10</v>
      </c>
      <c r="AA13" t="n">
        <v>522.2429064115637</v>
      </c>
      <c r="AB13" t="n">
        <v>714.5557842832706</v>
      </c>
      <c r="AC13" t="n">
        <v>646.3595831166164</v>
      </c>
      <c r="AD13" t="n">
        <v>522242.9064115637</v>
      </c>
      <c r="AE13" t="n">
        <v>714555.7842832706</v>
      </c>
      <c r="AF13" t="n">
        <v>2.428746532761048e-06</v>
      </c>
      <c r="AG13" t="n">
        <v>12</v>
      </c>
      <c r="AH13" t="n">
        <v>646359.5831166164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1.843</v>
      </c>
      <c r="E14" t="n">
        <v>54.26</v>
      </c>
      <c r="F14" t="n">
        <v>50.87</v>
      </c>
      <c r="G14" t="n">
        <v>101.74</v>
      </c>
      <c r="H14" t="n">
        <v>1.24</v>
      </c>
      <c r="I14" t="n">
        <v>30</v>
      </c>
      <c r="J14" t="n">
        <v>185.63</v>
      </c>
      <c r="K14" t="n">
        <v>51.39</v>
      </c>
      <c r="L14" t="n">
        <v>13</v>
      </c>
      <c r="M14" t="n">
        <v>18</v>
      </c>
      <c r="N14" t="n">
        <v>36.24</v>
      </c>
      <c r="O14" t="n">
        <v>23128.27</v>
      </c>
      <c r="P14" t="n">
        <v>508.23</v>
      </c>
      <c r="Q14" t="n">
        <v>2304.54</v>
      </c>
      <c r="R14" t="n">
        <v>133.37</v>
      </c>
      <c r="S14" t="n">
        <v>88.64</v>
      </c>
      <c r="T14" t="n">
        <v>17982.77</v>
      </c>
      <c r="U14" t="n">
        <v>0.66</v>
      </c>
      <c r="V14" t="n">
        <v>0.87</v>
      </c>
      <c r="W14" t="n">
        <v>4.04</v>
      </c>
      <c r="X14" t="n">
        <v>1.07</v>
      </c>
      <c r="Y14" t="n">
        <v>0.5</v>
      </c>
      <c r="Z14" t="n">
        <v>10</v>
      </c>
      <c r="AA14" t="n">
        <v>513.7979157654753</v>
      </c>
      <c r="AB14" t="n">
        <v>703.0009755145995</v>
      </c>
      <c r="AC14" t="n">
        <v>635.9075490795515</v>
      </c>
      <c r="AD14" t="n">
        <v>513797.9157654753</v>
      </c>
      <c r="AE14" t="n">
        <v>703000.9755145996</v>
      </c>
      <c r="AF14" t="n">
        <v>2.435751134504333e-06</v>
      </c>
      <c r="AG14" t="n">
        <v>12</v>
      </c>
      <c r="AH14" t="n">
        <v>635907.5490795515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1.8443</v>
      </c>
      <c r="E15" t="n">
        <v>54.22</v>
      </c>
      <c r="F15" t="n">
        <v>50.87</v>
      </c>
      <c r="G15" t="n">
        <v>105.24</v>
      </c>
      <c r="H15" t="n">
        <v>1.33</v>
      </c>
      <c r="I15" t="n">
        <v>29</v>
      </c>
      <c r="J15" t="n">
        <v>187.14</v>
      </c>
      <c r="K15" t="n">
        <v>51.39</v>
      </c>
      <c r="L15" t="n">
        <v>14</v>
      </c>
      <c r="M15" t="n">
        <v>5</v>
      </c>
      <c r="N15" t="n">
        <v>36.75</v>
      </c>
      <c r="O15" t="n">
        <v>23314.98</v>
      </c>
      <c r="P15" t="n">
        <v>506.68</v>
      </c>
      <c r="Q15" t="n">
        <v>2304.57</v>
      </c>
      <c r="R15" t="n">
        <v>132.51</v>
      </c>
      <c r="S15" t="n">
        <v>88.64</v>
      </c>
      <c r="T15" t="n">
        <v>17556.58</v>
      </c>
      <c r="U15" t="n">
        <v>0.67</v>
      </c>
      <c r="V15" t="n">
        <v>0.87</v>
      </c>
      <c r="W15" t="n">
        <v>4.06</v>
      </c>
      <c r="X15" t="n">
        <v>1.07</v>
      </c>
      <c r="Y15" t="n">
        <v>0.5</v>
      </c>
      <c r="Z15" t="n">
        <v>10</v>
      </c>
      <c r="AA15" t="n">
        <v>512.3580757583479</v>
      </c>
      <c r="AB15" t="n">
        <v>701.0309228955899</v>
      </c>
      <c r="AC15" t="n">
        <v>634.1255155175137</v>
      </c>
      <c r="AD15" t="n">
        <v>512358.0757583479</v>
      </c>
      <c r="AE15" t="n">
        <v>701030.92289559</v>
      </c>
      <c r="AF15" t="n">
        <v>2.437469244365893e-06</v>
      </c>
      <c r="AG15" t="n">
        <v>12</v>
      </c>
      <c r="AH15" t="n">
        <v>634125.5155175137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1.8442</v>
      </c>
      <c r="E16" t="n">
        <v>54.22</v>
      </c>
      <c r="F16" t="n">
        <v>50.87</v>
      </c>
      <c r="G16" t="n">
        <v>105.25</v>
      </c>
      <c r="H16" t="n">
        <v>1.41</v>
      </c>
      <c r="I16" t="n">
        <v>29</v>
      </c>
      <c r="J16" t="n">
        <v>188.66</v>
      </c>
      <c r="K16" t="n">
        <v>51.39</v>
      </c>
      <c r="L16" t="n">
        <v>15</v>
      </c>
      <c r="M16" t="n">
        <v>0</v>
      </c>
      <c r="N16" t="n">
        <v>37.27</v>
      </c>
      <c r="O16" t="n">
        <v>23502.4</v>
      </c>
      <c r="P16" t="n">
        <v>508.12</v>
      </c>
      <c r="Q16" t="n">
        <v>2304.48</v>
      </c>
      <c r="R16" t="n">
        <v>132.52</v>
      </c>
      <c r="S16" t="n">
        <v>88.64</v>
      </c>
      <c r="T16" t="n">
        <v>17561.73</v>
      </c>
      <c r="U16" t="n">
        <v>0.67</v>
      </c>
      <c r="V16" t="n">
        <v>0.87</v>
      </c>
      <c r="W16" t="n">
        <v>4.06</v>
      </c>
      <c r="X16" t="n">
        <v>1.08</v>
      </c>
      <c r="Y16" t="n">
        <v>0.5</v>
      </c>
      <c r="Z16" t="n">
        <v>10</v>
      </c>
      <c r="AA16" t="n">
        <v>513.4431087633534</v>
      </c>
      <c r="AB16" t="n">
        <v>702.515512921316</v>
      </c>
      <c r="AC16" t="n">
        <v>635.4684183548198</v>
      </c>
      <c r="AD16" t="n">
        <v>513443.1087633534</v>
      </c>
      <c r="AE16" t="n">
        <v>702515.5129213161</v>
      </c>
      <c r="AF16" t="n">
        <v>2.43733708206885e-06</v>
      </c>
      <c r="AG16" t="n">
        <v>12</v>
      </c>
      <c r="AH16" t="n">
        <v>635468.4183548199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1.6045</v>
      </c>
      <c r="E2" t="n">
        <v>62.33</v>
      </c>
      <c r="F2" t="n">
        <v>57.94</v>
      </c>
      <c r="G2" t="n">
        <v>16.09</v>
      </c>
      <c r="H2" t="n">
        <v>0.34</v>
      </c>
      <c r="I2" t="n">
        <v>216</v>
      </c>
      <c r="J2" t="n">
        <v>51.33</v>
      </c>
      <c r="K2" t="n">
        <v>24.83</v>
      </c>
      <c r="L2" t="n">
        <v>1</v>
      </c>
      <c r="M2" t="n">
        <v>214</v>
      </c>
      <c r="N2" t="n">
        <v>5.51</v>
      </c>
      <c r="O2" t="n">
        <v>6564.78</v>
      </c>
      <c r="P2" t="n">
        <v>297.9</v>
      </c>
      <c r="Q2" t="n">
        <v>2304.64</v>
      </c>
      <c r="R2" t="n">
        <v>369.61</v>
      </c>
      <c r="S2" t="n">
        <v>88.64</v>
      </c>
      <c r="T2" t="n">
        <v>135168.55</v>
      </c>
      <c r="U2" t="n">
        <v>0.24</v>
      </c>
      <c r="V2" t="n">
        <v>0.76</v>
      </c>
      <c r="W2" t="n">
        <v>4.34</v>
      </c>
      <c r="X2" t="n">
        <v>8.140000000000001</v>
      </c>
      <c r="Y2" t="n">
        <v>0.5</v>
      </c>
      <c r="Z2" t="n">
        <v>10</v>
      </c>
      <c r="AA2" t="n">
        <v>388.6130120963796</v>
      </c>
      <c r="AB2" t="n">
        <v>531.7174675463706</v>
      </c>
      <c r="AC2" t="n">
        <v>480.9710987138969</v>
      </c>
      <c r="AD2" t="n">
        <v>388613.0120963797</v>
      </c>
      <c r="AE2" t="n">
        <v>531717.4675463706</v>
      </c>
      <c r="AF2" t="n">
        <v>2.252706432656343e-06</v>
      </c>
      <c r="AG2" t="n">
        <v>14</v>
      </c>
      <c r="AH2" t="n">
        <v>480971.0987138969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1.7412</v>
      </c>
      <c r="E3" t="n">
        <v>57.43</v>
      </c>
      <c r="F3" t="n">
        <v>54.26</v>
      </c>
      <c r="G3" t="n">
        <v>27.82</v>
      </c>
      <c r="H3" t="n">
        <v>0.66</v>
      </c>
      <c r="I3" t="n">
        <v>117</v>
      </c>
      <c r="J3" t="n">
        <v>52.47</v>
      </c>
      <c r="K3" t="n">
        <v>24.83</v>
      </c>
      <c r="L3" t="n">
        <v>2</v>
      </c>
      <c r="M3" t="n">
        <v>1</v>
      </c>
      <c r="N3" t="n">
        <v>5.64</v>
      </c>
      <c r="O3" t="n">
        <v>6705.1</v>
      </c>
      <c r="P3" t="n">
        <v>253.4</v>
      </c>
      <c r="Q3" t="n">
        <v>2304.66</v>
      </c>
      <c r="R3" t="n">
        <v>241.63</v>
      </c>
      <c r="S3" t="n">
        <v>88.64</v>
      </c>
      <c r="T3" t="n">
        <v>71673.52</v>
      </c>
      <c r="U3" t="n">
        <v>0.37</v>
      </c>
      <c r="V3" t="n">
        <v>0.82</v>
      </c>
      <c r="W3" t="n">
        <v>4.32</v>
      </c>
      <c r="X3" t="n">
        <v>4.46</v>
      </c>
      <c r="Y3" t="n">
        <v>0.5</v>
      </c>
      <c r="Z3" t="n">
        <v>10</v>
      </c>
      <c r="AA3" t="n">
        <v>322.2271062798218</v>
      </c>
      <c r="AB3" t="n">
        <v>440.8853424686916</v>
      </c>
      <c r="AC3" t="n">
        <v>398.8078641699435</v>
      </c>
      <c r="AD3" t="n">
        <v>322227.1062798218</v>
      </c>
      <c r="AE3" t="n">
        <v>440885.3424686916</v>
      </c>
      <c r="AF3" t="n">
        <v>2.444632247143175e-06</v>
      </c>
      <c r="AG3" t="n">
        <v>13</v>
      </c>
      <c r="AH3" t="n">
        <v>398807.8641699435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1.7411</v>
      </c>
      <c r="E4" t="n">
        <v>57.43</v>
      </c>
      <c r="F4" t="n">
        <v>54.26</v>
      </c>
      <c r="G4" t="n">
        <v>27.82</v>
      </c>
      <c r="H4" t="n">
        <v>0.97</v>
      </c>
      <c r="I4" t="n">
        <v>117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258.36</v>
      </c>
      <c r="Q4" t="n">
        <v>2304.68</v>
      </c>
      <c r="R4" t="n">
        <v>241.74</v>
      </c>
      <c r="S4" t="n">
        <v>88.64</v>
      </c>
      <c r="T4" t="n">
        <v>71733.13</v>
      </c>
      <c r="U4" t="n">
        <v>0.37</v>
      </c>
      <c r="V4" t="n">
        <v>0.82</v>
      </c>
      <c r="W4" t="n">
        <v>4.32</v>
      </c>
      <c r="X4" t="n">
        <v>4.46</v>
      </c>
      <c r="Y4" t="n">
        <v>0.5</v>
      </c>
      <c r="Z4" t="n">
        <v>10</v>
      </c>
      <c r="AA4" t="n">
        <v>326.1158473673041</v>
      </c>
      <c r="AB4" t="n">
        <v>446.2060895837336</v>
      </c>
      <c r="AC4" t="n">
        <v>403.6208066480413</v>
      </c>
      <c r="AD4" t="n">
        <v>326115.8473673041</v>
      </c>
      <c r="AE4" t="n">
        <v>446206.0895837336</v>
      </c>
      <c r="AF4" t="n">
        <v>2.444491847864106e-06</v>
      </c>
      <c r="AG4" t="n">
        <v>13</v>
      </c>
      <c r="AH4" t="n">
        <v>403620.8066480412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1.12</v>
      </c>
      <c r="E2" t="n">
        <v>89.28</v>
      </c>
      <c r="F2" t="n">
        <v>71.75</v>
      </c>
      <c r="G2" t="n">
        <v>7.63</v>
      </c>
      <c r="H2" t="n">
        <v>0.13</v>
      </c>
      <c r="I2" t="n">
        <v>564</v>
      </c>
      <c r="J2" t="n">
        <v>133.21</v>
      </c>
      <c r="K2" t="n">
        <v>46.47</v>
      </c>
      <c r="L2" t="n">
        <v>1</v>
      </c>
      <c r="M2" t="n">
        <v>562</v>
      </c>
      <c r="N2" t="n">
        <v>20.75</v>
      </c>
      <c r="O2" t="n">
        <v>16663.42</v>
      </c>
      <c r="P2" t="n">
        <v>775.0599999999999</v>
      </c>
      <c r="Q2" t="n">
        <v>2305.08</v>
      </c>
      <c r="R2" t="n">
        <v>832.71</v>
      </c>
      <c r="S2" t="n">
        <v>88.64</v>
      </c>
      <c r="T2" t="n">
        <v>364983.36</v>
      </c>
      <c r="U2" t="n">
        <v>0.11</v>
      </c>
      <c r="V2" t="n">
        <v>0.62</v>
      </c>
      <c r="W2" t="n">
        <v>4.89</v>
      </c>
      <c r="X2" t="n">
        <v>21.94</v>
      </c>
      <c r="Y2" t="n">
        <v>0.5</v>
      </c>
      <c r="Z2" t="n">
        <v>10</v>
      </c>
      <c r="AA2" t="n">
        <v>1188.57889570723</v>
      </c>
      <c r="AB2" t="n">
        <v>1626.266081506736</v>
      </c>
      <c r="AC2" t="n">
        <v>1471.057529166513</v>
      </c>
      <c r="AD2" t="n">
        <v>1188578.89570723</v>
      </c>
      <c r="AE2" t="n">
        <v>1626266.081506736</v>
      </c>
      <c r="AF2" t="n">
        <v>1.500640239176818e-06</v>
      </c>
      <c r="AG2" t="n">
        <v>20</v>
      </c>
      <c r="AH2" t="n">
        <v>1471057.529166513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1.506</v>
      </c>
      <c r="E3" t="n">
        <v>66.40000000000001</v>
      </c>
      <c r="F3" t="n">
        <v>58.18</v>
      </c>
      <c r="G3" t="n">
        <v>15.72</v>
      </c>
      <c r="H3" t="n">
        <v>0.26</v>
      </c>
      <c r="I3" t="n">
        <v>222</v>
      </c>
      <c r="J3" t="n">
        <v>134.55</v>
      </c>
      <c r="K3" t="n">
        <v>46.47</v>
      </c>
      <c r="L3" t="n">
        <v>2</v>
      </c>
      <c r="M3" t="n">
        <v>220</v>
      </c>
      <c r="N3" t="n">
        <v>21.09</v>
      </c>
      <c r="O3" t="n">
        <v>16828.84</v>
      </c>
      <c r="P3" t="n">
        <v>613.76</v>
      </c>
      <c r="Q3" t="n">
        <v>2304.55</v>
      </c>
      <c r="R3" t="n">
        <v>377.13</v>
      </c>
      <c r="S3" t="n">
        <v>88.64</v>
      </c>
      <c r="T3" t="n">
        <v>138901.32</v>
      </c>
      <c r="U3" t="n">
        <v>0.24</v>
      </c>
      <c r="V3" t="n">
        <v>0.76</v>
      </c>
      <c r="W3" t="n">
        <v>4.36</v>
      </c>
      <c r="X3" t="n">
        <v>8.380000000000001</v>
      </c>
      <c r="Y3" t="n">
        <v>0.5</v>
      </c>
      <c r="Z3" t="n">
        <v>10</v>
      </c>
      <c r="AA3" t="n">
        <v>726.2496326547555</v>
      </c>
      <c r="AB3" t="n">
        <v>993.6867872707693</v>
      </c>
      <c r="AC3" t="n">
        <v>898.8507149418115</v>
      </c>
      <c r="AD3" t="n">
        <v>726249.6326547555</v>
      </c>
      <c r="AE3" t="n">
        <v>993686.7872707692</v>
      </c>
      <c r="AF3" t="n">
        <v>2.017825178750257e-06</v>
      </c>
      <c r="AG3" t="n">
        <v>15</v>
      </c>
      <c r="AH3" t="n">
        <v>898850.7149418115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1.6461</v>
      </c>
      <c r="E4" t="n">
        <v>60.75</v>
      </c>
      <c r="F4" t="n">
        <v>54.87</v>
      </c>
      <c r="G4" t="n">
        <v>24.21</v>
      </c>
      <c r="H4" t="n">
        <v>0.39</v>
      </c>
      <c r="I4" t="n">
        <v>136</v>
      </c>
      <c r="J4" t="n">
        <v>135.9</v>
      </c>
      <c r="K4" t="n">
        <v>46.47</v>
      </c>
      <c r="L4" t="n">
        <v>3</v>
      </c>
      <c r="M4" t="n">
        <v>134</v>
      </c>
      <c r="N4" t="n">
        <v>21.43</v>
      </c>
      <c r="O4" t="n">
        <v>16994.64</v>
      </c>
      <c r="P4" t="n">
        <v>563.98</v>
      </c>
      <c r="Q4" t="n">
        <v>2304.57</v>
      </c>
      <c r="R4" t="n">
        <v>267.21</v>
      </c>
      <c r="S4" t="n">
        <v>88.64</v>
      </c>
      <c r="T4" t="n">
        <v>84371.23</v>
      </c>
      <c r="U4" t="n">
        <v>0.33</v>
      </c>
      <c r="V4" t="n">
        <v>0.8100000000000001</v>
      </c>
      <c r="W4" t="n">
        <v>4.2</v>
      </c>
      <c r="X4" t="n">
        <v>5.07</v>
      </c>
      <c r="Y4" t="n">
        <v>0.5</v>
      </c>
      <c r="Z4" t="n">
        <v>10</v>
      </c>
      <c r="AA4" t="n">
        <v>622.5418731667478</v>
      </c>
      <c r="AB4" t="n">
        <v>851.7892554758342</v>
      </c>
      <c r="AC4" t="n">
        <v>770.4956844269482</v>
      </c>
      <c r="AD4" t="n">
        <v>622541.8731667477</v>
      </c>
      <c r="AE4" t="n">
        <v>851789.2554758342</v>
      </c>
      <c r="AF4" t="n">
        <v>2.205539194383e-06</v>
      </c>
      <c r="AG4" t="n">
        <v>14</v>
      </c>
      <c r="AH4" t="n">
        <v>770495.6844269482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1.7188</v>
      </c>
      <c r="E5" t="n">
        <v>58.18</v>
      </c>
      <c r="F5" t="n">
        <v>53.36</v>
      </c>
      <c r="G5" t="n">
        <v>33.01</v>
      </c>
      <c r="H5" t="n">
        <v>0.52</v>
      </c>
      <c r="I5" t="n">
        <v>97</v>
      </c>
      <c r="J5" t="n">
        <v>137.25</v>
      </c>
      <c r="K5" t="n">
        <v>46.47</v>
      </c>
      <c r="L5" t="n">
        <v>4</v>
      </c>
      <c r="M5" t="n">
        <v>95</v>
      </c>
      <c r="N5" t="n">
        <v>21.78</v>
      </c>
      <c r="O5" t="n">
        <v>17160.92</v>
      </c>
      <c r="P5" t="n">
        <v>533.95</v>
      </c>
      <c r="Q5" t="n">
        <v>2304.59</v>
      </c>
      <c r="R5" t="n">
        <v>216.81</v>
      </c>
      <c r="S5" t="n">
        <v>88.64</v>
      </c>
      <c r="T5" t="n">
        <v>59364.57</v>
      </c>
      <c r="U5" t="n">
        <v>0.41</v>
      </c>
      <c r="V5" t="n">
        <v>0.83</v>
      </c>
      <c r="W5" t="n">
        <v>4.13</v>
      </c>
      <c r="X5" t="n">
        <v>3.56</v>
      </c>
      <c r="Y5" t="n">
        <v>0.5</v>
      </c>
      <c r="Z5" t="n">
        <v>10</v>
      </c>
      <c r="AA5" t="n">
        <v>568.1248227733562</v>
      </c>
      <c r="AB5" t="n">
        <v>777.3334464167664</v>
      </c>
      <c r="AC5" t="n">
        <v>703.1458332850937</v>
      </c>
      <c r="AD5" t="n">
        <v>568124.8227733562</v>
      </c>
      <c r="AE5" t="n">
        <v>777333.4464167664</v>
      </c>
      <c r="AF5" t="n">
        <v>2.302946824193853e-06</v>
      </c>
      <c r="AG5" t="n">
        <v>13</v>
      </c>
      <c r="AH5" t="n">
        <v>703145.8332850937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1.7611</v>
      </c>
      <c r="E6" t="n">
        <v>56.78</v>
      </c>
      <c r="F6" t="n">
        <v>52.56</v>
      </c>
      <c r="G6" t="n">
        <v>42.05</v>
      </c>
      <c r="H6" t="n">
        <v>0.64</v>
      </c>
      <c r="I6" t="n">
        <v>75</v>
      </c>
      <c r="J6" t="n">
        <v>138.6</v>
      </c>
      <c r="K6" t="n">
        <v>46.47</v>
      </c>
      <c r="L6" t="n">
        <v>5</v>
      </c>
      <c r="M6" t="n">
        <v>73</v>
      </c>
      <c r="N6" t="n">
        <v>22.13</v>
      </c>
      <c r="O6" t="n">
        <v>17327.69</v>
      </c>
      <c r="P6" t="n">
        <v>510.27</v>
      </c>
      <c r="Q6" t="n">
        <v>2304.5</v>
      </c>
      <c r="R6" t="n">
        <v>189.7</v>
      </c>
      <c r="S6" t="n">
        <v>88.64</v>
      </c>
      <c r="T6" t="n">
        <v>45919.9</v>
      </c>
      <c r="U6" t="n">
        <v>0.47</v>
      </c>
      <c r="V6" t="n">
        <v>0.84</v>
      </c>
      <c r="W6" t="n">
        <v>4.11</v>
      </c>
      <c r="X6" t="n">
        <v>2.76</v>
      </c>
      <c r="Y6" t="n">
        <v>0.5</v>
      </c>
      <c r="Z6" t="n">
        <v>10</v>
      </c>
      <c r="AA6" t="n">
        <v>537.9089857482228</v>
      </c>
      <c r="AB6" t="n">
        <v>735.9908051703296</v>
      </c>
      <c r="AC6" t="n">
        <v>665.7488756944555</v>
      </c>
      <c r="AD6" t="n">
        <v>537908.9857482228</v>
      </c>
      <c r="AE6" t="n">
        <v>735990.8051703296</v>
      </c>
      <c r="AF6" t="n">
        <v>2.359622790369906e-06</v>
      </c>
      <c r="AG6" t="n">
        <v>13</v>
      </c>
      <c r="AH6" t="n">
        <v>665748.8756944555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1.7922</v>
      </c>
      <c r="E7" t="n">
        <v>55.8</v>
      </c>
      <c r="F7" t="n">
        <v>51.98</v>
      </c>
      <c r="G7" t="n">
        <v>51.98</v>
      </c>
      <c r="H7" t="n">
        <v>0.76</v>
      </c>
      <c r="I7" t="n">
        <v>60</v>
      </c>
      <c r="J7" t="n">
        <v>139.95</v>
      </c>
      <c r="K7" t="n">
        <v>46.47</v>
      </c>
      <c r="L7" t="n">
        <v>6</v>
      </c>
      <c r="M7" t="n">
        <v>58</v>
      </c>
      <c r="N7" t="n">
        <v>22.49</v>
      </c>
      <c r="O7" t="n">
        <v>17494.97</v>
      </c>
      <c r="P7" t="n">
        <v>488.2</v>
      </c>
      <c r="Q7" t="n">
        <v>2304.49</v>
      </c>
      <c r="R7" t="n">
        <v>171.1</v>
      </c>
      <c r="S7" t="n">
        <v>88.64</v>
      </c>
      <c r="T7" t="n">
        <v>36697.27</v>
      </c>
      <c r="U7" t="n">
        <v>0.52</v>
      </c>
      <c r="V7" t="n">
        <v>0.85</v>
      </c>
      <c r="W7" t="n">
        <v>4.07</v>
      </c>
      <c r="X7" t="n">
        <v>2.19</v>
      </c>
      <c r="Y7" t="n">
        <v>0.5</v>
      </c>
      <c r="Z7" t="n">
        <v>10</v>
      </c>
      <c r="AA7" t="n">
        <v>513.0727383752023</v>
      </c>
      <c r="AB7" t="n">
        <v>702.0087558166596</v>
      </c>
      <c r="AC7" t="n">
        <v>635.0100254369938</v>
      </c>
      <c r="AD7" t="n">
        <v>513072.7383752023</v>
      </c>
      <c r="AE7" t="n">
        <v>702008.7558166595</v>
      </c>
      <c r="AF7" t="n">
        <v>2.401292354154191e-06</v>
      </c>
      <c r="AG7" t="n">
        <v>13</v>
      </c>
      <c r="AH7" t="n">
        <v>635010.0254369938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1.8144</v>
      </c>
      <c r="E8" t="n">
        <v>55.11</v>
      </c>
      <c r="F8" t="n">
        <v>51.6</v>
      </c>
      <c r="G8" t="n">
        <v>63.18</v>
      </c>
      <c r="H8" t="n">
        <v>0.88</v>
      </c>
      <c r="I8" t="n">
        <v>49</v>
      </c>
      <c r="J8" t="n">
        <v>141.31</v>
      </c>
      <c r="K8" t="n">
        <v>46.47</v>
      </c>
      <c r="L8" t="n">
        <v>7</v>
      </c>
      <c r="M8" t="n">
        <v>47</v>
      </c>
      <c r="N8" t="n">
        <v>22.85</v>
      </c>
      <c r="O8" t="n">
        <v>17662.75</v>
      </c>
      <c r="P8" t="n">
        <v>468.34</v>
      </c>
      <c r="Q8" t="n">
        <v>2304.51</v>
      </c>
      <c r="R8" t="n">
        <v>158.21</v>
      </c>
      <c r="S8" t="n">
        <v>88.64</v>
      </c>
      <c r="T8" t="n">
        <v>30306.32</v>
      </c>
      <c r="U8" t="n">
        <v>0.5600000000000001</v>
      </c>
      <c r="V8" t="n">
        <v>0.86</v>
      </c>
      <c r="W8" t="n">
        <v>4.06</v>
      </c>
      <c r="X8" t="n">
        <v>1.81</v>
      </c>
      <c r="Y8" t="n">
        <v>0.5</v>
      </c>
      <c r="Z8" t="n">
        <v>10</v>
      </c>
      <c r="AA8" t="n">
        <v>485.2598422116542</v>
      </c>
      <c r="AB8" t="n">
        <v>663.9539242673129</v>
      </c>
      <c r="AC8" t="n">
        <v>600.5870936004252</v>
      </c>
      <c r="AD8" t="n">
        <v>485259.8422116542</v>
      </c>
      <c r="AE8" t="n">
        <v>663953.9242673129</v>
      </c>
      <c r="AF8" t="n">
        <v>2.431037187466445e-06</v>
      </c>
      <c r="AG8" t="n">
        <v>12</v>
      </c>
      <c r="AH8" t="n">
        <v>600587.0936004252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1.8295</v>
      </c>
      <c r="E9" t="n">
        <v>54.66</v>
      </c>
      <c r="F9" t="n">
        <v>51.34</v>
      </c>
      <c r="G9" t="n">
        <v>73.34</v>
      </c>
      <c r="H9" t="n">
        <v>0.99</v>
      </c>
      <c r="I9" t="n">
        <v>42</v>
      </c>
      <c r="J9" t="n">
        <v>142.68</v>
      </c>
      <c r="K9" t="n">
        <v>46.47</v>
      </c>
      <c r="L9" t="n">
        <v>8</v>
      </c>
      <c r="M9" t="n">
        <v>33</v>
      </c>
      <c r="N9" t="n">
        <v>23.21</v>
      </c>
      <c r="O9" t="n">
        <v>17831.04</v>
      </c>
      <c r="P9" t="n">
        <v>448.67</v>
      </c>
      <c r="Q9" t="n">
        <v>2304.51</v>
      </c>
      <c r="R9" t="n">
        <v>148.94</v>
      </c>
      <c r="S9" t="n">
        <v>88.64</v>
      </c>
      <c r="T9" t="n">
        <v>25705.57</v>
      </c>
      <c r="U9" t="n">
        <v>0.6</v>
      </c>
      <c r="V9" t="n">
        <v>0.86</v>
      </c>
      <c r="W9" t="n">
        <v>4.06</v>
      </c>
      <c r="X9" t="n">
        <v>1.54</v>
      </c>
      <c r="Y9" t="n">
        <v>0.5</v>
      </c>
      <c r="Z9" t="n">
        <v>10</v>
      </c>
      <c r="AA9" t="n">
        <v>467.1777644441665</v>
      </c>
      <c r="AB9" t="n">
        <v>639.2132277408658</v>
      </c>
      <c r="AC9" t="n">
        <v>578.2076144266765</v>
      </c>
      <c r="AD9" t="n">
        <v>467177.7644441666</v>
      </c>
      <c r="AE9" t="n">
        <v>639213.2277408658</v>
      </c>
      <c r="AF9" t="n">
        <v>2.451269033548204e-06</v>
      </c>
      <c r="AG9" t="n">
        <v>12</v>
      </c>
      <c r="AH9" t="n">
        <v>578207.6144266765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1.8375</v>
      </c>
      <c r="E10" t="n">
        <v>54.42</v>
      </c>
      <c r="F10" t="n">
        <v>51.21</v>
      </c>
      <c r="G10" t="n">
        <v>80.84999999999999</v>
      </c>
      <c r="H10" t="n">
        <v>1.11</v>
      </c>
      <c r="I10" t="n">
        <v>38</v>
      </c>
      <c r="J10" t="n">
        <v>144.05</v>
      </c>
      <c r="K10" t="n">
        <v>46.47</v>
      </c>
      <c r="L10" t="n">
        <v>9</v>
      </c>
      <c r="M10" t="n">
        <v>11</v>
      </c>
      <c r="N10" t="n">
        <v>23.58</v>
      </c>
      <c r="O10" t="n">
        <v>17999.83</v>
      </c>
      <c r="P10" t="n">
        <v>436.97</v>
      </c>
      <c r="Q10" t="n">
        <v>2304.59</v>
      </c>
      <c r="R10" t="n">
        <v>143.64</v>
      </c>
      <c r="S10" t="n">
        <v>88.64</v>
      </c>
      <c r="T10" t="n">
        <v>23075.35</v>
      </c>
      <c r="U10" t="n">
        <v>0.62</v>
      </c>
      <c r="V10" t="n">
        <v>0.86</v>
      </c>
      <c r="W10" t="n">
        <v>4.08</v>
      </c>
      <c r="X10" t="n">
        <v>1.41</v>
      </c>
      <c r="Y10" t="n">
        <v>0.5</v>
      </c>
      <c r="Z10" t="n">
        <v>10</v>
      </c>
      <c r="AA10" t="n">
        <v>456.777680104597</v>
      </c>
      <c r="AB10" t="n">
        <v>624.9833735281276</v>
      </c>
      <c r="AC10" t="n">
        <v>565.3358375282762</v>
      </c>
      <c r="AD10" t="n">
        <v>456777.680104597</v>
      </c>
      <c r="AE10" t="n">
        <v>624983.3735281276</v>
      </c>
      <c r="AF10" t="n">
        <v>2.461987892399467e-06</v>
      </c>
      <c r="AG10" t="n">
        <v>12</v>
      </c>
      <c r="AH10" t="n">
        <v>565335.8375282763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1.8397</v>
      </c>
      <c r="E11" t="n">
        <v>54.36</v>
      </c>
      <c r="F11" t="n">
        <v>51.17</v>
      </c>
      <c r="G11" t="n">
        <v>82.98</v>
      </c>
      <c r="H11" t="n">
        <v>1.22</v>
      </c>
      <c r="I11" t="n">
        <v>37</v>
      </c>
      <c r="J11" t="n">
        <v>145.42</v>
      </c>
      <c r="K11" t="n">
        <v>46.47</v>
      </c>
      <c r="L11" t="n">
        <v>10</v>
      </c>
      <c r="M11" t="n">
        <v>0</v>
      </c>
      <c r="N11" t="n">
        <v>23.95</v>
      </c>
      <c r="O11" t="n">
        <v>18169.15</v>
      </c>
      <c r="P11" t="n">
        <v>438.87</v>
      </c>
      <c r="Q11" t="n">
        <v>2304.55</v>
      </c>
      <c r="R11" t="n">
        <v>142.25</v>
      </c>
      <c r="S11" t="n">
        <v>88.64</v>
      </c>
      <c r="T11" t="n">
        <v>22386.25</v>
      </c>
      <c r="U11" t="n">
        <v>0.62</v>
      </c>
      <c r="V11" t="n">
        <v>0.87</v>
      </c>
      <c r="W11" t="n">
        <v>4.09</v>
      </c>
      <c r="X11" t="n">
        <v>1.38</v>
      </c>
      <c r="Y11" t="n">
        <v>0.5</v>
      </c>
      <c r="Z11" t="n">
        <v>10</v>
      </c>
      <c r="AA11" t="n">
        <v>457.714583066407</v>
      </c>
      <c r="AB11" t="n">
        <v>626.2652854937176</v>
      </c>
      <c r="AC11" t="n">
        <v>566.4954056150452</v>
      </c>
      <c r="AD11" t="n">
        <v>457714.5830664071</v>
      </c>
      <c r="AE11" t="n">
        <v>626265.2854937175</v>
      </c>
      <c r="AF11" t="n">
        <v>2.464935578583565e-06</v>
      </c>
      <c r="AG11" t="n">
        <v>12</v>
      </c>
      <c r="AH11" t="n">
        <v>566495.4056150452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1.035</v>
      </c>
      <c r="E2" t="n">
        <v>96.62</v>
      </c>
      <c r="F2" t="n">
        <v>74.81999999999999</v>
      </c>
      <c r="G2" t="n">
        <v>7.03</v>
      </c>
      <c r="H2" t="n">
        <v>0.12</v>
      </c>
      <c r="I2" t="n">
        <v>639</v>
      </c>
      <c r="J2" t="n">
        <v>150.44</v>
      </c>
      <c r="K2" t="n">
        <v>49.1</v>
      </c>
      <c r="L2" t="n">
        <v>1</v>
      </c>
      <c r="M2" t="n">
        <v>637</v>
      </c>
      <c r="N2" t="n">
        <v>25.34</v>
      </c>
      <c r="O2" t="n">
        <v>18787.76</v>
      </c>
      <c r="P2" t="n">
        <v>877.49</v>
      </c>
      <c r="Q2" t="n">
        <v>2304.86</v>
      </c>
      <c r="R2" t="n">
        <v>935.47</v>
      </c>
      <c r="S2" t="n">
        <v>88.64</v>
      </c>
      <c r="T2" t="n">
        <v>415984.89</v>
      </c>
      <c r="U2" t="n">
        <v>0.09</v>
      </c>
      <c r="V2" t="n">
        <v>0.59</v>
      </c>
      <c r="W2" t="n">
        <v>5.03</v>
      </c>
      <c r="X2" t="n">
        <v>25.02</v>
      </c>
      <c r="Y2" t="n">
        <v>0.5</v>
      </c>
      <c r="Z2" t="n">
        <v>10</v>
      </c>
      <c r="AA2" t="n">
        <v>1427.599252013233</v>
      </c>
      <c r="AB2" t="n">
        <v>1953.304277838512</v>
      </c>
      <c r="AC2" t="n">
        <v>1766.883659041376</v>
      </c>
      <c r="AD2" t="n">
        <v>1427599.252013233</v>
      </c>
      <c r="AE2" t="n">
        <v>1953304.277838512</v>
      </c>
      <c r="AF2" t="n">
        <v>1.376874970476015e-06</v>
      </c>
      <c r="AG2" t="n">
        <v>21</v>
      </c>
      <c r="AH2" t="n">
        <v>1766883.659041376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1.4515</v>
      </c>
      <c r="E3" t="n">
        <v>68.89</v>
      </c>
      <c r="F3" t="n">
        <v>59.1</v>
      </c>
      <c r="G3" t="n">
        <v>14.41</v>
      </c>
      <c r="H3" t="n">
        <v>0.23</v>
      </c>
      <c r="I3" t="n">
        <v>246</v>
      </c>
      <c r="J3" t="n">
        <v>151.83</v>
      </c>
      <c r="K3" t="n">
        <v>49.1</v>
      </c>
      <c r="L3" t="n">
        <v>2</v>
      </c>
      <c r="M3" t="n">
        <v>244</v>
      </c>
      <c r="N3" t="n">
        <v>25.73</v>
      </c>
      <c r="O3" t="n">
        <v>18959.54</v>
      </c>
      <c r="P3" t="n">
        <v>680.03</v>
      </c>
      <c r="Q3" t="n">
        <v>2304.68</v>
      </c>
      <c r="R3" t="n">
        <v>408.44</v>
      </c>
      <c r="S3" t="n">
        <v>88.64</v>
      </c>
      <c r="T3" t="n">
        <v>154436.73</v>
      </c>
      <c r="U3" t="n">
        <v>0.22</v>
      </c>
      <c r="V3" t="n">
        <v>0.75</v>
      </c>
      <c r="W3" t="n">
        <v>4.39</v>
      </c>
      <c r="X3" t="n">
        <v>9.300000000000001</v>
      </c>
      <c r="Y3" t="n">
        <v>0.5</v>
      </c>
      <c r="Z3" t="n">
        <v>10</v>
      </c>
      <c r="AA3" t="n">
        <v>816.5592597158158</v>
      </c>
      <c r="AB3" t="n">
        <v>1117.252403195268</v>
      </c>
      <c r="AC3" t="n">
        <v>1010.623401907908</v>
      </c>
      <c r="AD3" t="n">
        <v>816559.2597158158</v>
      </c>
      <c r="AE3" t="n">
        <v>1117252.403195268</v>
      </c>
      <c r="AF3" t="n">
        <v>1.930950743619262e-06</v>
      </c>
      <c r="AG3" t="n">
        <v>15</v>
      </c>
      <c r="AH3" t="n">
        <v>1010623.401907908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1.6051</v>
      </c>
      <c r="E4" t="n">
        <v>62.3</v>
      </c>
      <c r="F4" t="n">
        <v>55.41</v>
      </c>
      <c r="G4" t="n">
        <v>22.02</v>
      </c>
      <c r="H4" t="n">
        <v>0.35</v>
      </c>
      <c r="I4" t="n">
        <v>151</v>
      </c>
      <c r="J4" t="n">
        <v>153.23</v>
      </c>
      <c r="K4" t="n">
        <v>49.1</v>
      </c>
      <c r="L4" t="n">
        <v>3</v>
      </c>
      <c r="M4" t="n">
        <v>149</v>
      </c>
      <c r="N4" t="n">
        <v>26.13</v>
      </c>
      <c r="O4" t="n">
        <v>19131.85</v>
      </c>
      <c r="P4" t="n">
        <v>625.1</v>
      </c>
      <c r="Q4" t="n">
        <v>2304.55</v>
      </c>
      <c r="R4" t="n">
        <v>285.35</v>
      </c>
      <c r="S4" t="n">
        <v>88.64</v>
      </c>
      <c r="T4" t="n">
        <v>93363.81</v>
      </c>
      <c r="U4" t="n">
        <v>0.31</v>
      </c>
      <c r="V4" t="n">
        <v>0.8</v>
      </c>
      <c r="W4" t="n">
        <v>4.22</v>
      </c>
      <c r="X4" t="n">
        <v>5.61</v>
      </c>
      <c r="Y4" t="n">
        <v>0.5</v>
      </c>
      <c r="Z4" t="n">
        <v>10</v>
      </c>
      <c r="AA4" t="n">
        <v>691.7151657941112</v>
      </c>
      <c r="AB4" t="n">
        <v>946.4352061588845</v>
      </c>
      <c r="AC4" t="n">
        <v>856.1087584132346</v>
      </c>
      <c r="AD4" t="n">
        <v>691715.1657941112</v>
      </c>
      <c r="AE4" t="n">
        <v>946435.2061588846</v>
      </c>
      <c r="AF4" t="n">
        <v>2.135286971121789e-06</v>
      </c>
      <c r="AG4" t="n">
        <v>14</v>
      </c>
      <c r="AH4" t="n">
        <v>856108.7584132346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1.6843</v>
      </c>
      <c r="E5" t="n">
        <v>59.37</v>
      </c>
      <c r="F5" t="n">
        <v>53.79</v>
      </c>
      <c r="G5" t="n">
        <v>29.89</v>
      </c>
      <c r="H5" t="n">
        <v>0.46</v>
      </c>
      <c r="I5" t="n">
        <v>108</v>
      </c>
      <c r="J5" t="n">
        <v>154.63</v>
      </c>
      <c r="K5" t="n">
        <v>49.1</v>
      </c>
      <c r="L5" t="n">
        <v>4</v>
      </c>
      <c r="M5" t="n">
        <v>106</v>
      </c>
      <c r="N5" t="n">
        <v>26.53</v>
      </c>
      <c r="O5" t="n">
        <v>19304.72</v>
      </c>
      <c r="P5" t="n">
        <v>595.1900000000001</v>
      </c>
      <c r="Q5" t="n">
        <v>2304.52</v>
      </c>
      <c r="R5" t="n">
        <v>231.2</v>
      </c>
      <c r="S5" t="n">
        <v>88.64</v>
      </c>
      <c r="T5" t="n">
        <v>66504.92</v>
      </c>
      <c r="U5" t="n">
        <v>0.38</v>
      </c>
      <c r="V5" t="n">
        <v>0.82</v>
      </c>
      <c r="W5" t="n">
        <v>4.16</v>
      </c>
      <c r="X5" t="n">
        <v>4</v>
      </c>
      <c r="Y5" t="n">
        <v>0.5</v>
      </c>
      <c r="Z5" t="n">
        <v>10</v>
      </c>
      <c r="AA5" t="n">
        <v>630.9963524266209</v>
      </c>
      <c r="AB5" t="n">
        <v>863.3570469844938</v>
      </c>
      <c r="AC5" t="n">
        <v>780.9594621495188</v>
      </c>
      <c r="AD5" t="n">
        <v>630996.3524266209</v>
      </c>
      <c r="AE5" t="n">
        <v>863357.0469844937</v>
      </c>
      <c r="AF5" t="n">
        <v>2.24064783842778e-06</v>
      </c>
      <c r="AG5" t="n">
        <v>13</v>
      </c>
      <c r="AH5" t="n">
        <v>780959.4621495188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1.7342</v>
      </c>
      <c r="E6" t="n">
        <v>57.66</v>
      </c>
      <c r="F6" t="n">
        <v>52.85</v>
      </c>
      <c r="G6" t="n">
        <v>38.21</v>
      </c>
      <c r="H6" t="n">
        <v>0.57</v>
      </c>
      <c r="I6" t="n">
        <v>83</v>
      </c>
      <c r="J6" t="n">
        <v>156.03</v>
      </c>
      <c r="K6" t="n">
        <v>49.1</v>
      </c>
      <c r="L6" t="n">
        <v>5</v>
      </c>
      <c r="M6" t="n">
        <v>81</v>
      </c>
      <c r="N6" t="n">
        <v>26.94</v>
      </c>
      <c r="O6" t="n">
        <v>19478.15</v>
      </c>
      <c r="P6" t="n">
        <v>570.9400000000001</v>
      </c>
      <c r="Q6" t="n">
        <v>2304.5</v>
      </c>
      <c r="R6" t="n">
        <v>200.02</v>
      </c>
      <c r="S6" t="n">
        <v>88.64</v>
      </c>
      <c r="T6" t="n">
        <v>51039.91</v>
      </c>
      <c r="U6" t="n">
        <v>0.44</v>
      </c>
      <c r="V6" t="n">
        <v>0.84</v>
      </c>
      <c r="W6" t="n">
        <v>4.11</v>
      </c>
      <c r="X6" t="n">
        <v>3.05</v>
      </c>
      <c r="Y6" t="n">
        <v>0.5</v>
      </c>
      <c r="Z6" t="n">
        <v>10</v>
      </c>
      <c r="AA6" t="n">
        <v>595.8540592249623</v>
      </c>
      <c r="AB6" t="n">
        <v>815.2738110574279</v>
      </c>
      <c r="AC6" t="n">
        <v>737.4652227740868</v>
      </c>
      <c r="AD6" t="n">
        <v>595854.0592249623</v>
      </c>
      <c r="AE6" t="n">
        <v>815273.8110574279</v>
      </c>
      <c r="AF6" t="n">
        <v>2.307030506086479e-06</v>
      </c>
      <c r="AG6" t="n">
        <v>13</v>
      </c>
      <c r="AH6" t="n">
        <v>737465.2227740868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1.7685</v>
      </c>
      <c r="E7" t="n">
        <v>56.55</v>
      </c>
      <c r="F7" t="n">
        <v>52.22</v>
      </c>
      <c r="G7" t="n">
        <v>46.77</v>
      </c>
      <c r="H7" t="n">
        <v>0.67</v>
      </c>
      <c r="I7" t="n">
        <v>67</v>
      </c>
      <c r="J7" t="n">
        <v>157.44</v>
      </c>
      <c r="K7" t="n">
        <v>49.1</v>
      </c>
      <c r="L7" t="n">
        <v>6</v>
      </c>
      <c r="M7" t="n">
        <v>65</v>
      </c>
      <c r="N7" t="n">
        <v>27.35</v>
      </c>
      <c r="O7" t="n">
        <v>19652.13</v>
      </c>
      <c r="P7" t="n">
        <v>551.3</v>
      </c>
      <c r="Q7" t="n">
        <v>2304.47</v>
      </c>
      <c r="R7" t="n">
        <v>178.65</v>
      </c>
      <c r="S7" t="n">
        <v>88.64</v>
      </c>
      <c r="T7" t="n">
        <v>40435.36</v>
      </c>
      <c r="U7" t="n">
        <v>0.5</v>
      </c>
      <c r="V7" t="n">
        <v>0.85</v>
      </c>
      <c r="W7" t="n">
        <v>4.09</v>
      </c>
      <c r="X7" t="n">
        <v>2.43</v>
      </c>
      <c r="Y7" t="n">
        <v>0.5</v>
      </c>
      <c r="Z7" t="n">
        <v>10</v>
      </c>
      <c r="AA7" t="n">
        <v>570.5767993539451</v>
      </c>
      <c r="AB7" t="n">
        <v>780.6883489479003</v>
      </c>
      <c r="AC7" t="n">
        <v>706.1805486272916</v>
      </c>
      <c r="AD7" t="n">
        <v>570576.7993539452</v>
      </c>
      <c r="AE7" t="n">
        <v>780688.3489479003</v>
      </c>
      <c r="AF7" t="n">
        <v>2.352660275639452e-06</v>
      </c>
      <c r="AG7" t="n">
        <v>13</v>
      </c>
      <c r="AH7" t="n">
        <v>706180.5486272916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1.7913</v>
      </c>
      <c r="E8" t="n">
        <v>55.82</v>
      </c>
      <c r="F8" t="n">
        <v>51.84</v>
      </c>
      <c r="G8" t="n">
        <v>55.54</v>
      </c>
      <c r="H8" t="n">
        <v>0.78</v>
      </c>
      <c r="I8" t="n">
        <v>56</v>
      </c>
      <c r="J8" t="n">
        <v>158.86</v>
      </c>
      <c r="K8" t="n">
        <v>49.1</v>
      </c>
      <c r="L8" t="n">
        <v>7</v>
      </c>
      <c r="M8" t="n">
        <v>54</v>
      </c>
      <c r="N8" t="n">
        <v>27.77</v>
      </c>
      <c r="O8" t="n">
        <v>19826.68</v>
      </c>
      <c r="P8" t="n">
        <v>534.67</v>
      </c>
      <c r="Q8" t="n">
        <v>2304.51</v>
      </c>
      <c r="R8" t="n">
        <v>166.16</v>
      </c>
      <c r="S8" t="n">
        <v>88.64</v>
      </c>
      <c r="T8" t="n">
        <v>34244.05</v>
      </c>
      <c r="U8" t="n">
        <v>0.53</v>
      </c>
      <c r="V8" t="n">
        <v>0.85</v>
      </c>
      <c r="W8" t="n">
        <v>4.07</v>
      </c>
      <c r="X8" t="n">
        <v>2.04</v>
      </c>
      <c r="Y8" t="n">
        <v>0.5</v>
      </c>
      <c r="Z8" t="n">
        <v>10</v>
      </c>
      <c r="AA8" t="n">
        <v>551.6287833115233</v>
      </c>
      <c r="AB8" t="n">
        <v>754.7628374711878</v>
      </c>
      <c r="AC8" t="n">
        <v>682.7293315792324</v>
      </c>
      <c r="AD8" t="n">
        <v>551628.7833115233</v>
      </c>
      <c r="AE8" t="n">
        <v>754762.8374711878</v>
      </c>
      <c r="AF8" t="n">
        <v>2.382991434409358e-06</v>
      </c>
      <c r="AG8" t="n">
        <v>13</v>
      </c>
      <c r="AH8" t="n">
        <v>682729.3315792324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1.8081</v>
      </c>
      <c r="E9" t="n">
        <v>55.31</v>
      </c>
      <c r="F9" t="n">
        <v>51.56</v>
      </c>
      <c r="G9" t="n">
        <v>64.45</v>
      </c>
      <c r="H9" t="n">
        <v>0.88</v>
      </c>
      <c r="I9" t="n">
        <v>48</v>
      </c>
      <c r="J9" t="n">
        <v>160.28</v>
      </c>
      <c r="K9" t="n">
        <v>49.1</v>
      </c>
      <c r="L9" t="n">
        <v>8</v>
      </c>
      <c r="M9" t="n">
        <v>46</v>
      </c>
      <c r="N9" t="n">
        <v>28.19</v>
      </c>
      <c r="O9" t="n">
        <v>20001.93</v>
      </c>
      <c r="P9" t="n">
        <v>516.16</v>
      </c>
      <c r="Q9" t="n">
        <v>2304.5</v>
      </c>
      <c r="R9" t="n">
        <v>156.81</v>
      </c>
      <c r="S9" t="n">
        <v>88.64</v>
      </c>
      <c r="T9" t="n">
        <v>29608.57</v>
      </c>
      <c r="U9" t="n">
        <v>0.57</v>
      </c>
      <c r="V9" t="n">
        <v>0.86</v>
      </c>
      <c r="W9" t="n">
        <v>4.06</v>
      </c>
      <c r="X9" t="n">
        <v>1.77</v>
      </c>
      <c r="Y9" t="n">
        <v>0.5</v>
      </c>
      <c r="Z9" t="n">
        <v>10</v>
      </c>
      <c r="AA9" t="n">
        <v>533.2653563670449</v>
      </c>
      <c r="AB9" t="n">
        <v>729.637186588532</v>
      </c>
      <c r="AC9" t="n">
        <v>660.0016375527449</v>
      </c>
      <c r="AD9" t="n">
        <v>533265.3563670448</v>
      </c>
      <c r="AE9" t="n">
        <v>729637.1865885321</v>
      </c>
      <c r="AF9" t="n">
        <v>2.405340709292447e-06</v>
      </c>
      <c r="AG9" t="n">
        <v>13</v>
      </c>
      <c r="AH9" t="n">
        <v>660001.6375527449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1.8245</v>
      </c>
      <c r="E10" t="n">
        <v>54.81</v>
      </c>
      <c r="F10" t="n">
        <v>51.28</v>
      </c>
      <c r="G10" t="n">
        <v>75.04000000000001</v>
      </c>
      <c r="H10" t="n">
        <v>0.99</v>
      </c>
      <c r="I10" t="n">
        <v>41</v>
      </c>
      <c r="J10" t="n">
        <v>161.71</v>
      </c>
      <c r="K10" t="n">
        <v>49.1</v>
      </c>
      <c r="L10" t="n">
        <v>9</v>
      </c>
      <c r="M10" t="n">
        <v>39</v>
      </c>
      <c r="N10" t="n">
        <v>28.61</v>
      </c>
      <c r="O10" t="n">
        <v>20177.64</v>
      </c>
      <c r="P10" t="n">
        <v>498.47</v>
      </c>
      <c r="Q10" t="n">
        <v>2304.47</v>
      </c>
      <c r="R10" t="n">
        <v>147.61</v>
      </c>
      <c r="S10" t="n">
        <v>88.64</v>
      </c>
      <c r="T10" t="n">
        <v>25047.28</v>
      </c>
      <c r="U10" t="n">
        <v>0.6</v>
      </c>
      <c r="V10" t="n">
        <v>0.86</v>
      </c>
      <c r="W10" t="n">
        <v>4.04</v>
      </c>
      <c r="X10" t="n">
        <v>1.49</v>
      </c>
      <c r="Y10" t="n">
        <v>0.5</v>
      </c>
      <c r="Z10" t="n">
        <v>10</v>
      </c>
      <c r="AA10" t="n">
        <v>508.3399739609598</v>
      </c>
      <c r="AB10" t="n">
        <v>695.5331787502632</v>
      </c>
      <c r="AC10" t="n">
        <v>629.1524683572846</v>
      </c>
      <c r="AD10" t="n">
        <v>508339.9739609598</v>
      </c>
      <c r="AE10" t="n">
        <v>695533.1787502632</v>
      </c>
      <c r="AF10" t="n">
        <v>2.427157858583082e-06</v>
      </c>
      <c r="AG10" t="n">
        <v>12</v>
      </c>
      <c r="AH10" t="n">
        <v>629152.4683572847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1.8354</v>
      </c>
      <c r="E11" t="n">
        <v>54.48</v>
      </c>
      <c r="F11" t="n">
        <v>51.11</v>
      </c>
      <c r="G11" t="n">
        <v>85.18000000000001</v>
      </c>
      <c r="H11" t="n">
        <v>1.09</v>
      </c>
      <c r="I11" t="n">
        <v>36</v>
      </c>
      <c r="J11" t="n">
        <v>163.13</v>
      </c>
      <c r="K11" t="n">
        <v>49.1</v>
      </c>
      <c r="L11" t="n">
        <v>10</v>
      </c>
      <c r="M11" t="n">
        <v>28</v>
      </c>
      <c r="N11" t="n">
        <v>29.04</v>
      </c>
      <c r="O11" t="n">
        <v>20353.94</v>
      </c>
      <c r="P11" t="n">
        <v>478.78</v>
      </c>
      <c r="Q11" t="n">
        <v>2304.49</v>
      </c>
      <c r="R11" t="n">
        <v>141.3</v>
      </c>
      <c r="S11" t="n">
        <v>88.64</v>
      </c>
      <c r="T11" t="n">
        <v>21914.49</v>
      </c>
      <c r="U11" t="n">
        <v>0.63</v>
      </c>
      <c r="V11" t="n">
        <v>0.87</v>
      </c>
      <c r="W11" t="n">
        <v>4.05</v>
      </c>
      <c r="X11" t="n">
        <v>1.31</v>
      </c>
      <c r="Y11" t="n">
        <v>0.5</v>
      </c>
      <c r="Z11" t="n">
        <v>10</v>
      </c>
      <c r="AA11" t="n">
        <v>491.1315011550461</v>
      </c>
      <c r="AB11" t="n">
        <v>671.9877870729722</v>
      </c>
      <c r="AC11" t="n">
        <v>607.8542158155096</v>
      </c>
      <c r="AD11" t="n">
        <v>491131.501155046</v>
      </c>
      <c r="AE11" t="n">
        <v>671987.7870729722</v>
      </c>
      <c r="AF11" t="n">
        <v>2.441658280977466e-06</v>
      </c>
      <c r="AG11" t="n">
        <v>12</v>
      </c>
      <c r="AH11" t="n">
        <v>607854.2158155097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1.8411</v>
      </c>
      <c r="E12" t="n">
        <v>54.31</v>
      </c>
      <c r="F12" t="n">
        <v>51.03</v>
      </c>
      <c r="G12" t="n">
        <v>92.78</v>
      </c>
      <c r="H12" t="n">
        <v>1.18</v>
      </c>
      <c r="I12" t="n">
        <v>33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472.31</v>
      </c>
      <c r="Q12" t="n">
        <v>2304.48</v>
      </c>
      <c r="R12" t="n">
        <v>138.34</v>
      </c>
      <c r="S12" t="n">
        <v>88.64</v>
      </c>
      <c r="T12" t="n">
        <v>20453.36</v>
      </c>
      <c r="U12" t="n">
        <v>0.64</v>
      </c>
      <c r="V12" t="n">
        <v>0.87</v>
      </c>
      <c r="W12" t="n">
        <v>4.06</v>
      </c>
      <c r="X12" t="n">
        <v>1.24</v>
      </c>
      <c r="Y12" t="n">
        <v>0.5</v>
      </c>
      <c r="Z12" t="n">
        <v>10</v>
      </c>
      <c r="AA12" t="n">
        <v>485.0489591138444</v>
      </c>
      <c r="AB12" t="n">
        <v>663.6653847093841</v>
      </c>
      <c r="AC12" t="n">
        <v>600.3260918529371</v>
      </c>
      <c r="AD12" t="n">
        <v>485048.9591138444</v>
      </c>
      <c r="AE12" t="n">
        <v>663665.3847093841</v>
      </c>
      <c r="AF12" t="n">
        <v>2.449241070669943e-06</v>
      </c>
      <c r="AG12" t="n">
        <v>12</v>
      </c>
      <c r="AH12" t="n">
        <v>600326.0918529371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1.8437</v>
      </c>
      <c r="E13" t="n">
        <v>54.24</v>
      </c>
      <c r="F13" t="n">
        <v>50.98</v>
      </c>
      <c r="G13" t="n">
        <v>95.59999999999999</v>
      </c>
      <c r="H13" t="n">
        <v>1.28</v>
      </c>
      <c r="I13" t="n">
        <v>32</v>
      </c>
      <c r="J13" t="n">
        <v>166.01</v>
      </c>
      <c r="K13" t="n">
        <v>49.1</v>
      </c>
      <c r="L13" t="n">
        <v>12</v>
      </c>
      <c r="M13" t="n">
        <v>0</v>
      </c>
      <c r="N13" t="n">
        <v>29.91</v>
      </c>
      <c r="O13" t="n">
        <v>20708.3</v>
      </c>
      <c r="P13" t="n">
        <v>469.22</v>
      </c>
      <c r="Q13" t="n">
        <v>2304.52</v>
      </c>
      <c r="R13" t="n">
        <v>136.12</v>
      </c>
      <c r="S13" t="n">
        <v>88.64</v>
      </c>
      <c r="T13" t="n">
        <v>19346.63</v>
      </c>
      <c r="U13" t="n">
        <v>0.65</v>
      </c>
      <c r="V13" t="n">
        <v>0.87</v>
      </c>
      <c r="W13" t="n">
        <v>4.08</v>
      </c>
      <c r="X13" t="n">
        <v>1.19</v>
      </c>
      <c r="Y13" t="n">
        <v>0.5</v>
      </c>
      <c r="Z13" t="n">
        <v>10</v>
      </c>
      <c r="AA13" t="n">
        <v>482.173097765877</v>
      </c>
      <c r="AB13" t="n">
        <v>659.7305043390467</v>
      </c>
      <c r="AC13" t="n">
        <v>596.7667509425055</v>
      </c>
      <c r="AD13" t="n">
        <v>482173.097765877</v>
      </c>
      <c r="AE13" t="n">
        <v>659730.5043390467</v>
      </c>
      <c r="AF13" t="n">
        <v>2.452699887020898e-06</v>
      </c>
      <c r="AG13" t="n">
        <v>12</v>
      </c>
      <c r="AH13" t="n">
        <v>596766.7509425055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0.8754999999999999</v>
      </c>
      <c r="E2" t="n">
        <v>114.22</v>
      </c>
      <c r="F2" t="n">
        <v>81.79000000000001</v>
      </c>
      <c r="G2" t="n">
        <v>6.1</v>
      </c>
      <c r="H2" t="n">
        <v>0.1</v>
      </c>
      <c r="I2" t="n">
        <v>805</v>
      </c>
      <c r="J2" t="n">
        <v>185.69</v>
      </c>
      <c r="K2" t="n">
        <v>53.44</v>
      </c>
      <c r="L2" t="n">
        <v>1</v>
      </c>
      <c r="M2" t="n">
        <v>803</v>
      </c>
      <c r="N2" t="n">
        <v>36.26</v>
      </c>
      <c r="O2" t="n">
        <v>23136.14</v>
      </c>
      <c r="P2" t="n">
        <v>1102.53</v>
      </c>
      <c r="Q2" t="n">
        <v>2305.08</v>
      </c>
      <c r="R2" t="n">
        <v>1169.09</v>
      </c>
      <c r="S2" t="n">
        <v>88.64</v>
      </c>
      <c r="T2" t="n">
        <v>531965.16</v>
      </c>
      <c r="U2" t="n">
        <v>0.08</v>
      </c>
      <c r="V2" t="n">
        <v>0.54</v>
      </c>
      <c r="W2" t="n">
        <v>5.31</v>
      </c>
      <c r="X2" t="n">
        <v>31.98</v>
      </c>
      <c r="Y2" t="n">
        <v>0.5</v>
      </c>
      <c r="Z2" t="n">
        <v>10</v>
      </c>
      <c r="AA2" t="n">
        <v>2067.672920685558</v>
      </c>
      <c r="AB2" t="n">
        <v>2829.081309373305</v>
      </c>
      <c r="AC2" t="n">
        <v>2559.077759847272</v>
      </c>
      <c r="AD2" t="n">
        <v>2067672.920685558</v>
      </c>
      <c r="AE2" t="n">
        <v>2829081.309373306</v>
      </c>
      <c r="AF2" t="n">
        <v>1.150078151143862e-06</v>
      </c>
      <c r="AG2" t="n">
        <v>25</v>
      </c>
      <c r="AH2" t="n">
        <v>2559077.759847272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1.3446</v>
      </c>
      <c r="E3" t="n">
        <v>74.37</v>
      </c>
      <c r="F3" t="n">
        <v>60.96</v>
      </c>
      <c r="G3" t="n">
        <v>12.44</v>
      </c>
      <c r="H3" t="n">
        <v>0.19</v>
      </c>
      <c r="I3" t="n">
        <v>294</v>
      </c>
      <c r="J3" t="n">
        <v>187.21</v>
      </c>
      <c r="K3" t="n">
        <v>53.44</v>
      </c>
      <c r="L3" t="n">
        <v>2</v>
      </c>
      <c r="M3" t="n">
        <v>292</v>
      </c>
      <c r="N3" t="n">
        <v>36.77</v>
      </c>
      <c r="O3" t="n">
        <v>23322.88</v>
      </c>
      <c r="P3" t="n">
        <v>811.2</v>
      </c>
      <c r="Q3" t="n">
        <v>2304.62</v>
      </c>
      <c r="R3" t="n">
        <v>470.41</v>
      </c>
      <c r="S3" t="n">
        <v>88.64</v>
      </c>
      <c r="T3" t="n">
        <v>185178.81</v>
      </c>
      <c r="U3" t="n">
        <v>0.19</v>
      </c>
      <c r="V3" t="n">
        <v>0.73</v>
      </c>
      <c r="W3" t="n">
        <v>4.47</v>
      </c>
      <c r="X3" t="n">
        <v>11.16</v>
      </c>
      <c r="Y3" t="n">
        <v>0.5</v>
      </c>
      <c r="Z3" t="n">
        <v>10</v>
      </c>
      <c r="AA3" t="n">
        <v>1030.949920694288</v>
      </c>
      <c r="AB3" t="n">
        <v>1410.591163794446</v>
      </c>
      <c r="AC3" t="n">
        <v>1275.966322899036</v>
      </c>
      <c r="AD3" t="n">
        <v>1030949.920694288</v>
      </c>
      <c r="AE3" t="n">
        <v>1410591.163794446</v>
      </c>
      <c r="AF3" t="n">
        <v>1.766299351259894e-06</v>
      </c>
      <c r="AG3" t="n">
        <v>17</v>
      </c>
      <c r="AH3" t="n">
        <v>1275966.322899036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1.5237</v>
      </c>
      <c r="E4" t="n">
        <v>65.63</v>
      </c>
      <c r="F4" t="n">
        <v>56.5</v>
      </c>
      <c r="G4" t="n">
        <v>18.94</v>
      </c>
      <c r="H4" t="n">
        <v>0.28</v>
      </c>
      <c r="I4" t="n">
        <v>179</v>
      </c>
      <c r="J4" t="n">
        <v>188.73</v>
      </c>
      <c r="K4" t="n">
        <v>53.44</v>
      </c>
      <c r="L4" t="n">
        <v>3</v>
      </c>
      <c r="M4" t="n">
        <v>177</v>
      </c>
      <c r="N4" t="n">
        <v>37.29</v>
      </c>
      <c r="O4" t="n">
        <v>23510.33</v>
      </c>
      <c r="P4" t="n">
        <v>741.9299999999999</v>
      </c>
      <c r="Q4" t="n">
        <v>2304.55</v>
      </c>
      <c r="R4" t="n">
        <v>321.3</v>
      </c>
      <c r="S4" t="n">
        <v>88.64</v>
      </c>
      <c r="T4" t="n">
        <v>111200.56</v>
      </c>
      <c r="U4" t="n">
        <v>0.28</v>
      </c>
      <c r="V4" t="n">
        <v>0.78</v>
      </c>
      <c r="W4" t="n">
        <v>4.28</v>
      </c>
      <c r="X4" t="n">
        <v>6.7</v>
      </c>
      <c r="Y4" t="n">
        <v>0.5</v>
      </c>
      <c r="Z4" t="n">
        <v>10</v>
      </c>
      <c r="AA4" t="n">
        <v>843.042203393501</v>
      </c>
      <c r="AB4" t="n">
        <v>1153.487535080095</v>
      </c>
      <c r="AC4" t="n">
        <v>1043.400303661973</v>
      </c>
      <c r="AD4" t="n">
        <v>843042.203393501</v>
      </c>
      <c r="AE4" t="n">
        <v>1153487.535080095</v>
      </c>
      <c r="AF4" t="n">
        <v>2.001569479038154e-06</v>
      </c>
      <c r="AG4" t="n">
        <v>15</v>
      </c>
      <c r="AH4" t="n">
        <v>1043400.303661973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1.619</v>
      </c>
      <c r="E5" t="n">
        <v>61.76</v>
      </c>
      <c r="F5" t="n">
        <v>54.53</v>
      </c>
      <c r="G5" t="n">
        <v>25.56</v>
      </c>
      <c r="H5" t="n">
        <v>0.37</v>
      </c>
      <c r="I5" t="n">
        <v>128</v>
      </c>
      <c r="J5" t="n">
        <v>190.25</v>
      </c>
      <c r="K5" t="n">
        <v>53.44</v>
      </c>
      <c r="L5" t="n">
        <v>4</v>
      </c>
      <c r="M5" t="n">
        <v>126</v>
      </c>
      <c r="N5" t="n">
        <v>37.82</v>
      </c>
      <c r="O5" t="n">
        <v>23698.48</v>
      </c>
      <c r="P5" t="n">
        <v>707.11</v>
      </c>
      <c r="Q5" t="n">
        <v>2304.58</v>
      </c>
      <c r="R5" t="n">
        <v>255.92</v>
      </c>
      <c r="S5" t="n">
        <v>88.64</v>
      </c>
      <c r="T5" t="n">
        <v>78765.94</v>
      </c>
      <c r="U5" t="n">
        <v>0.35</v>
      </c>
      <c r="V5" t="n">
        <v>0.8100000000000001</v>
      </c>
      <c r="W5" t="n">
        <v>4.19</v>
      </c>
      <c r="X5" t="n">
        <v>4.73</v>
      </c>
      <c r="Y5" t="n">
        <v>0.5</v>
      </c>
      <c r="Z5" t="n">
        <v>10</v>
      </c>
      <c r="AA5" t="n">
        <v>761.2506004198473</v>
      </c>
      <c r="AB5" t="n">
        <v>1041.576655500686</v>
      </c>
      <c r="AC5" t="n">
        <v>942.1700413617172</v>
      </c>
      <c r="AD5" t="n">
        <v>761250.6004198473</v>
      </c>
      <c r="AE5" t="n">
        <v>1041576.655500686</v>
      </c>
      <c r="AF5" t="n">
        <v>2.12675788315467e-06</v>
      </c>
      <c r="AG5" t="n">
        <v>14</v>
      </c>
      <c r="AH5" t="n">
        <v>942170.0413617172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1.6746</v>
      </c>
      <c r="E6" t="n">
        <v>59.72</v>
      </c>
      <c r="F6" t="n">
        <v>53.53</v>
      </c>
      <c r="G6" t="n">
        <v>32.12</v>
      </c>
      <c r="H6" t="n">
        <v>0.46</v>
      </c>
      <c r="I6" t="n">
        <v>100</v>
      </c>
      <c r="J6" t="n">
        <v>191.78</v>
      </c>
      <c r="K6" t="n">
        <v>53.44</v>
      </c>
      <c r="L6" t="n">
        <v>5</v>
      </c>
      <c r="M6" t="n">
        <v>98</v>
      </c>
      <c r="N6" t="n">
        <v>38.35</v>
      </c>
      <c r="O6" t="n">
        <v>23887.36</v>
      </c>
      <c r="P6" t="n">
        <v>684.63</v>
      </c>
      <c r="Q6" t="n">
        <v>2304.53</v>
      </c>
      <c r="R6" t="n">
        <v>221.91</v>
      </c>
      <c r="S6" t="n">
        <v>88.64</v>
      </c>
      <c r="T6" t="n">
        <v>61901.08</v>
      </c>
      <c r="U6" t="n">
        <v>0.4</v>
      </c>
      <c r="V6" t="n">
        <v>0.83</v>
      </c>
      <c r="W6" t="n">
        <v>4.16</v>
      </c>
      <c r="X6" t="n">
        <v>3.73</v>
      </c>
      <c r="Y6" t="n">
        <v>0.5</v>
      </c>
      <c r="Z6" t="n">
        <v>10</v>
      </c>
      <c r="AA6" t="n">
        <v>712.6185752658248</v>
      </c>
      <c r="AB6" t="n">
        <v>975.0361731914242</v>
      </c>
      <c r="AC6" t="n">
        <v>881.9800892938979</v>
      </c>
      <c r="AD6" t="n">
        <v>712618.5752658248</v>
      </c>
      <c r="AE6" t="n">
        <v>975036.1731914241</v>
      </c>
      <c r="AF6" t="n">
        <v>2.199795399092533e-06</v>
      </c>
      <c r="AG6" t="n">
        <v>13</v>
      </c>
      <c r="AH6" t="n">
        <v>881980.0892938979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1.7159</v>
      </c>
      <c r="E7" t="n">
        <v>58.28</v>
      </c>
      <c r="F7" t="n">
        <v>52.79</v>
      </c>
      <c r="G7" t="n">
        <v>39.11</v>
      </c>
      <c r="H7" t="n">
        <v>0.55</v>
      </c>
      <c r="I7" t="n">
        <v>81</v>
      </c>
      <c r="J7" t="n">
        <v>193.32</v>
      </c>
      <c r="K7" t="n">
        <v>53.44</v>
      </c>
      <c r="L7" t="n">
        <v>6</v>
      </c>
      <c r="M7" t="n">
        <v>79</v>
      </c>
      <c r="N7" t="n">
        <v>38.89</v>
      </c>
      <c r="O7" t="n">
        <v>24076.95</v>
      </c>
      <c r="P7" t="n">
        <v>665.97</v>
      </c>
      <c r="Q7" t="n">
        <v>2304.48</v>
      </c>
      <c r="R7" t="n">
        <v>197.92</v>
      </c>
      <c r="S7" t="n">
        <v>88.64</v>
      </c>
      <c r="T7" t="n">
        <v>49998.73</v>
      </c>
      <c r="U7" t="n">
        <v>0.45</v>
      </c>
      <c r="V7" t="n">
        <v>0.84</v>
      </c>
      <c r="W7" t="n">
        <v>4.12</v>
      </c>
      <c r="X7" t="n">
        <v>3</v>
      </c>
      <c r="Y7" t="n">
        <v>0.5</v>
      </c>
      <c r="Z7" t="n">
        <v>10</v>
      </c>
      <c r="AA7" t="n">
        <v>682.3708278931231</v>
      </c>
      <c r="AB7" t="n">
        <v>933.649870799659</v>
      </c>
      <c r="AC7" t="n">
        <v>844.5436375163625</v>
      </c>
      <c r="AD7" t="n">
        <v>682370.827893123</v>
      </c>
      <c r="AE7" t="n">
        <v>933649.8707996589</v>
      </c>
      <c r="AF7" t="n">
        <v>2.254048086290981e-06</v>
      </c>
      <c r="AG7" t="n">
        <v>13</v>
      </c>
      <c r="AH7" t="n">
        <v>844543.6375163626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1.7456</v>
      </c>
      <c r="E8" t="n">
        <v>57.29</v>
      </c>
      <c r="F8" t="n">
        <v>52.29</v>
      </c>
      <c r="G8" t="n">
        <v>46.13</v>
      </c>
      <c r="H8" t="n">
        <v>0.64</v>
      </c>
      <c r="I8" t="n">
        <v>68</v>
      </c>
      <c r="J8" t="n">
        <v>194.86</v>
      </c>
      <c r="K8" t="n">
        <v>53.44</v>
      </c>
      <c r="L8" t="n">
        <v>7</v>
      </c>
      <c r="M8" t="n">
        <v>66</v>
      </c>
      <c r="N8" t="n">
        <v>39.43</v>
      </c>
      <c r="O8" t="n">
        <v>24267.28</v>
      </c>
      <c r="P8" t="n">
        <v>648.23</v>
      </c>
      <c r="Q8" t="n">
        <v>2304.55</v>
      </c>
      <c r="R8" t="n">
        <v>181.17</v>
      </c>
      <c r="S8" t="n">
        <v>88.64</v>
      </c>
      <c r="T8" t="n">
        <v>41690.14</v>
      </c>
      <c r="U8" t="n">
        <v>0.49</v>
      </c>
      <c r="V8" t="n">
        <v>0.85</v>
      </c>
      <c r="W8" t="n">
        <v>4.08</v>
      </c>
      <c r="X8" t="n">
        <v>2.49</v>
      </c>
      <c r="Y8" t="n">
        <v>0.5</v>
      </c>
      <c r="Z8" t="n">
        <v>10</v>
      </c>
      <c r="AA8" t="n">
        <v>658.1674750543809</v>
      </c>
      <c r="AB8" t="n">
        <v>900.533775669125</v>
      </c>
      <c r="AC8" t="n">
        <v>814.5880960263554</v>
      </c>
      <c r="AD8" t="n">
        <v>658167.4750543809</v>
      </c>
      <c r="AE8" t="n">
        <v>900533.775669125</v>
      </c>
      <c r="AF8" t="n">
        <v>2.293062730595918e-06</v>
      </c>
      <c r="AG8" t="n">
        <v>13</v>
      </c>
      <c r="AH8" t="n">
        <v>814588.0960263554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1.7684</v>
      </c>
      <c r="E9" t="n">
        <v>56.55</v>
      </c>
      <c r="F9" t="n">
        <v>51.92</v>
      </c>
      <c r="G9" t="n">
        <v>53.71</v>
      </c>
      <c r="H9" t="n">
        <v>0.72</v>
      </c>
      <c r="I9" t="n">
        <v>58</v>
      </c>
      <c r="J9" t="n">
        <v>196.41</v>
      </c>
      <c r="K9" t="n">
        <v>53.44</v>
      </c>
      <c r="L9" t="n">
        <v>8</v>
      </c>
      <c r="M9" t="n">
        <v>56</v>
      </c>
      <c r="N9" t="n">
        <v>39.98</v>
      </c>
      <c r="O9" t="n">
        <v>24458.36</v>
      </c>
      <c r="P9" t="n">
        <v>634.6</v>
      </c>
      <c r="Q9" t="n">
        <v>2304.53</v>
      </c>
      <c r="R9" t="n">
        <v>168.77</v>
      </c>
      <c r="S9" t="n">
        <v>88.64</v>
      </c>
      <c r="T9" t="n">
        <v>35538.99</v>
      </c>
      <c r="U9" t="n">
        <v>0.53</v>
      </c>
      <c r="V9" t="n">
        <v>0.85</v>
      </c>
      <c r="W9" t="n">
        <v>4.08</v>
      </c>
      <c r="X9" t="n">
        <v>2.12</v>
      </c>
      <c r="Y9" t="n">
        <v>0.5</v>
      </c>
      <c r="Z9" t="n">
        <v>10</v>
      </c>
      <c r="AA9" t="n">
        <v>640.143413653919</v>
      </c>
      <c r="AB9" t="n">
        <v>875.872459695544</v>
      </c>
      <c r="AC9" t="n">
        <v>792.2804214369186</v>
      </c>
      <c r="AD9" t="n">
        <v>640143.413653919</v>
      </c>
      <c r="AE9" t="n">
        <v>875872.459695544</v>
      </c>
      <c r="AF9" t="n">
        <v>2.323013366627992e-06</v>
      </c>
      <c r="AG9" t="n">
        <v>13</v>
      </c>
      <c r="AH9" t="n">
        <v>792280.4214369186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1.7851</v>
      </c>
      <c r="E10" t="n">
        <v>56.02</v>
      </c>
      <c r="F10" t="n">
        <v>51.65</v>
      </c>
      <c r="G10" t="n">
        <v>60.77</v>
      </c>
      <c r="H10" t="n">
        <v>0.8100000000000001</v>
      </c>
      <c r="I10" t="n">
        <v>51</v>
      </c>
      <c r="J10" t="n">
        <v>197.97</v>
      </c>
      <c r="K10" t="n">
        <v>53.44</v>
      </c>
      <c r="L10" t="n">
        <v>9</v>
      </c>
      <c r="M10" t="n">
        <v>49</v>
      </c>
      <c r="N10" t="n">
        <v>40.53</v>
      </c>
      <c r="O10" t="n">
        <v>24650.18</v>
      </c>
      <c r="P10" t="n">
        <v>623.55</v>
      </c>
      <c r="Q10" t="n">
        <v>2304.48</v>
      </c>
      <c r="R10" t="n">
        <v>159.66</v>
      </c>
      <c r="S10" t="n">
        <v>88.64</v>
      </c>
      <c r="T10" t="n">
        <v>31018.77</v>
      </c>
      <c r="U10" t="n">
        <v>0.5600000000000001</v>
      </c>
      <c r="V10" t="n">
        <v>0.86</v>
      </c>
      <c r="W10" t="n">
        <v>4.07</v>
      </c>
      <c r="X10" t="n">
        <v>1.86</v>
      </c>
      <c r="Y10" t="n">
        <v>0.5</v>
      </c>
      <c r="Z10" t="n">
        <v>10</v>
      </c>
      <c r="AA10" t="n">
        <v>626.4217643047359</v>
      </c>
      <c r="AB10" t="n">
        <v>857.097893699546</v>
      </c>
      <c r="AC10" t="n">
        <v>775.2976736693097</v>
      </c>
      <c r="AD10" t="n">
        <v>626421.7643047359</v>
      </c>
      <c r="AE10" t="n">
        <v>857097.893699546</v>
      </c>
      <c r="AF10" t="n">
        <v>2.344950893897098e-06</v>
      </c>
      <c r="AG10" t="n">
        <v>13</v>
      </c>
      <c r="AH10" t="n">
        <v>775297.6736693097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1.7991</v>
      </c>
      <c r="E11" t="n">
        <v>55.58</v>
      </c>
      <c r="F11" t="n">
        <v>51.44</v>
      </c>
      <c r="G11" t="n">
        <v>68.59</v>
      </c>
      <c r="H11" t="n">
        <v>0.89</v>
      </c>
      <c r="I11" t="n">
        <v>45</v>
      </c>
      <c r="J11" t="n">
        <v>199.53</v>
      </c>
      <c r="K11" t="n">
        <v>53.44</v>
      </c>
      <c r="L11" t="n">
        <v>10</v>
      </c>
      <c r="M11" t="n">
        <v>43</v>
      </c>
      <c r="N11" t="n">
        <v>41.1</v>
      </c>
      <c r="O11" t="n">
        <v>24842.77</v>
      </c>
      <c r="P11" t="n">
        <v>609.72</v>
      </c>
      <c r="Q11" t="n">
        <v>2304.5</v>
      </c>
      <c r="R11" t="n">
        <v>152.63</v>
      </c>
      <c r="S11" t="n">
        <v>88.64</v>
      </c>
      <c r="T11" t="n">
        <v>27538.13</v>
      </c>
      <c r="U11" t="n">
        <v>0.58</v>
      </c>
      <c r="V11" t="n">
        <v>0.86</v>
      </c>
      <c r="W11" t="n">
        <v>4.06</v>
      </c>
      <c r="X11" t="n">
        <v>1.65</v>
      </c>
      <c r="Y11" t="n">
        <v>0.5</v>
      </c>
      <c r="Z11" t="n">
        <v>10</v>
      </c>
      <c r="AA11" t="n">
        <v>611.6772727677496</v>
      </c>
      <c r="AB11" t="n">
        <v>836.9238298975835</v>
      </c>
      <c r="AC11" t="n">
        <v>757.0489942021302</v>
      </c>
      <c r="AD11" t="n">
        <v>611677.2727677496</v>
      </c>
      <c r="AE11" t="n">
        <v>836923.8298975835</v>
      </c>
      <c r="AF11" t="n">
        <v>2.363341635320301e-06</v>
      </c>
      <c r="AG11" t="n">
        <v>13</v>
      </c>
      <c r="AH11" t="n">
        <v>757048.9942021302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1.8115</v>
      </c>
      <c r="E12" t="n">
        <v>55.2</v>
      </c>
      <c r="F12" t="n">
        <v>51.25</v>
      </c>
      <c r="G12" t="n">
        <v>76.87</v>
      </c>
      <c r="H12" t="n">
        <v>0.97</v>
      </c>
      <c r="I12" t="n">
        <v>40</v>
      </c>
      <c r="J12" t="n">
        <v>201.1</v>
      </c>
      <c r="K12" t="n">
        <v>53.44</v>
      </c>
      <c r="L12" t="n">
        <v>11</v>
      </c>
      <c r="M12" t="n">
        <v>38</v>
      </c>
      <c r="N12" t="n">
        <v>41.66</v>
      </c>
      <c r="O12" t="n">
        <v>25036.12</v>
      </c>
      <c r="P12" t="n">
        <v>596.01</v>
      </c>
      <c r="Q12" t="n">
        <v>2304.47</v>
      </c>
      <c r="R12" t="n">
        <v>146.35</v>
      </c>
      <c r="S12" t="n">
        <v>88.64</v>
      </c>
      <c r="T12" t="n">
        <v>24419.84</v>
      </c>
      <c r="U12" t="n">
        <v>0.61</v>
      </c>
      <c r="V12" t="n">
        <v>0.86</v>
      </c>
      <c r="W12" t="n">
        <v>4.04</v>
      </c>
      <c r="X12" t="n">
        <v>1.45</v>
      </c>
      <c r="Y12" t="n">
        <v>0.5</v>
      </c>
      <c r="Z12" t="n">
        <v>10</v>
      </c>
      <c r="AA12" t="n">
        <v>590.018326460583</v>
      </c>
      <c r="AB12" t="n">
        <v>807.2891040348446</v>
      </c>
      <c r="AC12" t="n">
        <v>730.2425649831322</v>
      </c>
      <c r="AD12" t="n">
        <v>590018.326460583</v>
      </c>
      <c r="AE12" t="n">
        <v>807289.1040348447</v>
      </c>
      <c r="AF12" t="n">
        <v>2.379630577723709e-06</v>
      </c>
      <c r="AG12" t="n">
        <v>12</v>
      </c>
      <c r="AH12" t="n">
        <v>730242.5649831322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1.821</v>
      </c>
      <c r="E13" t="n">
        <v>54.91</v>
      </c>
      <c r="F13" t="n">
        <v>51.11</v>
      </c>
      <c r="G13" t="n">
        <v>85.18000000000001</v>
      </c>
      <c r="H13" t="n">
        <v>1.05</v>
      </c>
      <c r="I13" t="n">
        <v>36</v>
      </c>
      <c r="J13" t="n">
        <v>202.67</v>
      </c>
      <c r="K13" t="n">
        <v>53.44</v>
      </c>
      <c r="L13" t="n">
        <v>12</v>
      </c>
      <c r="M13" t="n">
        <v>34</v>
      </c>
      <c r="N13" t="n">
        <v>42.24</v>
      </c>
      <c r="O13" t="n">
        <v>25230.25</v>
      </c>
      <c r="P13" t="n">
        <v>583.26</v>
      </c>
      <c r="Q13" t="n">
        <v>2304.48</v>
      </c>
      <c r="R13" t="n">
        <v>141.69</v>
      </c>
      <c r="S13" t="n">
        <v>88.64</v>
      </c>
      <c r="T13" t="n">
        <v>22111.9</v>
      </c>
      <c r="U13" t="n">
        <v>0.63</v>
      </c>
      <c r="V13" t="n">
        <v>0.87</v>
      </c>
      <c r="W13" t="n">
        <v>4.04</v>
      </c>
      <c r="X13" t="n">
        <v>1.31</v>
      </c>
      <c r="Y13" t="n">
        <v>0.5</v>
      </c>
      <c r="Z13" t="n">
        <v>10</v>
      </c>
      <c r="AA13" t="n">
        <v>577.7713271129127</v>
      </c>
      <c r="AB13" t="n">
        <v>790.5322192278834</v>
      </c>
      <c r="AC13" t="n">
        <v>715.0849337437118</v>
      </c>
      <c r="AD13" t="n">
        <v>577771.3271129127</v>
      </c>
      <c r="AE13" t="n">
        <v>790532.2192278834</v>
      </c>
      <c r="AF13" t="n">
        <v>2.39211000940374e-06</v>
      </c>
      <c r="AG13" t="n">
        <v>12</v>
      </c>
      <c r="AH13" t="n">
        <v>715084.9337437118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1.8289</v>
      </c>
      <c r="E14" t="n">
        <v>54.68</v>
      </c>
      <c r="F14" t="n">
        <v>50.98</v>
      </c>
      <c r="G14" t="n">
        <v>92.69</v>
      </c>
      <c r="H14" t="n">
        <v>1.13</v>
      </c>
      <c r="I14" t="n">
        <v>33</v>
      </c>
      <c r="J14" t="n">
        <v>204.25</v>
      </c>
      <c r="K14" t="n">
        <v>53.44</v>
      </c>
      <c r="L14" t="n">
        <v>13</v>
      </c>
      <c r="M14" t="n">
        <v>31</v>
      </c>
      <c r="N14" t="n">
        <v>42.82</v>
      </c>
      <c r="O14" t="n">
        <v>25425.3</v>
      </c>
      <c r="P14" t="n">
        <v>570.75</v>
      </c>
      <c r="Q14" t="n">
        <v>2304.53</v>
      </c>
      <c r="R14" t="n">
        <v>137.5</v>
      </c>
      <c r="S14" t="n">
        <v>88.64</v>
      </c>
      <c r="T14" t="n">
        <v>20029.03</v>
      </c>
      <c r="U14" t="n">
        <v>0.64</v>
      </c>
      <c r="V14" t="n">
        <v>0.87</v>
      </c>
      <c r="W14" t="n">
        <v>4.03</v>
      </c>
      <c r="X14" t="n">
        <v>1.19</v>
      </c>
      <c r="Y14" t="n">
        <v>0.5</v>
      </c>
      <c r="Z14" t="n">
        <v>10</v>
      </c>
      <c r="AA14" t="n">
        <v>566.2522407418404</v>
      </c>
      <c r="AB14" t="n">
        <v>774.7712970687578</v>
      </c>
      <c r="AC14" t="n">
        <v>700.8282118748599</v>
      </c>
      <c r="AD14" t="n">
        <v>566252.2407418404</v>
      </c>
      <c r="AE14" t="n">
        <v>774771.2970687578</v>
      </c>
      <c r="AF14" t="n">
        <v>2.402487642063975e-06</v>
      </c>
      <c r="AG14" t="n">
        <v>12</v>
      </c>
      <c r="AH14" t="n">
        <v>700828.2118748599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1.8357</v>
      </c>
      <c r="E15" t="n">
        <v>54.47</v>
      </c>
      <c r="F15" t="n">
        <v>50.89</v>
      </c>
      <c r="G15" t="n">
        <v>101.78</v>
      </c>
      <c r="H15" t="n">
        <v>1.21</v>
      </c>
      <c r="I15" t="n">
        <v>30</v>
      </c>
      <c r="J15" t="n">
        <v>205.84</v>
      </c>
      <c r="K15" t="n">
        <v>53.44</v>
      </c>
      <c r="L15" t="n">
        <v>14</v>
      </c>
      <c r="M15" t="n">
        <v>28</v>
      </c>
      <c r="N15" t="n">
        <v>43.4</v>
      </c>
      <c r="O15" t="n">
        <v>25621.03</v>
      </c>
      <c r="P15" t="n">
        <v>555.64</v>
      </c>
      <c r="Q15" t="n">
        <v>2304.48</v>
      </c>
      <c r="R15" t="n">
        <v>134.15</v>
      </c>
      <c r="S15" t="n">
        <v>88.64</v>
      </c>
      <c r="T15" t="n">
        <v>18371.73</v>
      </c>
      <c r="U15" t="n">
        <v>0.66</v>
      </c>
      <c r="V15" t="n">
        <v>0.87</v>
      </c>
      <c r="W15" t="n">
        <v>4.04</v>
      </c>
      <c r="X15" t="n">
        <v>1.09</v>
      </c>
      <c r="Y15" t="n">
        <v>0.5</v>
      </c>
      <c r="Z15" t="n">
        <v>10</v>
      </c>
      <c r="AA15" t="n">
        <v>553.2190921283341</v>
      </c>
      <c r="AB15" t="n">
        <v>756.9387681538217</v>
      </c>
      <c r="AC15" t="n">
        <v>684.6975944914539</v>
      </c>
      <c r="AD15" t="n">
        <v>553219.0921283341</v>
      </c>
      <c r="AE15" t="n">
        <v>756938.7681538217</v>
      </c>
      <c r="AF15" t="n">
        <v>2.411420287898103e-06</v>
      </c>
      <c r="AG15" t="n">
        <v>12</v>
      </c>
      <c r="AH15" t="n">
        <v>684697.5944914538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1.8412</v>
      </c>
      <c r="E16" t="n">
        <v>54.31</v>
      </c>
      <c r="F16" t="n">
        <v>50.8</v>
      </c>
      <c r="G16" t="n">
        <v>108.86</v>
      </c>
      <c r="H16" t="n">
        <v>1.28</v>
      </c>
      <c r="I16" t="n">
        <v>28</v>
      </c>
      <c r="J16" t="n">
        <v>207.43</v>
      </c>
      <c r="K16" t="n">
        <v>53.44</v>
      </c>
      <c r="L16" t="n">
        <v>15</v>
      </c>
      <c r="M16" t="n">
        <v>19</v>
      </c>
      <c r="N16" t="n">
        <v>44</v>
      </c>
      <c r="O16" t="n">
        <v>25817.56</v>
      </c>
      <c r="P16" t="n">
        <v>544.21</v>
      </c>
      <c r="Q16" t="n">
        <v>2304.47</v>
      </c>
      <c r="R16" t="n">
        <v>131.08</v>
      </c>
      <c r="S16" t="n">
        <v>88.64</v>
      </c>
      <c r="T16" t="n">
        <v>16844.69</v>
      </c>
      <c r="U16" t="n">
        <v>0.68</v>
      </c>
      <c r="V16" t="n">
        <v>0.87</v>
      </c>
      <c r="W16" t="n">
        <v>4.04</v>
      </c>
      <c r="X16" t="n">
        <v>1.01</v>
      </c>
      <c r="Y16" t="n">
        <v>0.5</v>
      </c>
      <c r="Z16" t="n">
        <v>10</v>
      </c>
      <c r="AA16" t="n">
        <v>543.3166425682246</v>
      </c>
      <c r="AB16" t="n">
        <v>743.3897998004378</v>
      </c>
      <c r="AC16" t="n">
        <v>672.4417206616203</v>
      </c>
      <c r="AD16" t="n">
        <v>543316.6425682246</v>
      </c>
      <c r="AE16" t="n">
        <v>743389.7998004378</v>
      </c>
      <c r="AF16" t="n">
        <v>2.418645222028647e-06</v>
      </c>
      <c r="AG16" t="n">
        <v>12</v>
      </c>
      <c r="AH16" t="n">
        <v>672441.7206616203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1.8463</v>
      </c>
      <c r="E17" t="n">
        <v>54.16</v>
      </c>
      <c r="F17" t="n">
        <v>50.73</v>
      </c>
      <c r="G17" t="n">
        <v>117.06</v>
      </c>
      <c r="H17" t="n">
        <v>1.36</v>
      </c>
      <c r="I17" t="n">
        <v>26</v>
      </c>
      <c r="J17" t="n">
        <v>209.03</v>
      </c>
      <c r="K17" t="n">
        <v>53.44</v>
      </c>
      <c r="L17" t="n">
        <v>16</v>
      </c>
      <c r="M17" t="n">
        <v>8</v>
      </c>
      <c r="N17" t="n">
        <v>44.6</v>
      </c>
      <c r="O17" t="n">
        <v>26014.91</v>
      </c>
      <c r="P17" t="n">
        <v>537.39</v>
      </c>
      <c r="Q17" t="n">
        <v>2304.47</v>
      </c>
      <c r="R17" t="n">
        <v>128.69</v>
      </c>
      <c r="S17" t="n">
        <v>88.64</v>
      </c>
      <c r="T17" t="n">
        <v>15659.96</v>
      </c>
      <c r="U17" t="n">
        <v>0.6899999999999999</v>
      </c>
      <c r="V17" t="n">
        <v>0.87</v>
      </c>
      <c r="W17" t="n">
        <v>4.03</v>
      </c>
      <c r="X17" t="n">
        <v>0.93</v>
      </c>
      <c r="Y17" t="n">
        <v>0.5</v>
      </c>
      <c r="Z17" t="n">
        <v>10</v>
      </c>
      <c r="AA17" t="n">
        <v>536.9840679621811</v>
      </c>
      <c r="AB17" t="n">
        <v>734.7252918509748</v>
      </c>
      <c r="AC17" t="n">
        <v>664.6041411901406</v>
      </c>
      <c r="AD17" t="n">
        <v>536984.0679621812</v>
      </c>
      <c r="AE17" t="n">
        <v>734725.2918509748</v>
      </c>
      <c r="AF17" t="n">
        <v>2.425344706404242e-06</v>
      </c>
      <c r="AG17" t="n">
        <v>12</v>
      </c>
      <c r="AH17" t="n">
        <v>664604.1411901406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1.8462</v>
      </c>
      <c r="E18" t="n">
        <v>54.17</v>
      </c>
      <c r="F18" t="n">
        <v>50.73</v>
      </c>
      <c r="G18" t="n">
        <v>117.07</v>
      </c>
      <c r="H18" t="n">
        <v>1.43</v>
      </c>
      <c r="I18" t="n">
        <v>26</v>
      </c>
      <c r="J18" t="n">
        <v>210.64</v>
      </c>
      <c r="K18" t="n">
        <v>53.44</v>
      </c>
      <c r="L18" t="n">
        <v>17</v>
      </c>
      <c r="M18" t="n">
        <v>1</v>
      </c>
      <c r="N18" t="n">
        <v>45.21</v>
      </c>
      <c r="O18" t="n">
        <v>26213.09</v>
      </c>
      <c r="P18" t="n">
        <v>538.38</v>
      </c>
      <c r="Q18" t="n">
        <v>2304.47</v>
      </c>
      <c r="R18" t="n">
        <v>128.23</v>
      </c>
      <c r="S18" t="n">
        <v>88.64</v>
      </c>
      <c r="T18" t="n">
        <v>15429.82</v>
      </c>
      <c r="U18" t="n">
        <v>0.6899999999999999</v>
      </c>
      <c r="V18" t="n">
        <v>0.87</v>
      </c>
      <c r="W18" t="n">
        <v>4.05</v>
      </c>
      <c r="X18" t="n">
        <v>0.93</v>
      </c>
      <c r="Y18" t="n">
        <v>0.5</v>
      </c>
      <c r="Z18" t="n">
        <v>10</v>
      </c>
      <c r="AA18" t="n">
        <v>537.7376211919063</v>
      </c>
      <c r="AB18" t="n">
        <v>735.7563366243066</v>
      </c>
      <c r="AC18" t="n">
        <v>665.5367844973862</v>
      </c>
      <c r="AD18" t="n">
        <v>537737.6211919063</v>
      </c>
      <c r="AE18" t="n">
        <v>735756.3366243066</v>
      </c>
      <c r="AF18" t="n">
        <v>2.425213343965505e-06</v>
      </c>
      <c r="AG18" t="n">
        <v>12</v>
      </c>
      <c r="AH18" t="n">
        <v>665536.7844973862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1.8462</v>
      </c>
      <c r="E19" t="n">
        <v>54.16</v>
      </c>
      <c r="F19" t="n">
        <v>50.73</v>
      </c>
      <c r="G19" t="n">
        <v>117.07</v>
      </c>
      <c r="H19" t="n">
        <v>1.51</v>
      </c>
      <c r="I19" t="n">
        <v>26</v>
      </c>
      <c r="J19" t="n">
        <v>212.25</v>
      </c>
      <c r="K19" t="n">
        <v>53.44</v>
      </c>
      <c r="L19" t="n">
        <v>18</v>
      </c>
      <c r="M19" t="n">
        <v>0</v>
      </c>
      <c r="N19" t="n">
        <v>45.82</v>
      </c>
      <c r="O19" t="n">
        <v>26412.11</v>
      </c>
      <c r="P19" t="n">
        <v>541.6</v>
      </c>
      <c r="Q19" t="n">
        <v>2304.47</v>
      </c>
      <c r="R19" t="n">
        <v>128.17</v>
      </c>
      <c r="S19" t="n">
        <v>88.64</v>
      </c>
      <c r="T19" t="n">
        <v>15398.69</v>
      </c>
      <c r="U19" t="n">
        <v>0.6899999999999999</v>
      </c>
      <c r="V19" t="n">
        <v>0.87</v>
      </c>
      <c r="W19" t="n">
        <v>4.05</v>
      </c>
      <c r="X19" t="n">
        <v>0.93</v>
      </c>
      <c r="Y19" t="n">
        <v>0.5</v>
      </c>
      <c r="Z19" t="n">
        <v>10</v>
      </c>
      <c r="AA19" t="n">
        <v>540.1104825538397</v>
      </c>
      <c r="AB19" t="n">
        <v>739.0029902229592</v>
      </c>
      <c r="AC19" t="n">
        <v>668.4735820332903</v>
      </c>
      <c r="AD19" t="n">
        <v>540110.4825538397</v>
      </c>
      <c r="AE19" t="n">
        <v>739002.9902229592</v>
      </c>
      <c r="AF19" t="n">
        <v>2.425213343965505e-06</v>
      </c>
      <c r="AG19" t="n">
        <v>12</v>
      </c>
      <c r="AH19" t="n">
        <v>668473.5820332903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1.2106</v>
      </c>
      <c r="E2" t="n">
        <v>82.59999999999999</v>
      </c>
      <c r="F2" t="n">
        <v>68.79000000000001</v>
      </c>
      <c r="G2" t="n">
        <v>8.41</v>
      </c>
      <c r="H2" t="n">
        <v>0.15</v>
      </c>
      <c r="I2" t="n">
        <v>491</v>
      </c>
      <c r="J2" t="n">
        <v>116.05</v>
      </c>
      <c r="K2" t="n">
        <v>43.4</v>
      </c>
      <c r="L2" t="n">
        <v>1</v>
      </c>
      <c r="M2" t="n">
        <v>489</v>
      </c>
      <c r="N2" t="n">
        <v>16.65</v>
      </c>
      <c r="O2" t="n">
        <v>14546.17</v>
      </c>
      <c r="P2" t="n">
        <v>675.4299999999999</v>
      </c>
      <c r="Q2" t="n">
        <v>2304.7</v>
      </c>
      <c r="R2" t="n">
        <v>732.77</v>
      </c>
      <c r="S2" t="n">
        <v>88.64</v>
      </c>
      <c r="T2" t="n">
        <v>315374.47</v>
      </c>
      <c r="U2" t="n">
        <v>0.12</v>
      </c>
      <c r="V2" t="n">
        <v>0.64</v>
      </c>
      <c r="W2" t="n">
        <v>4.79</v>
      </c>
      <c r="X2" t="n">
        <v>18.99</v>
      </c>
      <c r="Y2" t="n">
        <v>0.5</v>
      </c>
      <c r="Z2" t="n">
        <v>10</v>
      </c>
      <c r="AA2" t="n">
        <v>973.9360262441043</v>
      </c>
      <c r="AB2" t="n">
        <v>1332.582238132201</v>
      </c>
      <c r="AC2" t="n">
        <v>1205.402459615781</v>
      </c>
      <c r="AD2" t="n">
        <v>973936.0262441043</v>
      </c>
      <c r="AE2" t="n">
        <v>1332582.238132201</v>
      </c>
      <c r="AF2" t="n">
        <v>1.634893221266992e-06</v>
      </c>
      <c r="AG2" t="n">
        <v>18</v>
      </c>
      <c r="AH2" t="n">
        <v>1205402.459615781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1.5629</v>
      </c>
      <c r="E3" t="n">
        <v>63.98</v>
      </c>
      <c r="F3" t="n">
        <v>57.19</v>
      </c>
      <c r="G3" t="n">
        <v>17.42</v>
      </c>
      <c r="H3" t="n">
        <v>0.3</v>
      </c>
      <c r="I3" t="n">
        <v>197</v>
      </c>
      <c r="J3" t="n">
        <v>117.34</v>
      </c>
      <c r="K3" t="n">
        <v>43.4</v>
      </c>
      <c r="L3" t="n">
        <v>2</v>
      </c>
      <c r="M3" t="n">
        <v>195</v>
      </c>
      <c r="N3" t="n">
        <v>16.94</v>
      </c>
      <c r="O3" t="n">
        <v>14705.49</v>
      </c>
      <c r="P3" t="n">
        <v>544.6799999999999</v>
      </c>
      <c r="Q3" t="n">
        <v>2304.61</v>
      </c>
      <c r="R3" t="n">
        <v>344.54</v>
      </c>
      <c r="S3" t="n">
        <v>88.64</v>
      </c>
      <c r="T3" t="n">
        <v>122731.83</v>
      </c>
      <c r="U3" t="n">
        <v>0.26</v>
      </c>
      <c r="V3" t="n">
        <v>0.77</v>
      </c>
      <c r="W3" t="n">
        <v>4.31</v>
      </c>
      <c r="X3" t="n">
        <v>7.39</v>
      </c>
      <c r="Y3" t="n">
        <v>0.5</v>
      </c>
      <c r="Z3" t="n">
        <v>10</v>
      </c>
      <c r="AA3" t="n">
        <v>631.0998831714149</v>
      </c>
      <c r="AB3" t="n">
        <v>863.4987023169753</v>
      </c>
      <c r="AC3" t="n">
        <v>781.0875980958826</v>
      </c>
      <c r="AD3" t="n">
        <v>631099.883171415</v>
      </c>
      <c r="AE3" t="n">
        <v>863498.7023169752</v>
      </c>
      <c r="AF3" t="n">
        <v>2.110667946074824e-06</v>
      </c>
      <c r="AG3" t="n">
        <v>14</v>
      </c>
      <c r="AH3" t="n">
        <v>781087.5980958827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1.6873</v>
      </c>
      <c r="E4" t="n">
        <v>59.27</v>
      </c>
      <c r="F4" t="n">
        <v>54.29</v>
      </c>
      <c r="G4" t="n">
        <v>26.92</v>
      </c>
      <c r="H4" t="n">
        <v>0.45</v>
      </c>
      <c r="I4" t="n">
        <v>121</v>
      </c>
      <c r="J4" t="n">
        <v>118.63</v>
      </c>
      <c r="K4" t="n">
        <v>43.4</v>
      </c>
      <c r="L4" t="n">
        <v>3</v>
      </c>
      <c r="M4" t="n">
        <v>119</v>
      </c>
      <c r="N4" t="n">
        <v>17.23</v>
      </c>
      <c r="O4" t="n">
        <v>14865.24</v>
      </c>
      <c r="P4" t="n">
        <v>499.37</v>
      </c>
      <c r="Q4" t="n">
        <v>2304.62</v>
      </c>
      <c r="R4" t="n">
        <v>248.23</v>
      </c>
      <c r="S4" t="n">
        <v>88.64</v>
      </c>
      <c r="T4" t="n">
        <v>74957.5</v>
      </c>
      <c r="U4" t="n">
        <v>0.36</v>
      </c>
      <c r="V4" t="n">
        <v>0.82</v>
      </c>
      <c r="W4" t="n">
        <v>4.17</v>
      </c>
      <c r="X4" t="n">
        <v>4.5</v>
      </c>
      <c r="Y4" t="n">
        <v>0.5</v>
      </c>
      <c r="Z4" t="n">
        <v>10</v>
      </c>
      <c r="AA4" t="n">
        <v>546.0143431642193</v>
      </c>
      <c r="AB4" t="n">
        <v>747.0809127700282</v>
      </c>
      <c r="AC4" t="n">
        <v>675.7805589899027</v>
      </c>
      <c r="AD4" t="n">
        <v>546014.3431642193</v>
      </c>
      <c r="AE4" t="n">
        <v>747080.9127700282</v>
      </c>
      <c r="AF4" t="n">
        <v>2.278667877287127e-06</v>
      </c>
      <c r="AG4" t="n">
        <v>13</v>
      </c>
      <c r="AH4" t="n">
        <v>675780.5589899027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1.7528</v>
      </c>
      <c r="E5" t="n">
        <v>57.05</v>
      </c>
      <c r="F5" t="n">
        <v>52.94</v>
      </c>
      <c r="G5" t="n">
        <v>37.37</v>
      </c>
      <c r="H5" t="n">
        <v>0.59</v>
      </c>
      <c r="I5" t="n">
        <v>85</v>
      </c>
      <c r="J5" t="n">
        <v>119.93</v>
      </c>
      <c r="K5" t="n">
        <v>43.4</v>
      </c>
      <c r="L5" t="n">
        <v>4</v>
      </c>
      <c r="M5" t="n">
        <v>83</v>
      </c>
      <c r="N5" t="n">
        <v>17.53</v>
      </c>
      <c r="O5" t="n">
        <v>15025.44</v>
      </c>
      <c r="P5" t="n">
        <v>468.43</v>
      </c>
      <c r="Q5" t="n">
        <v>2304.55</v>
      </c>
      <c r="R5" t="n">
        <v>202.88</v>
      </c>
      <c r="S5" t="n">
        <v>88.64</v>
      </c>
      <c r="T5" t="n">
        <v>52459.69</v>
      </c>
      <c r="U5" t="n">
        <v>0.44</v>
      </c>
      <c r="V5" t="n">
        <v>0.84</v>
      </c>
      <c r="W5" t="n">
        <v>4.11</v>
      </c>
      <c r="X5" t="n">
        <v>3.14</v>
      </c>
      <c r="Y5" t="n">
        <v>0.5</v>
      </c>
      <c r="Z5" t="n">
        <v>10</v>
      </c>
      <c r="AA5" t="n">
        <v>504.2311200307266</v>
      </c>
      <c r="AB5" t="n">
        <v>689.9112635330758</v>
      </c>
      <c r="AC5" t="n">
        <v>624.0671008380184</v>
      </c>
      <c r="AD5" t="n">
        <v>504231.1200307267</v>
      </c>
      <c r="AE5" t="n">
        <v>689911.2635330758</v>
      </c>
      <c r="AF5" t="n">
        <v>2.367124432708395e-06</v>
      </c>
      <c r="AG5" t="n">
        <v>13</v>
      </c>
      <c r="AH5" t="n">
        <v>624067.1008380183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1.7914</v>
      </c>
      <c r="E6" t="n">
        <v>55.82</v>
      </c>
      <c r="F6" t="n">
        <v>52.18</v>
      </c>
      <c r="G6" t="n">
        <v>48.17</v>
      </c>
      <c r="H6" t="n">
        <v>0.73</v>
      </c>
      <c r="I6" t="n">
        <v>65</v>
      </c>
      <c r="J6" t="n">
        <v>121.23</v>
      </c>
      <c r="K6" t="n">
        <v>43.4</v>
      </c>
      <c r="L6" t="n">
        <v>5</v>
      </c>
      <c r="M6" t="n">
        <v>63</v>
      </c>
      <c r="N6" t="n">
        <v>17.83</v>
      </c>
      <c r="O6" t="n">
        <v>15186.08</v>
      </c>
      <c r="P6" t="n">
        <v>441.26</v>
      </c>
      <c r="Q6" t="n">
        <v>2304.48</v>
      </c>
      <c r="R6" t="n">
        <v>177.84</v>
      </c>
      <c r="S6" t="n">
        <v>88.64</v>
      </c>
      <c r="T6" t="n">
        <v>40042.5</v>
      </c>
      <c r="U6" t="n">
        <v>0.5</v>
      </c>
      <c r="V6" t="n">
        <v>0.85</v>
      </c>
      <c r="W6" t="n">
        <v>4.08</v>
      </c>
      <c r="X6" t="n">
        <v>2.39</v>
      </c>
      <c r="Y6" t="n">
        <v>0.5</v>
      </c>
      <c r="Z6" t="n">
        <v>10</v>
      </c>
      <c r="AA6" t="n">
        <v>474.2790148494133</v>
      </c>
      <c r="AB6" t="n">
        <v>648.9294718303815</v>
      </c>
      <c r="AC6" t="n">
        <v>586.9965538171233</v>
      </c>
      <c r="AD6" t="n">
        <v>474279.0148494133</v>
      </c>
      <c r="AE6" t="n">
        <v>648929.4718303815</v>
      </c>
      <c r="AF6" t="n">
        <v>2.419253028727647e-06</v>
      </c>
      <c r="AG6" t="n">
        <v>13</v>
      </c>
      <c r="AH6" t="n">
        <v>586996.5538171233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1.8168</v>
      </c>
      <c r="E7" t="n">
        <v>55.04</v>
      </c>
      <c r="F7" t="n">
        <v>51.72</v>
      </c>
      <c r="G7" t="n">
        <v>59.67</v>
      </c>
      <c r="H7" t="n">
        <v>0.86</v>
      </c>
      <c r="I7" t="n">
        <v>52</v>
      </c>
      <c r="J7" t="n">
        <v>122.54</v>
      </c>
      <c r="K7" t="n">
        <v>43.4</v>
      </c>
      <c r="L7" t="n">
        <v>6</v>
      </c>
      <c r="M7" t="n">
        <v>47</v>
      </c>
      <c r="N7" t="n">
        <v>18.14</v>
      </c>
      <c r="O7" t="n">
        <v>15347.16</v>
      </c>
      <c r="P7" t="n">
        <v>419.27</v>
      </c>
      <c r="Q7" t="n">
        <v>2304.47</v>
      </c>
      <c r="R7" t="n">
        <v>161.81</v>
      </c>
      <c r="S7" t="n">
        <v>88.64</v>
      </c>
      <c r="T7" t="n">
        <v>32092.04</v>
      </c>
      <c r="U7" t="n">
        <v>0.55</v>
      </c>
      <c r="V7" t="n">
        <v>0.86</v>
      </c>
      <c r="W7" t="n">
        <v>4.07</v>
      </c>
      <c r="X7" t="n">
        <v>1.92</v>
      </c>
      <c r="Y7" t="n">
        <v>0.5</v>
      </c>
      <c r="Z7" t="n">
        <v>10</v>
      </c>
      <c r="AA7" t="n">
        <v>444.7150088860245</v>
      </c>
      <c r="AB7" t="n">
        <v>608.478694599381</v>
      </c>
      <c r="AC7" t="n">
        <v>550.4063419920269</v>
      </c>
      <c r="AD7" t="n">
        <v>444715.0088860245</v>
      </c>
      <c r="AE7" t="n">
        <v>608478.6945993811</v>
      </c>
      <c r="AF7" t="n">
        <v>2.453555265486429e-06</v>
      </c>
      <c r="AG7" t="n">
        <v>12</v>
      </c>
      <c r="AH7" t="n">
        <v>550406.3419920269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1.8317</v>
      </c>
      <c r="E8" t="n">
        <v>54.59</v>
      </c>
      <c r="F8" t="n">
        <v>51.46</v>
      </c>
      <c r="G8" t="n">
        <v>70.17</v>
      </c>
      <c r="H8" t="n">
        <v>1</v>
      </c>
      <c r="I8" t="n">
        <v>44</v>
      </c>
      <c r="J8" t="n">
        <v>123.85</v>
      </c>
      <c r="K8" t="n">
        <v>43.4</v>
      </c>
      <c r="L8" t="n">
        <v>7</v>
      </c>
      <c r="M8" t="n">
        <v>12</v>
      </c>
      <c r="N8" t="n">
        <v>18.45</v>
      </c>
      <c r="O8" t="n">
        <v>15508.69</v>
      </c>
      <c r="P8" t="n">
        <v>400.84</v>
      </c>
      <c r="Q8" t="n">
        <v>2304.52</v>
      </c>
      <c r="R8" t="n">
        <v>151.8</v>
      </c>
      <c r="S8" t="n">
        <v>88.64</v>
      </c>
      <c r="T8" t="n">
        <v>27127.37</v>
      </c>
      <c r="U8" t="n">
        <v>0.58</v>
      </c>
      <c r="V8" t="n">
        <v>0.86</v>
      </c>
      <c r="W8" t="n">
        <v>4.1</v>
      </c>
      <c r="X8" t="n">
        <v>1.66</v>
      </c>
      <c r="Y8" t="n">
        <v>0.5</v>
      </c>
      <c r="Z8" t="n">
        <v>10</v>
      </c>
      <c r="AA8" t="n">
        <v>427.9568491645629</v>
      </c>
      <c r="AB8" t="n">
        <v>585.5494411506487</v>
      </c>
      <c r="AC8" t="n">
        <v>529.6654243110323</v>
      </c>
      <c r="AD8" t="n">
        <v>427956.8491645629</v>
      </c>
      <c r="AE8" t="n">
        <v>585549.4411506488</v>
      </c>
      <c r="AF8" t="n">
        <v>2.473677443742565e-06</v>
      </c>
      <c r="AG8" t="n">
        <v>12</v>
      </c>
      <c r="AH8" t="n">
        <v>529665.4243110323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1.8341</v>
      </c>
      <c r="E9" t="n">
        <v>54.52</v>
      </c>
      <c r="F9" t="n">
        <v>51.41</v>
      </c>
      <c r="G9" t="n">
        <v>71.73999999999999</v>
      </c>
      <c r="H9" t="n">
        <v>1.13</v>
      </c>
      <c r="I9" t="n">
        <v>43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402.23</v>
      </c>
      <c r="Q9" t="n">
        <v>2304.55</v>
      </c>
      <c r="R9" t="n">
        <v>149.74</v>
      </c>
      <c r="S9" t="n">
        <v>88.64</v>
      </c>
      <c r="T9" t="n">
        <v>26100.99</v>
      </c>
      <c r="U9" t="n">
        <v>0.59</v>
      </c>
      <c r="V9" t="n">
        <v>0.86</v>
      </c>
      <c r="W9" t="n">
        <v>4.11</v>
      </c>
      <c r="X9" t="n">
        <v>1.62</v>
      </c>
      <c r="Y9" t="n">
        <v>0.5</v>
      </c>
      <c r="Z9" t="n">
        <v>10</v>
      </c>
      <c r="AA9" t="n">
        <v>428.5099937347587</v>
      </c>
      <c r="AB9" t="n">
        <v>586.3062779546068</v>
      </c>
      <c r="AC9" t="n">
        <v>530.3500296726477</v>
      </c>
      <c r="AD9" t="n">
        <v>428509.9937347587</v>
      </c>
      <c r="AE9" t="n">
        <v>586306.2779546068</v>
      </c>
      <c r="AF9" t="n">
        <v>2.476918599971741e-06</v>
      </c>
      <c r="AG9" t="n">
        <v>12</v>
      </c>
      <c r="AH9" t="n">
        <v>530350.0296726477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1.3592</v>
      </c>
      <c r="E2" t="n">
        <v>73.58</v>
      </c>
      <c r="F2" t="n">
        <v>64.42</v>
      </c>
      <c r="G2" t="n">
        <v>10.12</v>
      </c>
      <c r="H2" t="n">
        <v>0.2</v>
      </c>
      <c r="I2" t="n">
        <v>382</v>
      </c>
      <c r="J2" t="n">
        <v>89.87</v>
      </c>
      <c r="K2" t="n">
        <v>37.55</v>
      </c>
      <c r="L2" t="n">
        <v>1</v>
      </c>
      <c r="M2" t="n">
        <v>380</v>
      </c>
      <c r="N2" t="n">
        <v>11.32</v>
      </c>
      <c r="O2" t="n">
        <v>11317.98</v>
      </c>
      <c r="P2" t="n">
        <v>526.4299999999999</v>
      </c>
      <c r="Q2" t="n">
        <v>2304.7</v>
      </c>
      <c r="R2" t="n">
        <v>587.3200000000001</v>
      </c>
      <c r="S2" t="n">
        <v>88.64</v>
      </c>
      <c r="T2" t="n">
        <v>243196.79</v>
      </c>
      <c r="U2" t="n">
        <v>0.15</v>
      </c>
      <c r="V2" t="n">
        <v>0.6899999999999999</v>
      </c>
      <c r="W2" t="n">
        <v>4.58</v>
      </c>
      <c r="X2" t="n">
        <v>14.62</v>
      </c>
      <c r="Y2" t="n">
        <v>0.5</v>
      </c>
      <c r="Z2" t="n">
        <v>10</v>
      </c>
      <c r="AA2" t="n">
        <v>704.4405348520378</v>
      </c>
      <c r="AB2" t="n">
        <v>963.846617507601</v>
      </c>
      <c r="AC2" t="n">
        <v>871.8584490998986</v>
      </c>
      <c r="AD2" t="n">
        <v>704440.5348520378</v>
      </c>
      <c r="AE2" t="n">
        <v>963846.6175076009</v>
      </c>
      <c r="AF2" t="n">
        <v>1.86109543350827e-06</v>
      </c>
      <c r="AG2" t="n">
        <v>16</v>
      </c>
      <c r="AH2" t="n">
        <v>871858.4490998986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1.65</v>
      </c>
      <c r="E3" t="n">
        <v>60.61</v>
      </c>
      <c r="F3" t="n">
        <v>55.7</v>
      </c>
      <c r="G3" t="n">
        <v>21.29</v>
      </c>
      <c r="H3" t="n">
        <v>0.39</v>
      </c>
      <c r="I3" t="n">
        <v>157</v>
      </c>
      <c r="J3" t="n">
        <v>91.09999999999999</v>
      </c>
      <c r="K3" t="n">
        <v>37.55</v>
      </c>
      <c r="L3" t="n">
        <v>2</v>
      </c>
      <c r="M3" t="n">
        <v>155</v>
      </c>
      <c r="N3" t="n">
        <v>11.54</v>
      </c>
      <c r="O3" t="n">
        <v>11468.97</v>
      </c>
      <c r="P3" t="n">
        <v>432.1</v>
      </c>
      <c r="Q3" t="n">
        <v>2304.56</v>
      </c>
      <c r="R3" t="n">
        <v>294.67</v>
      </c>
      <c r="S3" t="n">
        <v>88.64</v>
      </c>
      <c r="T3" t="n">
        <v>97998.33</v>
      </c>
      <c r="U3" t="n">
        <v>0.3</v>
      </c>
      <c r="V3" t="n">
        <v>0.8</v>
      </c>
      <c r="W3" t="n">
        <v>4.25</v>
      </c>
      <c r="X3" t="n">
        <v>5.9</v>
      </c>
      <c r="Y3" t="n">
        <v>0.5</v>
      </c>
      <c r="Z3" t="n">
        <v>10</v>
      </c>
      <c r="AA3" t="n">
        <v>502.4283310460198</v>
      </c>
      <c r="AB3" t="n">
        <v>687.4446081107632</v>
      </c>
      <c r="AC3" t="n">
        <v>621.8358595472384</v>
      </c>
      <c r="AD3" t="n">
        <v>502428.3310460198</v>
      </c>
      <c r="AE3" t="n">
        <v>687444.6081107631</v>
      </c>
      <c r="AF3" t="n">
        <v>2.259275651330669e-06</v>
      </c>
      <c r="AG3" t="n">
        <v>14</v>
      </c>
      <c r="AH3" t="n">
        <v>621835.8595472384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1.7549</v>
      </c>
      <c r="E4" t="n">
        <v>56.98</v>
      </c>
      <c r="F4" t="n">
        <v>53.27</v>
      </c>
      <c r="G4" t="n">
        <v>34</v>
      </c>
      <c r="H4" t="n">
        <v>0.57</v>
      </c>
      <c r="I4" t="n">
        <v>94</v>
      </c>
      <c r="J4" t="n">
        <v>92.31999999999999</v>
      </c>
      <c r="K4" t="n">
        <v>37.55</v>
      </c>
      <c r="L4" t="n">
        <v>3</v>
      </c>
      <c r="M4" t="n">
        <v>92</v>
      </c>
      <c r="N4" t="n">
        <v>11.77</v>
      </c>
      <c r="O4" t="n">
        <v>11620.34</v>
      </c>
      <c r="P4" t="n">
        <v>388.31</v>
      </c>
      <c r="Q4" t="n">
        <v>2304.48</v>
      </c>
      <c r="R4" t="n">
        <v>214.19</v>
      </c>
      <c r="S4" t="n">
        <v>88.64</v>
      </c>
      <c r="T4" t="n">
        <v>58069.21</v>
      </c>
      <c r="U4" t="n">
        <v>0.41</v>
      </c>
      <c r="V4" t="n">
        <v>0.83</v>
      </c>
      <c r="W4" t="n">
        <v>4.12</v>
      </c>
      <c r="X4" t="n">
        <v>3.47</v>
      </c>
      <c r="Y4" t="n">
        <v>0.5</v>
      </c>
      <c r="Z4" t="n">
        <v>10</v>
      </c>
      <c r="AA4" t="n">
        <v>435.6456409627174</v>
      </c>
      <c r="AB4" t="n">
        <v>596.069585294438</v>
      </c>
      <c r="AC4" t="n">
        <v>539.1815406628533</v>
      </c>
      <c r="AD4" t="n">
        <v>435645.6409627174</v>
      </c>
      <c r="AE4" t="n">
        <v>596069.5852944379</v>
      </c>
      <c r="AF4" t="n">
        <v>2.402910812436479e-06</v>
      </c>
      <c r="AG4" t="n">
        <v>13</v>
      </c>
      <c r="AH4" t="n">
        <v>539181.5406628533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1.8033</v>
      </c>
      <c r="E5" t="n">
        <v>55.46</v>
      </c>
      <c r="F5" t="n">
        <v>52.27</v>
      </c>
      <c r="G5" t="n">
        <v>47.52</v>
      </c>
      <c r="H5" t="n">
        <v>0.75</v>
      </c>
      <c r="I5" t="n">
        <v>66</v>
      </c>
      <c r="J5" t="n">
        <v>93.55</v>
      </c>
      <c r="K5" t="n">
        <v>37.55</v>
      </c>
      <c r="L5" t="n">
        <v>4</v>
      </c>
      <c r="M5" t="n">
        <v>49</v>
      </c>
      <c r="N5" t="n">
        <v>12</v>
      </c>
      <c r="O5" t="n">
        <v>11772.07</v>
      </c>
      <c r="P5" t="n">
        <v>354.2</v>
      </c>
      <c r="Q5" t="n">
        <v>2304.47</v>
      </c>
      <c r="R5" t="n">
        <v>180.14</v>
      </c>
      <c r="S5" t="n">
        <v>88.64</v>
      </c>
      <c r="T5" t="n">
        <v>41185.93</v>
      </c>
      <c r="U5" t="n">
        <v>0.49</v>
      </c>
      <c r="V5" t="n">
        <v>0.85</v>
      </c>
      <c r="W5" t="n">
        <v>4.1</v>
      </c>
      <c r="X5" t="n">
        <v>2.47</v>
      </c>
      <c r="Y5" t="n">
        <v>0.5</v>
      </c>
      <c r="Z5" t="n">
        <v>10</v>
      </c>
      <c r="AA5" t="n">
        <v>400.1702436909423</v>
      </c>
      <c r="AB5" t="n">
        <v>547.5305816831244</v>
      </c>
      <c r="AC5" t="n">
        <v>495.275031431284</v>
      </c>
      <c r="AD5" t="n">
        <v>400170.2436909423</v>
      </c>
      <c r="AE5" t="n">
        <v>547530.5816831244</v>
      </c>
      <c r="AF5" t="n">
        <v>2.469182898208846e-06</v>
      </c>
      <c r="AG5" t="n">
        <v>13</v>
      </c>
      <c r="AH5" t="n">
        <v>495275.031431284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1.8164</v>
      </c>
      <c r="E6" t="n">
        <v>55.06</v>
      </c>
      <c r="F6" t="n">
        <v>52</v>
      </c>
      <c r="G6" t="n">
        <v>52.88</v>
      </c>
      <c r="H6" t="n">
        <v>0.93</v>
      </c>
      <c r="I6" t="n">
        <v>59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346.97</v>
      </c>
      <c r="Q6" t="n">
        <v>2304.48</v>
      </c>
      <c r="R6" t="n">
        <v>169.02</v>
      </c>
      <c r="S6" t="n">
        <v>88.64</v>
      </c>
      <c r="T6" t="n">
        <v>35661.22</v>
      </c>
      <c r="U6" t="n">
        <v>0.52</v>
      </c>
      <c r="V6" t="n">
        <v>0.85</v>
      </c>
      <c r="W6" t="n">
        <v>4.15</v>
      </c>
      <c r="X6" t="n">
        <v>2.21</v>
      </c>
      <c r="Y6" t="n">
        <v>0.5</v>
      </c>
      <c r="Z6" t="n">
        <v>10</v>
      </c>
      <c r="AA6" t="n">
        <v>384.9851330442078</v>
      </c>
      <c r="AB6" t="n">
        <v>526.753643376461</v>
      </c>
      <c r="AC6" t="n">
        <v>476.4810149559926</v>
      </c>
      <c r="AD6" t="n">
        <v>384985.1330442078</v>
      </c>
      <c r="AE6" t="n">
        <v>526753.643376461</v>
      </c>
      <c r="AF6" t="n">
        <v>2.487120177622441e-06</v>
      </c>
      <c r="AG6" t="n">
        <v>12</v>
      </c>
      <c r="AH6" t="n">
        <v>476481.0149559926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0.837</v>
      </c>
      <c r="E2" t="n">
        <v>119.48</v>
      </c>
      <c r="F2" t="n">
        <v>83.83</v>
      </c>
      <c r="G2" t="n">
        <v>5.9</v>
      </c>
      <c r="H2" t="n">
        <v>0.09</v>
      </c>
      <c r="I2" t="n">
        <v>852</v>
      </c>
      <c r="J2" t="n">
        <v>194.77</v>
      </c>
      <c r="K2" t="n">
        <v>54.38</v>
      </c>
      <c r="L2" t="n">
        <v>1</v>
      </c>
      <c r="M2" t="n">
        <v>850</v>
      </c>
      <c r="N2" t="n">
        <v>39.4</v>
      </c>
      <c r="O2" t="n">
        <v>24256.19</v>
      </c>
      <c r="P2" t="n">
        <v>1165.72</v>
      </c>
      <c r="Q2" t="n">
        <v>2305.18</v>
      </c>
      <c r="R2" t="n">
        <v>1237.13</v>
      </c>
      <c r="S2" t="n">
        <v>88.64</v>
      </c>
      <c r="T2" t="n">
        <v>565751.84</v>
      </c>
      <c r="U2" t="n">
        <v>0.07000000000000001</v>
      </c>
      <c r="V2" t="n">
        <v>0.53</v>
      </c>
      <c r="W2" t="n">
        <v>5.41</v>
      </c>
      <c r="X2" t="n">
        <v>34.02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1.3187</v>
      </c>
      <c r="E3" t="n">
        <v>75.83</v>
      </c>
      <c r="F3" t="n">
        <v>61.42</v>
      </c>
      <c r="G3" t="n">
        <v>12.04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843.96</v>
      </c>
      <c r="Q3" t="n">
        <v>2304.57</v>
      </c>
      <c r="R3" t="n">
        <v>485.82</v>
      </c>
      <c r="S3" t="n">
        <v>88.64</v>
      </c>
      <c r="T3" t="n">
        <v>192825.02</v>
      </c>
      <c r="U3" t="n">
        <v>0.18</v>
      </c>
      <c r="V3" t="n">
        <v>0.72</v>
      </c>
      <c r="W3" t="n">
        <v>4.49</v>
      </c>
      <c r="X3" t="n">
        <v>11.62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1.5029</v>
      </c>
      <c r="E4" t="n">
        <v>66.54000000000001</v>
      </c>
      <c r="F4" t="n">
        <v>56.79</v>
      </c>
      <c r="G4" t="n">
        <v>18.32</v>
      </c>
      <c r="H4" t="n">
        <v>0.27</v>
      </c>
      <c r="I4" t="n">
        <v>186</v>
      </c>
      <c r="J4" t="n">
        <v>197.88</v>
      </c>
      <c r="K4" t="n">
        <v>54.38</v>
      </c>
      <c r="L4" t="n">
        <v>3</v>
      </c>
      <c r="M4" t="n">
        <v>184</v>
      </c>
      <c r="N4" t="n">
        <v>40.5</v>
      </c>
      <c r="O4" t="n">
        <v>24639</v>
      </c>
      <c r="P4" t="n">
        <v>771.42</v>
      </c>
      <c r="Q4" t="n">
        <v>2304.54</v>
      </c>
      <c r="R4" t="n">
        <v>331.06</v>
      </c>
      <c r="S4" t="n">
        <v>88.64</v>
      </c>
      <c r="T4" t="n">
        <v>116047.21</v>
      </c>
      <c r="U4" t="n">
        <v>0.27</v>
      </c>
      <c r="V4" t="n">
        <v>0.78</v>
      </c>
      <c r="W4" t="n">
        <v>4.29</v>
      </c>
      <c r="X4" t="n">
        <v>6.99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1.6017</v>
      </c>
      <c r="E5" t="n">
        <v>62.44</v>
      </c>
      <c r="F5" t="n">
        <v>54.75</v>
      </c>
      <c r="G5" t="n">
        <v>24.7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735.15</v>
      </c>
      <c r="Q5" t="n">
        <v>2304.55</v>
      </c>
      <c r="R5" t="n">
        <v>262.46</v>
      </c>
      <c r="S5" t="n">
        <v>88.64</v>
      </c>
      <c r="T5" t="n">
        <v>82013.35000000001</v>
      </c>
      <c r="U5" t="n">
        <v>0.34</v>
      </c>
      <c r="V5" t="n">
        <v>0.8100000000000001</v>
      </c>
      <c r="W5" t="n">
        <v>4.21</v>
      </c>
      <c r="X5" t="n">
        <v>4.95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1.6624</v>
      </c>
      <c r="E6" t="n">
        <v>60.15</v>
      </c>
      <c r="F6" t="n">
        <v>53.63</v>
      </c>
      <c r="G6" t="n">
        <v>31.24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710.83</v>
      </c>
      <c r="Q6" t="n">
        <v>2304.61</v>
      </c>
      <c r="R6" t="n">
        <v>225.67</v>
      </c>
      <c r="S6" t="n">
        <v>88.64</v>
      </c>
      <c r="T6" t="n">
        <v>63766.57</v>
      </c>
      <c r="U6" t="n">
        <v>0.39</v>
      </c>
      <c r="V6" t="n">
        <v>0.83</v>
      </c>
      <c r="W6" t="n">
        <v>4.15</v>
      </c>
      <c r="X6" t="n">
        <v>3.83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1.7045</v>
      </c>
      <c r="E7" t="n">
        <v>58.67</v>
      </c>
      <c r="F7" t="n">
        <v>52.88</v>
      </c>
      <c r="G7" t="n">
        <v>37.77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692.3200000000001</v>
      </c>
      <c r="Q7" t="n">
        <v>2304.49</v>
      </c>
      <c r="R7" t="n">
        <v>200.94</v>
      </c>
      <c r="S7" t="n">
        <v>88.64</v>
      </c>
      <c r="T7" t="n">
        <v>51497.52</v>
      </c>
      <c r="U7" t="n">
        <v>0.44</v>
      </c>
      <c r="V7" t="n">
        <v>0.84</v>
      </c>
      <c r="W7" t="n">
        <v>4.12</v>
      </c>
      <c r="X7" t="n">
        <v>3.09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1.7329</v>
      </c>
      <c r="E8" t="n">
        <v>57.71</v>
      </c>
      <c r="F8" t="n">
        <v>52.43</v>
      </c>
      <c r="G8" t="n">
        <v>44.31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676.9299999999999</v>
      </c>
      <c r="Q8" t="n">
        <v>2304.47</v>
      </c>
      <c r="R8" t="n">
        <v>185.57</v>
      </c>
      <c r="S8" t="n">
        <v>88.64</v>
      </c>
      <c r="T8" t="n">
        <v>43878.28</v>
      </c>
      <c r="U8" t="n">
        <v>0.48</v>
      </c>
      <c r="V8" t="n">
        <v>0.84</v>
      </c>
      <c r="W8" t="n">
        <v>4.11</v>
      </c>
      <c r="X8" t="n">
        <v>2.64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1.757</v>
      </c>
      <c r="E9" t="n">
        <v>56.92</v>
      </c>
      <c r="F9" t="n">
        <v>52.03</v>
      </c>
      <c r="G9" t="n">
        <v>51.17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664.1799999999999</v>
      </c>
      <c r="Q9" t="n">
        <v>2304.55</v>
      </c>
      <c r="R9" t="n">
        <v>172.07</v>
      </c>
      <c r="S9" t="n">
        <v>88.64</v>
      </c>
      <c r="T9" t="n">
        <v>37175.74</v>
      </c>
      <c r="U9" t="n">
        <v>0.52</v>
      </c>
      <c r="V9" t="n">
        <v>0.85</v>
      </c>
      <c r="W9" t="n">
        <v>4.09</v>
      </c>
      <c r="X9" t="n">
        <v>2.23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1.7762</v>
      </c>
      <c r="E10" t="n">
        <v>56.3</v>
      </c>
      <c r="F10" t="n">
        <v>51.72</v>
      </c>
      <c r="G10" t="n">
        <v>58.55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651.26</v>
      </c>
      <c r="Q10" t="n">
        <v>2304.47</v>
      </c>
      <c r="R10" t="n">
        <v>162</v>
      </c>
      <c r="S10" t="n">
        <v>88.64</v>
      </c>
      <c r="T10" t="n">
        <v>32180.37</v>
      </c>
      <c r="U10" t="n">
        <v>0.55</v>
      </c>
      <c r="V10" t="n">
        <v>0.86</v>
      </c>
      <c r="W10" t="n">
        <v>4.07</v>
      </c>
      <c r="X10" t="n">
        <v>1.93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1.7902</v>
      </c>
      <c r="E11" t="n">
        <v>55.86</v>
      </c>
      <c r="F11" t="n">
        <v>51.51</v>
      </c>
      <c r="G11" t="n">
        <v>65.76000000000001</v>
      </c>
      <c r="H11" t="n">
        <v>0.85</v>
      </c>
      <c r="I11" t="n">
        <v>47</v>
      </c>
      <c r="J11" t="n">
        <v>208.94</v>
      </c>
      <c r="K11" t="n">
        <v>54.38</v>
      </c>
      <c r="L11" t="n">
        <v>10</v>
      </c>
      <c r="M11" t="n">
        <v>45</v>
      </c>
      <c r="N11" t="n">
        <v>44.56</v>
      </c>
      <c r="O11" t="n">
        <v>26003.41</v>
      </c>
      <c r="P11" t="n">
        <v>639.01</v>
      </c>
      <c r="Q11" t="n">
        <v>2304.48</v>
      </c>
      <c r="R11" t="n">
        <v>154.97</v>
      </c>
      <c r="S11" t="n">
        <v>88.64</v>
      </c>
      <c r="T11" t="n">
        <v>28698.25</v>
      </c>
      <c r="U11" t="n">
        <v>0.57</v>
      </c>
      <c r="V11" t="n">
        <v>0.86</v>
      </c>
      <c r="W11" t="n">
        <v>4.06</v>
      </c>
      <c r="X11" t="n">
        <v>1.72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1.8029</v>
      </c>
      <c r="E12" t="n">
        <v>55.47</v>
      </c>
      <c r="F12" t="n">
        <v>51.32</v>
      </c>
      <c r="G12" t="n">
        <v>73.31</v>
      </c>
      <c r="H12" t="n">
        <v>0.93</v>
      </c>
      <c r="I12" t="n">
        <v>42</v>
      </c>
      <c r="J12" t="n">
        <v>210.55</v>
      </c>
      <c r="K12" t="n">
        <v>54.38</v>
      </c>
      <c r="L12" t="n">
        <v>11</v>
      </c>
      <c r="M12" t="n">
        <v>40</v>
      </c>
      <c r="N12" t="n">
        <v>45.17</v>
      </c>
      <c r="O12" t="n">
        <v>26201.54</v>
      </c>
      <c r="P12" t="n">
        <v>625</v>
      </c>
      <c r="Q12" t="n">
        <v>2304.48</v>
      </c>
      <c r="R12" t="n">
        <v>148.74</v>
      </c>
      <c r="S12" t="n">
        <v>88.64</v>
      </c>
      <c r="T12" t="n">
        <v>25603.96</v>
      </c>
      <c r="U12" t="n">
        <v>0.6</v>
      </c>
      <c r="V12" t="n">
        <v>0.86</v>
      </c>
      <c r="W12" t="n">
        <v>4.04</v>
      </c>
      <c r="X12" t="n">
        <v>1.52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1.8121</v>
      </c>
      <c r="E13" t="n">
        <v>55.18</v>
      </c>
      <c r="F13" t="n">
        <v>51.19</v>
      </c>
      <c r="G13" t="n">
        <v>80.83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614.2</v>
      </c>
      <c r="Q13" t="n">
        <v>2304.48</v>
      </c>
      <c r="R13" t="n">
        <v>144.06</v>
      </c>
      <c r="S13" t="n">
        <v>88.64</v>
      </c>
      <c r="T13" t="n">
        <v>23287.85</v>
      </c>
      <c r="U13" t="n">
        <v>0.62</v>
      </c>
      <c r="V13" t="n">
        <v>0.87</v>
      </c>
      <c r="W13" t="n">
        <v>4.05</v>
      </c>
      <c r="X13" t="n">
        <v>1.39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1.8208</v>
      </c>
      <c r="E14" t="n">
        <v>54.92</v>
      </c>
      <c r="F14" t="n">
        <v>51.04</v>
      </c>
      <c r="G14" t="n">
        <v>87.5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33</v>
      </c>
      <c r="N14" t="n">
        <v>46.4</v>
      </c>
      <c r="O14" t="n">
        <v>26600.32</v>
      </c>
      <c r="P14" t="n">
        <v>600.6900000000001</v>
      </c>
      <c r="Q14" t="n">
        <v>2304.51</v>
      </c>
      <c r="R14" t="n">
        <v>139.77</v>
      </c>
      <c r="S14" t="n">
        <v>88.64</v>
      </c>
      <c r="T14" t="n">
        <v>21154.96</v>
      </c>
      <c r="U14" t="n">
        <v>0.63</v>
      </c>
      <c r="V14" t="n">
        <v>0.87</v>
      </c>
      <c r="W14" t="n">
        <v>4.03</v>
      </c>
      <c r="X14" t="n">
        <v>1.25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1.8275</v>
      </c>
      <c r="E15" t="n">
        <v>54.72</v>
      </c>
      <c r="F15" t="n">
        <v>50.96</v>
      </c>
      <c r="G15" t="n">
        <v>95.55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30</v>
      </c>
      <c r="N15" t="n">
        <v>47.03</v>
      </c>
      <c r="O15" t="n">
        <v>26801</v>
      </c>
      <c r="P15" t="n">
        <v>592.34</v>
      </c>
      <c r="Q15" t="n">
        <v>2304.47</v>
      </c>
      <c r="R15" t="n">
        <v>136.79</v>
      </c>
      <c r="S15" t="n">
        <v>88.64</v>
      </c>
      <c r="T15" t="n">
        <v>19680.09</v>
      </c>
      <c r="U15" t="n">
        <v>0.65</v>
      </c>
      <c r="V15" t="n">
        <v>0.87</v>
      </c>
      <c r="W15" t="n">
        <v>4.03</v>
      </c>
      <c r="X15" t="n">
        <v>1.16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1.8355</v>
      </c>
      <c r="E16" t="n">
        <v>54.48</v>
      </c>
      <c r="F16" t="n">
        <v>50.84</v>
      </c>
      <c r="G16" t="n">
        <v>105.18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577.6</v>
      </c>
      <c r="Q16" t="n">
        <v>2304.47</v>
      </c>
      <c r="R16" t="n">
        <v>132.8</v>
      </c>
      <c r="S16" t="n">
        <v>88.64</v>
      </c>
      <c r="T16" t="n">
        <v>17702.02</v>
      </c>
      <c r="U16" t="n">
        <v>0.67</v>
      </c>
      <c r="V16" t="n">
        <v>0.87</v>
      </c>
      <c r="W16" t="n">
        <v>4.02</v>
      </c>
      <c r="X16" t="n">
        <v>1.04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1.8405</v>
      </c>
      <c r="E17" t="n">
        <v>54.33</v>
      </c>
      <c r="F17" t="n">
        <v>50.77</v>
      </c>
      <c r="G17" t="n">
        <v>112.82</v>
      </c>
      <c r="H17" t="n">
        <v>1.3</v>
      </c>
      <c r="I17" t="n">
        <v>27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566.22</v>
      </c>
      <c r="Q17" t="n">
        <v>2304.47</v>
      </c>
      <c r="R17" t="n">
        <v>130.02</v>
      </c>
      <c r="S17" t="n">
        <v>88.64</v>
      </c>
      <c r="T17" t="n">
        <v>16321.37</v>
      </c>
      <c r="U17" t="n">
        <v>0.68</v>
      </c>
      <c r="V17" t="n">
        <v>0.87</v>
      </c>
      <c r="W17" t="n">
        <v>4.03</v>
      </c>
      <c r="X17" t="n">
        <v>0.97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1.8452</v>
      </c>
      <c r="E18" t="n">
        <v>54.19</v>
      </c>
      <c r="F18" t="n">
        <v>50.71</v>
      </c>
      <c r="G18" t="n">
        <v>121.69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553.85</v>
      </c>
      <c r="Q18" t="n">
        <v>2304.47</v>
      </c>
      <c r="R18" t="n">
        <v>127.81</v>
      </c>
      <c r="S18" t="n">
        <v>88.64</v>
      </c>
      <c r="T18" t="n">
        <v>15227.04</v>
      </c>
      <c r="U18" t="n">
        <v>0.6899999999999999</v>
      </c>
      <c r="V18" t="n">
        <v>0.87</v>
      </c>
      <c r="W18" t="n">
        <v>4.03</v>
      </c>
      <c r="X18" t="n">
        <v>0.91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1.8459</v>
      </c>
      <c r="E19" t="n">
        <v>54.18</v>
      </c>
      <c r="F19" t="n">
        <v>50.69</v>
      </c>
      <c r="G19" t="n">
        <v>121.65</v>
      </c>
      <c r="H19" t="n">
        <v>1.44</v>
      </c>
      <c r="I19" t="n">
        <v>25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555.34</v>
      </c>
      <c r="Q19" t="n">
        <v>2304.49</v>
      </c>
      <c r="R19" t="n">
        <v>127.04</v>
      </c>
      <c r="S19" t="n">
        <v>88.64</v>
      </c>
      <c r="T19" t="n">
        <v>14842.03</v>
      </c>
      <c r="U19" t="n">
        <v>0.7</v>
      </c>
      <c r="V19" t="n">
        <v>0.87</v>
      </c>
      <c r="W19" t="n">
        <v>4.04</v>
      </c>
      <c r="X19" t="n">
        <v>0.89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1.8456</v>
      </c>
      <c r="E20" t="n">
        <v>54.18</v>
      </c>
      <c r="F20" t="n">
        <v>50.69</v>
      </c>
      <c r="G20" t="n">
        <v>121.67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557.72</v>
      </c>
      <c r="Q20" t="n">
        <v>2304.51</v>
      </c>
      <c r="R20" t="n">
        <v>127.17</v>
      </c>
      <c r="S20" t="n">
        <v>88.64</v>
      </c>
      <c r="T20" t="n">
        <v>14905.11</v>
      </c>
      <c r="U20" t="n">
        <v>0.7</v>
      </c>
      <c r="V20" t="n">
        <v>0.87</v>
      </c>
      <c r="W20" t="n">
        <v>4.04</v>
      </c>
      <c r="X20" t="n">
        <v>0.9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1.8455</v>
      </c>
      <c r="E21" t="n">
        <v>54.19</v>
      </c>
      <c r="F21" t="n">
        <v>50.7</v>
      </c>
      <c r="G21" t="n">
        <v>121.67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561.46</v>
      </c>
      <c r="Q21" t="n">
        <v>2304.51</v>
      </c>
      <c r="R21" t="n">
        <v>127.2</v>
      </c>
      <c r="S21" t="n">
        <v>88.64</v>
      </c>
      <c r="T21" t="n">
        <v>14920.28</v>
      </c>
      <c r="U21" t="n">
        <v>0.7</v>
      </c>
      <c r="V21" t="n">
        <v>0.87</v>
      </c>
      <c r="W21" t="n">
        <v>4.04</v>
      </c>
      <c r="X21" t="n">
        <v>0.9</v>
      </c>
      <c r="Y21" t="n">
        <v>0.5</v>
      </c>
      <c r="Z21" t="n">
        <v>10</v>
      </c>
    </row>
    <row r="22">
      <c r="A22" t="n">
        <v>0</v>
      </c>
      <c r="B22" t="n">
        <v>40</v>
      </c>
      <c r="C22" t="inlineStr">
        <is>
          <t xml:space="preserve">CONCLUIDO	</t>
        </is>
      </c>
      <c r="D22" t="n">
        <v>1.3592</v>
      </c>
      <c r="E22" t="n">
        <v>73.58</v>
      </c>
      <c r="F22" t="n">
        <v>64.42</v>
      </c>
      <c r="G22" t="n">
        <v>10.12</v>
      </c>
      <c r="H22" t="n">
        <v>0.2</v>
      </c>
      <c r="I22" t="n">
        <v>382</v>
      </c>
      <c r="J22" t="n">
        <v>89.87</v>
      </c>
      <c r="K22" t="n">
        <v>37.55</v>
      </c>
      <c r="L22" t="n">
        <v>1</v>
      </c>
      <c r="M22" t="n">
        <v>380</v>
      </c>
      <c r="N22" t="n">
        <v>11.32</v>
      </c>
      <c r="O22" t="n">
        <v>11317.98</v>
      </c>
      <c r="P22" t="n">
        <v>526.4299999999999</v>
      </c>
      <c r="Q22" t="n">
        <v>2304.7</v>
      </c>
      <c r="R22" t="n">
        <v>587.3200000000001</v>
      </c>
      <c r="S22" t="n">
        <v>88.64</v>
      </c>
      <c r="T22" t="n">
        <v>243196.79</v>
      </c>
      <c r="U22" t="n">
        <v>0.15</v>
      </c>
      <c r="V22" t="n">
        <v>0.6899999999999999</v>
      </c>
      <c r="W22" t="n">
        <v>4.58</v>
      </c>
      <c r="X22" t="n">
        <v>14.62</v>
      </c>
      <c r="Y22" t="n">
        <v>0.5</v>
      </c>
      <c r="Z22" t="n">
        <v>10</v>
      </c>
    </row>
    <row r="23">
      <c r="A23" t="n">
        <v>1</v>
      </c>
      <c r="B23" t="n">
        <v>40</v>
      </c>
      <c r="C23" t="inlineStr">
        <is>
          <t xml:space="preserve">CONCLUIDO	</t>
        </is>
      </c>
      <c r="D23" t="n">
        <v>1.65</v>
      </c>
      <c r="E23" t="n">
        <v>60.61</v>
      </c>
      <c r="F23" t="n">
        <v>55.7</v>
      </c>
      <c r="G23" t="n">
        <v>21.29</v>
      </c>
      <c r="H23" t="n">
        <v>0.39</v>
      </c>
      <c r="I23" t="n">
        <v>157</v>
      </c>
      <c r="J23" t="n">
        <v>91.09999999999999</v>
      </c>
      <c r="K23" t="n">
        <v>37.55</v>
      </c>
      <c r="L23" t="n">
        <v>2</v>
      </c>
      <c r="M23" t="n">
        <v>155</v>
      </c>
      <c r="N23" t="n">
        <v>11.54</v>
      </c>
      <c r="O23" t="n">
        <v>11468.97</v>
      </c>
      <c r="P23" t="n">
        <v>432.1</v>
      </c>
      <c r="Q23" t="n">
        <v>2304.56</v>
      </c>
      <c r="R23" t="n">
        <v>294.67</v>
      </c>
      <c r="S23" t="n">
        <v>88.64</v>
      </c>
      <c r="T23" t="n">
        <v>97998.33</v>
      </c>
      <c r="U23" t="n">
        <v>0.3</v>
      </c>
      <c r="V23" t="n">
        <v>0.8</v>
      </c>
      <c r="W23" t="n">
        <v>4.25</v>
      </c>
      <c r="X23" t="n">
        <v>5.9</v>
      </c>
      <c r="Y23" t="n">
        <v>0.5</v>
      </c>
      <c r="Z23" t="n">
        <v>10</v>
      </c>
    </row>
    <row r="24">
      <c r="A24" t="n">
        <v>2</v>
      </c>
      <c r="B24" t="n">
        <v>40</v>
      </c>
      <c r="C24" t="inlineStr">
        <is>
          <t xml:space="preserve">CONCLUIDO	</t>
        </is>
      </c>
      <c r="D24" t="n">
        <v>1.7549</v>
      </c>
      <c r="E24" t="n">
        <v>56.98</v>
      </c>
      <c r="F24" t="n">
        <v>53.27</v>
      </c>
      <c r="G24" t="n">
        <v>34</v>
      </c>
      <c r="H24" t="n">
        <v>0.57</v>
      </c>
      <c r="I24" t="n">
        <v>94</v>
      </c>
      <c r="J24" t="n">
        <v>92.31999999999999</v>
      </c>
      <c r="K24" t="n">
        <v>37.55</v>
      </c>
      <c r="L24" t="n">
        <v>3</v>
      </c>
      <c r="M24" t="n">
        <v>92</v>
      </c>
      <c r="N24" t="n">
        <v>11.77</v>
      </c>
      <c r="O24" t="n">
        <v>11620.34</v>
      </c>
      <c r="P24" t="n">
        <v>388.31</v>
      </c>
      <c r="Q24" t="n">
        <v>2304.48</v>
      </c>
      <c r="R24" t="n">
        <v>214.19</v>
      </c>
      <c r="S24" t="n">
        <v>88.64</v>
      </c>
      <c r="T24" t="n">
        <v>58069.21</v>
      </c>
      <c r="U24" t="n">
        <v>0.41</v>
      </c>
      <c r="V24" t="n">
        <v>0.83</v>
      </c>
      <c r="W24" t="n">
        <v>4.12</v>
      </c>
      <c r="X24" t="n">
        <v>3.47</v>
      </c>
      <c r="Y24" t="n">
        <v>0.5</v>
      </c>
      <c r="Z24" t="n">
        <v>10</v>
      </c>
    </row>
    <row r="25">
      <c r="A25" t="n">
        <v>3</v>
      </c>
      <c r="B25" t="n">
        <v>40</v>
      </c>
      <c r="C25" t="inlineStr">
        <is>
          <t xml:space="preserve">CONCLUIDO	</t>
        </is>
      </c>
      <c r="D25" t="n">
        <v>1.8033</v>
      </c>
      <c r="E25" t="n">
        <v>55.46</v>
      </c>
      <c r="F25" t="n">
        <v>52.27</v>
      </c>
      <c r="G25" t="n">
        <v>47.52</v>
      </c>
      <c r="H25" t="n">
        <v>0.75</v>
      </c>
      <c r="I25" t="n">
        <v>66</v>
      </c>
      <c r="J25" t="n">
        <v>93.55</v>
      </c>
      <c r="K25" t="n">
        <v>37.55</v>
      </c>
      <c r="L25" t="n">
        <v>4</v>
      </c>
      <c r="M25" t="n">
        <v>49</v>
      </c>
      <c r="N25" t="n">
        <v>12</v>
      </c>
      <c r="O25" t="n">
        <v>11772.07</v>
      </c>
      <c r="P25" t="n">
        <v>354.2</v>
      </c>
      <c r="Q25" t="n">
        <v>2304.47</v>
      </c>
      <c r="R25" t="n">
        <v>180.14</v>
      </c>
      <c r="S25" t="n">
        <v>88.64</v>
      </c>
      <c r="T25" t="n">
        <v>41185.93</v>
      </c>
      <c r="U25" t="n">
        <v>0.49</v>
      </c>
      <c r="V25" t="n">
        <v>0.85</v>
      </c>
      <c r="W25" t="n">
        <v>4.1</v>
      </c>
      <c r="X25" t="n">
        <v>2.47</v>
      </c>
      <c r="Y25" t="n">
        <v>0.5</v>
      </c>
      <c r="Z25" t="n">
        <v>10</v>
      </c>
    </row>
    <row r="26">
      <c r="A26" t="n">
        <v>4</v>
      </c>
      <c r="B26" t="n">
        <v>40</v>
      </c>
      <c r="C26" t="inlineStr">
        <is>
          <t xml:space="preserve">CONCLUIDO	</t>
        </is>
      </c>
      <c r="D26" t="n">
        <v>1.8164</v>
      </c>
      <c r="E26" t="n">
        <v>55.06</v>
      </c>
      <c r="F26" t="n">
        <v>52</v>
      </c>
      <c r="G26" t="n">
        <v>52.88</v>
      </c>
      <c r="H26" t="n">
        <v>0.93</v>
      </c>
      <c r="I26" t="n">
        <v>59</v>
      </c>
      <c r="J26" t="n">
        <v>94.79000000000001</v>
      </c>
      <c r="K26" t="n">
        <v>37.55</v>
      </c>
      <c r="L26" t="n">
        <v>5</v>
      </c>
      <c r="M26" t="n">
        <v>0</v>
      </c>
      <c r="N26" t="n">
        <v>12.23</v>
      </c>
      <c r="O26" t="n">
        <v>11924.18</v>
      </c>
      <c r="P26" t="n">
        <v>346.97</v>
      </c>
      <c r="Q26" t="n">
        <v>2304.48</v>
      </c>
      <c r="R26" t="n">
        <v>169.02</v>
      </c>
      <c r="S26" t="n">
        <v>88.64</v>
      </c>
      <c r="T26" t="n">
        <v>35661.22</v>
      </c>
      <c r="U26" t="n">
        <v>0.52</v>
      </c>
      <c r="V26" t="n">
        <v>0.85</v>
      </c>
      <c r="W26" t="n">
        <v>4.15</v>
      </c>
      <c r="X26" t="n">
        <v>2.21</v>
      </c>
      <c r="Y26" t="n">
        <v>0.5</v>
      </c>
      <c r="Z26" t="n">
        <v>10</v>
      </c>
    </row>
    <row r="27">
      <c r="A27" t="n">
        <v>0</v>
      </c>
      <c r="B27" t="n">
        <v>30</v>
      </c>
      <c r="C27" t="inlineStr">
        <is>
          <t xml:space="preserve">CONCLUIDO	</t>
        </is>
      </c>
      <c r="D27" t="n">
        <v>1.4709</v>
      </c>
      <c r="E27" t="n">
        <v>67.98999999999999</v>
      </c>
      <c r="F27" t="n">
        <v>61.4</v>
      </c>
      <c r="G27" t="n">
        <v>12.08</v>
      </c>
      <c r="H27" t="n">
        <v>0.24</v>
      </c>
      <c r="I27" t="n">
        <v>305</v>
      </c>
      <c r="J27" t="n">
        <v>71.52</v>
      </c>
      <c r="K27" t="n">
        <v>32.27</v>
      </c>
      <c r="L27" t="n">
        <v>1</v>
      </c>
      <c r="M27" t="n">
        <v>303</v>
      </c>
      <c r="N27" t="n">
        <v>8.25</v>
      </c>
      <c r="O27" t="n">
        <v>9054.6</v>
      </c>
      <c r="P27" t="n">
        <v>420.8</v>
      </c>
      <c r="Q27" t="n">
        <v>2304.7</v>
      </c>
      <c r="R27" t="n">
        <v>485.37</v>
      </c>
      <c r="S27" t="n">
        <v>88.64</v>
      </c>
      <c r="T27" t="n">
        <v>192604.95</v>
      </c>
      <c r="U27" t="n">
        <v>0.18</v>
      </c>
      <c r="V27" t="n">
        <v>0.72</v>
      </c>
      <c r="W27" t="n">
        <v>4.48</v>
      </c>
      <c r="X27" t="n">
        <v>11.6</v>
      </c>
      <c r="Y27" t="n">
        <v>0.5</v>
      </c>
      <c r="Z27" t="n">
        <v>10</v>
      </c>
    </row>
    <row r="28">
      <c r="A28" t="n">
        <v>1</v>
      </c>
      <c r="B28" t="n">
        <v>30</v>
      </c>
      <c r="C28" t="inlineStr">
        <is>
          <t xml:space="preserve">CONCLUIDO	</t>
        </is>
      </c>
      <c r="D28" t="n">
        <v>1.72</v>
      </c>
      <c r="E28" t="n">
        <v>58.14</v>
      </c>
      <c r="F28" t="n">
        <v>54.37</v>
      </c>
      <c r="G28" t="n">
        <v>26.31</v>
      </c>
      <c r="H28" t="n">
        <v>0.48</v>
      </c>
      <c r="I28" t="n">
        <v>124</v>
      </c>
      <c r="J28" t="n">
        <v>72.7</v>
      </c>
      <c r="K28" t="n">
        <v>32.27</v>
      </c>
      <c r="L28" t="n">
        <v>2</v>
      </c>
      <c r="M28" t="n">
        <v>122</v>
      </c>
      <c r="N28" t="n">
        <v>8.43</v>
      </c>
      <c r="O28" t="n">
        <v>9200.25</v>
      </c>
      <c r="P28" t="n">
        <v>341.98</v>
      </c>
      <c r="Q28" t="n">
        <v>2304.55</v>
      </c>
      <c r="R28" t="n">
        <v>250.41</v>
      </c>
      <c r="S28" t="n">
        <v>88.64</v>
      </c>
      <c r="T28" t="n">
        <v>76030.38</v>
      </c>
      <c r="U28" t="n">
        <v>0.35</v>
      </c>
      <c r="V28" t="n">
        <v>0.8100000000000001</v>
      </c>
      <c r="W28" t="n">
        <v>4.18</v>
      </c>
      <c r="X28" t="n">
        <v>4.57</v>
      </c>
      <c r="Y28" t="n">
        <v>0.5</v>
      </c>
      <c r="Z28" t="n">
        <v>10</v>
      </c>
    </row>
    <row r="29">
      <c r="A29" t="n">
        <v>2</v>
      </c>
      <c r="B29" t="n">
        <v>30</v>
      </c>
      <c r="C29" t="inlineStr">
        <is>
          <t xml:space="preserve">CONCLUIDO	</t>
        </is>
      </c>
      <c r="D29" t="n">
        <v>1.7894</v>
      </c>
      <c r="E29" t="n">
        <v>55.89</v>
      </c>
      <c r="F29" t="n">
        <v>52.8</v>
      </c>
      <c r="G29" t="n">
        <v>39.6</v>
      </c>
      <c r="H29" t="n">
        <v>0.71</v>
      </c>
      <c r="I29" t="n">
        <v>80</v>
      </c>
      <c r="J29" t="n">
        <v>73.88</v>
      </c>
      <c r="K29" t="n">
        <v>32.27</v>
      </c>
      <c r="L29" t="n">
        <v>3</v>
      </c>
      <c r="M29" t="n">
        <v>18</v>
      </c>
      <c r="N29" t="n">
        <v>8.609999999999999</v>
      </c>
      <c r="O29" t="n">
        <v>9346.23</v>
      </c>
      <c r="P29" t="n">
        <v>305.02</v>
      </c>
      <c r="Q29" t="n">
        <v>2304.48</v>
      </c>
      <c r="R29" t="n">
        <v>195.62</v>
      </c>
      <c r="S29" t="n">
        <v>88.64</v>
      </c>
      <c r="T29" t="n">
        <v>48857.41</v>
      </c>
      <c r="U29" t="n">
        <v>0.45</v>
      </c>
      <c r="V29" t="n">
        <v>0.84</v>
      </c>
      <c r="W29" t="n">
        <v>4.18</v>
      </c>
      <c r="X29" t="n">
        <v>3</v>
      </c>
      <c r="Y29" t="n">
        <v>0.5</v>
      </c>
      <c r="Z29" t="n">
        <v>10</v>
      </c>
    </row>
    <row r="30">
      <c r="A30" t="n">
        <v>3</v>
      </c>
      <c r="B30" t="n">
        <v>30</v>
      </c>
      <c r="C30" t="inlineStr">
        <is>
          <t xml:space="preserve">CONCLUIDO	</t>
        </is>
      </c>
      <c r="D30" t="n">
        <v>1.7916</v>
      </c>
      <c r="E30" t="n">
        <v>55.82</v>
      </c>
      <c r="F30" t="n">
        <v>52.76</v>
      </c>
      <c r="G30" t="n">
        <v>40.58</v>
      </c>
      <c r="H30" t="n">
        <v>0.93</v>
      </c>
      <c r="I30" t="n">
        <v>78</v>
      </c>
      <c r="J30" t="n">
        <v>75.06999999999999</v>
      </c>
      <c r="K30" t="n">
        <v>32.27</v>
      </c>
      <c r="L30" t="n">
        <v>4</v>
      </c>
      <c r="M30" t="n">
        <v>0</v>
      </c>
      <c r="N30" t="n">
        <v>8.800000000000001</v>
      </c>
      <c r="O30" t="n">
        <v>9492.549999999999</v>
      </c>
      <c r="P30" t="n">
        <v>308.67</v>
      </c>
      <c r="Q30" t="n">
        <v>2304.62</v>
      </c>
      <c r="R30" t="n">
        <v>192.78</v>
      </c>
      <c r="S30" t="n">
        <v>88.64</v>
      </c>
      <c r="T30" t="n">
        <v>47444.2</v>
      </c>
      <c r="U30" t="n">
        <v>0.46</v>
      </c>
      <c r="V30" t="n">
        <v>0.84</v>
      </c>
      <c r="W30" t="n">
        <v>4.22</v>
      </c>
      <c r="X30" t="n">
        <v>2.96</v>
      </c>
      <c r="Y30" t="n">
        <v>0.5</v>
      </c>
      <c r="Z30" t="n">
        <v>10</v>
      </c>
    </row>
    <row r="31">
      <c r="A31" t="n">
        <v>0</v>
      </c>
      <c r="B31" t="n">
        <v>15</v>
      </c>
      <c r="C31" t="inlineStr">
        <is>
          <t xml:space="preserve">CONCLUIDO	</t>
        </is>
      </c>
      <c r="D31" t="n">
        <v>1.6731</v>
      </c>
      <c r="E31" t="n">
        <v>59.77</v>
      </c>
      <c r="F31" t="n">
        <v>56.18</v>
      </c>
      <c r="G31" t="n">
        <v>19.83</v>
      </c>
      <c r="H31" t="n">
        <v>0.43</v>
      </c>
      <c r="I31" t="n">
        <v>170</v>
      </c>
      <c r="J31" t="n">
        <v>39.78</v>
      </c>
      <c r="K31" t="n">
        <v>19.54</v>
      </c>
      <c r="L31" t="n">
        <v>1</v>
      </c>
      <c r="M31" t="n">
        <v>86</v>
      </c>
      <c r="N31" t="n">
        <v>4.24</v>
      </c>
      <c r="O31" t="n">
        <v>5140</v>
      </c>
      <c r="P31" t="n">
        <v>223.02</v>
      </c>
      <c r="Q31" t="n">
        <v>2304.62</v>
      </c>
      <c r="R31" t="n">
        <v>307.34</v>
      </c>
      <c r="S31" t="n">
        <v>88.64</v>
      </c>
      <c r="T31" t="n">
        <v>104267.67</v>
      </c>
      <c r="U31" t="n">
        <v>0.29</v>
      </c>
      <c r="V31" t="n">
        <v>0.79</v>
      </c>
      <c r="W31" t="n">
        <v>4.36</v>
      </c>
      <c r="X31" t="n">
        <v>6.38</v>
      </c>
      <c r="Y31" t="n">
        <v>0.5</v>
      </c>
      <c r="Z31" t="n">
        <v>10</v>
      </c>
    </row>
    <row r="32">
      <c r="A32" t="n">
        <v>1</v>
      </c>
      <c r="B32" t="n">
        <v>15</v>
      </c>
      <c r="C32" t="inlineStr">
        <is>
          <t xml:space="preserve">CONCLUIDO	</t>
        </is>
      </c>
      <c r="D32" t="n">
        <v>1.6916</v>
      </c>
      <c r="E32" t="n">
        <v>59.12</v>
      </c>
      <c r="F32" t="n">
        <v>55.7</v>
      </c>
      <c r="G32" t="n">
        <v>21.56</v>
      </c>
      <c r="H32" t="n">
        <v>0.84</v>
      </c>
      <c r="I32" t="n">
        <v>155</v>
      </c>
      <c r="J32" t="n">
        <v>40.89</v>
      </c>
      <c r="K32" t="n">
        <v>19.54</v>
      </c>
      <c r="L32" t="n">
        <v>2</v>
      </c>
      <c r="M32" t="n">
        <v>0</v>
      </c>
      <c r="N32" t="n">
        <v>4.35</v>
      </c>
      <c r="O32" t="n">
        <v>5277.26</v>
      </c>
      <c r="P32" t="n">
        <v>221.75</v>
      </c>
      <c r="Q32" t="n">
        <v>2304.76</v>
      </c>
      <c r="R32" t="n">
        <v>287.85</v>
      </c>
      <c r="S32" t="n">
        <v>88.64</v>
      </c>
      <c r="T32" t="n">
        <v>94594.8</v>
      </c>
      <c r="U32" t="n">
        <v>0.31</v>
      </c>
      <c r="V32" t="n">
        <v>0.8</v>
      </c>
      <c r="W32" t="n">
        <v>4.43</v>
      </c>
      <c r="X32" t="n">
        <v>5.9</v>
      </c>
      <c r="Y32" t="n">
        <v>0.5</v>
      </c>
      <c r="Z32" t="n">
        <v>10</v>
      </c>
    </row>
    <row r="33">
      <c r="A33" t="n">
        <v>0</v>
      </c>
      <c r="B33" t="n">
        <v>70</v>
      </c>
      <c r="C33" t="inlineStr">
        <is>
          <t xml:space="preserve">CONCLUIDO	</t>
        </is>
      </c>
      <c r="D33" t="n">
        <v>1.0771</v>
      </c>
      <c r="E33" t="n">
        <v>92.84</v>
      </c>
      <c r="F33" t="n">
        <v>73.25</v>
      </c>
      <c r="G33" t="n">
        <v>7.31</v>
      </c>
      <c r="H33" t="n">
        <v>0.12</v>
      </c>
      <c r="I33" t="n">
        <v>601</v>
      </c>
      <c r="J33" t="n">
        <v>141.81</v>
      </c>
      <c r="K33" t="n">
        <v>47.83</v>
      </c>
      <c r="L33" t="n">
        <v>1</v>
      </c>
      <c r="M33" t="n">
        <v>599</v>
      </c>
      <c r="N33" t="n">
        <v>22.98</v>
      </c>
      <c r="O33" t="n">
        <v>17723.39</v>
      </c>
      <c r="P33" t="n">
        <v>825.55</v>
      </c>
      <c r="Q33" t="n">
        <v>2304.87</v>
      </c>
      <c r="R33" t="n">
        <v>882.52</v>
      </c>
      <c r="S33" t="n">
        <v>88.64</v>
      </c>
      <c r="T33" t="n">
        <v>389702.35</v>
      </c>
      <c r="U33" t="n">
        <v>0.1</v>
      </c>
      <c r="V33" t="n">
        <v>0.6</v>
      </c>
      <c r="W33" t="n">
        <v>4.97</v>
      </c>
      <c r="X33" t="n">
        <v>23.45</v>
      </c>
      <c r="Y33" t="n">
        <v>0.5</v>
      </c>
      <c r="Z33" t="n">
        <v>10</v>
      </c>
    </row>
    <row r="34">
      <c r="A34" t="n">
        <v>1</v>
      </c>
      <c r="B34" t="n">
        <v>70</v>
      </c>
      <c r="C34" t="inlineStr">
        <is>
          <t xml:space="preserve">CONCLUIDO	</t>
        </is>
      </c>
      <c r="D34" t="n">
        <v>1.4791</v>
      </c>
      <c r="E34" t="n">
        <v>67.61</v>
      </c>
      <c r="F34" t="n">
        <v>58.62</v>
      </c>
      <c r="G34" t="n">
        <v>15.03</v>
      </c>
      <c r="H34" t="n">
        <v>0.25</v>
      </c>
      <c r="I34" t="n">
        <v>234</v>
      </c>
      <c r="J34" t="n">
        <v>143.17</v>
      </c>
      <c r="K34" t="n">
        <v>47.83</v>
      </c>
      <c r="L34" t="n">
        <v>2</v>
      </c>
      <c r="M34" t="n">
        <v>232</v>
      </c>
      <c r="N34" t="n">
        <v>23.34</v>
      </c>
      <c r="O34" t="n">
        <v>17891.86</v>
      </c>
      <c r="P34" t="n">
        <v>646.65</v>
      </c>
      <c r="Q34" t="n">
        <v>2304.54</v>
      </c>
      <c r="R34" t="n">
        <v>392.25</v>
      </c>
      <c r="S34" t="n">
        <v>88.64</v>
      </c>
      <c r="T34" t="n">
        <v>146402.72</v>
      </c>
      <c r="U34" t="n">
        <v>0.23</v>
      </c>
      <c r="V34" t="n">
        <v>0.76</v>
      </c>
      <c r="W34" t="n">
        <v>4.37</v>
      </c>
      <c r="X34" t="n">
        <v>8.82</v>
      </c>
      <c r="Y34" t="n">
        <v>0.5</v>
      </c>
      <c r="Z34" t="n">
        <v>10</v>
      </c>
    </row>
    <row r="35">
      <c r="A35" t="n">
        <v>2</v>
      </c>
      <c r="B35" t="n">
        <v>70</v>
      </c>
      <c r="C35" t="inlineStr">
        <is>
          <t xml:space="preserve">CONCLUIDO	</t>
        </is>
      </c>
      <c r="D35" t="n">
        <v>1.6245</v>
      </c>
      <c r="E35" t="n">
        <v>61.56</v>
      </c>
      <c r="F35" t="n">
        <v>55.17</v>
      </c>
      <c r="G35" t="n">
        <v>22.99</v>
      </c>
      <c r="H35" t="n">
        <v>0.37</v>
      </c>
      <c r="I35" t="n">
        <v>144</v>
      </c>
      <c r="J35" t="n">
        <v>144.54</v>
      </c>
      <c r="K35" t="n">
        <v>47.83</v>
      </c>
      <c r="L35" t="n">
        <v>3</v>
      </c>
      <c r="M35" t="n">
        <v>142</v>
      </c>
      <c r="N35" t="n">
        <v>23.71</v>
      </c>
      <c r="O35" t="n">
        <v>18060.85</v>
      </c>
      <c r="P35" t="n">
        <v>595.46</v>
      </c>
      <c r="Q35" t="n">
        <v>2304.53</v>
      </c>
      <c r="R35" t="n">
        <v>277.19</v>
      </c>
      <c r="S35" t="n">
        <v>88.64</v>
      </c>
      <c r="T35" t="n">
        <v>89318.77</v>
      </c>
      <c r="U35" t="n">
        <v>0.32</v>
      </c>
      <c r="V35" t="n">
        <v>0.8</v>
      </c>
      <c r="W35" t="n">
        <v>4.21</v>
      </c>
      <c r="X35" t="n">
        <v>5.37</v>
      </c>
      <c r="Y35" t="n">
        <v>0.5</v>
      </c>
      <c r="Z35" t="n">
        <v>10</v>
      </c>
    </row>
    <row r="36">
      <c r="A36" t="n">
        <v>3</v>
      </c>
      <c r="B36" t="n">
        <v>70</v>
      </c>
      <c r="C36" t="inlineStr">
        <is>
          <t xml:space="preserve">CONCLUIDO	</t>
        </is>
      </c>
      <c r="D36" t="n">
        <v>1.7008</v>
      </c>
      <c r="E36" t="n">
        <v>58.8</v>
      </c>
      <c r="F36" t="n">
        <v>53.59</v>
      </c>
      <c r="G36" t="n">
        <v>31.22</v>
      </c>
      <c r="H36" t="n">
        <v>0.49</v>
      </c>
      <c r="I36" t="n">
        <v>103</v>
      </c>
      <c r="J36" t="n">
        <v>145.92</v>
      </c>
      <c r="K36" t="n">
        <v>47.83</v>
      </c>
      <c r="L36" t="n">
        <v>4</v>
      </c>
      <c r="M36" t="n">
        <v>101</v>
      </c>
      <c r="N36" t="n">
        <v>24.09</v>
      </c>
      <c r="O36" t="n">
        <v>18230.35</v>
      </c>
      <c r="P36" t="n">
        <v>564.53</v>
      </c>
      <c r="Q36" t="n">
        <v>2304.49</v>
      </c>
      <c r="R36" t="n">
        <v>224.8</v>
      </c>
      <c r="S36" t="n">
        <v>88.64</v>
      </c>
      <c r="T36" t="n">
        <v>63330.58</v>
      </c>
      <c r="U36" t="n">
        <v>0.39</v>
      </c>
      <c r="V36" t="n">
        <v>0.83</v>
      </c>
      <c r="W36" t="n">
        <v>4.14</v>
      </c>
      <c r="X36" t="n">
        <v>3.8</v>
      </c>
      <c r="Y36" t="n">
        <v>0.5</v>
      </c>
      <c r="Z36" t="n">
        <v>10</v>
      </c>
    </row>
    <row r="37">
      <c r="A37" t="n">
        <v>4</v>
      </c>
      <c r="B37" t="n">
        <v>70</v>
      </c>
      <c r="C37" t="inlineStr">
        <is>
          <t xml:space="preserve">CONCLUIDO	</t>
        </is>
      </c>
      <c r="D37" t="n">
        <v>1.7472</v>
      </c>
      <c r="E37" t="n">
        <v>57.23</v>
      </c>
      <c r="F37" t="n">
        <v>52.72</v>
      </c>
      <c r="G37" t="n">
        <v>40.04</v>
      </c>
      <c r="H37" t="n">
        <v>0.6</v>
      </c>
      <c r="I37" t="n">
        <v>79</v>
      </c>
      <c r="J37" t="n">
        <v>147.3</v>
      </c>
      <c r="K37" t="n">
        <v>47.83</v>
      </c>
      <c r="L37" t="n">
        <v>5</v>
      </c>
      <c r="M37" t="n">
        <v>77</v>
      </c>
      <c r="N37" t="n">
        <v>24.47</v>
      </c>
      <c r="O37" t="n">
        <v>18400.38</v>
      </c>
      <c r="P37" t="n">
        <v>542.3200000000001</v>
      </c>
      <c r="Q37" t="n">
        <v>2304.5</v>
      </c>
      <c r="R37" t="n">
        <v>195.37</v>
      </c>
      <c r="S37" t="n">
        <v>88.64</v>
      </c>
      <c r="T37" t="n">
        <v>48737.98</v>
      </c>
      <c r="U37" t="n">
        <v>0.45</v>
      </c>
      <c r="V37" t="n">
        <v>0.84</v>
      </c>
      <c r="W37" t="n">
        <v>4.11</v>
      </c>
      <c r="X37" t="n">
        <v>2.93</v>
      </c>
      <c r="Y37" t="n">
        <v>0.5</v>
      </c>
      <c r="Z37" t="n">
        <v>10</v>
      </c>
    </row>
    <row r="38">
      <c r="A38" t="n">
        <v>5</v>
      </c>
      <c r="B38" t="n">
        <v>70</v>
      </c>
      <c r="C38" t="inlineStr">
        <is>
          <t xml:space="preserve">CONCLUIDO	</t>
        </is>
      </c>
      <c r="D38" t="n">
        <v>1.7781</v>
      </c>
      <c r="E38" t="n">
        <v>56.24</v>
      </c>
      <c r="F38" t="n">
        <v>52.16</v>
      </c>
      <c r="G38" t="n">
        <v>48.9</v>
      </c>
      <c r="H38" t="n">
        <v>0.71</v>
      </c>
      <c r="I38" t="n">
        <v>64</v>
      </c>
      <c r="J38" t="n">
        <v>148.68</v>
      </c>
      <c r="K38" t="n">
        <v>47.83</v>
      </c>
      <c r="L38" t="n">
        <v>6</v>
      </c>
      <c r="M38" t="n">
        <v>62</v>
      </c>
      <c r="N38" t="n">
        <v>24.85</v>
      </c>
      <c r="O38" t="n">
        <v>18570.94</v>
      </c>
      <c r="P38" t="n">
        <v>523.28</v>
      </c>
      <c r="Q38" t="n">
        <v>2304.58</v>
      </c>
      <c r="R38" t="n">
        <v>176.94</v>
      </c>
      <c r="S38" t="n">
        <v>88.64</v>
      </c>
      <c r="T38" t="n">
        <v>39596.77</v>
      </c>
      <c r="U38" t="n">
        <v>0.5</v>
      </c>
      <c r="V38" t="n">
        <v>0.85</v>
      </c>
      <c r="W38" t="n">
        <v>4.08</v>
      </c>
      <c r="X38" t="n">
        <v>2.37</v>
      </c>
      <c r="Y38" t="n">
        <v>0.5</v>
      </c>
      <c r="Z38" t="n">
        <v>10</v>
      </c>
    </row>
    <row r="39">
      <c r="A39" t="n">
        <v>6</v>
      </c>
      <c r="B39" t="n">
        <v>70</v>
      </c>
      <c r="C39" t="inlineStr">
        <is>
          <t xml:space="preserve">CONCLUIDO	</t>
        </is>
      </c>
      <c r="D39" t="n">
        <v>1.802</v>
      </c>
      <c r="E39" t="n">
        <v>55.49</v>
      </c>
      <c r="F39" t="n">
        <v>51.73</v>
      </c>
      <c r="G39" t="n">
        <v>58.57</v>
      </c>
      <c r="H39" t="n">
        <v>0.83</v>
      </c>
      <c r="I39" t="n">
        <v>53</v>
      </c>
      <c r="J39" t="n">
        <v>150.07</v>
      </c>
      <c r="K39" t="n">
        <v>47.83</v>
      </c>
      <c r="L39" t="n">
        <v>7</v>
      </c>
      <c r="M39" t="n">
        <v>51</v>
      </c>
      <c r="N39" t="n">
        <v>25.24</v>
      </c>
      <c r="O39" t="n">
        <v>18742.03</v>
      </c>
      <c r="P39" t="n">
        <v>502.36</v>
      </c>
      <c r="Q39" t="n">
        <v>2304.48</v>
      </c>
      <c r="R39" t="n">
        <v>162.82</v>
      </c>
      <c r="S39" t="n">
        <v>88.64</v>
      </c>
      <c r="T39" t="n">
        <v>32591.43</v>
      </c>
      <c r="U39" t="n">
        <v>0.54</v>
      </c>
      <c r="V39" t="n">
        <v>0.86</v>
      </c>
      <c r="W39" t="n">
        <v>4.06</v>
      </c>
      <c r="X39" t="n">
        <v>1.94</v>
      </c>
      <c r="Y39" t="n">
        <v>0.5</v>
      </c>
      <c r="Z39" t="n">
        <v>10</v>
      </c>
    </row>
    <row r="40">
      <c r="A40" t="n">
        <v>7</v>
      </c>
      <c r="B40" t="n">
        <v>70</v>
      </c>
      <c r="C40" t="inlineStr">
        <is>
          <t xml:space="preserve">CONCLUIDO	</t>
        </is>
      </c>
      <c r="D40" t="n">
        <v>1.8194</v>
      </c>
      <c r="E40" t="n">
        <v>54.96</v>
      </c>
      <c r="F40" t="n">
        <v>51.43</v>
      </c>
      <c r="G40" t="n">
        <v>68.58</v>
      </c>
      <c r="H40" t="n">
        <v>0.9399999999999999</v>
      </c>
      <c r="I40" t="n">
        <v>45</v>
      </c>
      <c r="J40" t="n">
        <v>151.46</v>
      </c>
      <c r="K40" t="n">
        <v>47.83</v>
      </c>
      <c r="L40" t="n">
        <v>8</v>
      </c>
      <c r="M40" t="n">
        <v>43</v>
      </c>
      <c r="N40" t="n">
        <v>25.63</v>
      </c>
      <c r="O40" t="n">
        <v>18913.66</v>
      </c>
      <c r="P40" t="n">
        <v>482.98</v>
      </c>
      <c r="Q40" t="n">
        <v>2304.48</v>
      </c>
      <c r="R40" t="n">
        <v>152.84</v>
      </c>
      <c r="S40" t="n">
        <v>88.64</v>
      </c>
      <c r="T40" t="n">
        <v>27638.57</v>
      </c>
      <c r="U40" t="n">
        <v>0.58</v>
      </c>
      <c r="V40" t="n">
        <v>0.86</v>
      </c>
      <c r="W40" t="n">
        <v>4.05</v>
      </c>
      <c r="X40" t="n">
        <v>1.64</v>
      </c>
      <c r="Y40" t="n">
        <v>0.5</v>
      </c>
      <c r="Z40" t="n">
        <v>10</v>
      </c>
    </row>
    <row r="41">
      <c r="A41" t="n">
        <v>8</v>
      </c>
      <c r="B41" t="n">
        <v>70</v>
      </c>
      <c r="C41" t="inlineStr">
        <is>
          <t xml:space="preserve">CONCLUIDO	</t>
        </is>
      </c>
      <c r="D41" t="n">
        <v>1.8348</v>
      </c>
      <c r="E41" t="n">
        <v>54.5</v>
      </c>
      <c r="F41" t="n">
        <v>51.18</v>
      </c>
      <c r="G41" t="n">
        <v>80.8</v>
      </c>
      <c r="H41" t="n">
        <v>1.04</v>
      </c>
      <c r="I41" t="n">
        <v>38</v>
      </c>
      <c r="J41" t="n">
        <v>152.85</v>
      </c>
      <c r="K41" t="n">
        <v>47.83</v>
      </c>
      <c r="L41" t="n">
        <v>9</v>
      </c>
      <c r="M41" t="n">
        <v>30</v>
      </c>
      <c r="N41" t="n">
        <v>26.03</v>
      </c>
      <c r="O41" t="n">
        <v>19085.83</v>
      </c>
      <c r="P41" t="n">
        <v>463.53</v>
      </c>
      <c r="Q41" t="n">
        <v>2304.49</v>
      </c>
      <c r="R41" t="n">
        <v>143.61</v>
      </c>
      <c r="S41" t="n">
        <v>88.64</v>
      </c>
      <c r="T41" t="n">
        <v>23060.34</v>
      </c>
      <c r="U41" t="n">
        <v>0.62</v>
      </c>
      <c r="V41" t="n">
        <v>0.87</v>
      </c>
      <c r="W41" t="n">
        <v>4.05</v>
      </c>
      <c r="X41" t="n">
        <v>1.38</v>
      </c>
      <c r="Y41" t="n">
        <v>0.5</v>
      </c>
      <c r="Z41" t="n">
        <v>10</v>
      </c>
    </row>
    <row r="42">
      <c r="A42" t="n">
        <v>9</v>
      </c>
      <c r="B42" t="n">
        <v>70</v>
      </c>
      <c r="C42" t="inlineStr">
        <is>
          <t xml:space="preserve">CONCLUIDO	</t>
        </is>
      </c>
      <c r="D42" t="n">
        <v>1.8409</v>
      </c>
      <c r="E42" t="n">
        <v>54.32</v>
      </c>
      <c r="F42" t="n">
        <v>51.08</v>
      </c>
      <c r="G42" t="n">
        <v>87.56999999999999</v>
      </c>
      <c r="H42" t="n">
        <v>1.15</v>
      </c>
      <c r="I42" t="n">
        <v>35</v>
      </c>
      <c r="J42" t="n">
        <v>154.25</v>
      </c>
      <c r="K42" t="n">
        <v>47.83</v>
      </c>
      <c r="L42" t="n">
        <v>10</v>
      </c>
      <c r="M42" t="n">
        <v>12</v>
      </c>
      <c r="N42" t="n">
        <v>26.43</v>
      </c>
      <c r="O42" t="n">
        <v>19258.55</v>
      </c>
      <c r="P42" t="n">
        <v>454.59</v>
      </c>
      <c r="Q42" t="n">
        <v>2304.47</v>
      </c>
      <c r="R42" t="n">
        <v>139.82</v>
      </c>
      <c r="S42" t="n">
        <v>88.64</v>
      </c>
      <c r="T42" t="n">
        <v>21181.53</v>
      </c>
      <c r="U42" t="n">
        <v>0.63</v>
      </c>
      <c r="V42" t="n">
        <v>0.87</v>
      </c>
      <c r="W42" t="n">
        <v>4.07</v>
      </c>
      <c r="X42" t="n">
        <v>1.29</v>
      </c>
      <c r="Y42" t="n">
        <v>0.5</v>
      </c>
      <c r="Z42" t="n">
        <v>10</v>
      </c>
    </row>
    <row r="43">
      <c r="A43" t="n">
        <v>10</v>
      </c>
      <c r="B43" t="n">
        <v>70</v>
      </c>
      <c r="C43" t="inlineStr">
        <is>
          <t xml:space="preserve">CONCLUIDO	</t>
        </is>
      </c>
      <c r="D43" t="n">
        <v>1.843</v>
      </c>
      <c r="E43" t="n">
        <v>54.26</v>
      </c>
      <c r="F43" t="n">
        <v>51.05</v>
      </c>
      <c r="G43" t="n">
        <v>90.09</v>
      </c>
      <c r="H43" t="n">
        <v>1.25</v>
      </c>
      <c r="I43" t="n">
        <v>34</v>
      </c>
      <c r="J43" t="n">
        <v>155.66</v>
      </c>
      <c r="K43" t="n">
        <v>47.83</v>
      </c>
      <c r="L43" t="n">
        <v>11</v>
      </c>
      <c r="M43" t="n">
        <v>0</v>
      </c>
      <c r="N43" t="n">
        <v>26.83</v>
      </c>
      <c r="O43" t="n">
        <v>19431.82</v>
      </c>
      <c r="P43" t="n">
        <v>453.66</v>
      </c>
      <c r="Q43" t="n">
        <v>2304.49</v>
      </c>
      <c r="R43" t="n">
        <v>138.44</v>
      </c>
      <c r="S43" t="n">
        <v>88.64</v>
      </c>
      <c r="T43" t="n">
        <v>20496.12</v>
      </c>
      <c r="U43" t="n">
        <v>0.64</v>
      </c>
      <c r="V43" t="n">
        <v>0.87</v>
      </c>
      <c r="W43" t="n">
        <v>4.07</v>
      </c>
      <c r="X43" t="n">
        <v>1.25</v>
      </c>
      <c r="Y43" t="n">
        <v>0.5</v>
      </c>
      <c r="Z43" t="n">
        <v>10</v>
      </c>
    </row>
    <row r="44">
      <c r="A44" t="n">
        <v>0</v>
      </c>
      <c r="B44" t="n">
        <v>90</v>
      </c>
      <c r="C44" t="inlineStr">
        <is>
          <t xml:space="preserve">CONCLUIDO	</t>
        </is>
      </c>
      <c r="D44" t="n">
        <v>0.9131</v>
      </c>
      <c r="E44" t="n">
        <v>109.52</v>
      </c>
      <c r="F44" t="n">
        <v>80.01000000000001</v>
      </c>
      <c r="G44" t="n">
        <v>6.3</v>
      </c>
      <c r="H44" t="n">
        <v>0.1</v>
      </c>
      <c r="I44" t="n">
        <v>762</v>
      </c>
      <c r="J44" t="n">
        <v>176.73</v>
      </c>
      <c r="K44" t="n">
        <v>52.44</v>
      </c>
      <c r="L44" t="n">
        <v>1</v>
      </c>
      <c r="M44" t="n">
        <v>760</v>
      </c>
      <c r="N44" t="n">
        <v>33.29</v>
      </c>
      <c r="O44" t="n">
        <v>22031.19</v>
      </c>
      <c r="P44" t="n">
        <v>1044.1</v>
      </c>
      <c r="Q44" t="n">
        <v>2304.93</v>
      </c>
      <c r="R44" t="n">
        <v>1108.24</v>
      </c>
      <c r="S44" t="n">
        <v>88.64</v>
      </c>
      <c r="T44" t="n">
        <v>501758.31</v>
      </c>
      <c r="U44" t="n">
        <v>0.08</v>
      </c>
      <c r="V44" t="n">
        <v>0.55</v>
      </c>
      <c r="W44" t="n">
        <v>5.28</v>
      </c>
      <c r="X44" t="n">
        <v>30.2</v>
      </c>
      <c r="Y44" t="n">
        <v>0.5</v>
      </c>
      <c r="Z44" t="n">
        <v>10</v>
      </c>
    </row>
    <row r="45">
      <c r="A45" t="n">
        <v>1</v>
      </c>
      <c r="B45" t="n">
        <v>90</v>
      </c>
      <c r="C45" t="inlineStr">
        <is>
          <t xml:space="preserve">CONCLUIDO	</t>
        </is>
      </c>
      <c r="D45" t="n">
        <v>1.3702</v>
      </c>
      <c r="E45" t="n">
        <v>72.98</v>
      </c>
      <c r="F45" t="n">
        <v>60.54</v>
      </c>
      <c r="G45" t="n">
        <v>12.88</v>
      </c>
      <c r="H45" t="n">
        <v>0.2</v>
      </c>
      <c r="I45" t="n">
        <v>282</v>
      </c>
      <c r="J45" t="n">
        <v>178.21</v>
      </c>
      <c r="K45" t="n">
        <v>52.44</v>
      </c>
      <c r="L45" t="n">
        <v>2</v>
      </c>
      <c r="M45" t="n">
        <v>280</v>
      </c>
      <c r="N45" t="n">
        <v>33.77</v>
      </c>
      <c r="O45" t="n">
        <v>22213.89</v>
      </c>
      <c r="P45" t="n">
        <v>778.89</v>
      </c>
      <c r="Q45" t="n">
        <v>2304.56</v>
      </c>
      <c r="R45" t="n">
        <v>455.93</v>
      </c>
      <c r="S45" t="n">
        <v>88.64</v>
      </c>
      <c r="T45" t="n">
        <v>178000.45</v>
      </c>
      <c r="U45" t="n">
        <v>0.19</v>
      </c>
      <c r="V45" t="n">
        <v>0.73</v>
      </c>
      <c r="W45" t="n">
        <v>4.47</v>
      </c>
      <c r="X45" t="n">
        <v>10.74</v>
      </c>
      <c r="Y45" t="n">
        <v>0.5</v>
      </c>
      <c r="Z45" t="n">
        <v>10</v>
      </c>
    </row>
    <row r="46">
      <c r="A46" t="n">
        <v>2</v>
      </c>
      <c r="B46" t="n">
        <v>90</v>
      </c>
      <c r="C46" t="inlineStr">
        <is>
          <t xml:space="preserve">CONCLUIDO	</t>
        </is>
      </c>
      <c r="D46" t="n">
        <v>1.5439</v>
      </c>
      <c r="E46" t="n">
        <v>64.77</v>
      </c>
      <c r="F46" t="n">
        <v>56.23</v>
      </c>
      <c r="G46" t="n">
        <v>19.62</v>
      </c>
      <c r="H46" t="n">
        <v>0.3</v>
      </c>
      <c r="I46" t="n">
        <v>172</v>
      </c>
      <c r="J46" t="n">
        <v>179.7</v>
      </c>
      <c r="K46" t="n">
        <v>52.44</v>
      </c>
      <c r="L46" t="n">
        <v>3</v>
      </c>
      <c r="M46" t="n">
        <v>170</v>
      </c>
      <c r="N46" t="n">
        <v>34.26</v>
      </c>
      <c r="O46" t="n">
        <v>22397.24</v>
      </c>
      <c r="P46" t="n">
        <v>713.38</v>
      </c>
      <c r="Q46" t="n">
        <v>2304.63</v>
      </c>
      <c r="R46" t="n">
        <v>312.26</v>
      </c>
      <c r="S46" t="n">
        <v>88.64</v>
      </c>
      <c r="T46" t="n">
        <v>106713.69</v>
      </c>
      <c r="U46" t="n">
        <v>0.28</v>
      </c>
      <c r="V46" t="n">
        <v>0.79</v>
      </c>
      <c r="W46" t="n">
        <v>4.28</v>
      </c>
      <c r="X46" t="n">
        <v>6.44</v>
      </c>
      <c r="Y46" t="n">
        <v>0.5</v>
      </c>
      <c r="Z46" t="n">
        <v>10</v>
      </c>
    </row>
    <row r="47">
      <c r="A47" t="n">
        <v>3</v>
      </c>
      <c r="B47" t="n">
        <v>90</v>
      </c>
      <c r="C47" t="inlineStr">
        <is>
          <t xml:space="preserve">CONCLUIDO	</t>
        </is>
      </c>
      <c r="D47" t="n">
        <v>1.6358</v>
      </c>
      <c r="E47" t="n">
        <v>61.13</v>
      </c>
      <c r="F47" t="n">
        <v>54.34</v>
      </c>
      <c r="G47" t="n">
        <v>26.51</v>
      </c>
      <c r="H47" t="n">
        <v>0.39</v>
      </c>
      <c r="I47" t="n">
        <v>123</v>
      </c>
      <c r="J47" t="n">
        <v>181.19</v>
      </c>
      <c r="K47" t="n">
        <v>52.44</v>
      </c>
      <c r="L47" t="n">
        <v>4</v>
      </c>
      <c r="M47" t="n">
        <v>121</v>
      </c>
      <c r="N47" t="n">
        <v>34.75</v>
      </c>
      <c r="O47" t="n">
        <v>22581.25</v>
      </c>
      <c r="P47" t="n">
        <v>679.24</v>
      </c>
      <c r="Q47" t="n">
        <v>2304.53</v>
      </c>
      <c r="R47" t="n">
        <v>249.51</v>
      </c>
      <c r="S47" t="n">
        <v>88.64</v>
      </c>
      <c r="T47" t="n">
        <v>75588.06</v>
      </c>
      <c r="U47" t="n">
        <v>0.36</v>
      </c>
      <c r="V47" t="n">
        <v>0.8100000000000001</v>
      </c>
      <c r="W47" t="n">
        <v>4.18</v>
      </c>
      <c r="X47" t="n">
        <v>4.54</v>
      </c>
      <c r="Y47" t="n">
        <v>0.5</v>
      </c>
      <c r="Z47" t="n">
        <v>10</v>
      </c>
    </row>
    <row r="48">
      <c r="A48" t="n">
        <v>4</v>
      </c>
      <c r="B48" t="n">
        <v>90</v>
      </c>
      <c r="C48" t="inlineStr">
        <is>
          <t xml:space="preserve">CONCLUIDO	</t>
        </is>
      </c>
      <c r="D48" t="n">
        <v>1.6901</v>
      </c>
      <c r="E48" t="n">
        <v>59.17</v>
      </c>
      <c r="F48" t="n">
        <v>53.34</v>
      </c>
      <c r="G48" t="n">
        <v>33.33</v>
      </c>
      <c r="H48" t="n">
        <v>0.49</v>
      </c>
      <c r="I48" t="n">
        <v>96</v>
      </c>
      <c r="J48" t="n">
        <v>182.69</v>
      </c>
      <c r="K48" t="n">
        <v>52.44</v>
      </c>
      <c r="L48" t="n">
        <v>5</v>
      </c>
      <c r="M48" t="n">
        <v>94</v>
      </c>
      <c r="N48" t="n">
        <v>35.25</v>
      </c>
      <c r="O48" t="n">
        <v>22766.06</v>
      </c>
      <c r="P48" t="n">
        <v>656.8099999999999</v>
      </c>
      <c r="Q48" t="n">
        <v>2304.48</v>
      </c>
      <c r="R48" t="n">
        <v>215.66</v>
      </c>
      <c r="S48" t="n">
        <v>88.64</v>
      </c>
      <c r="T48" t="n">
        <v>58795.36</v>
      </c>
      <c r="U48" t="n">
        <v>0.41</v>
      </c>
      <c r="V48" t="n">
        <v>0.83</v>
      </c>
      <c r="W48" t="n">
        <v>4.14</v>
      </c>
      <c r="X48" t="n">
        <v>3.54</v>
      </c>
      <c r="Y48" t="n">
        <v>0.5</v>
      </c>
      <c r="Z48" t="n">
        <v>10</v>
      </c>
    </row>
    <row r="49">
      <c r="A49" t="n">
        <v>5</v>
      </c>
      <c r="B49" t="n">
        <v>90</v>
      </c>
      <c r="C49" t="inlineStr">
        <is>
          <t xml:space="preserve">CONCLUIDO	</t>
        </is>
      </c>
      <c r="D49" t="n">
        <v>1.7281</v>
      </c>
      <c r="E49" t="n">
        <v>57.87</v>
      </c>
      <c r="F49" t="n">
        <v>52.67</v>
      </c>
      <c r="G49" t="n">
        <v>40.52</v>
      </c>
      <c r="H49" t="n">
        <v>0.58</v>
      </c>
      <c r="I49" t="n">
        <v>78</v>
      </c>
      <c r="J49" t="n">
        <v>184.19</v>
      </c>
      <c r="K49" t="n">
        <v>52.44</v>
      </c>
      <c r="L49" t="n">
        <v>6</v>
      </c>
      <c r="M49" t="n">
        <v>76</v>
      </c>
      <c r="N49" t="n">
        <v>35.75</v>
      </c>
      <c r="O49" t="n">
        <v>22951.43</v>
      </c>
      <c r="P49" t="n">
        <v>638.8</v>
      </c>
      <c r="Q49" t="n">
        <v>2304.5</v>
      </c>
      <c r="R49" t="n">
        <v>193.99</v>
      </c>
      <c r="S49" t="n">
        <v>88.64</v>
      </c>
      <c r="T49" t="n">
        <v>48051.94</v>
      </c>
      <c r="U49" t="n">
        <v>0.46</v>
      </c>
      <c r="V49" t="n">
        <v>0.84</v>
      </c>
      <c r="W49" t="n">
        <v>4.11</v>
      </c>
      <c r="X49" t="n">
        <v>2.88</v>
      </c>
      <c r="Y49" t="n">
        <v>0.5</v>
      </c>
      <c r="Z49" t="n">
        <v>10</v>
      </c>
    </row>
    <row r="50">
      <c r="A50" t="n">
        <v>6</v>
      </c>
      <c r="B50" t="n">
        <v>90</v>
      </c>
      <c r="C50" t="inlineStr">
        <is>
          <t xml:space="preserve">CONCLUIDO	</t>
        </is>
      </c>
      <c r="D50" t="n">
        <v>1.7567</v>
      </c>
      <c r="E50" t="n">
        <v>56.92</v>
      </c>
      <c r="F50" t="n">
        <v>52.19</v>
      </c>
      <c r="G50" t="n">
        <v>48.18</v>
      </c>
      <c r="H50" t="n">
        <v>0.67</v>
      </c>
      <c r="I50" t="n">
        <v>65</v>
      </c>
      <c r="J50" t="n">
        <v>185.7</v>
      </c>
      <c r="K50" t="n">
        <v>52.44</v>
      </c>
      <c r="L50" t="n">
        <v>7</v>
      </c>
      <c r="M50" t="n">
        <v>63</v>
      </c>
      <c r="N50" t="n">
        <v>36.26</v>
      </c>
      <c r="O50" t="n">
        <v>23137.49</v>
      </c>
      <c r="P50" t="n">
        <v>624.39</v>
      </c>
      <c r="Q50" t="n">
        <v>2304.55</v>
      </c>
      <c r="R50" t="n">
        <v>177.56</v>
      </c>
      <c r="S50" t="n">
        <v>88.64</v>
      </c>
      <c r="T50" t="n">
        <v>39901.81</v>
      </c>
      <c r="U50" t="n">
        <v>0.5</v>
      </c>
      <c r="V50" t="n">
        <v>0.85</v>
      </c>
      <c r="W50" t="n">
        <v>4.09</v>
      </c>
      <c r="X50" t="n">
        <v>2.4</v>
      </c>
      <c r="Y50" t="n">
        <v>0.5</v>
      </c>
      <c r="Z50" t="n">
        <v>10</v>
      </c>
    </row>
    <row r="51">
      <c r="A51" t="n">
        <v>7</v>
      </c>
      <c r="B51" t="n">
        <v>90</v>
      </c>
      <c r="C51" t="inlineStr">
        <is>
          <t xml:space="preserve">CONCLUIDO	</t>
        </is>
      </c>
      <c r="D51" t="n">
        <v>1.7778</v>
      </c>
      <c r="E51" t="n">
        <v>56.25</v>
      </c>
      <c r="F51" t="n">
        <v>51.84</v>
      </c>
      <c r="G51" t="n">
        <v>55.54</v>
      </c>
      <c r="H51" t="n">
        <v>0.76</v>
      </c>
      <c r="I51" t="n">
        <v>56</v>
      </c>
      <c r="J51" t="n">
        <v>187.22</v>
      </c>
      <c r="K51" t="n">
        <v>52.44</v>
      </c>
      <c r="L51" t="n">
        <v>8</v>
      </c>
      <c r="M51" t="n">
        <v>54</v>
      </c>
      <c r="N51" t="n">
        <v>36.78</v>
      </c>
      <c r="O51" t="n">
        <v>23324.24</v>
      </c>
      <c r="P51" t="n">
        <v>606.86</v>
      </c>
      <c r="Q51" t="n">
        <v>2304.53</v>
      </c>
      <c r="R51" t="n">
        <v>166.3</v>
      </c>
      <c r="S51" t="n">
        <v>88.64</v>
      </c>
      <c r="T51" t="n">
        <v>34316.51</v>
      </c>
      <c r="U51" t="n">
        <v>0.53</v>
      </c>
      <c r="V51" t="n">
        <v>0.85</v>
      </c>
      <c r="W51" t="n">
        <v>4.06</v>
      </c>
      <c r="X51" t="n">
        <v>2.04</v>
      </c>
      <c r="Y51" t="n">
        <v>0.5</v>
      </c>
      <c r="Z51" t="n">
        <v>10</v>
      </c>
    </row>
    <row r="52">
      <c r="A52" t="n">
        <v>8</v>
      </c>
      <c r="B52" t="n">
        <v>90</v>
      </c>
      <c r="C52" t="inlineStr">
        <is>
          <t xml:space="preserve">CONCLUIDO	</t>
        </is>
      </c>
      <c r="D52" t="n">
        <v>1.7941</v>
      </c>
      <c r="E52" t="n">
        <v>55.74</v>
      </c>
      <c r="F52" t="n">
        <v>51.58</v>
      </c>
      <c r="G52" t="n">
        <v>63.16</v>
      </c>
      <c r="H52" t="n">
        <v>0.85</v>
      </c>
      <c r="I52" t="n">
        <v>49</v>
      </c>
      <c r="J52" t="n">
        <v>188.74</v>
      </c>
      <c r="K52" t="n">
        <v>52.44</v>
      </c>
      <c r="L52" t="n">
        <v>9</v>
      </c>
      <c r="M52" t="n">
        <v>47</v>
      </c>
      <c r="N52" t="n">
        <v>37.3</v>
      </c>
      <c r="O52" t="n">
        <v>23511.69</v>
      </c>
      <c r="P52" t="n">
        <v>593.3</v>
      </c>
      <c r="Q52" t="n">
        <v>2304.47</v>
      </c>
      <c r="R52" t="n">
        <v>157.38</v>
      </c>
      <c r="S52" t="n">
        <v>88.64</v>
      </c>
      <c r="T52" t="n">
        <v>29892.21</v>
      </c>
      <c r="U52" t="n">
        <v>0.5600000000000001</v>
      </c>
      <c r="V52" t="n">
        <v>0.86</v>
      </c>
      <c r="W52" t="n">
        <v>4.06</v>
      </c>
      <c r="X52" t="n">
        <v>1.78</v>
      </c>
      <c r="Y52" t="n">
        <v>0.5</v>
      </c>
      <c r="Z52" t="n">
        <v>10</v>
      </c>
    </row>
    <row r="53">
      <c r="A53" t="n">
        <v>9</v>
      </c>
      <c r="B53" t="n">
        <v>90</v>
      </c>
      <c r="C53" t="inlineStr">
        <is>
          <t xml:space="preserve">CONCLUIDO	</t>
        </is>
      </c>
      <c r="D53" t="n">
        <v>1.8076</v>
      </c>
      <c r="E53" t="n">
        <v>55.32</v>
      </c>
      <c r="F53" t="n">
        <v>51.37</v>
      </c>
      <c r="G53" t="n">
        <v>71.68000000000001</v>
      </c>
      <c r="H53" t="n">
        <v>0.93</v>
      </c>
      <c r="I53" t="n">
        <v>43</v>
      </c>
      <c r="J53" t="n">
        <v>190.26</v>
      </c>
      <c r="K53" t="n">
        <v>52.44</v>
      </c>
      <c r="L53" t="n">
        <v>10</v>
      </c>
      <c r="M53" t="n">
        <v>41</v>
      </c>
      <c r="N53" t="n">
        <v>37.82</v>
      </c>
      <c r="O53" t="n">
        <v>23699.85</v>
      </c>
      <c r="P53" t="n">
        <v>578.8099999999999</v>
      </c>
      <c r="Q53" t="n">
        <v>2304.47</v>
      </c>
      <c r="R53" t="n">
        <v>150.36</v>
      </c>
      <c r="S53" t="n">
        <v>88.64</v>
      </c>
      <c r="T53" t="n">
        <v>26411.5</v>
      </c>
      <c r="U53" t="n">
        <v>0.59</v>
      </c>
      <c r="V53" t="n">
        <v>0.86</v>
      </c>
      <c r="W53" t="n">
        <v>4.05</v>
      </c>
      <c r="X53" t="n">
        <v>1.58</v>
      </c>
      <c r="Y53" t="n">
        <v>0.5</v>
      </c>
      <c r="Z53" t="n">
        <v>10</v>
      </c>
    </row>
    <row r="54">
      <c r="A54" t="n">
        <v>10</v>
      </c>
      <c r="B54" t="n">
        <v>90</v>
      </c>
      <c r="C54" t="inlineStr">
        <is>
          <t xml:space="preserve">CONCLUIDO	</t>
        </is>
      </c>
      <c r="D54" t="n">
        <v>1.8206</v>
      </c>
      <c r="E54" t="n">
        <v>54.93</v>
      </c>
      <c r="F54" t="n">
        <v>51.16</v>
      </c>
      <c r="G54" t="n">
        <v>80.77</v>
      </c>
      <c r="H54" t="n">
        <v>1.02</v>
      </c>
      <c r="I54" t="n">
        <v>38</v>
      </c>
      <c r="J54" t="n">
        <v>191.79</v>
      </c>
      <c r="K54" t="n">
        <v>52.44</v>
      </c>
      <c r="L54" t="n">
        <v>11</v>
      </c>
      <c r="M54" t="n">
        <v>36</v>
      </c>
      <c r="N54" t="n">
        <v>38.35</v>
      </c>
      <c r="O54" t="n">
        <v>23888.73</v>
      </c>
      <c r="P54" t="n">
        <v>564.1799999999999</v>
      </c>
      <c r="Q54" t="n">
        <v>2304.48</v>
      </c>
      <c r="R54" t="n">
        <v>143.2</v>
      </c>
      <c r="S54" t="n">
        <v>88.64</v>
      </c>
      <c r="T54" t="n">
        <v>22857.4</v>
      </c>
      <c r="U54" t="n">
        <v>0.62</v>
      </c>
      <c r="V54" t="n">
        <v>0.87</v>
      </c>
      <c r="W54" t="n">
        <v>4.04</v>
      </c>
      <c r="X54" t="n">
        <v>1.36</v>
      </c>
      <c r="Y54" t="n">
        <v>0.5</v>
      </c>
      <c r="Z54" t="n">
        <v>10</v>
      </c>
    </row>
    <row r="55">
      <c r="A55" t="n">
        <v>11</v>
      </c>
      <c r="B55" t="n">
        <v>90</v>
      </c>
      <c r="C55" t="inlineStr">
        <is>
          <t xml:space="preserve">CONCLUIDO	</t>
        </is>
      </c>
      <c r="D55" t="n">
        <v>1.83</v>
      </c>
      <c r="E55" t="n">
        <v>54.64</v>
      </c>
      <c r="F55" t="n">
        <v>51.02</v>
      </c>
      <c r="G55" t="n">
        <v>90.03</v>
      </c>
      <c r="H55" t="n">
        <v>1.1</v>
      </c>
      <c r="I55" t="n">
        <v>34</v>
      </c>
      <c r="J55" t="n">
        <v>193.33</v>
      </c>
      <c r="K55" t="n">
        <v>52.44</v>
      </c>
      <c r="L55" t="n">
        <v>12</v>
      </c>
      <c r="M55" t="n">
        <v>32</v>
      </c>
      <c r="N55" t="n">
        <v>38.89</v>
      </c>
      <c r="O55" t="n">
        <v>24078.33</v>
      </c>
      <c r="P55" t="n">
        <v>550.54</v>
      </c>
      <c r="Q55" t="n">
        <v>2304.49</v>
      </c>
      <c r="R55" t="n">
        <v>138.33</v>
      </c>
      <c r="S55" t="n">
        <v>88.64</v>
      </c>
      <c r="T55" t="n">
        <v>20442.26</v>
      </c>
      <c r="U55" t="n">
        <v>0.64</v>
      </c>
      <c r="V55" t="n">
        <v>0.87</v>
      </c>
      <c r="W55" t="n">
        <v>4.04</v>
      </c>
      <c r="X55" t="n">
        <v>1.22</v>
      </c>
      <c r="Y55" t="n">
        <v>0.5</v>
      </c>
      <c r="Z55" t="n">
        <v>10</v>
      </c>
    </row>
    <row r="56">
      <c r="A56" t="n">
        <v>12</v>
      </c>
      <c r="B56" t="n">
        <v>90</v>
      </c>
      <c r="C56" t="inlineStr">
        <is>
          <t xml:space="preserve">CONCLUIDO	</t>
        </is>
      </c>
      <c r="D56" t="n">
        <v>1.8373</v>
      </c>
      <c r="E56" t="n">
        <v>54.43</v>
      </c>
      <c r="F56" t="n">
        <v>50.91</v>
      </c>
      <c r="G56" t="n">
        <v>98.53</v>
      </c>
      <c r="H56" t="n">
        <v>1.18</v>
      </c>
      <c r="I56" t="n">
        <v>31</v>
      </c>
      <c r="J56" t="n">
        <v>194.88</v>
      </c>
      <c r="K56" t="n">
        <v>52.44</v>
      </c>
      <c r="L56" t="n">
        <v>13</v>
      </c>
      <c r="M56" t="n">
        <v>28</v>
      </c>
      <c r="N56" t="n">
        <v>39.43</v>
      </c>
      <c r="O56" t="n">
        <v>24268.67</v>
      </c>
      <c r="P56" t="n">
        <v>535.08</v>
      </c>
      <c r="Q56" t="n">
        <v>2304.47</v>
      </c>
      <c r="R56" t="n">
        <v>135.01</v>
      </c>
      <c r="S56" t="n">
        <v>88.64</v>
      </c>
      <c r="T56" t="n">
        <v>18794.98</v>
      </c>
      <c r="U56" t="n">
        <v>0.66</v>
      </c>
      <c r="V56" t="n">
        <v>0.87</v>
      </c>
      <c r="W56" t="n">
        <v>4.03</v>
      </c>
      <c r="X56" t="n">
        <v>1.11</v>
      </c>
      <c r="Y56" t="n">
        <v>0.5</v>
      </c>
      <c r="Z56" t="n">
        <v>10</v>
      </c>
    </row>
    <row r="57">
      <c r="A57" t="n">
        <v>13</v>
      </c>
      <c r="B57" t="n">
        <v>90</v>
      </c>
      <c r="C57" t="inlineStr">
        <is>
          <t xml:space="preserve">CONCLUIDO	</t>
        </is>
      </c>
      <c r="D57" t="n">
        <v>1.8416</v>
      </c>
      <c r="E57" t="n">
        <v>54.3</v>
      </c>
      <c r="F57" t="n">
        <v>50.85</v>
      </c>
      <c r="G57" t="n">
        <v>105.2</v>
      </c>
      <c r="H57" t="n">
        <v>1.27</v>
      </c>
      <c r="I57" t="n">
        <v>29</v>
      </c>
      <c r="J57" t="n">
        <v>196.42</v>
      </c>
      <c r="K57" t="n">
        <v>52.44</v>
      </c>
      <c r="L57" t="n">
        <v>14</v>
      </c>
      <c r="M57" t="n">
        <v>18</v>
      </c>
      <c r="N57" t="n">
        <v>39.98</v>
      </c>
      <c r="O57" t="n">
        <v>24459.75</v>
      </c>
      <c r="P57" t="n">
        <v>524.79</v>
      </c>
      <c r="Q57" t="n">
        <v>2304.49</v>
      </c>
      <c r="R57" t="n">
        <v>132.54</v>
      </c>
      <c r="S57" t="n">
        <v>88.64</v>
      </c>
      <c r="T57" t="n">
        <v>17570.31</v>
      </c>
      <c r="U57" t="n">
        <v>0.67</v>
      </c>
      <c r="V57" t="n">
        <v>0.87</v>
      </c>
      <c r="W57" t="n">
        <v>4.04</v>
      </c>
      <c r="X57" t="n">
        <v>1.05</v>
      </c>
      <c r="Y57" t="n">
        <v>0.5</v>
      </c>
      <c r="Z57" t="n">
        <v>10</v>
      </c>
    </row>
    <row r="58">
      <c r="A58" t="n">
        <v>14</v>
      </c>
      <c r="B58" t="n">
        <v>90</v>
      </c>
      <c r="C58" t="inlineStr">
        <is>
          <t xml:space="preserve">CONCLUIDO	</t>
        </is>
      </c>
      <c r="D58" t="n">
        <v>1.8462</v>
      </c>
      <c r="E58" t="n">
        <v>54.17</v>
      </c>
      <c r="F58" t="n">
        <v>50.79</v>
      </c>
      <c r="G58" t="n">
        <v>112.86</v>
      </c>
      <c r="H58" t="n">
        <v>1.35</v>
      </c>
      <c r="I58" t="n">
        <v>27</v>
      </c>
      <c r="J58" t="n">
        <v>197.98</v>
      </c>
      <c r="K58" t="n">
        <v>52.44</v>
      </c>
      <c r="L58" t="n">
        <v>15</v>
      </c>
      <c r="M58" t="n">
        <v>8</v>
      </c>
      <c r="N58" t="n">
        <v>40.54</v>
      </c>
      <c r="O58" t="n">
        <v>24651.58</v>
      </c>
      <c r="P58" t="n">
        <v>518.97</v>
      </c>
      <c r="Q58" t="n">
        <v>2304.49</v>
      </c>
      <c r="R58" t="n">
        <v>130.19</v>
      </c>
      <c r="S58" t="n">
        <v>88.64</v>
      </c>
      <c r="T58" t="n">
        <v>16403.83</v>
      </c>
      <c r="U58" t="n">
        <v>0.68</v>
      </c>
      <c r="V58" t="n">
        <v>0.87</v>
      </c>
      <c r="W58" t="n">
        <v>4.05</v>
      </c>
      <c r="X58" t="n">
        <v>0.99</v>
      </c>
      <c r="Y58" t="n">
        <v>0.5</v>
      </c>
      <c r="Z58" t="n">
        <v>10</v>
      </c>
    </row>
    <row r="59">
      <c r="A59" t="n">
        <v>15</v>
      </c>
      <c r="B59" t="n">
        <v>90</v>
      </c>
      <c r="C59" t="inlineStr">
        <is>
          <t xml:space="preserve">CONCLUIDO	</t>
        </is>
      </c>
      <c r="D59" t="n">
        <v>1.8459</v>
      </c>
      <c r="E59" t="n">
        <v>54.17</v>
      </c>
      <c r="F59" t="n">
        <v>50.79</v>
      </c>
      <c r="G59" t="n">
        <v>112.87</v>
      </c>
      <c r="H59" t="n">
        <v>1.42</v>
      </c>
      <c r="I59" t="n">
        <v>27</v>
      </c>
      <c r="J59" t="n">
        <v>199.54</v>
      </c>
      <c r="K59" t="n">
        <v>52.44</v>
      </c>
      <c r="L59" t="n">
        <v>16</v>
      </c>
      <c r="M59" t="n">
        <v>1</v>
      </c>
      <c r="N59" t="n">
        <v>41.1</v>
      </c>
      <c r="O59" t="n">
        <v>24844.17</v>
      </c>
      <c r="P59" t="n">
        <v>522.04</v>
      </c>
      <c r="Q59" t="n">
        <v>2304.55</v>
      </c>
      <c r="R59" t="n">
        <v>129.95</v>
      </c>
      <c r="S59" t="n">
        <v>88.64</v>
      </c>
      <c r="T59" t="n">
        <v>16284.08</v>
      </c>
      <c r="U59" t="n">
        <v>0.68</v>
      </c>
      <c r="V59" t="n">
        <v>0.87</v>
      </c>
      <c r="W59" t="n">
        <v>4.06</v>
      </c>
      <c r="X59" t="n">
        <v>1</v>
      </c>
      <c r="Y59" t="n">
        <v>0.5</v>
      </c>
      <c r="Z59" t="n">
        <v>10</v>
      </c>
    </row>
    <row r="60">
      <c r="A60" t="n">
        <v>16</v>
      </c>
      <c r="B60" t="n">
        <v>90</v>
      </c>
      <c r="C60" t="inlineStr">
        <is>
          <t xml:space="preserve">CONCLUIDO	</t>
        </is>
      </c>
      <c r="D60" t="n">
        <v>1.8459</v>
      </c>
      <c r="E60" t="n">
        <v>54.17</v>
      </c>
      <c r="F60" t="n">
        <v>50.79</v>
      </c>
      <c r="G60" t="n">
        <v>112.87</v>
      </c>
      <c r="H60" t="n">
        <v>1.5</v>
      </c>
      <c r="I60" t="n">
        <v>27</v>
      </c>
      <c r="J60" t="n">
        <v>201.11</v>
      </c>
      <c r="K60" t="n">
        <v>52.44</v>
      </c>
      <c r="L60" t="n">
        <v>17</v>
      </c>
      <c r="M60" t="n">
        <v>0</v>
      </c>
      <c r="N60" t="n">
        <v>41.67</v>
      </c>
      <c r="O60" t="n">
        <v>25037.53</v>
      </c>
      <c r="P60" t="n">
        <v>525.96</v>
      </c>
      <c r="Q60" t="n">
        <v>2304.55</v>
      </c>
      <c r="R60" t="n">
        <v>129.92</v>
      </c>
      <c r="S60" t="n">
        <v>88.64</v>
      </c>
      <c r="T60" t="n">
        <v>16272.77</v>
      </c>
      <c r="U60" t="n">
        <v>0.68</v>
      </c>
      <c r="V60" t="n">
        <v>0.87</v>
      </c>
      <c r="W60" t="n">
        <v>4.06</v>
      </c>
      <c r="X60" t="n">
        <v>1</v>
      </c>
      <c r="Y60" t="n">
        <v>0.5</v>
      </c>
      <c r="Z60" t="n">
        <v>10</v>
      </c>
    </row>
    <row r="61">
      <c r="A61" t="n">
        <v>0</v>
      </c>
      <c r="B61" t="n">
        <v>10</v>
      </c>
      <c r="C61" t="inlineStr">
        <is>
          <t xml:space="preserve">CONCLUIDO	</t>
        </is>
      </c>
      <c r="D61" t="n">
        <v>1.5928</v>
      </c>
      <c r="E61" t="n">
        <v>62.78</v>
      </c>
      <c r="F61" t="n">
        <v>58.57</v>
      </c>
      <c r="G61" t="n">
        <v>15.21</v>
      </c>
      <c r="H61" t="n">
        <v>0.64</v>
      </c>
      <c r="I61" t="n">
        <v>231</v>
      </c>
      <c r="J61" t="n">
        <v>26.11</v>
      </c>
      <c r="K61" t="n">
        <v>12.1</v>
      </c>
      <c r="L61" t="n">
        <v>1</v>
      </c>
      <c r="M61" t="n">
        <v>0</v>
      </c>
      <c r="N61" t="n">
        <v>3.01</v>
      </c>
      <c r="O61" t="n">
        <v>3454.41</v>
      </c>
      <c r="P61" t="n">
        <v>169.03</v>
      </c>
      <c r="Q61" t="n">
        <v>2304.58</v>
      </c>
      <c r="R61" t="n">
        <v>380.18</v>
      </c>
      <c r="S61" t="n">
        <v>88.64</v>
      </c>
      <c r="T61" t="n">
        <v>140382.7</v>
      </c>
      <c r="U61" t="n">
        <v>0.23</v>
      </c>
      <c r="V61" t="n">
        <v>0.76</v>
      </c>
      <c r="W61" t="n">
        <v>4.66</v>
      </c>
      <c r="X61" t="n">
        <v>8.77</v>
      </c>
      <c r="Y61" t="n">
        <v>0.5</v>
      </c>
      <c r="Z61" t="n">
        <v>10</v>
      </c>
    </row>
    <row r="62">
      <c r="A62" t="n">
        <v>0</v>
      </c>
      <c r="B62" t="n">
        <v>45</v>
      </c>
      <c r="C62" t="inlineStr">
        <is>
          <t xml:space="preserve">CONCLUIDO	</t>
        </is>
      </c>
      <c r="D62" t="n">
        <v>1.3071</v>
      </c>
      <c r="E62" t="n">
        <v>76.5</v>
      </c>
      <c r="F62" t="n">
        <v>65.90000000000001</v>
      </c>
      <c r="G62" t="n">
        <v>9.44</v>
      </c>
      <c r="H62" t="n">
        <v>0.18</v>
      </c>
      <c r="I62" t="n">
        <v>419</v>
      </c>
      <c r="J62" t="n">
        <v>98.70999999999999</v>
      </c>
      <c r="K62" t="n">
        <v>39.72</v>
      </c>
      <c r="L62" t="n">
        <v>1</v>
      </c>
      <c r="M62" t="n">
        <v>417</v>
      </c>
      <c r="N62" t="n">
        <v>12.99</v>
      </c>
      <c r="O62" t="n">
        <v>12407.75</v>
      </c>
      <c r="P62" t="n">
        <v>576.84</v>
      </c>
      <c r="Q62" t="n">
        <v>2304.89</v>
      </c>
      <c r="R62" t="n">
        <v>636.3200000000001</v>
      </c>
      <c r="S62" t="n">
        <v>88.64</v>
      </c>
      <c r="T62" t="n">
        <v>267512.58</v>
      </c>
      <c r="U62" t="n">
        <v>0.14</v>
      </c>
      <c r="V62" t="n">
        <v>0.67</v>
      </c>
      <c r="W62" t="n">
        <v>4.66</v>
      </c>
      <c r="X62" t="n">
        <v>16.1</v>
      </c>
      <c r="Y62" t="n">
        <v>0.5</v>
      </c>
      <c r="Z62" t="n">
        <v>10</v>
      </c>
    </row>
    <row r="63">
      <c r="A63" t="n">
        <v>1</v>
      </c>
      <c r="B63" t="n">
        <v>45</v>
      </c>
      <c r="C63" t="inlineStr">
        <is>
          <t xml:space="preserve">CONCLUIDO	</t>
        </is>
      </c>
      <c r="D63" t="n">
        <v>1.6206</v>
      </c>
      <c r="E63" t="n">
        <v>61.71</v>
      </c>
      <c r="F63" t="n">
        <v>56.2</v>
      </c>
      <c r="G63" t="n">
        <v>19.72</v>
      </c>
      <c r="H63" t="n">
        <v>0.35</v>
      </c>
      <c r="I63" t="n">
        <v>171</v>
      </c>
      <c r="J63" t="n">
        <v>99.95</v>
      </c>
      <c r="K63" t="n">
        <v>39.72</v>
      </c>
      <c r="L63" t="n">
        <v>2</v>
      </c>
      <c r="M63" t="n">
        <v>169</v>
      </c>
      <c r="N63" t="n">
        <v>13.24</v>
      </c>
      <c r="O63" t="n">
        <v>12561.45</v>
      </c>
      <c r="P63" t="n">
        <v>471.57</v>
      </c>
      <c r="Q63" t="n">
        <v>2304.59</v>
      </c>
      <c r="R63" t="n">
        <v>311.53</v>
      </c>
      <c r="S63" t="n">
        <v>88.64</v>
      </c>
      <c r="T63" t="n">
        <v>106353.67</v>
      </c>
      <c r="U63" t="n">
        <v>0.28</v>
      </c>
      <c r="V63" t="n">
        <v>0.79</v>
      </c>
      <c r="W63" t="n">
        <v>4.27</v>
      </c>
      <c r="X63" t="n">
        <v>6.41</v>
      </c>
      <c r="Y63" t="n">
        <v>0.5</v>
      </c>
      <c r="Z63" t="n">
        <v>10</v>
      </c>
    </row>
    <row r="64">
      <c r="A64" t="n">
        <v>2</v>
      </c>
      <c r="B64" t="n">
        <v>45</v>
      </c>
      <c r="C64" t="inlineStr">
        <is>
          <t xml:space="preserve">CONCLUIDO	</t>
        </is>
      </c>
      <c r="D64" t="n">
        <v>1.7308</v>
      </c>
      <c r="E64" t="n">
        <v>57.78</v>
      </c>
      <c r="F64" t="n">
        <v>53.65</v>
      </c>
      <c r="G64" t="n">
        <v>30.95</v>
      </c>
      <c r="H64" t="n">
        <v>0.52</v>
      </c>
      <c r="I64" t="n">
        <v>104</v>
      </c>
      <c r="J64" t="n">
        <v>101.2</v>
      </c>
      <c r="K64" t="n">
        <v>39.72</v>
      </c>
      <c r="L64" t="n">
        <v>3</v>
      </c>
      <c r="M64" t="n">
        <v>102</v>
      </c>
      <c r="N64" t="n">
        <v>13.49</v>
      </c>
      <c r="O64" t="n">
        <v>12715.54</v>
      </c>
      <c r="P64" t="n">
        <v>428.88</v>
      </c>
      <c r="Q64" t="n">
        <v>2304.6</v>
      </c>
      <c r="R64" t="n">
        <v>226.66</v>
      </c>
      <c r="S64" t="n">
        <v>88.64</v>
      </c>
      <c r="T64" t="n">
        <v>64257.43</v>
      </c>
      <c r="U64" t="n">
        <v>0.39</v>
      </c>
      <c r="V64" t="n">
        <v>0.83</v>
      </c>
      <c r="W64" t="n">
        <v>4.15</v>
      </c>
      <c r="X64" t="n">
        <v>3.86</v>
      </c>
      <c r="Y64" t="n">
        <v>0.5</v>
      </c>
      <c r="Z64" t="n">
        <v>10</v>
      </c>
    </row>
    <row r="65">
      <c r="A65" t="n">
        <v>3</v>
      </c>
      <c r="B65" t="n">
        <v>45</v>
      </c>
      <c r="C65" t="inlineStr">
        <is>
          <t xml:space="preserve">CONCLUIDO	</t>
        </is>
      </c>
      <c r="D65" t="n">
        <v>1.7886</v>
      </c>
      <c r="E65" t="n">
        <v>55.91</v>
      </c>
      <c r="F65" t="n">
        <v>52.44</v>
      </c>
      <c r="G65" t="n">
        <v>43.7</v>
      </c>
      <c r="H65" t="n">
        <v>0.6899999999999999</v>
      </c>
      <c r="I65" t="n">
        <v>72</v>
      </c>
      <c r="J65" t="n">
        <v>102.45</v>
      </c>
      <c r="K65" t="n">
        <v>39.72</v>
      </c>
      <c r="L65" t="n">
        <v>4</v>
      </c>
      <c r="M65" t="n">
        <v>70</v>
      </c>
      <c r="N65" t="n">
        <v>13.74</v>
      </c>
      <c r="O65" t="n">
        <v>12870.03</v>
      </c>
      <c r="P65" t="n">
        <v>395.93</v>
      </c>
      <c r="Q65" t="n">
        <v>2304.53</v>
      </c>
      <c r="R65" t="n">
        <v>186.04</v>
      </c>
      <c r="S65" t="n">
        <v>88.64</v>
      </c>
      <c r="T65" t="n">
        <v>44105.02</v>
      </c>
      <c r="U65" t="n">
        <v>0.48</v>
      </c>
      <c r="V65" t="n">
        <v>0.84</v>
      </c>
      <c r="W65" t="n">
        <v>4.1</v>
      </c>
      <c r="X65" t="n">
        <v>2.65</v>
      </c>
      <c r="Y65" t="n">
        <v>0.5</v>
      </c>
      <c r="Z65" t="n">
        <v>10</v>
      </c>
    </row>
    <row r="66">
      <c r="A66" t="n">
        <v>4</v>
      </c>
      <c r="B66" t="n">
        <v>45</v>
      </c>
      <c r="C66" t="inlineStr">
        <is>
          <t xml:space="preserve">CONCLUIDO	</t>
        </is>
      </c>
      <c r="D66" t="n">
        <v>1.8176</v>
      </c>
      <c r="E66" t="n">
        <v>55.02</v>
      </c>
      <c r="F66" t="n">
        <v>51.88</v>
      </c>
      <c r="G66" t="n">
        <v>55.59</v>
      </c>
      <c r="H66" t="n">
        <v>0.85</v>
      </c>
      <c r="I66" t="n">
        <v>56</v>
      </c>
      <c r="J66" t="n">
        <v>103.71</v>
      </c>
      <c r="K66" t="n">
        <v>39.72</v>
      </c>
      <c r="L66" t="n">
        <v>5</v>
      </c>
      <c r="M66" t="n">
        <v>27</v>
      </c>
      <c r="N66" t="n">
        <v>14</v>
      </c>
      <c r="O66" t="n">
        <v>13024.91</v>
      </c>
      <c r="P66" t="n">
        <v>367.9</v>
      </c>
      <c r="Q66" t="n">
        <v>2304.55</v>
      </c>
      <c r="R66" t="n">
        <v>166.17</v>
      </c>
      <c r="S66" t="n">
        <v>88.64</v>
      </c>
      <c r="T66" t="n">
        <v>34250.6</v>
      </c>
      <c r="U66" t="n">
        <v>0.53</v>
      </c>
      <c r="V66" t="n">
        <v>0.85</v>
      </c>
      <c r="W66" t="n">
        <v>4.11</v>
      </c>
      <c r="X66" t="n">
        <v>2.08</v>
      </c>
      <c r="Y66" t="n">
        <v>0.5</v>
      </c>
      <c r="Z66" t="n">
        <v>10</v>
      </c>
    </row>
    <row r="67">
      <c r="A67" t="n">
        <v>5</v>
      </c>
      <c r="B67" t="n">
        <v>45</v>
      </c>
      <c r="C67" t="inlineStr">
        <is>
          <t xml:space="preserve">CONCLUIDO	</t>
        </is>
      </c>
      <c r="D67" t="n">
        <v>1.8226</v>
      </c>
      <c r="E67" t="n">
        <v>54.87</v>
      </c>
      <c r="F67" t="n">
        <v>51.79</v>
      </c>
      <c r="G67" t="n">
        <v>58.63</v>
      </c>
      <c r="H67" t="n">
        <v>1.01</v>
      </c>
      <c r="I67" t="n">
        <v>53</v>
      </c>
      <c r="J67" t="n">
        <v>104.97</v>
      </c>
      <c r="K67" t="n">
        <v>39.72</v>
      </c>
      <c r="L67" t="n">
        <v>6</v>
      </c>
      <c r="M67" t="n">
        <v>0</v>
      </c>
      <c r="N67" t="n">
        <v>14.25</v>
      </c>
      <c r="O67" t="n">
        <v>13180.19</v>
      </c>
      <c r="P67" t="n">
        <v>365.89</v>
      </c>
      <c r="Q67" t="n">
        <v>2304.48</v>
      </c>
      <c r="R67" t="n">
        <v>162.25</v>
      </c>
      <c r="S67" t="n">
        <v>88.64</v>
      </c>
      <c r="T67" t="n">
        <v>32306.58</v>
      </c>
      <c r="U67" t="n">
        <v>0.55</v>
      </c>
      <c r="V67" t="n">
        <v>0.86</v>
      </c>
      <c r="W67" t="n">
        <v>4.13</v>
      </c>
      <c r="X67" t="n">
        <v>2</v>
      </c>
      <c r="Y67" t="n">
        <v>0.5</v>
      </c>
      <c r="Z67" t="n">
        <v>10</v>
      </c>
    </row>
    <row r="68">
      <c r="A68" t="n">
        <v>0</v>
      </c>
      <c r="B68" t="n">
        <v>60</v>
      </c>
      <c r="C68" t="inlineStr">
        <is>
          <t xml:space="preserve">CONCLUIDO	</t>
        </is>
      </c>
      <c r="D68" t="n">
        <v>1.1647</v>
      </c>
      <c r="E68" t="n">
        <v>85.86</v>
      </c>
      <c r="F68" t="n">
        <v>70.26000000000001</v>
      </c>
      <c r="G68" t="n">
        <v>8</v>
      </c>
      <c r="H68" t="n">
        <v>0.14</v>
      </c>
      <c r="I68" t="n">
        <v>527</v>
      </c>
      <c r="J68" t="n">
        <v>124.63</v>
      </c>
      <c r="K68" t="n">
        <v>45</v>
      </c>
      <c r="L68" t="n">
        <v>1</v>
      </c>
      <c r="M68" t="n">
        <v>525</v>
      </c>
      <c r="N68" t="n">
        <v>18.64</v>
      </c>
      <c r="O68" t="n">
        <v>15605.44</v>
      </c>
      <c r="P68" t="n">
        <v>725.08</v>
      </c>
      <c r="Q68" t="n">
        <v>2304.74</v>
      </c>
      <c r="R68" t="n">
        <v>781.8099999999999</v>
      </c>
      <c r="S68" t="n">
        <v>88.64</v>
      </c>
      <c r="T68" t="n">
        <v>339713.68</v>
      </c>
      <c r="U68" t="n">
        <v>0.11</v>
      </c>
      <c r="V68" t="n">
        <v>0.63</v>
      </c>
      <c r="W68" t="n">
        <v>4.87</v>
      </c>
      <c r="X68" t="n">
        <v>20.45</v>
      </c>
      <c r="Y68" t="n">
        <v>0.5</v>
      </c>
      <c r="Z68" t="n">
        <v>10</v>
      </c>
    </row>
    <row r="69">
      <c r="A69" t="n">
        <v>1</v>
      </c>
      <c r="B69" t="n">
        <v>60</v>
      </c>
      <c r="C69" t="inlineStr">
        <is>
          <t xml:space="preserve">CONCLUIDO	</t>
        </is>
      </c>
      <c r="D69" t="n">
        <v>1.5341</v>
      </c>
      <c r="E69" t="n">
        <v>65.19</v>
      </c>
      <c r="F69" t="n">
        <v>57.69</v>
      </c>
      <c r="G69" t="n">
        <v>16.48</v>
      </c>
      <c r="H69" t="n">
        <v>0.28</v>
      </c>
      <c r="I69" t="n">
        <v>210</v>
      </c>
      <c r="J69" t="n">
        <v>125.95</v>
      </c>
      <c r="K69" t="n">
        <v>45</v>
      </c>
      <c r="L69" t="n">
        <v>2</v>
      </c>
      <c r="M69" t="n">
        <v>208</v>
      </c>
      <c r="N69" t="n">
        <v>18.95</v>
      </c>
      <c r="O69" t="n">
        <v>15767.7</v>
      </c>
      <c r="P69" t="n">
        <v>579.6</v>
      </c>
      <c r="Q69" t="n">
        <v>2304.71</v>
      </c>
      <c r="R69" t="n">
        <v>361.34</v>
      </c>
      <c r="S69" t="n">
        <v>88.64</v>
      </c>
      <c r="T69" t="n">
        <v>131064.96</v>
      </c>
      <c r="U69" t="n">
        <v>0.25</v>
      </c>
      <c r="V69" t="n">
        <v>0.77</v>
      </c>
      <c r="W69" t="n">
        <v>4.33</v>
      </c>
      <c r="X69" t="n">
        <v>7.89</v>
      </c>
      <c r="Y69" t="n">
        <v>0.5</v>
      </c>
      <c r="Z69" t="n">
        <v>10</v>
      </c>
    </row>
    <row r="70">
      <c r="A70" t="n">
        <v>2</v>
      </c>
      <c r="B70" t="n">
        <v>60</v>
      </c>
      <c r="C70" t="inlineStr">
        <is>
          <t xml:space="preserve">CONCLUIDO	</t>
        </is>
      </c>
      <c r="D70" t="n">
        <v>1.6659</v>
      </c>
      <c r="E70" t="n">
        <v>60.03</v>
      </c>
      <c r="F70" t="n">
        <v>54.6</v>
      </c>
      <c r="G70" t="n">
        <v>25.4</v>
      </c>
      <c r="H70" t="n">
        <v>0.42</v>
      </c>
      <c r="I70" t="n">
        <v>129</v>
      </c>
      <c r="J70" t="n">
        <v>127.27</v>
      </c>
      <c r="K70" t="n">
        <v>45</v>
      </c>
      <c r="L70" t="n">
        <v>3</v>
      </c>
      <c r="M70" t="n">
        <v>127</v>
      </c>
      <c r="N70" t="n">
        <v>19.27</v>
      </c>
      <c r="O70" t="n">
        <v>15930.42</v>
      </c>
      <c r="P70" t="n">
        <v>533.14</v>
      </c>
      <c r="Q70" t="n">
        <v>2304.68</v>
      </c>
      <c r="R70" t="n">
        <v>257.73</v>
      </c>
      <c r="S70" t="n">
        <v>88.64</v>
      </c>
      <c r="T70" t="n">
        <v>79664.42</v>
      </c>
      <c r="U70" t="n">
        <v>0.34</v>
      </c>
      <c r="V70" t="n">
        <v>0.8100000000000001</v>
      </c>
      <c r="W70" t="n">
        <v>4.2</v>
      </c>
      <c r="X70" t="n">
        <v>4.8</v>
      </c>
      <c r="Y70" t="n">
        <v>0.5</v>
      </c>
      <c r="Z70" t="n">
        <v>10</v>
      </c>
    </row>
    <row r="71">
      <c r="A71" t="n">
        <v>3</v>
      </c>
      <c r="B71" t="n">
        <v>60</v>
      </c>
      <c r="C71" t="inlineStr">
        <is>
          <t xml:space="preserve">CONCLUIDO	</t>
        </is>
      </c>
      <c r="D71" t="n">
        <v>1.7362</v>
      </c>
      <c r="E71" t="n">
        <v>57.6</v>
      </c>
      <c r="F71" t="n">
        <v>53.14</v>
      </c>
      <c r="G71" t="n">
        <v>35.04</v>
      </c>
      <c r="H71" t="n">
        <v>0.55</v>
      </c>
      <c r="I71" t="n">
        <v>91</v>
      </c>
      <c r="J71" t="n">
        <v>128.59</v>
      </c>
      <c r="K71" t="n">
        <v>45</v>
      </c>
      <c r="L71" t="n">
        <v>4</v>
      </c>
      <c r="M71" t="n">
        <v>89</v>
      </c>
      <c r="N71" t="n">
        <v>19.59</v>
      </c>
      <c r="O71" t="n">
        <v>16093.6</v>
      </c>
      <c r="P71" t="n">
        <v>502.12</v>
      </c>
      <c r="Q71" t="n">
        <v>2304.52</v>
      </c>
      <c r="R71" t="n">
        <v>209.71</v>
      </c>
      <c r="S71" t="n">
        <v>88.64</v>
      </c>
      <c r="T71" t="n">
        <v>55846.31</v>
      </c>
      <c r="U71" t="n">
        <v>0.42</v>
      </c>
      <c r="V71" t="n">
        <v>0.83</v>
      </c>
      <c r="W71" t="n">
        <v>4.12</v>
      </c>
      <c r="X71" t="n">
        <v>3.34</v>
      </c>
      <c r="Y71" t="n">
        <v>0.5</v>
      </c>
      <c r="Z71" t="n">
        <v>10</v>
      </c>
    </row>
    <row r="72">
      <c r="A72" t="n">
        <v>4</v>
      </c>
      <c r="B72" t="n">
        <v>60</v>
      </c>
      <c r="C72" t="inlineStr">
        <is>
          <t xml:space="preserve">CONCLUIDO	</t>
        </is>
      </c>
      <c r="D72" t="n">
        <v>1.7753</v>
      </c>
      <c r="E72" t="n">
        <v>56.33</v>
      </c>
      <c r="F72" t="n">
        <v>52.41</v>
      </c>
      <c r="G72" t="n">
        <v>44.92</v>
      </c>
      <c r="H72" t="n">
        <v>0.68</v>
      </c>
      <c r="I72" t="n">
        <v>70</v>
      </c>
      <c r="J72" t="n">
        <v>129.92</v>
      </c>
      <c r="K72" t="n">
        <v>45</v>
      </c>
      <c r="L72" t="n">
        <v>5</v>
      </c>
      <c r="M72" t="n">
        <v>68</v>
      </c>
      <c r="N72" t="n">
        <v>19.92</v>
      </c>
      <c r="O72" t="n">
        <v>16257.24</v>
      </c>
      <c r="P72" t="n">
        <v>477.8</v>
      </c>
      <c r="Q72" t="n">
        <v>2304.57</v>
      </c>
      <c r="R72" t="n">
        <v>185.39</v>
      </c>
      <c r="S72" t="n">
        <v>88.64</v>
      </c>
      <c r="T72" t="n">
        <v>43791.55</v>
      </c>
      <c r="U72" t="n">
        <v>0.48</v>
      </c>
      <c r="V72" t="n">
        <v>0.84</v>
      </c>
      <c r="W72" t="n">
        <v>4.08</v>
      </c>
      <c r="X72" t="n">
        <v>2.61</v>
      </c>
      <c r="Y72" t="n">
        <v>0.5</v>
      </c>
      <c r="Z72" t="n">
        <v>10</v>
      </c>
    </row>
    <row r="73">
      <c r="A73" t="n">
        <v>5</v>
      </c>
      <c r="B73" t="n">
        <v>60</v>
      </c>
      <c r="C73" t="inlineStr">
        <is>
          <t xml:space="preserve">CONCLUIDO	</t>
        </is>
      </c>
      <c r="D73" t="n">
        <v>1.8042</v>
      </c>
      <c r="E73" t="n">
        <v>55.43</v>
      </c>
      <c r="F73" t="n">
        <v>51.86</v>
      </c>
      <c r="G73" t="n">
        <v>55.57</v>
      </c>
      <c r="H73" t="n">
        <v>0.8100000000000001</v>
      </c>
      <c r="I73" t="n">
        <v>56</v>
      </c>
      <c r="J73" t="n">
        <v>131.25</v>
      </c>
      <c r="K73" t="n">
        <v>45</v>
      </c>
      <c r="L73" t="n">
        <v>6</v>
      </c>
      <c r="M73" t="n">
        <v>54</v>
      </c>
      <c r="N73" t="n">
        <v>20.25</v>
      </c>
      <c r="O73" t="n">
        <v>16421.36</v>
      </c>
      <c r="P73" t="n">
        <v>454.89</v>
      </c>
      <c r="Q73" t="n">
        <v>2304.49</v>
      </c>
      <c r="R73" t="n">
        <v>166.43</v>
      </c>
      <c r="S73" t="n">
        <v>88.64</v>
      </c>
      <c r="T73" t="n">
        <v>34379.31</v>
      </c>
      <c r="U73" t="n">
        <v>0.53</v>
      </c>
      <c r="V73" t="n">
        <v>0.85</v>
      </c>
      <c r="W73" t="n">
        <v>4.08</v>
      </c>
      <c r="X73" t="n">
        <v>2.07</v>
      </c>
      <c r="Y73" t="n">
        <v>0.5</v>
      </c>
      <c r="Z73" t="n">
        <v>10</v>
      </c>
    </row>
    <row r="74">
      <c r="A74" t="n">
        <v>6</v>
      </c>
      <c r="B74" t="n">
        <v>60</v>
      </c>
      <c r="C74" t="inlineStr">
        <is>
          <t xml:space="preserve">CONCLUIDO	</t>
        </is>
      </c>
      <c r="D74" t="n">
        <v>1.825</v>
      </c>
      <c r="E74" t="n">
        <v>54.79</v>
      </c>
      <c r="F74" t="n">
        <v>51.49</v>
      </c>
      <c r="G74" t="n">
        <v>67.16</v>
      </c>
      <c r="H74" t="n">
        <v>0.93</v>
      </c>
      <c r="I74" t="n">
        <v>46</v>
      </c>
      <c r="J74" t="n">
        <v>132.58</v>
      </c>
      <c r="K74" t="n">
        <v>45</v>
      </c>
      <c r="L74" t="n">
        <v>7</v>
      </c>
      <c r="M74" t="n">
        <v>41</v>
      </c>
      <c r="N74" t="n">
        <v>20.59</v>
      </c>
      <c r="O74" t="n">
        <v>16585.95</v>
      </c>
      <c r="P74" t="n">
        <v>432.36</v>
      </c>
      <c r="Q74" t="n">
        <v>2304.5</v>
      </c>
      <c r="R74" t="n">
        <v>154.18</v>
      </c>
      <c r="S74" t="n">
        <v>88.64</v>
      </c>
      <c r="T74" t="n">
        <v>28305.3</v>
      </c>
      <c r="U74" t="n">
        <v>0.57</v>
      </c>
      <c r="V74" t="n">
        <v>0.86</v>
      </c>
      <c r="W74" t="n">
        <v>4.06</v>
      </c>
      <c r="X74" t="n">
        <v>1.69</v>
      </c>
      <c r="Y74" t="n">
        <v>0.5</v>
      </c>
      <c r="Z74" t="n">
        <v>10</v>
      </c>
    </row>
    <row r="75">
      <c r="A75" t="n">
        <v>7</v>
      </c>
      <c r="B75" t="n">
        <v>60</v>
      </c>
      <c r="C75" t="inlineStr">
        <is>
          <t xml:space="preserve">CONCLUIDO	</t>
        </is>
      </c>
      <c r="D75" t="n">
        <v>1.8351</v>
      </c>
      <c r="E75" t="n">
        <v>54.49</v>
      </c>
      <c r="F75" t="n">
        <v>51.31</v>
      </c>
      <c r="G75" t="n">
        <v>75.09</v>
      </c>
      <c r="H75" t="n">
        <v>1.06</v>
      </c>
      <c r="I75" t="n">
        <v>41</v>
      </c>
      <c r="J75" t="n">
        <v>133.92</v>
      </c>
      <c r="K75" t="n">
        <v>45</v>
      </c>
      <c r="L75" t="n">
        <v>8</v>
      </c>
      <c r="M75" t="n">
        <v>13</v>
      </c>
      <c r="N75" t="n">
        <v>20.93</v>
      </c>
      <c r="O75" t="n">
        <v>16751.02</v>
      </c>
      <c r="P75" t="n">
        <v>419.25</v>
      </c>
      <c r="Q75" t="n">
        <v>2304.49</v>
      </c>
      <c r="R75" t="n">
        <v>147.41</v>
      </c>
      <c r="S75" t="n">
        <v>88.64</v>
      </c>
      <c r="T75" t="n">
        <v>24944.59</v>
      </c>
      <c r="U75" t="n">
        <v>0.6</v>
      </c>
      <c r="V75" t="n">
        <v>0.86</v>
      </c>
      <c r="W75" t="n">
        <v>4.08</v>
      </c>
      <c r="X75" t="n">
        <v>1.52</v>
      </c>
      <c r="Y75" t="n">
        <v>0.5</v>
      </c>
      <c r="Z75" t="n">
        <v>10</v>
      </c>
    </row>
    <row r="76">
      <c r="A76" t="n">
        <v>8</v>
      </c>
      <c r="B76" t="n">
        <v>60</v>
      </c>
      <c r="C76" t="inlineStr">
        <is>
          <t xml:space="preserve">CONCLUIDO	</t>
        </is>
      </c>
      <c r="D76" t="n">
        <v>1.837</v>
      </c>
      <c r="E76" t="n">
        <v>54.44</v>
      </c>
      <c r="F76" t="n">
        <v>51.28</v>
      </c>
      <c r="G76" t="n">
        <v>76.93000000000001</v>
      </c>
      <c r="H76" t="n">
        <v>1.18</v>
      </c>
      <c r="I76" t="n">
        <v>40</v>
      </c>
      <c r="J76" t="n">
        <v>135.27</v>
      </c>
      <c r="K76" t="n">
        <v>45</v>
      </c>
      <c r="L76" t="n">
        <v>9</v>
      </c>
      <c r="M76" t="n">
        <v>0</v>
      </c>
      <c r="N76" t="n">
        <v>21.27</v>
      </c>
      <c r="O76" t="n">
        <v>16916.71</v>
      </c>
      <c r="P76" t="n">
        <v>419.39</v>
      </c>
      <c r="Q76" t="n">
        <v>2304.47</v>
      </c>
      <c r="R76" t="n">
        <v>145.96</v>
      </c>
      <c r="S76" t="n">
        <v>88.64</v>
      </c>
      <c r="T76" t="n">
        <v>24226.83</v>
      </c>
      <c r="U76" t="n">
        <v>0.61</v>
      </c>
      <c r="V76" t="n">
        <v>0.86</v>
      </c>
      <c r="W76" t="n">
        <v>4.09</v>
      </c>
      <c r="X76" t="n">
        <v>1.49</v>
      </c>
      <c r="Y76" t="n">
        <v>0.5</v>
      </c>
      <c r="Z76" t="n">
        <v>10</v>
      </c>
    </row>
    <row r="77">
      <c r="A77" t="n">
        <v>0</v>
      </c>
      <c r="B77" t="n">
        <v>80</v>
      </c>
      <c r="C77" t="inlineStr">
        <is>
          <t xml:space="preserve">CONCLUIDO	</t>
        </is>
      </c>
      <c r="D77" t="n">
        <v>0.9933</v>
      </c>
      <c r="E77" t="n">
        <v>100.68</v>
      </c>
      <c r="F77" t="n">
        <v>76.48</v>
      </c>
      <c r="G77" t="n">
        <v>6.76</v>
      </c>
      <c r="H77" t="n">
        <v>0.11</v>
      </c>
      <c r="I77" t="n">
        <v>679</v>
      </c>
      <c r="J77" t="n">
        <v>159.12</v>
      </c>
      <c r="K77" t="n">
        <v>50.28</v>
      </c>
      <c r="L77" t="n">
        <v>1</v>
      </c>
      <c r="M77" t="n">
        <v>677</v>
      </c>
      <c r="N77" t="n">
        <v>27.84</v>
      </c>
      <c r="O77" t="n">
        <v>19859.16</v>
      </c>
      <c r="P77" t="n">
        <v>931.0700000000001</v>
      </c>
      <c r="Q77" t="n">
        <v>2304.97</v>
      </c>
      <c r="R77" t="n">
        <v>990.9299999999999</v>
      </c>
      <c r="S77" t="n">
        <v>88.64</v>
      </c>
      <c r="T77" t="n">
        <v>443513.94</v>
      </c>
      <c r="U77" t="n">
        <v>0.09</v>
      </c>
      <c r="V77" t="n">
        <v>0.58</v>
      </c>
      <c r="W77" t="n">
        <v>5.09</v>
      </c>
      <c r="X77" t="n">
        <v>26.67</v>
      </c>
      <c r="Y77" t="n">
        <v>0.5</v>
      </c>
      <c r="Z77" t="n">
        <v>10</v>
      </c>
    </row>
    <row r="78">
      <c r="A78" t="n">
        <v>1</v>
      </c>
      <c r="B78" t="n">
        <v>80</v>
      </c>
      <c r="C78" t="inlineStr">
        <is>
          <t xml:space="preserve">CONCLUIDO	</t>
        </is>
      </c>
      <c r="D78" t="n">
        <v>1.4247</v>
      </c>
      <c r="E78" t="n">
        <v>70.19</v>
      </c>
      <c r="F78" t="n">
        <v>59.55</v>
      </c>
      <c r="G78" t="n">
        <v>13.85</v>
      </c>
      <c r="H78" t="n">
        <v>0.22</v>
      </c>
      <c r="I78" t="n">
        <v>258</v>
      </c>
      <c r="J78" t="n">
        <v>160.54</v>
      </c>
      <c r="K78" t="n">
        <v>50.28</v>
      </c>
      <c r="L78" t="n">
        <v>2</v>
      </c>
      <c r="M78" t="n">
        <v>256</v>
      </c>
      <c r="N78" t="n">
        <v>28.26</v>
      </c>
      <c r="O78" t="n">
        <v>20034.4</v>
      </c>
      <c r="P78" t="n">
        <v>712.71</v>
      </c>
      <c r="Q78" t="n">
        <v>2304.58</v>
      </c>
      <c r="R78" t="n">
        <v>423.19</v>
      </c>
      <c r="S78" t="n">
        <v>88.64</v>
      </c>
      <c r="T78" t="n">
        <v>161752.56</v>
      </c>
      <c r="U78" t="n">
        <v>0.21</v>
      </c>
      <c r="V78" t="n">
        <v>0.74</v>
      </c>
      <c r="W78" t="n">
        <v>4.41</v>
      </c>
      <c r="X78" t="n">
        <v>9.75</v>
      </c>
      <c r="Y78" t="n">
        <v>0.5</v>
      </c>
      <c r="Z78" t="n">
        <v>10</v>
      </c>
    </row>
    <row r="79">
      <c r="A79" t="n">
        <v>2</v>
      </c>
      <c r="B79" t="n">
        <v>80</v>
      </c>
      <c r="C79" t="inlineStr">
        <is>
          <t xml:space="preserve">CONCLUIDO	</t>
        </is>
      </c>
      <c r="D79" t="n">
        <v>1.5847</v>
      </c>
      <c r="E79" t="n">
        <v>63.1</v>
      </c>
      <c r="F79" t="n">
        <v>55.69</v>
      </c>
      <c r="G79" t="n">
        <v>21.15</v>
      </c>
      <c r="H79" t="n">
        <v>0.33</v>
      </c>
      <c r="I79" t="n">
        <v>158</v>
      </c>
      <c r="J79" t="n">
        <v>161.97</v>
      </c>
      <c r="K79" t="n">
        <v>50.28</v>
      </c>
      <c r="L79" t="n">
        <v>3</v>
      </c>
      <c r="M79" t="n">
        <v>156</v>
      </c>
      <c r="N79" t="n">
        <v>28.69</v>
      </c>
      <c r="O79" t="n">
        <v>20210.21</v>
      </c>
      <c r="P79" t="n">
        <v>654.77</v>
      </c>
      <c r="Q79" t="n">
        <v>2304.62</v>
      </c>
      <c r="R79" t="n">
        <v>294.38</v>
      </c>
      <c r="S79" t="n">
        <v>88.64</v>
      </c>
      <c r="T79" t="n">
        <v>97844.67999999999</v>
      </c>
      <c r="U79" t="n">
        <v>0.3</v>
      </c>
      <c r="V79" t="n">
        <v>0.8</v>
      </c>
      <c r="W79" t="n">
        <v>4.24</v>
      </c>
      <c r="X79" t="n">
        <v>5.89</v>
      </c>
      <c r="Y79" t="n">
        <v>0.5</v>
      </c>
      <c r="Z79" t="n">
        <v>10</v>
      </c>
    </row>
    <row r="80">
      <c r="A80" t="n">
        <v>3</v>
      </c>
      <c r="B80" t="n">
        <v>80</v>
      </c>
      <c r="C80" t="inlineStr">
        <is>
          <t xml:space="preserve">CONCLUIDO	</t>
        </is>
      </c>
      <c r="D80" t="n">
        <v>1.668</v>
      </c>
      <c r="E80" t="n">
        <v>59.95</v>
      </c>
      <c r="F80" t="n">
        <v>53.99</v>
      </c>
      <c r="G80" t="n">
        <v>28.66</v>
      </c>
      <c r="H80" t="n">
        <v>0.43</v>
      </c>
      <c r="I80" t="n">
        <v>113</v>
      </c>
      <c r="J80" t="n">
        <v>163.4</v>
      </c>
      <c r="K80" t="n">
        <v>50.28</v>
      </c>
      <c r="L80" t="n">
        <v>4</v>
      </c>
      <c r="M80" t="n">
        <v>111</v>
      </c>
      <c r="N80" t="n">
        <v>29.12</v>
      </c>
      <c r="O80" t="n">
        <v>20386.62</v>
      </c>
      <c r="P80" t="n">
        <v>623.04</v>
      </c>
      <c r="Q80" t="n">
        <v>2304.56</v>
      </c>
      <c r="R80" t="n">
        <v>237.61</v>
      </c>
      <c r="S80" t="n">
        <v>88.64</v>
      </c>
      <c r="T80" t="n">
        <v>69687.61</v>
      </c>
      <c r="U80" t="n">
        <v>0.37</v>
      </c>
      <c r="V80" t="n">
        <v>0.82</v>
      </c>
      <c r="W80" t="n">
        <v>4.16</v>
      </c>
      <c r="X80" t="n">
        <v>4.19</v>
      </c>
      <c r="Y80" t="n">
        <v>0.5</v>
      </c>
      <c r="Z80" t="n">
        <v>10</v>
      </c>
    </row>
    <row r="81">
      <c r="A81" t="n">
        <v>4</v>
      </c>
      <c r="B81" t="n">
        <v>80</v>
      </c>
      <c r="C81" t="inlineStr">
        <is>
          <t xml:space="preserve">CONCLUIDO	</t>
        </is>
      </c>
      <c r="D81" t="n">
        <v>1.7171</v>
      </c>
      <c r="E81" t="n">
        <v>58.24</v>
      </c>
      <c r="F81" t="n">
        <v>53.08</v>
      </c>
      <c r="G81" t="n">
        <v>36.19</v>
      </c>
      <c r="H81" t="n">
        <v>0.54</v>
      </c>
      <c r="I81" t="n">
        <v>88</v>
      </c>
      <c r="J81" t="n">
        <v>164.83</v>
      </c>
      <c r="K81" t="n">
        <v>50.28</v>
      </c>
      <c r="L81" t="n">
        <v>5</v>
      </c>
      <c r="M81" t="n">
        <v>86</v>
      </c>
      <c r="N81" t="n">
        <v>29.55</v>
      </c>
      <c r="O81" t="n">
        <v>20563.61</v>
      </c>
      <c r="P81" t="n">
        <v>601.0599999999999</v>
      </c>
      <c r="Q81" t="n">
        <v>2304.54</v>
      </c>
      <c r="R81" t="n">
        <v>206.63</v>
      </c>
      <c r="S81" t="n">
        <v>88.64</v>
      </c>
      <c r="T81" t="n">
        <v>54318.58</v>
      </c>
      <c r="U81" t="n">
        <v>0.43</v>
      </c>
      <c r="V81" t="n">
        <v>0.83</v>
      </c>
      <c r="W81" t="n">
        <v>4.15</v>
      </c>
      <c r="X81" t="n">
        <v>3.28</v>
      </c>
      <c r="Y81" t="n">
        <v>0.5</v>
      </c>
      <c r="Z81" t="n">
        <v>10</v>
      </c>
    </row>
    <row r="82">
      <c r="A82" t="n">
        <v>5</v>
      </c>
      <c r="B82" t="n">
        <v>80</v>
      </c>
      <c r="C82" t="inlineStr">
        <is>
          <t xml:space="preserve">CONCLUIDO	</t>
        </is>
      </c>
      <c r="D82" t="n">
        <v>1.7526</v>
      </c>
      <c r="E82" t="n">
        <v>57.06</v>
      </c>
      <c r="F82" t="n">
        <v>52.45</v>
      </c>
      <c r="G82" t="n">
        <v>44.32</v>
      </c>
      <c r="H82" t="n">
        <v>0.64</v>
      </c>
      <c r="I82" t="n">
        <v>71</v>
      </c>
      <c r="J82" t="n">
        <v>166.27</v>
      </c>
      <c r="K82" t="n">
        <v>50.28</v>
      </c>
      <c r="L82" t="n">
        <v>6</v>
      </c>
      <c r="M82" t="n">
        <v>69</v>
      </c>
      <c r="N82" t="n">
        <v>29.99</v>
      </c>
      <c r="O82" t="n">
        <v>20741.2</v>
      </c>
      <c r="P82" t="n">
        <v>581.46</v>
      </c>
      <c r="Q82" t="n">
        <v>2304.47</v>
      </c>
      <c r="R82" t="n">
        <v>186</v>
      </c>
      <c r="S82" t="n">
        <v>88.64</v>
      </c>
      <c r="T82" t="n">
        <v>44089.98</v>
      </c>
      <c r="U82" t="n">
        <v>0.48</v>
      </c>
      <c r="V82" t="n">
        <v>0.84</v>
      </c>
      <c r="W82" t="n">
        <v>4.11</v>
      </c>
      <c r="X82" t="n">
        <v>2.65</v>
      </c>
      <c r="Y82" t="n">
        <v>0.5</v>
      </c>
      <c r="Z82" t="n">
        <v>10</v>
      </c>
    </row>
    <row r="83">
      <c r="A83" t="n">
        <v>6</v>
      </c>
      <c r="B83" t="n">
        <v>80</v>
      </c>
      <c r="C83" t="inlineStr">
        <is>
          <t xml:space="preserve">CONCLUIDO	</t>
        </is>
      </c>
      <c r="D83" t="n">
        <v>1.7801</v>
      </c>
      <c r="E83" t="n">
        <v>56.18</v>
      </c>
      <c r="F83" t="n">
        <v>51.95</v>
      </c>
      <c r="G83" t="n">
        <v>52.83</v>
      </c>
      <c r="H83" t="n">
        <v>0.74</v>
      </c>
      <c r="I83" t="n">
        <v>59</v>
      </c>
      <c r="J83" t="n">
        <v>167.72</v>
      </c>
      <c r="K83" t="n">
        <v>50.28</v>
      </c>
      <c r="L83" t="n">
        <v>7</v>
      </c>
      <c r="M83" t="n">
        <v>57</v>
      </c>
      <c r="N83" t="n">
        <v>30.44</v>
      </c>
      <c r="O83" t="n">
        <v>20919.39</v>
      </c>
      <c r="P83" t="n">
        <v>565.0599999999999</v>
      </c>
      <c r="Q83" t="n">
        <v>2304.47</v>
      </c>
      <c r="R83" t="n">
        <v>169.57</v>
      </c>
      <c r="S83" t="n">
        <v>88.64</v>
      </c>
      <c r="T83" t="n">
        <v>35933.92</v>
      </c>
      <c r="U83" t="n">
        <v>0.52</v>
      </c>
      <c r="V83" t="n">
        <v>0.85</v>
      </c>
      <c r="W83" t="n">
        <v>4.08</v>
      </c>
      <c r="X83" t="n">
        <v>2.16</v>
      </c>
      <c r="Y83" t="n">
        <v>0.5</v>
      </c>
      <c r="Z83" t="n">
        <v>10</v>
      </c>
    </row>
    <row r="84">
      <c r="A84" t="n">
        <v>7</v>
      </c>
      <c r="B84" t="n">
        <v>80</v>
      </c>
      <c r="C84" t="inlineStr">
        <is>
          <t xml:space="preserve">CONCLUIDO	</t>
        </is>
      </c>
      <c r="D84" t="n">
        <v>1.7991</v>
      </c>
      <c r="E84" t="n">
        <v>55.58</v>
      </c>
      <c r="F84" t="n">
        <v>51.65</v>
      </c>
      <c r="G84" t="n">
        <v>61.98</v>
      </c>
      <c r="H84" t="n">
        <v>0.84</v>
      </c>
      <c r="I84" t="n">
        <v>50</v>
      </c>
      <c r="J84" t="n">
        <v>169.17</v>
      </c>
      <c r="K84" t="n">
        <v>50.28</v>
      </c>
      <c r="L84" t="n">
        <v>8</v>
      </c>
      <c r="M84" t="n">
        <v>48</v>
      </c>
      <c r="N84" t="n">
        <v>30.89</v>
      </c>
      <c r="O84" t="n">
        <v>21098.19</v>
      </c>
      <c r="P84" t="n">
        <v>546.22</v>
      </c>
      <c r="Q84" t="n">
        <v>2304.48</v>
      </c>
      <c r="R84" t="n">
        <v>159.71</v>
      </c>
      <c r="S84" t="n">
        <v>88.64</v>
      </c>
      <c r="T84" t="n">
        <v>31051.02</v>
      </c>
      <c r="U84" t="n">
        <v>0.5600000000000001</v>
      </c>
      <c r="V84" t="n">
        <v>0.86</v>
      </c>
      <c r="W84" t="n">
        <v>4.06</v>
      </c>
      <c r="X84" t="n">
        <v>1.85</v>
      </c>
      <c r="Y84" t="n">
        <v>0.5</v>
      </c>
      <c r="Z84" t="n">
        <v>10</v>
      </c>
    </row>
    <row r="85">
      <c r="A85" t="n">
        <v>8</v>
      </c>
      <c r="B85" t="n">
        <v>80</v>
      </c>
      <c r="C85" t="inlineStr">
        <is>
          <t xml:space="preserve">CONCLUIDO	</t>
        </is>
      </c>
      <c r="D85" t="n">
        <v>1.8136</v>
      </c>
      <c r="E85" t="n">
        <v>55.14</v>
      </c>
      <c r="F85" t="n">
        <v>51.4</v>
      </c>
      <c r="G85" t="n">
        <v>70.09</v>
      </c>
      <c r="H85" t="n">
        <v>0.9399999999999999</v>
      </c>
      <c r="I85" t="n">
        <v>44</v>
      </c>
      <c r="J85" t="n">
        <v>170.62</v>
      </c>
      <c r="K85" t="n">
        <v>50.28</v>
      </c>
      <c r="L85" t="n">
        <v>9</v>
      </c>
      <c r="M85" t="n">
        <v>42</v>
      </c>
      <c r="N85" t="n">
        <v>31.34</v>
      </c>
      <c r="O85" t="n">
        <v>21277.6</v>
      </c>
      <c r="P85" t="n">
        <v>531.4400000000001</v>
      </c>
      <c r="Q85" t="n">
        <v>2304.47</v>
      </c>
      <c r="R85" t="n">
        <v>151.23</v>
      </c>
      <c r="S85" t="n">
        <v>88.64</v>
      </c>
      <c r="T85" t="n">
        <v>26840.86</v>
      </c>
      <c r="U85" t="n">
        <v>0.59</v>
      </c>
      <c r="V85" t="n">
        <v>0.86</v>
      </c>
      <c r="W85" t="n">
        <v>4.06</v>
      </c>
      <c r="X85" t="n">
        <v>1.6</v>
      </c>
      <c r="Y85" t="n">
        <v>0.5</v>
      </c>
      <c r="Z85" t="n">
        <v>10</v>
      </c>
    </row>
    <row r="86">
      <c r="A86" t="n">
        <v>9</v>
      </c>
      <c r="B86" t="n">
        <v>80</v>
      </c>
      <c r="C86" t="inlineStr">
        <is>
          <t xml:space="preserve">CONCLUIDO	</t>
        </is>
      </c>
      <c r="D86" t="n">
        <v>1.8281</v>
      </c>
      <c r="E86" t="n">
        <v>54.7</v>
      </c>
      <c r="F86" t="n">
        <v>51.15</v>
      </c>
      <c r="G86" t="n">
        <v>80.77</v>
      </c>
      <c r="H86" t="n">
        <v>1.03</v>
      </c>
      <c r="I86" t="n">
        <v>38</v>
      </c>
      <c r="J86" t="n">
        <v>172.08</v>
      </c>
      <c r="K86" t="n">
        <v>50.28</v>
      </c>
      <c r="L86" t="n">
        <v>10</v>
      </c>
      <c r="M86" t="n">
        <v>36</v>
      </c>
      <c r="N86" t="n">
        <v>31.8</v>
      </c>
      <c r="O86" t="n">
        <v>21457.64</v>
      </c>
      <c r="P86" t="n">
        <v>513.12</v>
      </c>
      <c r="Q86" t="n">
        <v>2304.47</v>
      </c>
      <c r="R86" t="n">
        <v>143.11</v>
      </c>
      <c r="S86" t="n">
        <v>88.64</v>
      </c>
      <c r="T86" t="n">
        <v>22811.88</v>
      </c>
      <c r="U86" t="n">
        <v>0.62</v>
      </c>
      <c r="V86" t="n">
        <v>0.87</v>
      </c>
      <c r="W86" t="n">
        <v>4.04</v>
      </c>
      <c r="X86" t="n">
        <v>1.36</v>
      </c>
      <c r="Y86" t="n">
        <v>0.5</v>
      </c>
      <c r="Z86" t="n">
        <v>10</v>
      </c>
    </row>
    <row r="87">
      <c r="A87" t="n">
        <v>10</v>
      </c>
      <c r="B87" t="n">
        <v>80</v>
      </c>
      <c r="C87" t="inlineStr">
        <is>
          <t xml:space="preserve">CONCLUIDO	</t>
        </is>
      </c>
      <c r="D87" t="n">
        <v>1.8367</v>
      </c>
      <c r="E87" t="n">
        <v>54.45</v>
      </c>
      <c r="F87" t="n">
        <v>51.03</v>
      </c>
      <c r="G87" t="n">
        <v>90.04000000000001</v>
      </c>
      <c r="H87" t="n">
        <v>1.12</v>
      </c>
      <c r="I87" t="n">
        <v>34</v>
      </c>
      <c r="J87" t="n">
        <v>173.55</v>
      </c>
      <c r="K87" t="n">
        <v>50.28</v>
      </c>
      <c r="L87" t="n">
        <v>11</v>
      </c>
      <c r="M87" t="n">
        <v>25</v>
      </c>
      <c r="N87" t="n">
        <v>32.27</v>
      </c>
      <c r="O87" t="n">
        <v>21638.31</v>
      </c>
      <c r="P87" t="n">
        <v>496.9</v>
      </c>
      <c r="Q87" t="n">
        <v>2304.47</v>
      </c>
      <c r="R87" t="n">
        <v>138.8</v>
      </c>
      <c r="S87" t="n">
        <v>88.64</v>
      </c>
      <c r="T87" t="n">
        <v>20677.76</v>
      </c>
      <c r="U87" t="n">
        <v>0.64</v>
      </c>
      <c r="V87" t="n">
        <v>0.87</v>
      </c>
      <c r="W87" t="n">
        <v>4.04</v>
      </c>
      <c r="X87" t="n">
        <v>1.23</v>
      </c>
      <c r="Y87" t="n">
        <v>0.5</v>
      </c>
      <c r="Z87" t="n">
        <v>10</v>
      </c>
    </row>
    <row r="88">
      <c r="A88" t="n">
        <v>11</v>
      </c>
      <c r="B88" t="n">
        <v>80</v>
      </c>
      <c r="C88" t="inlineStr">
        <is>
          <t xml:space="preserve">CONCLUIDO	</t>
        </is>
      </c>
      <c r="D88" t="n">
        <v>1.8429</v>
      </c>
      <c r="E88" t="n">
        <v>54.26</v>
      </c>
      <c r="F88" t="n">
        <v>50.94</v>
      </c>
      <c r="G88" t="n">
        <v>98.59</v>
      </c>
      <c r="H88" t="n">
        <v>1.22</v>
      </c>
      <c r="I88" t="n">
        <v>31</v>
      </c>
      <c r="J88" t="n">
        <v>175.02</v>
      </c>
      <c r="K88" t="n">
        <v>50.28</v>
      </c>
      <c r="L88" t="n">
        <v>12</v>
      </c>
      <c r="M88" t="n">
        <v>14</v>
      </c>
      <c r="N88" t="n">
        <v>32.74</v>
      </c>
      <c r="O88" t="n">
        <v>21819.6</v>
      </c>
      <c r="P88" t="n">
        <v>488.2</v>
      </c>
      <c r="Q88" t="n">
        <v>2304.47</v>
      </c>
      <c r="R88" t="n">
        <v>135.17</v>
      </c>
      <c r="S88" t="n">
        <v>88.64</v>
      </c>
      <c r="T88" t="n">
        <v>18878.09</v>
      </c>
      <c r="U88" t="n">
        <v>0.66</v>
      </c>
      <c r="V88" t="n">
        <v>0.87</v>
      </c>
      <c r="W88" t="n">
        <v>4.06</v>
      </c>
      <c r="X88" t="n">
        <v>1.14</v>
      </c>
      <c r="Y88" t="n">
        <v>0.5</v>
      </c>
      <c r="Z88" t="n">
        <v>10</v>
      </c>
    </row>
    <row r="89">
      <c r="A89" t="n">
        <v>12</v>
      </c>
      <c r="B89" t="n">
        <v>80</v>
      </c>
      <c r="C89" t="inlineStr">
        <is>
          <t xml:space="preserve">CONCLUIDO	</t>
        </is>
      </c>
      <c r="D89" t="n">
        <v>1.8454</v>
      </c>
      <c r="E89" t="n">
        <v>54.19</v>
      </c>
      <c r="F89" t="n">
        <v>50.9</v>
      </c>
      <c r="G89" t="n">
        <v>101.8</v>
      </c>
      <c r="H89" t="n">
        <v>1.31</v>
      </c>
      <c r="I89" t="n">
        <v>30</v>
      </c>
      <c r="J89" t="n">
        <v>176.49</v>
      </c>
      <c r="K89" t="n">
        <v>50.28</v>
      </c>
      <c r="L89" t="n">
        <v>13</v>
      </c>
      <c r="M89" t="n">
        <v>2</v>
      </c>
      <c r="N89" t="n">
        <v>33.21</v>
      </c>
      <c r="O89" t="n">
        <v>22001.54</v>
      </c>
      <c r="P89" t="n">
        <v>484.7</v>
      </c>
      <c r="Q89" t="n">
        <v>2304.52</v>
      </c>
      <c r="R89" t="n">
        <v>133.6</v>
      </c>
      <c r="S89" t="n">
        <v>88.64</v>
      </c>
      <c r="T89" t="n">
        <v>18097.91</v>
      </c>
      <c r="U89" t="n">
        <v>0.66</v>
      </c>
      <c r="V89" t="n">
        <v>0.87</v>
      </c>
      <c r="W89" t="n">
        <v>4.06</v>
      </c>
      <c r="X89" t="n">
        <v>1.1</v>
      </c>
      <c r="Y89" t="n">
        <v>0.5</v>
      </c>
      <c r="Z89" t="n">
        <v>10</v>
      </c>
    </row>
    <row r="90">
      <c r="A90" t="n">
        <v>13</v>
      </c>
      <c r="B90" t="n">
        <v>80</v>
      </c>
      <c r="C90" t="inlineStr">
        <is>
          <t xml:space="preserve">CONCLUIDO	</t>
        </is>
      </c>
      <c r="D90" t="n">
        <v>1.8455</v>
      </c>
      <c r="E90" t="n">
        <v>54.19</v>
      </c>
      <c r="F90" t="n">
        <v>50.9</v>
      </c>
      <c r="G90" t="n">
        <v>101.79</v>
      </c>
      <c r="H90" t="n">
        <v>1.4</v>
      </c>
      <c r="I90" t="n">
        <v>30</v>
      </c>
      <c r="J90" t="n">
        <v>177.97</v>
      </c>
      <c r="K90" t="n">
        <v>50.28</v>
      </c>
      <c r="L90" t="n">
        <v>14</v>
      </c>
      <c r="M90" t="n">
        <v>0</v>
      </c>
      <c r="N90" t="n">
        <v>33.69</v>
      </c>
      <c r="O90" t="n">
        <v>22184.13</v>
      </c>
      <c r="P90" t="n">
        <v>488.53</v>
      </c>
      <c r="Q90" t="n">
        <v>2304.54</v>
      </c>
      <c r="R90" t="n">
        <v>133.44</v>
      </c>
      <c r="S90" t="n">
        <v>88.64</v>
      </c>
      <c r="T90" t="n">
        <v>18016.79</v>
      </c>
      <c r="U90" t="n">
        <v>0.66</v>
      </c>
      <c r="V90" t="n">
        <v>0.87</v>
      </c>
      <c r="W90" t="n">
        <v>4.06</v>
      </c>
      <c r="X90" t="n">
        <v>1.1</v>
      </c>
      <c r="Y90" t="n">
        <v>0.5</v>
      </c>
      <c r="Z90" t="n">
        <v>10</v>
      </c>
    </row>
    <row r="91">
      <c r="A91" t="n">
        <v>0</v>
      </c>
      <c r="B91" t="n">
        <v>35</v>
      </c>
      <c r="C91" t="inlineStr">
        <is>
          <t xml:space="preserve">CONCLUIDO	</t>
        </is>
      </c>
      <c r="D91" t="n">
        <v>1.4133</v>
      </c>
      <c r="E91" t="n">
        <v>70.76000000000001</v>
      </c>
      <c r="F91" t="n">
        <v>62.94</v>
      </c>
      <c r="G91" t="n">
        <v>10.98</v>
      </c>
      <c r="H91" t="n">
        <v>0.22</v>
      </c>
      <c r="I91" t="n">
        <v>344</v>
      </c>
      <c r="J91" t="n">
        <v>80.84</v>
      </c>
      <c r="K91" t="n">
        <v>35.1</v>
      </c>
      <c r="L91" t="n">
        <v>1</v>
      </c>
      <c r="M91" t="n">
        <v>342</v>
      </c>
      <c r="N91" t="n">
        <v>9.74</v>
      </c>
      <c r="O91" t="n">
        <v>10204.21</v>
      </c>
      <c r="P91" t="n">
        <v>474.75</v>
      </c>
      <c r="Q91" t="n">
        <v>2304.95</v>
      </c>
      <c r="R91" t="n">
        <v>536.77</v>
      </c>
      <c r="S91" t="n">
        <v>88.64</v>
      </c>
      <c r="T91" t="n">
        <v>218108.89</v>
      </c>
      <c r="U91" t="n">
        <v>0.17</v>
      </c>
      <c r="V91" t="n">
        <v>0.7</v>
      </c>
      <c r="W91" t="n">
        <v>4.55</v>
      </c>
      <c r="X91" t="n">
        <v>13.14</v>
      </c>
      <c r="Y91" t="n">
        <v>0.5</v>
      </c>
      <c r="Z91" t="n">
        <v>10</v>
      </c>
    </row>
    <row r="92">
      <c r="A92" t="n">
        <v>1</v>
      </c>
      <c r="B92" t="n">
        <v>35</v>
      </c>
      <c r="C92" t="inlineStr">
        <is>
          <t xml:space="preserve">CONCLUIDO	</t>
        </is>
      </c>
      <c r="D92" t="n">
        <v>1.6838</v>
      </c>
      <c r="E92" t="n">
        <v>59.39</v>
      </c>
      <c r="F92" t="n">
        <v>55.07</v>
      </c>
      <c r="G92" t="n">
        <v>23.43</v>
      </c>
      <c r="H92" t="n">
        <v>0.43</v>
      </c>
      <c r="I92" t="n">
        <v>141</v>
      </c>
      <c r="J92" t="n">
        <v>82.04000000000001</v>
      </c>
      <c r="K92" t="n">
        <v>35.1</v>
      </c>
      <c r="L92" t="n">
        <v>2</v>
      </c>
      <c r="M92" t="n">
        <v>139</v>
      </c>
      <c r="N92" t="n">
        <v>9.94</v>
      </c>
      <c r="O92" t="n">
        <v>10352.53</v>
      </c>
      <c r="P92" t="n">
        <v>389.65</v>
      </c>
      <c r="Q92" t="n">
        <v>2304.52</v>
      </c>
      <c r="R92" t="n">
        <v>273.8</v>
      </c>
      <c r="S92" t="n">
        <v>88.64</v>
      </c>
      <c r="T92" t="n">
        <v>87639.95</v>
      </c>
      <c r="U92" t="n">
        <v>0.32</v>
      </c>
      <c r="V92" t="n">
        <v>0.8</v>
      </c>
      <c r="W92" t="n">
        <v>4.21</v>
      </c>
      <c r="X92" t="n">
        <v>5.27</v>
      </c>
      <c r="Y92" t="n">
        <v>0.5</v>
      </c>
      <c r="Z92" t="n">
        <v>10</v>
      </c>
    </row>
    <row r="93">
      <c r="A93" t="n">
        <v>2</v>
      </c>
      <c r="B93" t="n">
        <v>35</v>
      </c>
      <c r="C93" t="inlineStr">
        <is>
          <t xml:space="preserve">CONCLUIDO	</t>
        </is>
      </c>
      <c r="D93" t="n">
        <v>1.7789</v>
      </c>
      <c r="E93" t="n">
        <v>56.21</v>
      </c>
      <c r="F93" t="n">
        <v>52.88</v>
      </c>
      <c r="G93" t="n">
        <v>37.77</v>
      </c>
      <c r="H93" t="n">
        <v>0.63</v>
      </c>
      <c r="I93" t="n">
        <v>84</v>
      </c>
      <c r="J93" t="n">
        <v>83.25</v>
      </c>
      <c r="K93" t="n">
        <v>35.1</v>
      </c>
      <c r="L93" t="n">
        <v>3</v>
      </c>
      <c r="M93" t="n">
        <v>77</v>
      </c>
      <c r="N93" t="n">
        <v>10.15</v>
      </c>
      <c r="O93" t="n">
        <v>10501.19</v>
      </c>
      <c r="P93" t="n">
        <v>344.79</v>
      </c>
      <c r="Q93" t="n">
        <v>2304.51</v>
      </c>
      <c r="R93" t="n">
        <v>200.39</v>
      </c>
      <c r="S93" t="n">
        <v>88.64</v>
      </c>
      <c r="T93" t="n">
        <v>51220.41</v>
      </c>
      <c r="U93" t="n">
        <v>0.44</v>
      </c>
      <c r="V93" t="n">
        <v>0.84</v>
      </c>
      <c r="W93" t="n">
        <v>4.12</v>
      </c>
      <c r="X93" t="n">
        <v>3.08</v>
      </c>
      <c r="Y93" t="n">
        <v>0.5</v>
      </c>
      <c r="Z93" t="n">
        <v>10</v>
      </c>
    </row>
    <row r="94">
      <c r="A94" t="n">
        <v>3</v>
      </c>
      <c r="B94" t="n">
        <v>35</v>
      </c>
      <c r="C94" t="inlineStr">
        <is>
          <t xml:space="preserve">CONCLUIDO	</t>
        </is>
      </c>
      <c r="D94" t="n">
        <v>1.8043</v>
      </c>
      <c r="E94" t="n">
        <v>55.42</v>
      </c>
      <c r="F94" t="n">
        <v>52.36</v>
      </c>
      <c r="G94" t="n">
        <v>46.2</v>
      </c>
      <c r="H94" t="n">
        <v>0.83</v>
      </c>
      <c r="I94" t="n">
        <v>68</v>
      </c>
      <c r="J94" t="n">
        <v>84.45999999999999</v>
      </c>
      <c r="K94" t="n">
        <v>35.1</v>
      </c>
      <c r="L94" t="n">
        <v>4</v>
      </c>
      <c r="M94" t="n">
        <v>5</v>
      </c>
      <c r="N94" t="n">
        <v>10.36</v>
      </c>
      <c r="O94" t="n">
        <v>10650.22</v>
      </c>
      <c r="P94" t="n">
        <v>327.85</v>
      </c>
      <c r="Q94" t="n">
        <v>2304.6</v>
      </c>
      <c r="R94" t="n">
        <v>180.87</v>
      </c>
      <c r="S94" t="n">
        <v>88.64</v>
      </c>
      <c r="T94" t="n">
        <v>41542.65</v>
      </c>
      <c r="U94" t="n">
        <v>0.49</v>
      </c>
      <c r="V94" t="n">
        <v>0.85</v>
      </c>
      <c r="W94" t="n">
        <v>4.17</v>
      </c>
      <c r="X94" t="n">
        <v>2.57</v>
      </c>
      <c r="Y94" t="n">
        <v>0.5</v>
      </c>
      <c r="Z94" t="n">
        <v>10</v>
      </c>
    </row>
    <row r="95">
      <c r="A95" t="n">
        <v>4</v>
      </c>
      <c r="B95" t="n">
        <v>35</v>
      </c>
      <c r="C95" t="inlineStr">
        <is>
          <t xml:space="preserve">CONCLUIDO	</t>
        </is>
      </c>
      <c r="D95" t="n">
        <v>1.8067</v>
      </c>
      <c r="E95" t="n">
        <v>55.35</v>
      </c>
      <c r="F95" t="n">
        <v>52.3</v>
      </c>
      <c r="G95" t="n">
        <v>46.84</v>
      </c>
      <c r="H95" t="n">
        <v>1.02</v>
      </c>
      <c r="I95" t="n">
        <v>67</v>
      </c>
      <c r="J95" t="n">
        <v>85.67</v>
      </c>
      <c r="K95" t="n">
        <v>35.1</v>
      </c>
      <c r="L95" t="n">
        <v>5</v>
      </c>
      <c r="M95" t="n">
        <v>0</v>
      </c>
      <c r="N95" t="n">
        <v>10.57</v>
      </c>
      <c r="O95" t="n">
        <v>10799.59</v>
      </c>
      <c r="P95" t="n">
        <v>331.24</v>
      </c>
      <c r="Q95" t="n">
        <v>2304.55</v>
      </c>
      <c r="R95" t="n">
        <v>178.76</v>
      </c>
      <c r="S95" t="n">
        <v>88.64</v>
      </c>
      <c r="T95" t="n">
        <v>40493.27</v>
      </c>
      <c r="U95" t="n">
        <v>0.5</v>
      </c>
      <c r="V95" t="n">
        <v>0.85</v>
      </c>
      <c r="W95" t="n">
        <v>4.17</v>
      </c>
      <c r="X95" t="n">
        <v>2.51</v>
      </c>
      <c r="Y95" t="n">
        <v>0.5</v>
      </c>
      <c r="Z95" t="n">
        <v>10</v>
      </c>
    </row>
    <row r="96">
      <c r="A96" t="n">
        <v>0</v>
      </c>
      <c r="B96" t="n">
        <v>50</v>
      </c>
      <c r="C96" t="inlineStr">
        <is>
          <t xml:space="preserve">CONCLUIDO	</t>
        </is>
      </c>
      <c r="D96" t="n">
        <v>1.2582</v>
      </c>
      <c r="E96" t="n">
        <v>79.48</v>
      </c>
      <c r="F96" t="n">
        <v>67.33</v>
      </c>
      <c r="G96" t="n">
        <v>8.880000000000001</v>
      </c>
      <c r="H96" t="n">
        <v>0.16</v>
      </c>
      <c r="I96" t="n">
        <v>455</v>
      </c>
      <c r="J96" t="n">
        <v>107.41</v>
      </c>
      <c r="K96" t="n">
        <v>41.65</v>
      </c>
      <c r="L96" t="n">
        <v>1</v>
      </c>
      <c r="M96" t="n">
        <v>453</v>
      </c>
      <c r="N96" t="n">
        <v>14.77</v>
      </c>
      <c r="O96" t="n">
        <v>13481.73</v>
      </c>
      <c r="P96" t="n">
        <v>626.1900000000001</v>
      </c>
      <c r="Q96" t="n">
        <v>2304.65</v>
      </c>
      <c r="R96" t="n">
        <v>683.9299999999999</v>
      </c>
      <c r="S96" t="n">
        <v>88.64</v>
      </c>
      <c r="T96" t="n">
        <v>291134</v>
      </c>
      <c r="U96" t="n">
        <v>0.13</v>
      </c>
      <c r="V96" t="n">
        <v>0.66</v>
      </c>
      <c r="W96" t="n">
        <v>4.73</v>
      </c>
      <c r="X96" t="n">
        <v>17.53</v>
      </c>
      <c r="Y96" t="n">
        <v>0.5</v>
      </c>
      <c r="Z96" t="n">
        <v>10</v>
      </c>
    </row>
    <row r="97">
      <c r="A97" t="n">
        <v>1</v>
      </c>
      <c r="B97" t="n">
        <v>50</v>
      </c>
      <c r="C97" t="inlineStr">
        <is>
          <t xml:space="preserve">CONCLUIDO	</t>
        </is>
      </c>
      <c r="D97" t="n">
        <v>1.5919</v>
      </c>
      <c r="E97" t="n">
        <v>62.82</v>
      </c>
      <c r="F97" t="n">
        <v>56.69</v>
      </c>
      <c r="G97" t="n">
        <v>18.49</v>
      </c>
      <c r="H97" t="n">
        <v>0.32</v>
      </c>
      <c r="I97" t="n">
        <v>184</v>
      </c>
      <c r="J97" t="n">
        <v>108.68</v>
      </c>
      <c r="K97" t="n">
        <v>41.65</v>
      </c>
      <c r="L97" t="n">
        <v>2</v>
      </c>
      <c r="M97" t="n">
        <v>182</v>
      </c>
      <c r="N97" t="n">
        <v>15.03</v>
      </c>
      <c r="O97" t="n">
        <v>13638.32</v>
      </c>
      <c r="P97" t="n">
        <v>508.62</v>
      </c>
      <c r="Q97" t="n">
        <v>2304.64</v>
      </c>
      <c r="R97" t="n">
        <v>327.56</v>
      </c>
      <c r="S97" t="n">
        <v>88.64</v>
      </c>
      <c r="T97" t="n">
        <v>114304.89</v>
      </c>
      <c r="U97" t="n">
        <v>0.27</v>
      </c>
      <c r="V97" t="n">
        <v>0.78</v>
      </c>
      <c r="W97" t="n">
        <v>4.29</v>
      </c>
      <c r="X97" t="n">
        <v>6.89</v>
      </c>
      <c r="Y97" t="n">
        <v>0.5</v>
      </c>
      <c r="Z97" t="n">
        <v>10</v>
      </c>
    </row>
    <row r="98">
      <c r="A98" t="n">
        <v>2</v>
      </c>
      <c r="B98" t="n">
        <v>50</v>
      </c>
      <c r="C98" t="inlineStr">
        <is>
          <t xml:space="preserve">CONCLUIDO	</t>
        </is>
      </c>
      <c r="D98" t="n">
        <v>1.7078</v>
      </c>
      <c r="E98" t="n">
        <v>58.55</v>
      </c>
      <c r="F98" t="n">
        <v>54.01</v>
      </c>
      <c r="G98" t="n">
        <v>28.68</v>
      </c>
      <c r="H98" t="n">
        <v>0.48</v>
      </c>
      <c r="I98" t="n">
        <v>113</v>
      </c>
      <c r="J98" t="n">
        <v>109.96</v>
      </c>
      <c r="K98" t="n">
        <v>41.65</v>
      </c>
      <c r="L98" t="n">
        <v>3</v>
      </c>
      <c r="M98" t="n">
        <v>111</v>
      </c>
      <c r="N98" t="n">
        <v>15.31</v>
      </c>
      <c r="O98" t="n">
        <v>13795.21</v>
      </c>
      <c r="P98" t="n">
        <v>465.84</v>
      </c>
      <c r="Q98" t="n">
        <v>2304.55</v>
      </c>
      <c r="R98" t="n">
        <v>238.1</v>
      </c>
      <c r="S98" t="n">
        <v>88.64</v>
      </c>
      <c r="T98" t="n">
        <v>69931.11</v>
      </c>
      <c r="U98" t="n">
        <v>0.37</v>
      </c>
      <c r="V98" t="n">
        <v>0.82</v>
      </c>
      <c r="W98" t="n">
        <v>4.17</v>
      </c>
      <c r="X98" t="n">
        <v>4.21</v>
      </c>
      <c r="Y98" t="n">
        <v>0.5</v>
      </c>
      <c r="Z98" t="n">
        <v>10</v>
      </c>
    </row>
    <row r="99">
      <c r="A99" t="n">
        <v>3</v>
      </c>
      <c r="B99" t="n">
        <v>50</v>
      </c>
      <c r="C99" t="inlineStr">
        <is>
          <t xml:space="preserve">CONCLUIDO	</t>
        </is>
      </c>
      <c r="D99" t="n">
        <v>1.7702</v>
      </c>
      <c r="E99" t="n">
        <v>56.49</v>
      </c>
      <c r="F99" t="n">
        <v>52.7</v>
      </c>
      <c r="G99" t="n">
        <v>40.03</v>
      </c>
      <c r="H99" t="n">
        <v>0.63</v>
      </c>
      <c r="I99" t="n">
        <v>79</v>
      </c>
      <c r="J99" t="n">
        <v>111.23</v>
      </c>
      <c r="K99" t="n">
        <v>41.65</v>
      </c>
      <c r="L99" t="n">
        <v>4</v>
      </c>
      <c r="M99" t="n">
        <v>77</v>
      </c>
      <c r="N99" t="n">
        <v>15.58</v>
      </c>
      <c r="O99" t="n">
        <v>13952.52</v>
      </c>
      <c r="P99" t="n">
        <v>434.35</v>
      </c>
      <c r="Q99" t="n">
        <v>2304.51</v>
      </c>
      <c r="R99" t="n">
        <v>194.82</v>
      </c>
      <c r="S99" t="n">
        <v>88.64</v>
      </c>
      <c r="T99" t="n">
        <v>48458.8</v>
      </c>
      <c r="U99" t="n">
        <v>0.46</v>
      </c>
      <c r="V99" t="n">
        <v>0.84</v>
      </c>
      <c r="W99" t="n">
        <v>4.1</v>
      </c>
      <c r="X99" t="n">
        <v>2.9</v>
      </c>
      <c r="Y99" t="n">
        <v>0.5</v>
      </c>
      <c r="Z99" t="n">
        <v>10</v>
      </c>
    </row>
    <row r="100">
      <c r="A100" t="n">
        <v>4</v>
      </c>
      <c r="B100" t="n">
        <v>50</v>
      </c>
      <c r="C100" t="inlineStr">
        <is>
          <t xml:space="preserve">CONCLUIDO	</t>
        </is>
      </c>
      <c r="D100" t="n">
        <v>1.8058</v>
      </c>
      <c r="E100" t="n">
        <v>55.38</v>
      </c>
      <c r="F100" t="n">
        <v>52.01</v>
      </c>
      <c r="G100" t="n">
        <v>52.01</v>
      </c>
      <c r="H100" t="n">
        <v>0.78</v>
      </c>
      <c r="I100" t="n">
        <v>60</v>
      </c>
      <c r="J100" t="n">
        <v>112.51</v>
      </c>
      <c r="K100" t="n">
        <v>41.65</v>
      </c>
      <c r="L100" t="n">
        <v>5</v>
      </c>
      <c r="M100" t="n">
        <v>58</v>
      </c>
      <c r="N100" t="n">
        <v>15.86</v>
      </c>
      <c r="O100" t="n">
        <v>14110.24</v>
      </c>
      <c r="P100" t="n">
        <v>406.49</v>
      </c>
      <c r="Q100" t="n">
        <v>2304.54</v>
      </c>
      <c r="R100" t="n">
        <v>171.74</v>
      </c>
      <c r="S100" t="n">
        <v>88.64</v>
      </c>
      <c r="T100" t="n">
        <v>37016.74</v>
      </c>
      <c r="U100" t="n">
        <v>0.52</v>
      </c>
      <c r="V100" t="n">
        <v>0.85</v>
      </c>
      <c r="W100" t="n">
        <v>4.08</v>
      </c>
      <c r="X100" t="n">
        <v>2.21</v>
      </c>
      <c r="Y100" t="n">
        <v>0.5</v>
      </c>
      <c r="Z100" t="n">
        <v>10</v>
      </c>
    </row>
    <row r="101">
      <c r="A101" t="n">
        <v>5</v>
      </c>
      <c r="B101" t="n">
        <v>50</v>
      </c>
      <c r="C101" t="inlineStr">
        <is>
          <t xml:space="preserve">CONCLUIDO	</t>
        </is>
      </c>
      <c r="D101" t="n">
        <v>1.8266</v>
      </c>
      <c r="E101" t="n">
        <v>54.75</v>
      </c>
      <c r="F101" t="n">
        <v>51.62</v>
      </c>
      <c r="G101" t="n">
        <v>63.21</v>
      </c>
      <c r="H101" t="n">
        <v>0.93</v>
      </c>
      <c r="I101" t="n">
        <v>49</v>
      </c>
      <c r="J101" t="n">
        <v>113.79</v>
      </c>
      <c r="K101" t="n">
        <v>41.65</v>
      </c>
      <c r="L101" t="n">
        <v>6</v>
      </c>
      <c r="M101" t="n">
        <v>19</v>
      </c>
      <c r="N101" t="n">
        <v>16.14</v>
      </c>
      <c r="O101" t="n">
        <v>14268.39</v>
      </c>
      <c r="P101" t="n">
        <v>385.02</v>
      </c>
      <c r="Q101" t="n">
        <v>2304.5</v>
      </c>
      <c r="R101" t="n">
        <v>157.66</v>
      </c>
      <c r="S101" t="n">
        <v>88.64</v>
      </c>
      <c r="T101" t="n">
        <v>30030.64</v>
      </c>
      <c r="U101" t="n">
        <v>0.5600000000000001</v>
      </c>
      <c r="V101" t="n">
        <v>0.86</v>
      </c>
      <c r="W101" t="n">
        <v>4.09</v>
      </c>
      <c r="X101" t="n">
        <v>1.83</v>
      </c>
      <c r="Y101" t="n">
        <v>0.5</v>
      </c>
      <c r="Z101" t="n">
        <v>10</v>
      </c>
    </row>
    <row r="102">
      <c r="A102" t="n">
        <v>6</v>
      </c>
      <c r="B102" t="n">
        <v>50</v>
      </c>
      <c r="C102" t="inlineStr">
        <is>
          <t xml:space="preserve">CONCLUIDO	</t>
        </is>
      </c>
      <c r="D102" t="n">
        <v>1.8285</v>
      </c>
      <c r="E102" t="n">
        <v>54.69</v>
      </c>
      <c r="F102" t="n">
        <v>51.59</v>
      </c>
      <c r="G102" t="n">
        <v>64.48</v>
      </c>
      <c r="H102" t="n">
        <v>1.07</v>
      </c>
      <c r="I102" t="n">
        <v>48</v>
      </c>
      <c r="J102" t="n">
        <v>115.08</v>
      </c>
      <c r="K102" t="n">
        <v>41.65</v>
      </c>
      <c r="L102" t="n">
        <v>7</v>
      </c>
      <c r="M102" t="n">
        <v>0</v>
      </c>
      <c r="N102" t="n">
        <v>16.43</v>
      </c>
      <c r="O102" t="n">
        <v>14426.96</v>
      </c>
      <c r="P102" t="n">
        <v>384.51</v>
      </c>
      <c r="Q102" t="n">
        <v>2304.49</v>
      </c>
      <c r="R102" t="n">
        <v>155.89</v>
      </c>
      <c r="S102" t="n">
        <v>88.64</v>
      </c>
      <c r="T102" t="n">
        <v>29149.71</v>
      </c>
      <c r="U102" t="n">
        <v>0.57</v>
      </c>
      <c r="V102" t="n">
        <v>0.86</v>
      </c>
      <c r="W102" t="n">
        <v>4.11</v>
      </c>
      <c r="X102" t="n">
        <v>1.79</v>
      </c>
      <c r="Y102" t="n">
        <v>0.5</v>
      </c>
      <c r="Z102" t="n">
        <v>10</v>
      </c>
    </row>
    <row r="103">
      <c r="A103" t="n">
        <v>0</v>
      </c>
      <c r="B103" t="n">
        <v>25</v>
      </c>
      <c r="C103" t="inlineStr">
        <is>
          <t xml:space="preserve">CONCLUIDO	</t>
        </is>
      </c>
      <c r="D103" t="n">
        <v>1.533</v>
      </c>
      <c r="E103" t="n">
        <v>65.23</v>
      </c>
      <c r="F103" t="n">
        <v>59.78</v>
      </c>
      <c r="G103" t="n">
        <v>13.64</v>
      </c>
      <c r="H103" t="n">
        <v>0.28</v>
      </c>
      <c r="I103" t="n">
        <v>263</v>
      </c>
      <c r="J103" t="n">
        <v>61.76</v>
      </c>
      <c r="K103" t="n">
        <v>28.92</v>
      </c>
      <c r="L103" t="n">
        <v>1</v>
      </c>
      <c r="M103" t="n">
        <v>261</v>
      </c>
      <c r="N103" t="n">
        <v>6.84</v>
      </c>
      <c r="O103" t="n">
        <v>7851.41</v>
      </c>
      <c r="P103" t="n">
        <v>362.77</v>
      </c>
      <c r="Q103" t="n">
        <v>2304.78</v>
      </c>
      <c r="R103" t="n">
        <v>431.29</v>
      </c>
      <c r="S103" t="n">
        <v>88.64</v>
      </c>
      <c r="T103" t="n">
        <v>165777.05</v>
      </c>
      <c r="U103" t="n">
        <v>0.21</v>
      </c>
      <c r="V103" t="n">
        <v>0.74</v>
      </c>
      <c r="W103" t="n">
        <v>4.41</v>
      </c>
      <c r="X103" t="n">
        <v>9.98</v>
      </c>
      <c r="Y103" t="n">
        <v>0.5</v>
      </c>
      <c r="Z103" t="n">
        <v>10</v>
      </c>
    </row>
    <row r="104">
      <c r="A104" t="n">
        <v>1</v>
      </c>
      <c r="B104" t="n">
        <v>25</v>
      </c>
      <c r="C104" t="inlineStr">
        <is>
          <t xml:space="preserve">CONCLUIDO	</t>
        </is>
      </c>
      <c r="D104" t="n">
        <v>1.7507</v>
      </c>
      <c r="E104" t="n">
        <v>57.12</v>
      </c>
      <c r="F104" t="n">
        <v>53.83</v>
      </c>
      <c r="G104" t="n">
        <v>29.9</v>
      </c>
      <c r="H104" t="n">
        <v>0.55</v>
      </c>
      <c r="I104" t="n">
        <v>108</v>
      </c>
      <c r="J104" t="n">
        <v>62.92</v>
      </c>
      <c r="K104" t="n">
        <v>28.92</v>
      </c>
      <c r="L104" t="n">
        <v>2</v>
      </c>
      <c r="M104" t="n">
        <v>76</v>
      </c>
      <c r="N104" t="n">
        <v>7</v>
      </c>
      <c r="O104" t="n">
        <v>7994.37</v>
      </c>
      <c r="P104" t="n">
        <v>291.7</v>
      </c>
      <c r="Q104" t="n">
        <v>2304.54</v>
      </c>
      <c r="R104" t="n">
        <v>231.21</v>
      </c>
      <c r="S104" t="n">
        <v>88.64</v>
      </c>
      <c r="T104" t="n">
        <v>66509.46000000001</v>
      </c>
      <c r="U104" t="n">
        <v>0.38</v>
      </c>
      <c r="V104" t="n">
        <v>0.82</v>
      </c>
      <c r="W104" t="n">
        <v>4.19</v>
      </c>
      <c r="X104" t="n">
        <v>4.03</v>
      </c>
      <c r="Y104" t="n">
        <v>0.5</v>
      </c>
      <c r="Z104" t="n">
        <v>10</v>
      </c>
    </row>
    <row r="105">
      <c r="A105" t="n">
        <v>2</v>
      </c>
      <c r="B105" t="n">
        <v>25</v>
      </c>
      <c r="C105" t="inlineStr">
        <is>
          <t xml:space="preserve">CONCLUIDO	</t>
        </is>
      </c>
      <c r="D105" t="n">
        <v>1.7712</v>
      </c>
      <c r="E105" t="n">
        <v>56.46</v>
      </c>
      <c r="F105" t="n">
        <v>53.36</v>
      </c>
      <c r="G105" t="n">
        <v>34.06</v>
      </c>
      <c r="H105" t="n">
        <v>0.8100000000000001</v>
      </c>
      <c r="I105" t="n">
        <v>94</v>
      </c>
      <c r="J105" t="n">
        <v>64.08</v>
      </c>
      <c r="K105" t="n">
        <v>28.92</v>
      </c>
      <c r="L105" t="n">
        <v>3</v>
      </c>
      <c r="M105" t="n">
        <v>0</v>
      </c>
      <c r="N105" t="n">
        <v>7.16</v>
      </c>
      <c r="O105" t="n">
        <v>8137.65</v>
      </c>
      <c r="P105" t="n">
        <v>283.06</v>
      </c>
      <c r="Q105" t="n">
        <v>2304.54</v>
      </c>
      <c r="R105" t="n">
        <v>212.85</v>
      </c>
      <c r="S105" t="n">
        <v>88.64</v>
      </c>
      <c r="T105" t="n">
        <v>57402.58</v>
      </c>
      <c r="U105" t="n">
        <v>0.42</v>
      </c>
      <c r="V105" t="n">
        <v>0.83</v>
      </c>
      <c r="W105" t="n">
        <v>4.25</v>
      </c>
      <c r="X105" t="n">
        <v>3.56</v>
      </c>
      <c r="Y105" t="n">
        <v>0.5</v>
      </c>
      <c r="Z105" t="n">
        <v>10</v>
      </c>
    </row>
    <row r="106">
      <c r="A106" t="n">
        <v>0</v>
      </c>
      <c r="B106" t="n">
        <v>85</v>
      </c>
      <c r="C106" t="inlineStr">
        <is>
          <t xml:space="preserve">CONCLUIDO	</t>
        </is>
      </c>
      <c r="D106" t="n">
        <v>0.9524</v>
      </c>
      <c r="E106" t="n">
        <v>105</v>
      </c>
      <c r="F106" t="n">
        <v>78.22</v>
      </c>
      <c r="G106" t="n">
        <v>6.52</v>
      </c>
      <c r="H106" t="n">
        <v>0.11</v>
      </c>
      <c r="I106" t="n">
        <v>720</v>
      </c>
      <c r="J106" t="n">
        <v>167.88</v>
      </c>
      <c r="K106" t="n">
        <v>51.39</v>
      </c>
      <c r="L106" t="n">
        <v>1</v>
      </c>
      <c r="M106" t="n">
        <v>718</v>
      </c>
      <c r="N106" t="n">
        <v>30.49</v>
      </c>
      <c r="O106" t="n">
        <v>20939.59</v>
      </c>
      <c r="P106" t="n">
        <v>986.84</v>
      </c>
      <c r="Q106" t="n">
        <v>2305.06</v>
      </c>
      <c r="R106" t="n">
        <v>1048.98</v>
      </c>
      <c r="S106" t="n">
        <v>88.64</v>
      </c>
      <c r="T106" t="n">
        <v>472336.05</v>
      </c>
      <c r="U106" t="n">
        <v>0.08</v>
      </c>
      <c r="V106" t="n">
        <v>0.57</v>
      </c>
      <c r="W106" t="n">
        <v>5.18</v>
      </c>
      <c r="X106" t="n">
        <v>28.41</v>
      </c>
      <c r="Y106" t="n">
        <v>0.5</v>
      </c>
      <c r="Z106" t="n">
        <v>10</v>
      </c>
    </row>
    <row r="107">
      <c r="A107" t="n">
        <v>1</v>
      </c>
      <c r="B107" t="n">
        <v>85</v>
      </c>
      <c r="C107" t="inlineStr">
        <is>
          <t xml:space="preserve">CONCLUIDO	</t>
        </is>
      </c>
      <c r="D107" t="n">
        <v>1.398</v>
      </c>
      <c r="E107" t="n">
        <v>71.53</v>
      </c>
      <c r="F107" t="n">
        <v>60.01</v>
      </c>
      <c r="G107" t="n">
        <v>13.34</v>
      </c>
      <c r="H107" t="n">
        <v>0.21</v>
      </c>
      <c r="I107" t="n">
        <v>270</v>
      </c>
      <c r="J107" t="n">
        <v>169.33</v>
      </c>
      <c r="K107" t="n">
        <v>51.39</v>
      </c>
      <c r="L107" t="n">
        <v>2</v>
      </c>
      <c r="M107" t="n">
        <v>268</v>
      </c>
      <c r="N107" t="n">
        <v>30.94</v>
      </c>
      <c r="O107" t="n">
        <v>21118.46</v>
      </c>
      <c r="P107" t="n">
        <v>745.34</v>
      </c>
      <c r="Q107" t="n">
        <v>2304.75</v>
      </c>
      <c r="R107" t="n">
        <v>438.79</v>
      </c>
      <c r="S107" t="n">
        <v>88.64</v>
      </c>
      <c r="T107" t="n">
        <v>169488.68</v>
      </c>
      <c r="U107" t="n">
        <v>0.2</v>
      </c>
      <c r="V107" t="n">
        <v>0.74</v>
      </c>
      <c r="W107" t="n">
        <v>4.43</v>
      </c>
      <c r="X107" t="n">
        <v>10.21</v>
      </c>
      <c r="Y107" t="n">
        <v>0.5</v>
      </c>
      <c r="Z107" t="n">
        <v>10</v>
      </c>
    </row>
    <row r="108">
      <c r="A108" t="n">
        <v>2</v>
      </c>
      <c r="B108" t="n">
        <v>85</v>
      </c>
      <c r="C108" t="inlineStr">
        <is>
          <t xml:space="preserve">CONCLUIDO	</t>
        </is>
      </c>
      <c r="D108" t="n">
        <v>1.5646</v>
      </c>
      <c r="E108" t="n">
        <v>63.91</v>
      </c>
      <c r="F108" t="n">
        <v>55.95</v>
      </c>
      <c r="G108" t="n">
        <v>20.35</v>
      </c>
      <c r="H108" t="n">
        <v>0.31</v>
      </c>
      <c r="I108" t="n">
        <v>165</v>
      </c>
      <c r="J108" t="n">
        <v>170.79</v>
      </c>
      <c r="K108" t="n">
        <v>51.39</v>
      </c>
      <c r="L108" t="n">
        <v>3</v>
      </c>
      <c r="M108" t="n">
        <v>163</v>
      </c>
      <c r="N108" t="n">
        <v>31.4</v>
      </c>
      <c r="O108" t="n">
        <v>21297.94</v>
      </c>
      <c r="P108" t="n">
        <v>684.3200000000001</v>
      </c>
      <c r="Q108" t="n">
        <v>2304.49</v>
      </c>
      <c r="R108" t="n">
        <v>302.86</v>
      </c>
      <c r="S108" t="n">
        <v>88.64</v>
      </c>
      <c r="T108" t="n">
        <v>102052.65</v>
      </c>
      <c r="U108" t="n">
        <v>0.29</v>
      </c>
      <c r="V108" t="n">
        <v>0.79</v>
      </c>
      <c r="W108" t="n">
        <v>4.26</v>
      </c>
      <c r="X108" t="n">
        <v>6.16</v>
      </c>
      <c r="Y108" t="n">
        <v>0.5</v>
      </c>
      <c r="Z108" t="n">
        <v>10</v>
      </c>
    </row>
    <row r="109">
      <c r="A109" t="n">
        <v>3</v>
      </c>
      <c r="B109" t="n">
        <v>85</v>
      </c>
      <c r="C109" t="inlineStr">
        <is>
          <t xml:space="preserve">CONCLUIDO	</t>
        </is>
      </c>
      <c r="D109" t="n">
        <v>1.6511</v>
      </c>
      <c r="E109" t="n">
        <v>60.57</v>
      </c>
      <c r="F109" t="n">
        <v>54.2</v>
      </c>
      <c r="G109" t="n">
        <v>27.56</v>
      </c>
      <c r="H109" t="n">
        <v>0.41</v>
      </c>
      <c r="I109" t="n">
        <v>118</v>
      </c>
      <c r="J109" t="n">
        <v>172.25</v>
      </c>
      <c r="K109" t="n">
        <v>51.39</v>
      </c>
      <c r="L109" t="n">
        <v>4</v>
      </c>
      <c r="M109" t="n">
        <v>116</v>
      </c>
      <c r="N109" t="n">
        <v>31.86</v>
      </c>
      <c r="O109" t="n">
        <v>21478.05</v>
      </c>
      <c r="P109" t="n">
        <v>651.8200000000001</v>
      </c>
      <c r="Q109" t="n">
        <v>2304.61</v>
      </c>
      <c r="R109" t="n">
        <v>244.75</v>
      </c>
      <c r="S109" t="n">
        <v>88.64</v>
      </c>
      <c r="T109" t="n">
        <v>73232.82000000001</v>
      </c>
      <c r="U109" t="n">
        <v>0.36</v>
      </c>
      <c r="V109" t="n">
        <v>0.82</v>
      </c>
      <c r="W109" t="n">
        <v>4.17</v>
      </c>
      <c r="X109" t="n">
        <v>4.4</v>
      </c>
      <c r="Y109" t="n">
        <v>0.5</v>
      </c>
      <c r="Z109" t="n">
        <v>10</v>
      </c>
    </row>
    <row r="110">
      <c r="A110" t="n">
        <v>4</v>
      </c>
      <c r="B110" t="n">
        <v>85</v>
      </c>
      <c r="C110" t="inlineStr">
        <is>
          <t xml:space="preserve">CONCLUIDO	</t>
        </is>
      </c>
      <c r="D110" t="n">
        <v>1.7046</v>
      </c>
      <c r="E110" t="n">
        <v>58.66</v>
      </c>
      <c r="F110" t="n">
        <v>53.17</v>
      </c>
      <c r="G110" t="n">
        <v>34.68</v>
      </c>
      <c r="H110" t="n">
        <v>0.51</v>
      </c>
      <c r="I110" t="n">
        <v>92</v>
      </c>
      <c r="J110" t="n">
        <v>173.71</v>
      </c>
      <c r="K110" t="n">
        <v>51.39</v>
      </c>
      <c r="L110" t="n">
        <v>5</v>
      </c>
      <c r="M110" t="n">
        <v>90</v>
      </c>
      <c r="N110" t="n">
        <v>32.32</v>
      </c>
      <c r="O110" t="n">
        <v>21658.78</v>
      </c>
      <c r="P110" t="n">
        <v>628.63</v>
      </c>
      <c r="Q110" t="n">
        <v>2304.5</v>
      </c>
      <c r="R110" t="n">
        <v>210.66</v>
      </c>
      <c r="S110" t="n">
        <v>88.64</v>
      </c>
      <c r="T110" t="n">
        <v>56315.45</v>
      </c>
      <c r="U110" t="n">
        <v>0.42</v>
      </c>
      <c r="V110" t="n">
        <v>0.83</v>
      </c>
      <c r="W110" t="n">
        <v>4.13</v>
      </c>
      <c r="X110" t="n">
        <v>3.38</v>
      </c>
      <c r="Y110" t="n">
        <v>0.5</v>
      </c>
      <c r="Z110" t="n">
        <v>10</v>
      </c>
    </row>
    <row r="111">
      <c r="A111" t="n">
        <v>5</v>
      </c>
      <c r="B111" t="n">
        <v>85</v>
      </c>
      <c r="C111" t="inlineStr">
        <is>
          <t xml:space="preserve">CONCLUIDO	</t>
        </is>
      </c>
      <c r="D111" t="n">
        <v>1.7425</v>
      </c>
      <c r="E111" t="n">
        <v>57.39</v>
      </c>
      <c r="F111" t="n">
        <v>52.51</v>
      </c>
      <c r="G111" t="n">
        <v>42.58</v>
      </c>
      <c r="H111" t="n">
        <v>0.61</v>
      </c>
      <c r="I111" t="n">
        <v>74</v>
      </c>
      <c r="J111" t="n">
        <v>175.18</v>
      </c>
      <c r="K111" t="n">
        <v>51.39</v>
      </c>
      <c r="L111" t="n">
        <v>6</v>
      </c>
      <c r="M111" t="n">
        <v>72</v>
      </c>
      <c r="N111" t="n">
        <v>32.79</v>
      </c>
      <c r="O111" t="n">
        <v>21840.16</v>
      </c>
      <c r="P111" t="n">
        <v>609.73</v>
      </c>
      <c r="Q111" t="n">
        <v>2304.54</v>
      </c>
      <c r="R111" t="n">
        <v>188.19</v>
      </c>
      <c r="S111" t="n">
        <v>88.64</v>
      </c>
      <c r="T111" t="n">
        <v>45171.52</v>
      </c>
      <c r="U111" t="n">
        <v>0.47</v>
      </c>
      <c r="V111" t="n">
        <v>0.84</v>
      </c>
      <c r="W111" t="n">
        <v>4.11</v>
      </c>
      <c r="X111" t="n">
        <v>2.71</v>
      </c>
      <c r="Y111" t="n">
        <v>0.5</v>
      </c>
      <c r="Z111" t="n">
        <v>10</v>
      </c>
    </row>
    <row r="112">
      <c r="A112" t="n">
        <v>6</v>
      </c>
      <c r="B112" t="n">
        <v>85</v>
      </c>
      <c r="C112" t="inlineStr">
        <is>
          <t xml:space="preserve">CONCLUIDO	</t>
        </is>
      </c>
      <c r="D112" t="n">
        <v>1.7695</v>
      </c>
      <c r="E112" t="n">
        <v>56.51</v>
      </c>
      <c r="F112" t="n">
        <v>52.04</v>
      </c>
      <c r="G112" t="n">
        <v>50.36</v>
      </c>
      <c r="H112" t="n">
        <v>0.7</v>
      </c>
      <c r="I112" t="n">
        <v>62</v>
      </c>
      <c r="J112" t="n">
        <v>176.66</v>
      </c>
      <c r="K112" t="n">
        <v>51.39</v>
      </c>
      <c r="L112" t="n">
        <v>7</v>
      </c>
      <c r="M112" t="n">
        <v>60</v>
      </c>
      <c r="N112" t="n">
        <v>33.27</v>
      </c>
      <c r="O112" t="n">
        <v>22022.17</v>
      </c>
      <c r="P112" t="n">
        <v>593.8200000000001</v>
      </c>
      <c r="Q112" t="n">
        <v>2304.47</v>
      </c>
      <c r="R112" t="n">
        <v>172.87</v>
      </c>
      <c r="S112" t="n">
        <v>88.64</v>
      </c>
      <c r="T112" t="n">
        <v>37573.37</v>
      </c>
      <c r="U112" t="n">
        <v>0.51</v>
      </c>
      <c r="V112" t="n">
        <v>0.85</v>
      </c>
      <c r="W112" t="n">
        <v>4.08</v>
      </c>
      <c r="X112" t="n">
        <v>2.25</v>
      </c>
      <c r="Y112" t="n">
        <v>0.5</v>
      </c>
      <c r="Z112" t="n">
        <v>10</v>
      </c>
    </row>
    <row r="113">
      <c r="A113" t="n">
        <v>7</v>
      </c>
      <c r="B113" t="n">
        <v>85</v>
      </c>
      <c r="C113" t="inlineStr">
        <is>
          <t xml:space="preserve">CONCLUIDO	</t>
        </is>
      </c>
      <c r="D113" t="n">
        <v>1.789</v>
      </c>
      <c r="E113" t="n">
        <v>55.9</v>
      </c>
      <c r="F113" t="n">
        <v>51.73</v>
      </c>
      <c r="G113" t="n">
        <v>58.56</v>
      </c>
      <c r="H113" t="n">
        <v>0.8</v>
      </c>
      <c r="I113" t="n">
        <v>53</v>
      </c>
      <c r="J113" t="n">
        <v>178.14</v>
      </c>
      <c r="K113" t="n">
        <v>51.39</v>
      </c>
      <c r="L113" t="n">
        <v>8</v>
      </c>
      <c r="M113" t="n">
        <v>51</v>
      </c>
      <c r="N113" t="n">
        <v>33.75</v>
      </c>
      <c r="O113" t="n">
        <v>22204.83</v>
      </c>
      <c r="P113" t="n">
        <v>578.6799999999999</v>
      </c>
      <c r="Q113" t="n">
        <v>2304.51</v>
      </c>
      <c r="R113" t="n">
        <v>162.51</v>
      </c>
      <c r="S113" t="n">
        <v>88.64</v>
      </c>
      <c r="T113" t="n">
        <v>32438.34</v>
      </c>
      <c r="U113" t="n">
        <v>0.55</v>
      </c>
      <c r="V113" t="n">
        <v>0.86</v>
      </c>
      <c r="W113" t="n">
        <v>4.06</v>
      </c>
      <c r="X113" t="n">
        <v>1.93</v>
      </c>
      <c r="Y113" t="n">
        <v>0.5</v>
      </c>
      <c r="Z113" t="n">
        <v>10</v>
      </c>
    </row>
    <row r="114">
      <c r="A114" t="n">
        <v>8</v>
      </c>
      <c r="B114" t="n">
        <v>85</v>
      </c>
      <c r="C114" t="inlineStr">
        <is>
          <t xml:space="preserve">CONCLUIDO	</t>
        </is>
      </c>
      <c r="D114" t="n">
        <v>1.8051</v>
      </c>
      <c r="E114" t="n">
        <v>55.4</v>
      </c>
      <c r="F114" t="n">
        <v>51.47</v>
      </c>
      <c r="G114" t="n">
        <v>67.13</v>
      </c>
      <c r="H114" t="n">
        <v>0.89</v>
      </c>
      <c r="I114" t="n">
        <v>46</v>
      </c>
      <c r="J114" t="n">
        <v>179.63</v>
      </c>
      <c r="K114" t="n">
        <v>51.39</v>
      </c>
      <c r="L114" t="n">
        <v>9</v>
      </c>
      <c r="M114" t="n">
        <v>44</v>
      </c>
      <c r="N114" t="n">
        <v>34.24</v>
      </c>
      <c r="O114" t="n">
        <v>22388.15</v>
      </c>
      <c r="P114" t="n">
        <v>563.11</v>
      </c>
      <c r="Q114" t="n">
        <v>2304.48</v>
      </c>
      <c r="R114" t="n">
        <v>153.62</v>
      </c>
      <c r="S114" t="n">
        <v>88.64</v>
      </c>
      <c r="T114" t="n">
        <v>28024.82</v>
      </c>
      <c r="U114" t="n">
        <v>0.58</v>
      </c>
      <c r="V114" t="n">
        <v>0.86</v>
      </c>
      <c r="W114" t="n">
        <v>4.06</v>
      </c>
      <c r="X114" t="n">
        <v>1.67</v>
      </c>
      <c r="Y114" t="n">
        <v>0.5</v>
      </c>
      <c r="Z114" t="n">
        <v>10</v>
      </c>
    </row>
    <row r="115">
      <c r="A115" t="n">
        <v>9</v>
      </c>
      <c r="B115" t="n">
        <v>85</v>
      </c>
      <c r="C115" t="inlineStr">
        <is>
          <t xml:space="preserve">CONCLUIDO	</t>
        </is>
      </c>
      <c r="D115" t="n">
        <v>1.8187</v>
      </c>
      <c r="E115" t="n">
        <v>54.98</v>
      </c>
      <c r="F115" t="n">
        <v>51.26</v>
      </c>
      <c r="G115" t="n">
        <v>76.88</v>
      </c>
      <c r="H115" t="n">
        <v>0.98</v>
      </c>
      <c r="I115" t="n">
        <v>40</v>
      </c>
      <c r="J115" t="n">
        <v>181.12</v>
      </c>
      <c r="K115" t="n">
        <v>51.39</v>
      </c>
      <c r="L115" t="n">
        <v>10</v>
      </c>
      <c r="M115" t="n">
        <v>38</v>
      </c>
      <c r="N115" t="n">
        <v>34.73</v>
      </c>
      <c r="O115" t="n">
        <v>22572.13</v>
      </c>
      <c r="P115" t="n">
        <v>544.5</v>
      </c>
      <c r="Q115" t="n">
        <v>2304.5</v>
      </c>
      <c r="R115" t="n">
        <v>146.72</v>
      </c>
      <c r="S115" t="n">
        <v>88.64</v>
      </c>
      <c r="T115" t="n">
        <v>24603.68</v>
      </c>
      <c r="U115" t="n">
        <v>0.6</v>
      </c>
      <c r="V115" t="n">
        <v>0.86</v>
      </c>
      <c r="W115" t="n">
        <v>4.04</v>
      </c>
      <c r="X115" t="n">
        <v>1.46</v>
      </c>
      <c r="Y115" t="n">
        <v>0.5</v>
      </c>
      <c r="Z115" t="n">
        <v>10</v>
      </c>
    </row>
    <row r="116">
      <c r="A116" t="n">
        <v>10</v>
      </c>
      <c r="B116" t="n">
        <v>85</v>
      </c>
      <c r="C116" t="inlineStr">
        <is>
          <t xml:space="preserve">CONCLUIDO	</t>
        </is>
      </c>
      <c r="D116" t="n">
        <v>1.8282</v>
      </c>
      <c r="E116" t="n">
        <v>54.7</v>
      </c>
      <c r="F116" t="n">
        <v>51.11</v>
      </c>
      <c r="G116" t="n">
        <v>85.18000000000001</v>
      </c>
      <c r="H116" t="n">
        <v>1.07</v>
      </c>
      <c r="I116" t="n">
        <v>36</v>
      </c>
      <c r="J116" t="n">
        <v>182.62</v>
      </c>
      <c r="K116" t="n">
        <v>51.39</v>
      </c>
      <c r="L116" t="n">
        <v>11</v>
      </c>
      <c r="M116" t="n">
        <v>34</v>
      </c>
      <c r="N116" t="n">
        <v>35.22</v>
      </c>
      <c r="O116" t="n">
        <v>22756.91</v>
      </c>
      <c r="P116" t="n">
        <v>529.0700000000001</v>
      </c>
      <c r="Q116" t="n">
        <v>2304.47</v>
      </c>
      <c r="R116" t="n">
        <v>141.58</v>
      </c>
      <c r="S116" t="n">
        <v>88.64</v>
      </c>
      <c r="T116" t="n">
        <v>22054.04</v>
      </c>
      <c r="U116" t="n">
        <v>0.63</v>
      </c>
      <c r="V116" t="n">
        <v>0.87</v>
      </c>
      <c r="W116" t="n">
        <v>4.04</v>
      </c>
      <c r="X116" t="n">
        <v>1.31</v>
      </c>
      <c r="Y116" t="n">
        <v>0.5</v>
      </c>
      <c r="Z116" t="n">
        <v>10</v>
      </c>
    </row>
    <row r="117">
      <c r="A117" t="n">
        <v>11</v>
      </c>
      <c r="B117" t="n">
        <v>85</v>
      </c>
      <c r="C117" t="inlineStr">
        <is>
          <t xml:space="preserve">CONCLUIDO	</t>
        </is>
      </c>
      <c r="D117" t="n">
        <v>1.8377</v>
      </c>
      <c r="E117" t="n">
        <v>54.42</v>
      </c>
      <c r="F117" t="n">
        <v>50.96</v>
      </c>
      <c r="G117" t="n">
        <v>95.55</v>
      </c>
      <c r="H117" t="n">
        <v>1.16</v>
      </c>
      <c r="I117" t="n">
        <v>32</v>
      </c>
      <c r="J117" t="n">
        <v>184.12</v>
      </c>
      <c r="K117" t="n">
        <v>51.39</v>
      </c>
      <c r="L117" t="n">
        <v>12</v>
      </c>
      <c r="M117" t="n">
        <v>27</v>
      </c>
      <c r="N117" t="n">
        <v>35.73</v>
      </c>
      <c r="O117" t="n">
        <v>22942.24</v>
      </c>
      <c r="P117" t="n">
        <v>517.89</v>
      </c>
      <c r="Q117" t="n">
        <v>2304.48</v>
      </c>
      <c r="R117" t="n">
        <v>136.85</v>
      </c>
      <c r="S117" t="n">
        <v>88.64</v>
      </c>
      <c r="T117" t="n">
        <v>19708.94</v>
      </c>
      <c r="U117" t="n">
        <v>0.65</v>
      </c>
      <c r="V117" t="n">
        <v>0.87</v>
      </c>
      <c r="W117" t="n">
        <v>4.03</v>
      </c>
      <c r="X117" t="n">
        <v>1.16</v>
      </c>
      <c r="Y117" t="n">
        <v>0.5</v>
      </c>
      <c r="Z117" t="n">
        <v>10</v>
      </c>
    </row>
    <row r="118">
      <c r="A118" t="n">
        <v>12</v>
      </c>
      <c r="B118" t="n">
        <v>85</v>
      </c>
      <c r="C118" t="inlineStr">
        <is>
          <t xml:space="preserve">CONCLUIDO	</t>
        </is>
      </c>
      <c r="D118" t="n">
        <v>1.843</v>
      </c>
      <c r="E118" t="n">
        <v>54.26</v>
      </c>
      <c r="F118" t="n">
        <v>50.87</v>
      </c>
      <c r="G118" t="n">
        <v>101.74</v>
      </c>
      <c r="H118" t="n">
        <v>1.24</v>
      </c>
      <c r="I118" t="n">
        <v>30</v>
      </c>
      <c r="J118" t="n">
        <v>185.63</v>
      </c>
      <c r="K118" t="n">
        <v>51.39</v>
      </c>
      <c r="L118" t="n">
        <v>13</v>
      </c>
      <c r="M118" t="n">
        <v>18</v>
      </c>
      <c r="N118" t="n">
        <v>36.24</v>
      </c>
      <c r="O118" t="n">
        <v>23128.27</v>
      </c>
      <c r="P118" t="n">
        <v>508.23</v>
      </c>
      <c r="Q118" t="n">
        <v>2304.54</v>
      </c>
      <c r="R118" t="n">
        <v>133.37</v>
      </c>
      <c r="S118" t="n">
        <v>88.64</v>
      </c>
      <c r="T118" t="n">
        <v>17982.77</v>
      </c>
      <c r="U118" t="n">
        <v>0.66</v>
      </c>
      <c r="V118" t="n">
        <v>0.87</v>
      </c>
      <c r="W118" t="n">
        <v>4.04</v>
      </c>
      <c r="X118" t="n">
        <v>1.07</v>
      </c>
      <c r="Y118" t="n">
        <v>0.5</v>
      </c>
      <c r="Z118" t="n">
        <v>10</v>
      </c>
    </row>
    <row r="119">
      <c r="A119" t="n">
        <v>13</v>
      </c>
      <c r="B119" t="n">
        <v>85</v>
      </c>
      <c r="C119" t="inlineStr">
        <is>
          <t xml:space="preserve">CONCLUIDO	</t>
        </is>
      </c>
      <c r="D119" t="n">
        <v>1.8443</v>
      </c>
      <c r="E119" t="n">
        <v>54.22</v>
      </c>
      <c r="F119" t="n">
        <v>50.87</v>
      </c>
      <c r="G119" t="n">
        <v>105.24</v>
      </c>
      <c r="H119" t="n">
        <v>1.33</v>
      </c>
      <c r="I119" t="n">
        <v>29</v>
      </c>
      <c r="J119" t="n">
        <v>187.14</v>
      </c>
      <c r="K119" t="n">
        <v>51.39</v>
      </c>
      <c r="L119" t="n">
        <v>14</v>
      </c>
      <c r="M119" t="n">
        <v>5</v>
      </c>
      <c r="N119" t="n">
        <v>36.75</v>
      </c>
      <c r="O119" t="n">
        <v>23314.98</v>
      </c>
      <c r="P119" t="n">
        <v>506.68</v>
      </c>
      <c r="Q119" t="n">
        <v>2304.57</v>
      </c>
      <c r="R119" t="n">
        <v>132.51</v>
      </c>
      <c r="S119" t="n">
        <v>88.64</v>
      </c>
      <c r="T119" t="n">
        <v>17556.58</v>
      </c>
      <c r="U119" t="n">
        <v>0.67</v>
      </c>
      <c r="V119" t="n">
        <v>0.87</v>
      </c>
      <c r="W119" t="n">
        <v>4.06</v>
      </c>
      <c r="X119" t="n">
        <v>1.07</v>
      </c>
      <c r="Y119" t="n">
        <v>0.5</v>
      </c>
      <c r="Z119" t="n">
        <v>10</v>
      </c>
    </row>
    <row r="120">
      <c r="A120" t="n">
        <v>14</v>
      </c>
      <c r="B120" t="n">
        <v>85</v>
      </c>
      <c r="C120" t="inlineStr">
        <is>
          <t xml:space="preserve">CONCLUIDO	</t>
        </is>
      </c>
      <c r="D120" t="n">
        <v>1.8442</v>
      </c>
      <c r="E120" t="n">
        <v>54.22</v>
      </c>
      <c r="F120" t="n">
        <v>50.87</v>
      </c>
      <c r="G120" t="n">
        <v>105.25</v>
      </c>
      <c r="H120" t="n">
        <v>1.41</v>
      </c>
      <c r="I120" t="n">
        <v>29</v>
      </c>
      <c r="J120" t="n">
        <v>188.66</v>
      </c>
      <c r="K120" t="n">
        <v>51.39</v>
      </c>
      <c r="L120" t="n">
        <v>15</v>
      </c>
      <c r="M120" t="n">
        <v>0</v>
      </c>
      <c r="N120" t="n">
        <v>37.27</v>
      </c>
      <c r="O120" t="n">
        <v>23502.4</v>
      </c>
      <c r="P120" t="n">
        <v>508.12</v>
      </c>
      <c r="Q120" t="n">
        <v>2304.48</v>
      </c>
      <c r="R120" t="n">
        <v>132.52</v>
      </c>
      <c r="S120" t="n">
        <v>88.64</v>
      </c>
      <c r="T120" t="n">
        <v>17561.73</v>
      </c>
      <c r="U120" t="n">
        <v>0.67</v>
      </c>
      <c r="V120" t="n">
        <v>0.87</v>
      </c>
      <c r="W120" t="n">
        <v>4.06</v>
      </c>
      <c r="X120" t="n">
        <v>1.08</v>
      </c>
      <c r="Y120" t="n">
        <v>0.5</v>
      </c>
      <c r="Z120" t="n">
        <v>10</v>
      </c>
    </row>
    <row r="121">
      <c r="A121" t="n">
        <v>0</v>
      </c>
      <c r="B121" t="n">
        <v>20</v>
      </c>
      <c r="C121" t="inlineStr">
        <is>
          <t xml:space="preserve">CONCLUIDO	</t>
        </is>
      </c>
      <c r="D121" t="n">
        <v>1.6045</v>
      </c>
      <c r="E121" t="n">
        <v>62.33</v>
      </c>
      <c r="F121" t="n">
        <v>57.94</v>
      </c>
      <c r="G121" t="n">
        <v>16.09</v>
      </c>
      <c r="H121" t="n">
        <v>0.34</v>
      </c>
      <c r="I121" t="n">
        <v>216</v>
      </c>
      <c r="J121" t="n">
        <v>51.33</v>
      </c>
      <c r="K121" t="n">
        <v>24.83</v>
      </c>
      <c r="L121" t="n">
        <v>1</v>
      </c>
      <c r="M121" t="n">
        <v>214</v>
      </c>
      <c r="N121" t="n">
        <v>5.51</v>
      </c>
      <c r="O121" t="n">
        <v>6564.78</v>
      </c>
      <c r="P121" t="n">
        <v>297.9</v>
      </c>
      <c r="Q121" t="n">
        <v>2304.64</v>
      </c>
      <c r="R121" t="n">
        <v>369.61</v>
      </c>
      <c r="S121" t="n">
        <v>88.64</v>
      </c>
      <c r="T121" t="n">
        <v>135168.55</v>
      </c>
      <c r="U121" t="n">
        <v>0.24</v>
      </c>
      <c r="V121" t="n">
        <v>0.76</v>
      </c>
      <c r="W121" t="n">
        <v>4.34</v>
      </c>
      <c r="X121" t="n">
        <v>8.140000000000001</v>
      </c>
      <c r="Y121" t="n">
        <v>0.5</v>
      </c>
      <c r="Z121" t="n">
        <v>10</v>
      </c>
    </row>
    <row r="122">
      <c r="A122" t="n">
        <v>1</v>
      </c>
      <c r="B122" t="n">
        <v>20</v>
      </c>
      <c r="C122" t="inlineStr">
        <is>
          <t xml:space="preserve">CONCLUIDO	</t>
        </is>
      </c>
      <c r="D122" t="n">
        <v>1.7412</v>
      </c>
      <c r="E122" t="n">
        <v>57.43</v>
      </c>
      <c r="F122" t="n">
        <v>54.26</v>
      </c>
      <c r="G122" t="n">
        <v>27.82</v>
      </c>
      <c r="H122" t="n">
        <v>0.66</v>
      </c>
      <c r="I122" t="n">
        <v>117</v>
      </c>
      <c r="J122" t="n">
        <v>52.47</v>
      </c>
      <c r="K122" t="n">
        <v>24.83</v>
      </c>
      <c r="L122" t="n">
        <v>2</v>
      </c>
      <c r="M122" t="n">
        <v>1</v>
      </c>
      <c r="N122" t="n">
        <v>5.64</v>
      </c>
      <c r="O122" t="n">
        <v>6705.1</v>
      </c>
      <c r="P122" t="n">
        <v>253.4</v>
      </c>
      <c r="Q122" t="n">
        <v>2304.66</v>
      </c>
      <c r="R122" t="n">
        <v>241.63</v>
      </c>
      <c r="S122" t="n">
        <v>88.64</v>
      </c>
      <c r="T122" t="n">
        <v>71673.52</v>
      </c>
      <c r="U122" t="n">
        <v>0.37</v>
      </c>
      <c r="V122" t="n">
        <v>0.82</v>
      </c>
      <c r="W122" t="n">
        <v>4.32</v>
      </c>
      <c r="X122" t="n">
        <v>4.46</v>
      </c>
      <c r="Y122" t="n">
        <v>0.5</v>
      </c>
      <c r="Z122" t="n">
        <v>10</v>
      </c>
    </row>
    <row r="123">
      <c r="A123" t="n">
        <v>2</v>
      </c>
      <c r="B123" t="n">
        <v>20</v>
      </c>
      <c r="C123" t="inlineStr">
        <is>
          <t xml:space="preserve">CONCLUIDO	</t>
        </is>
      </c>
      <c r="D123" t="n">
        <v>1.7411</v>
      </c>
      <c r="E123" t="n">
        <v>57.43</v>
      </c>
      <c r="F123" t="n">
        <v>54.26</v>
      </c>
      <c r="G123" t="n">
        <v>27.82</v>
      </c>
      <c r="H123" t="n">
        <v>0.97</v>
      </c>
      <c r="I123" t="n">
        <v>117</v>
      </c>
      <c r="J123" t="n">
        <v>53.61</v>
      </c>
      <c r="K123" t="n">
        <v>24.83</v>
      </c>
      <c r="L123" t="n">
        <v>3</v>
      </c>
      <c r="M123" t="n">
        <v>0</v>
      </c>
      <c r="N123" t="n">
        <v>5.78</v>
      </c>
      <c r="O123" t="n">
        <v>6845.59</v>
      </c>
      <c r="P123" t="n">
        <v>258.36</v>
      </c>
      <c r="Q123" t="n">
        <v>2304.68</v>
      </c>
      <c r="R123" t="n">
        <v>241.74</v>
      </c>
      <c r="S123" t="n">
        <v>88.64</v>
      </c>
      <c r="T123" t="n">
        <v>71733.13</v>
      </c>
      <c r="U123" t="n">
        <v>0.37</v>
      </c>
      <c r="V123" t="n">
        <v>0.82</v>
      </c>
      <c r="W123" t="n">
        <v>4.32</v>
      </c>
      <c r="X123" t="n">
        <v>4.46</v>
      </c>
      <c r="Y123" t="n">
        <v>0.5</v>
      </c>
      <c r="Z123" t="n">
        <v>10</v>
      </c>
    </row>
    <row r="124">
      <c r="A124" t="n">
        <v>0</v>
      </c>
      <c r="B124" t="n">
        <v>65</v>
      </c>
      <c r="C124" t="inlineStr">
        <is>
          <t xml:space="preserve">CONCLUIDO	</t>
        </is>
      </c>
      <c r="D124" t="n">
        <v>1.12</v>
      </c>
      <c r="E124" t="n">
        <v>89.28</v>
      </c>
      <c r="F124" t="n">
        <v>71.75</v>
      </c>
      <c r="G124" t="n">
        <v>7.63</v>
      </c>
      <c r="H124" t="n">
        <v>0.13</v>
      </c>
      <c r="I124" t="n">
        <v>564</v>
      </c>
      <c r="J124" t="n">
        <v>133.21</v>
      </c>
      <c r="K124" t="n">
        <v>46.47</v>
      </c>
      <c r="L124" t="n">
        <v>1</v>
      </c>
      <c r="M124" t="n">
        <v>562</v>
      </c>
      <c r="N124" t="n">
        <v>20.75</v>
      </c>
      <c r="O124" t="n">
        <v>16663.42</v>
      </c>
      <c r="P124" t="n">
        <v>775.0599999999999</v>
      </c>
      <c r="Q124" t="n">
        <v>2305.08</v>
      </c>
      <c r="R124" t="n">
        <v>832.71</v>
      </c>
      <c r="S124" t="n">
        <v>88.64</v>
      </c>
      <c r="T124" t="n">
        <v>364983.36</v>
      </c>
      <c r="U124" t="n">
        <v>0.11</v>
      </c>
      <c r="V124" t="n">
        <v>0.62</v>
      </c>
      <c r="W124" t="n">
        <v>4.89</v>
      </c>
      <c r="X124" t="n">
        <v>21.94</v>
      </c>
      <c r="Y124" t="n">
        <v>0.5</v>
      </c>
      <c r="Z124" t="n">
        <v>10</v>
      </c>
    </row>
    <row r="125">
      <c r="A125" t="n">
        <v>1</v>
      </c>
      <c r="B125" t="n">
        <v>65</v>
      </c>
      <c r="C125" t="inlineStr">
        <is>
          <t xml:space="preserve">CONCLUIDO	</t>
        </is>
      </c>
      <c r="D125" t="n">
        <v>1.506</v>
      </c>
      <c r="E125" t="n">
        <v>66.40000000000001</v>
      </c>
      <c r="F125" t="n">
        <v>58.18</v>
      </c>
      <c r="G125" t="n">
        <v>15.72</v>
      </c>
      <c r="H125" t="n">
        <v>0.26</v>
      </c>
      <c r="I125" t="n">
        <v>222</v>
      </c>
      <c r="J125" t="n">
        <v>134.55</v>
      </c>
      <c r="K125" t="n">
        <v>46.47</v>
      </c>
      <c r="L125" t="n">
        <v>2</v>
      </c>
      <c r="M125" t="n">
        <v>220</v>
      </c>
      <c r="N125" t="n">
        <v>21.09</v>
      </c>
      <c r="O125" t="n">
        <v>16828.84</v>
      </c>
      <c r="P125" t="n">
        <v>613.76</v>
      </c>
      <c r="Q125" t="n">
        <v>2304.55</v>
      </c>
      <c r="R125" t="n">
        <v>377.13</v>
      </c>
      <c r="S125" t="n">
        <v>88.64</v>
      </c>
      <c r="T125" t="n">
        <v>138901.32</v>
      </c>
      <c r="U125" t="n">
        <v>0.24</v>
      </c>
      <c r="V125" t="n">
        <v>0.76</v>
      </c>
      <c r="W125" t="n">
        <v>4.36</v>
      </c>
      <c r="X125" t="n">
        <v>8.380000000000001</v>
      </c>
      <c r="Y125" t="n">
        <v>0.5</v>
      </c>
      <c r="Z125" t="n">
        <v>10</v>
      </c>
    </row>
    <row r="126">
      <c r="A126" t="n">
        <v>2</v>
      </c>
      <c r="B126" t="n">
        <v>65</v>
      </c>
      <c r="C126" t="inlineStr">
        <is>
          <t xml:space="preserve">CONCLUIDO	</t>
        </is>
      </c>
      <c r="D126" t="n">
        <v>1.6461</v>
      </c>
      <c r="E126" t="n">
        <v>60.75</v>
      </c>
      <c r="F126" t="n">
        <v>54.87</v>
      </c>
      <c r="G126" t="n">
        <v>24.21</v>
      </c>
      <c r="H126" t="n">
        <v>0.39</v>
      </c>
      <c r="I126" t="n">
        <v>136</v>
      </c>
      <c r="J126" t="n">
        <v>135.9</v>
      </c>
      <c r="K126" t="n">
        <v>46.47</v>
      </c>
      <c r="L126" t="n">
        <v>3</v>
      </c>
      <c r="M126" t="n">
        <v>134</v>
      </c>
      <c r="N126" t="n">
        <v>21.43</v>
      </c>
      <c r="O126" t="n">
        <v>16994.64</v>
      </c>
      <c r="P126" t="n">
        <v>563.98</v>
      </c>
      <c r="Q126" t="n">
        <v>2304.57</v>
      </c>
      <c r="R126" t="n">
        <v>267.21</v>
      </c>
      <c r="S126" t="n">
        <v>88.64</v>
      </c>
      <c r="T126" t="n">
        <v>84371.23</v>
      </c>
      <c r="U126" t="n">
        <v>0.33</v>
      </c>
      <c r="V126" t="n">
        <v>0.8100000000000001</v>
      </c>
      <c r="W126" t="n">
        <v>4.2</v>
      </c>
      <c r="X126" t="n">
        <v>5.07</v>
      </c>
      <c r="Y126" t="n">
        <v>0.5</v>
      </c>
      <c r="Z126" t="n">
        <v>10</v>
      </c>
    </row>
    <row r="127">
      <c r="A127" t="n">
        <v>3</v>
      </c>
      <c r="B127" t="n">
        <v>65</v>
      </c>
      <c r="C127" t="inlineStr">
        <is>
          <t xml:space="preserve">CONCLUIDO	</t>
        </is>
      </c>
      <c r="D127" t="n">
        <v>1.7188</v>
      </c>
      <c r="E127" t="n">
        <v>58.18</v>
      </c>
      <c r="F127" t="n">
        <v>53.36</v>
      </c>
      <c r="G127" t="n">
        <v>33.01</v>
      </c>
      <c r="H127" t="n">
        <v>0.52</v>
      </c>
      <c r="I127" t="n">
        <v>97</v>
      </c>
      <c r="J127" t="n">
        <v>137.25</v>
      </c>
      <c r="K127" t="n">
        <v>46.47</v>
      </c>
      <c r="L127" t="n">
        <v>4</v>
      </c>
      <c r="M127" t="n">
        <v>95</v>
      </c>
      <c r="N127" t="n">
        <v>21.78</v>
      </c>
      <c r="O127" t="n">
        <v>17160.92</v>
      </c>
      <c r="P127" t="n">
        <v>533.95</v>
      </c>
      <c r="Q127" t="n">
        <v>2304.59</v>
      </c>
      <c r="R127" t="n">
        <v>216.81</v>
      </c>
      <c r="S127" t="n">
        <v>88.64</v>
      </c>
      <c r="T127" t="n">
        <v>59364.57</v>
      </c>
      <c r="U127" t="n">
        <v>0.41</v>
      </c>
      <c r="V127" t="n">
        <v>0.83</v>
      </c>
      <c r="W127" t="n">
        <v>4.13</v>
      </c>
      <c r="X127" t="n">
        <v>3.56</v>
      </c>
      <c r="Y127" t="n">
        <v>0.5</v>
      </c>
      <c r="Z127" t="n">
        <v>10</v>
      </c>
    </row>
    <row r="128">
      <c r="A128" t="n">
        <v>4</v>
      </c>
      <c r="B128" t="n">
        <v>65</v>
      </c>
      <c r="C128" t="inlineStr">
        <is>
          <t xml:space="preserve">CONCLUIDO	</t>
        </is>
      </c>
      <c r="D128" t="n">
        <v>1.7611</v>
      </c>
      <c r="E128" t="n">
        <v>56.78</v>
      </c>
      <c r="F128" t="n">
        <v>52.56</v>
      </c>
      <c r="G128" t="n">
        <v>42.05</v>
      </c>
      <c r="H128" t="n">
        <v>0.64</v>
      </c>
      <c r="I128" t="n">
        <v>75</v>
      </c>
      <c r="J128" t="n">
        <v>138.6</v>
      </c>
      <c r="K128" t="n">
        <v>46.47</v>
      </c>
      <c r="L128" t="n">
        <v>5</v>
      </c>
      <c r="M128" t="n">
        <v>73</v>
      </c>
      <c r="N128" t="n">
        <v>22.13</v>
      </c>
      <c r="O128" t="n">
        <v>17327.69</v>
      </c>
      <c r="P128" t="n">
        <v>510.27</v>
      </c>
      <c r="Q128" t="n">
        <v>2304.5</v>
      </c>
      <c r="R128" t="n">
        <v>189.7</v>
      </c>
      <c r="S128" t="n">
        <v>88.64</v>
      </c>
      <c r="T128" t="n">
        <v>45919.9</v>
      </c>
      <c r="U128" t="n">
        <v>0.47</v>
      </c>
      <c r="V128" t="n">
        <v>0.84</v>
      </c>
      <c r="W128" t="n">
        <v>4.11</v>
      </c>
      <c r="X128" t="n">
        <v>2.76</v>
      </c>
      <c r="Y128" t="n">
        <v>0.5</v>
      </c>
      <c r="Z128" t="n">
        <v>10</v>
      </c>
    </row>
    <row r="129">
      <c r="A129" t="n">
        <v>5</v>
      </c>
      <c r="B129" t="n">
        <v>65</v>
      </c>
      <c r="C129" t="inlineStr">
        <is>
          <t xml:space="preserve">CONCLUIDO	</t>
        </is>
      </c>
      <c r="D129" t="n">
        <v>1.7922</v>
      </c>
      <c r="E129" t="n">
        <v>55.8</v>
      </c>
      <c r="F129" t="n">
        <v>51.98</v>
      </c>
      <c r="G129" t="n">
        <v>51.98</v>
      </c>
      <c r="H129" t="n">
        <v>0.76</v>
      </c>
      <c r="I129" t="n">
        <v>60</v>
      </c>
      <c r="J129" t="n">
        <v>139.95</v>
      </c>
      <c r="K129" t="n">
        <v>46.47</v>
      </c>
      <c r="L129" t="n">
        <v>6</v>
      </c>
      <c r="M129" t="n">
        <v>58</v>
      </c>
      <c r="N129" t="n">
        <v>22.49</v>
      </c>
      <c r="O129" t="n">
        <v>17494.97</v>
      </c>
      <c r="P129" t="n">
        <v>488.2</v>
      </c>
      <c r="Q129" t="n">
        <v>2304.49</v>
      </c>
      <c r="R129" t="n">
        <v>171.1</v>
      </c>
      <c r="S129" t="n">
        <v>88.64</v>
      </c>
      <c r="T129" t="n">
        <v>36697.27</v>
      </c>
      <c r="U129" t="n">
        <v>0.52</v>
      </c>
      <c r="V129" t="n">
        <v>0.85</v>
      </c>
      <c r="W129" t="n">
        <v>4.07</v>
      </c>
      <c r="X129" t="n">
        <v>2.19</v>
      </c>
      <c r="Y129" t="n">
        <v>0.5</v>
      </c>
      <c r="Z129" t="n">
        <v>10</v>
      </c>
    </row>
    <row r="130">
      <c r="A130" t="n">
        <v>6</v>
      </c>
      <c r="B130" t="n">
        <v>65</v>
      </c>
      <c r="C130" t="inlineStr">
        <is>
          <t xml:space="preserve">CONCLUIDO	</t>
        </is>
      </c>
      <c r="D130" t="n">
        <v>1.8144</v>
      </c>
      <c r="E130" t="n">
        <v>55.11</v>
      </c>
      <c r="F130" t="n">
        <v>51.6</v>
      </c>
      <c r="G130" t="n">
        <v>63.18</v>
      </c>
      <c r="H130" t="n">
        <v>0.88</v>
      </c>
      <c r="I130" t="n">
        <v>49</v>
      </c>
      <c r="J130" t="n">
        <v>141.31</v>
      </c>
      <c r="K130" t="n">
        <v>46.47</v>
      </c>
      <c r="L130" t="n">
        <v>7</v>
      </c>
      <c r="M130" t="n">
        <v>47</v>
      </c>
      <c r="N130" t="n">
        <v>22.85</v>
      </c>
      <c r="O130" t="n">
        <v>17662.75</v>
      </c>
      <c r="P130" t="n">
        <v>468.34</v>
      </c>
      <c r="Q130" t="n">
        <v>2304.51</v>
      </c>
      <c r="R130" t="n">
        <v>158.21</v>
      </c>
      <c r="S130" t="n">
        <v>88.64</v>
      </c>
      <c r="T130" t="n">
        <v>30306.32</v>
      </c>
      <c r="U130" t="n">
        <v>0.5600000000000001</v>
      </c>
      <c r="V130" t="n">
        <v>0.86</v>
      </c>
      <c r="W130" t="n">
        <v>4.06</v>
      </c>
      <c r="X130" t="n">
        <v>1.81</v>
      </c>
      <c r="Y130" t="n">
        <v>0.5</v>
      </c>
      <c r="Z130" t="n">
        <v>10</v>
      </c>
    </row>
    <row r="131">
      <c r="A131" t="n">
        <v>7</v>
      </c>
      <c r="B131" t="n">
        <v>65</v>
      </c>
      <c r="C131" t="inlineStr">
        <is>
          <t xml:space="preserve">CONCLUIDO	</t>
        </is>
      </c>
      <c r="D131" t="n">
        <v>1.8295</v>
      </c>
      <c r="E131" t="n">
        <v>54.66</v>
      </c>
      <c r="F131" t="n">
        <v>51.34</v>
      </c>
      <c r="G131" t="n">
        <v>73.34</v>
      </c>
      <c r="H131" t="n">
        <v>0.99</v>
      </c>
      <c r="I131" t="n">
        <v>42</v>
      </c>
      <c r="J131" t="n">
        <v>142.68</v>
      </c>
      <c r="K131" t="n">
        <v>46.47</v>
      </c>
      <c r="L131" t="n">
        <v>8</v>
      </c>
      <c r="M131" t="n">
        <v>33</v>
      </c>
      <c r="N131" t="n">
        <v>23.21</v>
      </c>
      <c r="O131" t="n">
        <v>17831.04</v>
      </c>
      <c r="P131" t="n">
        <v>448.67</v>
      </c>
      <c r="Q131" t="n">
        <v>2304.51</v>
      </c>
      <c r="R131" t="n">
        <v>148.94</v>
      </c>
      <c r="S131" t="n">
        <v>88.64</v>
      </c>
      <c r="T131" t="n">
        <v>25705.57</v>
      </c>
      <c r="U131" t="n">
        <v>0.6</v>
      </c>
      <c r="V131" t="n">
        <v>0.86</v>
      </c>
      <c r="W131" t="n">
        <v>4.06</v>
      </c>
      <c r="X131" t="n">
        <v>1.54</v>
      </c>
      <c r="Y131" t="n">
        <v>0.5</v>
      </c>
      <c r="Z131" t="n">
        <v>10</v>
      </c>
    </row>
    <row r="132">
      <c r="A132" t="n">
        <v>8</v>
      </c>
      <c r="B132" t="n">
        <v>65</v>
      </c>
      <c r="C132" t="inlineStr">
        <is>
          <t xml:space="preserve">CONCLUIDO	</t>
        </is>
      </c>
      <c r="D132" t="n">
        <v>1.8375</v>
      </c>
      <c r="E132" t="n">
        <v>54.42</v>
      </c>
      <c r="F132" t="n">
        <v>51.21</v>
      </c>
      <c r="G132" t="n">
        <v>80.84999999999999</v>
      </c>
      <c r="H132" t="n">
        <v>1.11</v>
      </c>
      <c r="I132" t="n">
        <v>38</v>
      </c>
      <c r="J132" t="n">
        <v>144.05</v>
      </c>
      <c r="K132" t="n">
        <v>46.47</v>
      </c>
      <c r="L132" t="n">
        <v>9</v>
      </c>
      <c r="M132" t="n">
        <v>11</v>
      </c>
      <c r="N132" t="n">
        <v>23.58</v>
      </c>
      <c r="O132" t="n">
        <v>17999.83</v>
      </c>
      <c r="P132" t="n">
        <v>436.97</v>
      </c>
      <c r="Q132" t="n">
        <v>2304.59</v>
      </c>
      <c r="R132" t="n">
        <v>143.64</v>
      </c>
      <c r="S132" t="n">
        <v>88.64</v>
      </c>
      <c r="T132" t="n">
        <v>23075.35</v>
      </c>
      <c r="U132" t="n">
        <v>0.62</v>
      </c>
      <c r="V132" t="n">
        <v>0.86</v>
      </c>
      <c r="W132" t="n">
        <v>4.08</v>
      </c>
      <c r="X132" t="n">
        <v>1.41</v>
      </c>
      <c r="Y132" t="n">
        <v>0.5</v>
      </c>
      <c r="Z132" t="n">
        <v>10</v>
      </c>
    </row>
    <row r="133">
      <c r="A133" t="n">
        <v>9</v>
      </c>
      <c r="B133" t="n">
        <v>65</v>
      </c>
      <c r="C133" t="inlineStr">
        <is>
          <t xml:space="preserve">CONCLUIDO	</t>
        </is>
      </c>
      <c r="D133" t="n">
        <v>1.8397</v>
      </c>
      <c r="E133" t="n">
        <v>54.36</v>
      </c>
      <c r="F133" t="n">
        <v>51.17</v>
      </c>
      <c r="G133" t="n">
        <v>82.98</v>
      </c>
      <c r="H133" t="n">
        <v>1.22</v>
      </c>
      <c r="I133" t="n">
        <v>37</v>
      </c>
      <c r="J133" t="n">
        <v>145.42</v>
      </c>
      <c r="K133" t="n">
        <v>46.47</v>
      </c>
      <c r="L133" t="n">
        <v>10</v>
      </c>
      <c r="M133" t="n">
        <v>0</v>
      </c>
      <c r="N133" t="n">
        <v>23.95</v>
      </c>
      <c r="O133" t="n">
        <v>18169.15</v>
      </c>
      <c r="P133" t="n">
        <v>438.87</v>
      </c>
      <c r="Q133" t="n">
        <v>2304.55</v>
      </c>
      <c r="R133" t="n">
        <v>142.25</v>
      </c>
      <c r="S133" t="n">
        <v>88.64</v>
      </c>
      <c r="T133" t="n">
        <v>22386.25</v>
      </c>
      <c r="U133" t="n">
        <v>0.62</v>
      </c>
      <c r="V133" t="n">
        <v>0.87</v>
      </c>
      <c r="W133" t="n">
        <v>4.09</v>
      </c>
      <c r="X133" t="n">
        <v>1.38</v>
      </c>
      <c r="Y133" t="n">
        <v>0.5</v>
      </c>
      <c r="Z133" t="n">
        <v>10</v>
      </c>
    </row>
    <row r="134">
      <c r="A134" t="n">
        <v>0</v>
      </c>
      <c r="B134" t="n">
        <v>75</v>
      </c>
      <c r="C134" t="inlineStr">
        <is>
          <t xml:space="preserve">CONCLUIDO	</t>
        </is>
      </c>
      <c r="D134" t="n">
        <v>1.035</v>
      </c>
      <c r="E134" t="n">
        <v>96.62</v>
      </c>
      <c r="F134" t="n">
        <v>74.81999999999999</v>
      </c>
      <c r="G134" t="n">
        <v>7.03</v>
      </c>
      <c r="H134" t="n">
        <v>0.12</v>
      </c>
      <c r="I134" t="n">
        <v>639</v>
      </c>
      <c r="J134" t="n">
        <v>150.44</v>
      </c>
      <c r="K134" t="n">
        <v>49.1</v>
      </c>
      <c r="L134" t="n">
        <v>1</v>
      </c>
      <c r="M134" t="n">
        <v>637</v>
      </c>
      <c r="N134" t="n">
        <v>25.34</v>
      </c>
      <c r="O134" t="n">
        <v>18787.76</v>
      </c>
      <c r="P134" t="n">
        <v>877.49</v>
      </c>
      <c r="Q134" t="n">
        <v>2304.86</v>
      </c>
      <c r="R134" t="n">
        <v>935.47</v>
      </c>
      <c r="S134" t="n">
        <v>88.64</v>
      </c>
      <c r="T134" t="n">
        <v>415984.89</v>
      </c>
      <c r="U134" t="n">
        <v>0.09</v>
      </c>
      <c r="V134" t="n">
        <v>0.59</v>
      </c>
      <c r="W134" t="n">
        <v>5.03</v>
      </c>
      <c r="X134" t="n">
        <v>25.02</v>
      </c>
      <c r="Y134" t="n">
        <v>0.5</v>
      </c>
      <c r="Z134" t="n">
        <v>10</v>
      </c>
    </row>
    <row r="135">
      <c r="A135" t="n">
        <v>1</v>
      </c>
      <c r="B135" t="n">
        <v>75</v>
      </c>
      <c r="C135" t="inlineStr">
        <is>
          <t xml:space="preserve">CONCLUIDO	</t>
        </is>
      </c>
      <c r="D135" t="n">
        <v>1.4515</v>
      </c>
      <c r="E135" t="n">
        <v>68.89</v>
      </c>
      <c r="F135" t="n">
        <v>59.1</v>
      </c>
      <c r="G135" t="n">
        <v>14.41</v>
      </c>
      <c r="H135" t="n">
        <v>0.23</v>
      </c>
      <c r="I135" t="n">
        <v>246</v>
      </c>
      <c r="J135" t="n">
        <v>151.83</v>
      </c>
      <c r="K135" t="n">
        <v>49.1</v>
      </c>
      <c r="L135" t="n">
        <v>2</v>
      </c>
      <c r="M135" t="n">
        <v>244</v>
      </c>
      <c r="N135" t="n">
        <v>25.73</v>
      </c>
      <c r="O135" t="n">
        <v>18959.54</v>
      </c>
      <c r="P135" t="n">
        <v>680.03</v>
      </c>
      <c r="Q135" t="n">
        <v>2304.68</v>
      </c>
      <c r="R135" t="n">
        <v>408.44</v>
      </c>
      <c r="S135" t="n">
        <v>88.64</v>
      </c>
      <c r="T135" t="n">
        <v>154436.73</v>
      </c>
      <c r="U135" t="n">
        <v>0.22</v>
      </c>
      <c r="V135" t="n">
        <v>0.75</v>
      </c>
      <c r="W135" t="n">
        <v>4.39</v>
      </c>
      <c r="X135" t="n">
        <v>9.300000000000001</v>
      </c>
      <c r="Y135" t="n">
        <v>0.5</v>
      </c>
      <c r="Z135" t="n">
        <v>10</v>
      </c>
    </row>
    <row r="136">
      <c r="A136" t="n">
        <v>2</v>
      </c>
      <c r="B136" t="n">
        <v>75</v>
      </c>
      <c r="C136" t="inlineStr">
        <is>
          <t xml:space="preserve">CONCLUIDO	</t>
        </is>
      </c>
      <c r="D136" t="n">
        <v>1.6051</v>
      </c>
      <c r="E136" t="n">
        <v>62.3</v>
      </c>
      <c r="F136" t="n">
        <v>55.41</v>
      </c>
      <c r="G136" t="n">
        <v>22.02</v>
      </c>
      <c r="H136" t="n">
        <v>0.35</v>
      </c>
      <c r="I136" t="n">
        <v>151</v>
      </c>
      <c r="J136" t="n">
        <v>153.23</v>
      </c>
      <c r="K136" t="n">
        <v>49.1</v>
      </c>
      <c r="L136" t="n">
        <v>3</v>
      </c>
      <c r="M136" t="n">
        <v>149</v>
      </c>
      <c r="N136" t="n">
        <v>26.13</v>
      </c>
      <c r="O136" t="n">
        <v>19131.85</v>
      </c>
      <c r="P136" t="n">
        <v>625.1</v>
      </c>
      <c r="Q136" t="n">
        <v>2304.55</v>
      </c>
      <c r="R136" t="n">
        <v>285.35</v>
      </c>
      <c r="S136" t="n">
        <v>88.64</v>
      </c>
      <c r="T136" t="n">
        <v>93363.81</v>
      </c>
      <c r="U136" t="n">
        <v>0.31</v>
      </c>
      <c r="V136" t="n">
        <v>0.8</v>
      </c>
      <c r="W136" t="n">
        <v>4.22</v>
      </c>
      <c r="X136" t="n">
        <v>5.61</v>
      </c>
      <c r="Y136" t="n">
        <v>0.5</v>
      </c>
      <c r="Z136" t="n">
        <v>10</v>
      </c>
    </row>
    <row r="137">
      <c r="A137" t="n">
        <v>3</v>
      </c>
      <c r="B137" t="n">
        <v>75</v>
      </c>
      <c r="C137" t="inlineStr">
        <is>
          <t xml:space="preserve">CONCLUIDO	</t>
        </is>
      </c>
      <c r="D137" t="n">
        <v>1.6843</v>
      </c>
      <c r="E137" t="n">
        <v>59.37</v>
      </c>
      <c r="F137" t="n">
        <v>53.79</v>
      </c>
      <c r="G137" t="n">
        <v>29.89</v>
      </c>
      <c r="H137" t="n">
        <v>0.46</v>
      </c>
      <c r="I137" t="n">
        <v>108</v>
      </c>
      <c r="J137" t="n">
        <v>154.63</v>
      </c>
      <c r="K137" t="n">
        <v>49.1</v>
      </c>
      <c r="L137" t="n">
        <v>4</v>
      </c>
      <c r="M137" t="n">
        <v>106</v>
      </c>
      <c r="N137" t="n">
        <v>26.53</v>
      </c>
      <c r="O137" t="n">
        <v>19304.72</v>
      </c>
      <c r="P137" t="n">
        <v>595.1900000000001</v>
      </c>
      <c r="Q137" t="n">
        <v>2304.52</v>
      </c>
      <c r="R137" t="n">
        <v>231.2</v>
      </c>
      <c r="S137" t="n">
        <v>88.64</v>
      </c>
      <c r="T137" t="n">
        <v>66504.92</v>
      </c>
      <c r="U137" t="n">
        <v>0.38</v>
      </c>
      <c r="V137" t="n">
        <v>0.82</v>
      </c>
      <c r="W137" t="n">
        <v>4.16</v>
      </c>
      <c r="X137" t="n">
        <v>4</v>
      </c>
      <c r="Y137" t="n">
        <v>0.5</v>
      </c>
      <c r="Z137" t="n">
        <v>10</v>
      </c>
    </row>
    <row r="138">
      <c r="A138" t="n">
        <v>4</v>
      </c>
      <c r="B138" t="n">
        <v>75</v>
      </c>
      <c r="C138" t="inlineStr">
        <is>
          <t xml:space="preserve">CONCLUIDO	</t>
        </is>
      </c>
      <c r="D138" t="n">
        <v>1.7342</v>
      </c>
      <c r="E138" t="n">
        <v>57.66</v>
      </c>
      <c r="F138" t="n">
        <v>52.85</v>
      </c>
      <c r="G138" t="n">
        <v>38.21</v>
      </c>
      <c r="H138" t="n">
        <v>0.57</v>
      </c>
      <c r="I138" t="n">
        <v>83</v>
      </c>
      <c r="J138" t="n">
        <v>156.03</v>
      </c>
      <c r="K138" t="n">
        <v>49.1</v>
      </c>
      <c r="L138" t="n">
        <v>5</v>
      </c>
      <c r="M138" t="n">
        <v>81</v>
      </c>
      <c r="N138" t="n">
        <v>26.94</v>
      </c>
      <c r="O138" t="n">
        <v>19478.15</v>
      </c>
      <c r="P138" t="n">
        <v>570.9400000000001</v>
      </c>
      <c r="Q138" t="n">
        <v>2304.5</v>
      </c>
      <c r="R138" t="n">
        <v>200.02</v>
      </c>
      <c r="S138" t="n">
        <v>88.64</v>
      </c>
      <c r="T138" t="n">
        <v>51039.91</v>
      </c>
      <c r="U138" t="n">
        <v>0.44</v>
      </c>
      <c r="V138" t="n">
        <v>0.84</v>
      </c>
      <c r="W138" t="n">
        <v>4.11</v>
      </c>
      <c r="X138" t="n">
        <v>3.05</v>
      </c>
      <c r="Y138" t="n">
        <v>0.5</v>
      </c>
      <c r="Z138" t="n">
        <v>10</v>
      </c>
    </row>
    <row r="139">
      <c r="A139" t="n">
        <v>5</v>
      </c>
      <c r="B139" t="n">
        <v>75</v>
      </c>
      <c r="C139" t="inlineStr">
        <is>
          <t xml:space="preserve">CONCLUIDO	</t>
        </is>
      </c>
      <c r="D139" t="n">
        <v>1.7685</v>
      </c>
      <c r="E139" t="n">
        <v>56.55</v>
      </c>
      <c r="F139" t="n">
        <v>52.22</v>
      </c>
      <c r="G139" t="n">
        <v>46.77</v>
      </c>
      <c r="H139" t="n">
        <v>0.67</v>
      </c>
      <c r="I139" t="n">
        <v>67</v>
      </c>
      <c r="J139" t="n">
        <v>157.44</v>
      </c>
      <c r="K139" t="n">
        <v>49.1</v>
      </c>
      <c r="L139" t="n">
        <v>6</v>
      </c>
      <c r="M139" t="n">
        <v>65</v>
      </c>
      <c r="N139" t="n">
        <v>27.35</v>
      </c>
      <c r="O139" t="n">
        <v>19652.13</v>
      </c>
      <c r="P139" t="n">
        <v>551.3</v>
      </c>
      <c r="Q139" t="n">
        <v>2304.47</v>
      </c>
      <c r="R139" t="n">
        <v>178.65</v>
      </c>
      <c r="S139" t="n">
        <v>88.64</v>
      </c>
      <c r="T139" t="n">
        <v>40435.36</v>
      </c>
      <c r="U139" t="n">
        <v>0.5</v>
      </c>
      <c r="V139" t="n">
        <v>0.85</v>
      </c>
      <c r="W139" t="n">
        <v>4.09</v>
      </c>
      <c r="X139" t="n">
        <v>2.43</v>
      </c>
      <c r="Y139" t="n">
        <v>0.5</v>
      </c>
      <c r="Z139" t="n">
        <v>10</v>
      </c>
    </row>
    <row r="140">
      <c r="A140" t="n">
        <v>6</v>
      </c>
      <c r="B140" t="n">
        <v>75</v>
      </c>
      <c r="C140" t="inlineStr">
        <is>
          <t xml:space="preserve">CONCLUIDO	</t>
        </is>
      </c>
      <c r="D140" t="n">
        <v>1.7913</v>
      </c>
      <c r="E140" t="n">
        <v>55.82</v>
      </c>
      <c r="F140" t="n">
        <v>51.84</v>
      </c>
      <c r="G140" t="n">
        <v>55.54</v>
      </c>
      <c r="H140" t="n">
        <v>0.78</v>
      </c>
      <c r="I140" t="n">
        <v>56</v>
      </c>
      <c r="J140" t="n">
        <v>158.86</v>
      </c>
      <c r="K140" t="n">
        <v>49.1</v>
      </c>
      <c r="L140" t="n">
        <v>7</v>
      </c>
      <c r="M140" t="n">
        <v>54</v>
      </c>
      <c r="N140" t="n">
        <v>27.77</v>
      </c>
      <c r="O140" t="n">
        <v>19826.68</v>
      </c>
      <c r="P140" t="n">
        <v>534.67</v>
      </c>
      <c r="Q140" t="n">
        <v>2304.51</v>
      </c>
      <c r="R140" t="n">
        <v>166.16</v>
      </c>
      <c r="S140" t="n">
        <v>88.64</v>
      </c>
      <c r="T140" t="n">
        <v>34244.05</v>
      </c>
      <c r="U140" t="n">
        <v>0.53</v>
      </c>
      <c r="V140" t="n">
        <v>0.85</v>
      </c>
      <c r="W140" t="n">
        <v>4.07</v>
      </c>
      <c r="X140" t="n">
        <v>2.04</v>
      </c>
      <c r="Y140" t="n">
        <v>0.5</v>
      </c>
      <c r="Z140" t="n">
        <v>10</v>
      </c>
    </row>
    <row r="141">
      <c r="A141" t="n">
        <v>7</v>
      </c>
      <c r="B141" t="n">
        <v>75</v>
      </c>
      <c r="C141" t="inlineStr">
        <is>
          <t xml:space="preserve">CONCLUIDO	</t>
        </is>
      </c>
      <c r="D141" t="n">
        <v>1.8081</v>
      </c>
      <c r="E141" t="n">
        <v>55.31</v>
      </c>
      <c r="F141" t="n">
        <v>51.56</v>
      </c>
      <c r="G141" t="n">
        <v>64.45</v>
      </c>
      <c r="H141" t="n">
        <v>0.88</v>
      </c>
      <c r="I141" t="n">
        <v>48</v>
      </c>
      <c r="J141" t="n">
        <v>160.28</v>
      </c>
      <c r="K141" t="n">
        <v>49.1</v>
      </c>
      <c r="L141" t="n">
        <v>8</v>
      </c>
      <c r="M141" t="n">
        <v>46</v>
      </c>
      <c r="N141" t="n">
        <v>28.19</v>
      </c>
      <c r="O141" t="n">
        <v>20001.93</v>
      </c>
      <c r="P141" t="n">
        <v>516.16</v>
      </c>
      <c r="Q141" t="n">
        <v>2304.5</v>
      </c>
      <c r="R141" t="n">
        <v>156.81</v>
      </c>
      <c r="S141" t="n">
        <v>88.64</v>
      </c>
      <c r="T141" t="n">
        <v>29608.57</v>
      </c>
      <c r="U141" t="n">
        <v>0.57</v>
      </c>
      <c r="V141" t="n">
        <v>0.86</v>
      </c>
      <c r="W141" t="n">
        <v>4.06</v>
      </c>
      <c r="X141" t="n">
        <v>1.77</v>
      </c>
      <c r="Y141" t="n">
        <v>0.5</v>
      </c>
      <c r="Z141" t="n">
        <v>10</v>
      </c>
    </row>
    <row r="142">
      <c r="A142" t="n">
        <v>8</v>
      </c>
      <c r="B142" t="n">
        <v>75</v>
      </c>
      <c r="C142" t="inlineStr">
        <is>
          <t xml:space="preserve">CONCLUIDO	</t>
        </is>
      </c>
      <c r="D142" t="n">
        <v>1.8245</v>
      </c>
      <c r="E142" t="n">
        <v>54.81</v>
      </c>
      <c r="F142" t="n">
        <v>51.28</v>
      </c>
      <c r="G142" t="n">
        <v>75.04000000000001</v>
      </c>
      <c r="H142" t="n">
        <v>0.99</v>
      </c>
      <c r="I142" t="n">
        <v>41</v>
      </c>
      <c r="J142" t="n">
        <v>161.71</v>
      </c>
      <c r="K142" t="n">
        <v>49.1</v>
      </c>
      <c r="L142" t="n">
        <v>9</v>
      </c>
      <c r="M142" t="n">
        <v>39</v>
      </c>
      <c r="N142" t="n">
        <v>28.61</v>
      </c>
      <c r="O142" t="n">
        <v>20177.64</v>
      </c>
      <c r="P142" t="n">
        <v>498.47</v>
      </c>
      <c r="Q142" t="n">
        <v>2304.47</v>
      </c>
      <c r="R142" t="n">
        <v>147.61</v>
      </c>
      <c r="S142" t="n">
        <v>88.64</v>
      </c>
      <c r="T142" t="n">
        <v>25047.28</v>
      </c>
      <c r="U142" t="n">
        <v>0.6</v>
      </c>
      <c r="V142" t="n">
        <v>0.86</v>
      </c>
      <c r="W142" t="n">
        <v>4.04</v>
      </c>
      <c r="X142" t="n">
        <v>1.49</v>
      </c>
      <c r="Y142" t="n">
        <v>0.5</v>
      </c>
      <c r="Z142" t="n">
        <v>10</v>
      </c>
    </row>
    <row r="143">
      <c r="A143" t="n">
        <v>9</v>
      </c>
      <c r="B143" t="n">
        <v>75</v>
      </c>
      <c r="C143" t="inlineStr">
        <is>
          <t xml:space="preserve">CONCLUIDO	</t>
        </is>
      </c>
      <c r="D143" t="n">
        <v>1.8354</v>
      </c>
      <c r="E143" t="n">
        <v>54.48</v>
      </c>
      <c r="F143" t="n">
        <v>51.11</v>
      </c>
      <c r="G143" t="n">
        <v>85.18000000000001</v>
      </c>
      <c r="H143" t="n">
        <v>1.09</v>
      </c>
      <c r="I143" t="n">
        <v>36</v>
      </c>
      <c r="J143" t="n">
        <v>163.13</v>
      </c>
      <c r="K143" t="n">
        <v>49.1</v>
      </c>
      <c r="L143" t="n">
        <v>10</v>
      </c>
      <c r="M143" t="n">
        <v>28</v>
      </c>
      <c r="N143" t="n">
        <v>29.04</v>
      </c>
      <c r="O143" t="n">
        <v>20353.94</v>
      </c>
      <c r="P143" t="n">
        <v>478.78</v>
      </c>
      <c r="Q143" t="n">
        <v>2304.49</v>
      </c>
      <c r="R143" t="n">
        <v>141.3</v>
      </c>
      <c r="S143" t="n">
        <v>88.64</v>
      </c>
      <c r="T143" t="n">
        <v>21914.49</v>
      </c>
      <c r="U143" t="n">
        <v>0.63</v>
      </c>
      <c r="V143" t="n">
        <v>0.87</v>
      </c>
      <c r="W143" t="n">
        <v>4.05</v>
      </c>
      <c r="X143" t="n">
        <v>1.31</v>
      </c>
      <c r="Y143" t="n">
        <v>0.5</v>
      </c>
      <c r="Z143" t="n">
        <v>10</v>
      </c>
    </row>
    <row r="144">
      <c r="A144" t="n">
        <v>10</v>
      </c>
      <c r="B144" t="n">
        <v>75</v>
      </c>
      <c r="C144" t="inlineStr">
        <is>
          <t xml:space="preserve">CONCLUIDO	</t>
        </is>
      </c>
      <c r="D144" t="n">
        <v>1.8411</v>
      </c>
      <c r="E144" t="n">
        <v>54.31</v>
      </c>
      <c r="F144" t="n">
        <v>51.03</v>
      </c>
      <c r="G144" t="n">
        <v>92.78</v>
      </c>
      <c r="H144" t="n">
        <v>1.18</v>
      </c>
      <c r="I144" t="n">
        <v>33</v>
      </c>
      <c r="J144" t="n">
        <v>164.57</v>
      </c>
      <c r="K144" t="n">
        <v>49.1</v>
      </c>
      <c r="L144" t="n">
        <v>11</v>
      </c>
      <c r="M144" t="n">
        <v>12</v>
      </c>
      <c r="N144" t="n">
        <v>29.47</v>
      </c>
      <c r="O144" t="n">
        <v>20530.82</v>
      </c>
      <c r="P144" t="n">
        <v>472.31</v>
      </c>
      <c r="Q144" t="n">
        <v>2304.48</v>
      </c>
      <c r="R144" t="n">
        <v>138.34</v>
      </c>
      <c r="S144" t="n">
        <v>88.64</v>
      </c>
      <c r="T144" t="n">
        <v>20453.36</v>
      </c>
      <c r="U144" t="n">
        <v>0.64</v>
      </c>
      <c r="V144" t="n">
        <v>0.87</v>
      </c>
      <c r="W144" t="n">
        <v>4.06</v>
      </c>
      <c r="X144" t="n">
        <v>1.24</v>
      </c>
      <c r="Y144" t="n">
        <v>0.5</v>
      </c>
      <c r="Z144" t="n">
        <v>10</v>
      </c>
    </row>
    <row r="145">
      <c r="A145" t="n">
        <v>11</v>
      </c>
      <c r="B145" t="n">
        <v>75</v>
      </c>
      <c r="C145" t="inlineStr">
        <is>
          <t xml:space="preserve">CONCLUIDO	</t>
        </is>
      </c>
      <c r="D145" t="n">
        <v>1.8437</v>
      </c>
      <c r="E145" t="n">
        <v>54.24</v>
      </c>
      <c r="F145" t="n">
        <v>50.98</v>
      </c>
      <c r="G145" t="n">
        <v>95.59999999999999</v>
      </c>
      <c r="H145" t="n">
        <v>1.28</v>
      </c>
      <c r="I145" t="n">
        <v>32</v>
      </c>
      <c r="J145" t="n">
        <v>166.01</v>
      </c>
      <c r="K145" t="n">
        <v>49.1</v>
      </c>
      <c r="L145" t="n">
        <v>12</v>
      </c>
      <c r="M145" t="n">
        <v>0</v>
      </c>
      <c r="N145" t="n">
        <v>29.91</v>
      </c>
      <c r="O145" t="n">
        <v>20708.3</v>
      </c>
      <c r="P145" t="n">
        <v>469.22</v>
      </c>
      <c r="Q145" t="n">
        <v>2304.52</v>
      </c>
      <c r="R145" t="n">
        <v>136.12</v>
      </c>
      <c r="S145" t="n">
        <v>88.64</v>
      </c>
      <c r="T145" t="n">
        <v>19346.63</v>
      </c>
      <c r="U145" t="n">
        <v>0.65</v>
      </c>
      <c r="V145" t="n">
        <v>0.87</v>
      </c>
      <c r="W145" t="n">
        <v>4.08</v>
      </c>
      <c r="X145" t="n">
        <v>1.19</v>
      </c>
      <c r="Y145" t="n">
        <v>0.5</v>
      </c>
      <c r="Z145" t="n">
        <v>10</v>
      </c>
    </row>
    <row r="146">
      <c r="A146" t="n">
        <v>0</v>
      </c>
      <c r="B146" t="n">
        <v>95</v>
      </c>
      <c r="C146" t="inlineStr">
        <is>
          <t xml:space="preserve">CONCLUIDO	</t>
        </is>
      </c>
      <c r="D146" t="n">
        <v>0.8754999999999999</v>
      </c>
      <c r="E146" t="n">
        <v>114.22</v>
      </c>
      <c r="F146" t="n">
        <v>81.79000000000001</v>
      </c>
      <c r="G146" t="n">
        <v>6.1</v>
      </c>
      <c r="H146" t="n">
        <v>0.1</v>
      </c>
      <c r="I146" t="n">
        <v>805</v>
      </c>
      <c r="J146" t="n">
        <v>185.69</v>
      </c>
      <c r="K146" t="n">
        <v>53.44</v>
      </c>
      <c r="L146" t="n">
        <v>1</v>
      </c>
      <c r="M146" t="n">
        <v>803</v>
      </c>
      <c r="N146" t="n">
        <v>36.26</v>
      </c>
      <c r="O146" t="n">
        <v>23136.14</v>
      </c>
      <c r="P146" t="n">
        <v>1102.53</v>
      </c>
      <c r="Q146" t="n">
        <v>2305.08</v>
      </c>
      <c r="R146" t="n">
        <v>1169.09</v>
      </c>
      <c r="S146" t="n">
        <v>88.64</v>
      </c>
      <c r="T146" t="n">
        <v>531965.16</v>
      </c>
      <c r="U146" t="n">
        <v>0.08</v>
      </c>
      <c r="V146" t="n">
        <v>0.54</v>
      </c>
      <c r="W146" t="n">
        <v>5.31</v>
      </c>
      <c r="X146" t="n">
        <v>31.98</v>
      </c>
      <c r="Y146" t="n">
        <v>0.5</v>
      </c>
      <c r="Z146" t="n">
        <v>10</v>
      </c>
    </row>
    <row r="147">
      <c r="A147" t="n">
        <v>1</v>
      </c>
      <c r="B147" t="n">
        <v>95</v>
      </c>
      <c r="C147" t="inlineStr">
        <is>
          <t xml:space="preserve">CONCLUIDO	</t>
        </is>
      </c>
      <c r="D147" t="n">
        <v>1.3446</v>
      </c>
      <c r="E147" t="n">
        <v>74.37</v>
      </c>
      <c r="F147" t="n">
        <v>60.96</v>
      </c>
      <c r="G147" t="n">
        <v>12.44</v>
      </c>
      <c r="H147" t="n">
        <v>0.19</v>
      </c>
      <c r="I147" t="n">
        <v>294</v>
      </c>
      <c r="J147" t="n">
        <v>187.21</v>
      </c>
      <c r="K147" t="n">
        <v>53.44</v>
      </c>
      <c r="L147" t="n">
        <v>2</v>
      </c>
      <c r="M147" t="n">
        <v>292</v>
      </c>
      <c r="N147" t="n">
        <v>36.77</v>
      </c>
      <c r="O147" t="n">
        <v>23322.88</v>
      </c>
      <c r="P147" t="n">
        <v>811.2</v>
      </c>
      <c r="Q147" t="n">
        <v>2304.62</v>
      </c>
      <c r="R147" t="n">
        <v>470.41</v>
      </c>
      <c r="S147" t="n">
        <v>88.64</v>
      </c>
      <c r="T147" t="n">
        <v>185178.81</v>
      </c>
      <c r="U147" t="n">
        <v>0.19</v>
      </c>
      <c r="V147" t="n">
        <v>0.73</v>
      </c>
      <c r="W147" t="n">
        <v>4.47</v>
      </c>
      <c r="X147" t="n">
        <v>11.16</v>
      </c>
      <c r="Y147" t="n">
        <v>0.5</v>
      </c>
      <c r="Z147" t="n">
        <v>10</v>
      </c>
    </row>
    <row r="148">
      <c r="A148" t="n">
        <v>2</v>
      </c>
      <c r="B148" t="n">
        <v>95</v>
      </c>
      <c r="C148" t="inlineStr">
        <is>
          <t xml:space="preserve">CONCLUIDO	</t>
        </is>
      </c>
      <c r="D148" t="n">
        <v>1.5237</v>
      </c>
      <c r="E148" t="n">
        <v>65.63</v>
      </c>
      <c r="F148" t="n">
        <v>56.5</v>
      </c>
      <c r="G148" t="n">
        <v>18.94</v>
      </c>
      <c r="H148" t="n">
        <v>0.28</v>
      </c>
      <c r="I148" t="n">
        <v>179</v>
      </c>
      <c r="J148" t="n">
        <v>188.73</v>
      </c>
      <c r="K148" t="n">
        <v>53.44</v>
      </c>
      <c r="L148" t="n">
        <v>3</v>
      </c>
      <c r="M148" t="n">
        <v>177</v>
      </c>
      <c r="N148" t="n">
        <v>37.29</v>
      </c>
      <c r="O148" t="n">
        <v>23510.33</v>
      </c>
      <c r="P148" t="n">
        <v>741.9299999999999</v>
      </c>
      <c r="Q148" t="n">
        <v>2304.55</v>
      </c>
      <c r="R148" t="n">
        <v>321.3</v>
      </c>
      <c r="S148" t="n">
        <v>88.64</v>
      </c>
      <c r="T148" t="n">
        <v>111200.56</v>
      </c>
      <c r="U148" t="n">
        <v>0.28</v>
      </c>
      <c r="V148" t="n">
        <v>0.78</v>
      </c>
      <c r="W148" t="n">
        <v>4.28</v>
      </c>
      <c r="X148" t="n">
        <v>6.7</v>
      </c>
      <c r="Y148" t="n">
        <v>0.5</v>
      </c>
      <c r="Z148" t="n">
        <v>10</v>
      </c>
    </row>
    <row r="149">
      <c r="A149" t="n">
        <v>3</v>
      </c>
      <c r="B149" t="n">
        <v>95</v>
      </c>
      <c r="C149" t="inlineStr">
        <is>
          <t xml:space="preserve">CONCLUIDO	</t>
        </is>
      </c>
      <c r="D149" t="n">
        <v>1.619</v>
      </c>
      <c r="E149" t="n">
        <v>61.76</v>
      </c>
      <c r="F149" t="n">
        <v>54.53</v>
      </c>
      <c r="G149" t="n">
        <v>25.56</v>
      </c>
      <c r="H149" t="n">
        <v>0.37</v>
      </c>
      <c r="I149" t="n">
        <v>128</v>
      </c>
      <c r="J149" t="n">
        <v>190.25</v>
      </c>
      <c r="K149" t="n">
        <v>53.44</v>
      </c>
      <c r="L149" t="n">
        <v>4</v>
      </c>
      <c r="M149" t="n">
        <v>126</v>
      </c>
      <c r="N149" t="n">
        <v>37.82</v>
      </c>
      <c r="O149" t="n">
        <v>23698.48</v>
      </c>
      <c r="P149" t="n">
        <v>707.11</v>
      </c>
      <c r="Q149" t="n">
        <v>2304.58</v>
      </c>
      <c r="R149" t="n">
        <v>255.92</v>
      </c>
      <c r="S149" t="n">
        <v>88.64</v>
      </c>
      <c r="T149" t="n">
        <v>78765.94</v>
      </c>
      <c r="U149" t="n">
        <v>0.35</v>
      </c>
      <c r="V149" t="n">
        <v>0.8100000000000001</v>
      </c>
      <c r="W149" t="n">
        <v>4.19</v>
      </c>
      <c r="X149" t="n">
        <v>4.73</v>
      </c>
      <c r="Y149" t="n">
        <v>0.5</v>
      </c>
      <c r="Z149" t="n">
        <v>10</v>
      </c>
    </row>
    <row r="150">
      <c r="A150" t="n">
        <v>4</v>
      </c>
      <c r="B150" t="n">
        <v>95</v>
      </c>
      <c r="C150" t="inlineStr">
        <is>
          <t xml:space="preserve">CONCLUIDO	</t>
        </is>
      </c>
      <c r="D150" t="n">
        <v>1.6746</v>
      </c>
      <c r="E150" t="n">
        <v>59.72</v>
      </c>
      <c r="F150" t="n">
        <v>53.53</v>
      </c>
      <c r="G150" t="n">
        <v>32.12</v>
      </c>
      <c r="H150" t="n">
        <v>0.46</v>
      </c>
      <c r="I150" t="n">
        <v>100</v>
      </c>
      <c r="J150" t="n">
        <v>191.78</v>
      </c>
      <c r="K150" t="n">
        <v>53.44</v>
      </c>
      <c r="L150" t="n">
        <v>5</v>
      </c>
      <c r="M150" t="n">
        <v>98</v>
      </c>
      <c r="N150" t="n">
        <v>38.35</v>
      </c>
      <c r="O150" t="n">
        <v>23887.36</v>
      </c>
      <c r="P150" t="n">
        <v>684.63</v>
      </c>
      <c r="Q150" t="n">
        <v>2304.53</v>
      </c>
      <c r="R150" t="n">
        <v>221.91</v>
      </c>
      <c r="S150" t="n">
        <v>88.64</v>
      </c>
      <c r="T150" t="n">
        <v>61901.08</v>
      </c>
      <c r="U150" t="n">
        <v>0.4</v>
      </c>
      <c r="V150" t="n">
        <v>0.83</v>
      </c>
      <c r="W150" t="n">
        <v>4.16</v>
      </c>
      <c r="X150" t="n">
        <v>3.73</v>
      </c>
      <c r="Y150" t="n">
        <v>0.5</v>
      </c>
      <c r="Z150" t="n">
        <v>10</v>
      </c>
    </row>
    <row r="151">
      <c r="A151" t="n">
        <v>5</v>
      </c>
      <c r="B151" t="n">
        <v>95</v>
      </c>
      <c r="C151" t="inlineStr">
        <is>
          <t xml:space="preserve">CONCLUIDO	</t>
        </is>
      </c>
      <c r="D151" t="n">
        <v>1.7159</v>
      </c>
      <c r="E151" t="n">
        <v>58.28</v>
      </c>
      <c r="F151" t="n">
        <v>52.79</v>
      </c>
      <c r="G151" t="n">
        <v>39.11</v>
      </c>
      <c r="H151" t="n">
        <v>0.55</v>
      </c>
      <c r="I151" t="n">
        <v>81</v>
      </c>
      <c r="J151" t="n">
        <v>193.32</v>
      </c>
      <c r="K151" t="n">
        <v>53.44</v>
      </c>
      <c r="L151" t="n">
        <v>6</v>
      </c>
      <c r="M151" t="n">
        <v>79</v>
      </c>
      <c r="N151" t="n">
        <v>38.89</v>
      </c>
      <c r="O151" t="n">
        <v>24076.95</v>
      </c>
      <c r="P151" t="n">
        <v>665.97</v>
      </c>
      <c r="Q151" t="n">
        <v>2304.48</v>
      </c>
      <c r="R151" t="n">
        <v>197.92</v>
      </c>
      <c r="S151" t="n">
        <v>88.64</v>
      </c>
      <c r="T151" t="n">
        <v>49998.73</v>
      </c>
      <c r="U151" t="n">
        <v>0.45</v>
      </c>
      <c r="V151" t="n">
        <v>0.84</v>
      </c>
      <c r="W151" t="n">
        <v>4.12</v>
      </c>
      <c r="X151" t="n">
        <v>3</v>
      </c>
      <c r="Y151" t="n">
        <v>0.5</v>
      </c>
      <c r="Z151" t="n">
        <v>10</v>
      </c>
    </row>
    <row r="152">
      <c r="A152" t="n">
        <v>6</v>
      </c>
      <c r="B152" t="n">
        <v>95</v>
      </c>
      <c r="C152" t="inlineStr">
        <is>
          <t xml:space="preserve">CONCLUIDO	</t>
        </is>
      </c>
      <c r="D152" t="n">
        <v>1.7456</v>
      </c>
      <c r="E152" t="n">
        <v>57.29</v>
      </c>
      <c r="F152" t="n">
        <v>52.29</v>
      </c>
      <c r="G152" t="n">
        <v>46.13</v>
      </c>
      <c r="H152" t="n">
        <v>0.64</v>
      </c>
      <c r="I152" t="n">
        <v>68</v>
      </c>
      <c r="J152" t="n">
        <v>194.86</v>
      </c>
      <c r="K152" t="n">
        <v>53.44</v>
      </c>
      <c r="L152" t="n">
        <v>7</v>
      </c>
      <c r="M152" t="n">
        <v>66</v>
      </c>
      <c r="N152" t="n">
        <v>39.43</v>
      </c>
      <c r="O152" t="n">
        <v>24267.28</v>
      </c>
      <c r="P152" t="n">
        <v>648.23</v>
      </c>
      <c r="Q152" t="n">
        <v>2304.55</v>
      </c>
      <c r="R152" t="n">
        <v>181.17</v>
      </c>
      <c r="S152" t="n">
        <v>88.64</v>
      </c>
      <c r="T152" t="n">
        <v>41690.14</v>
      </c>
      <c r="U152" t="n">
        <v>0.49</v>
      </c>
      <c r="V152" t="n">
        <v>0.85</v>
      </c>
      <c r="W152" t="n">
        <v>4.08</v>
      </c>
      <c r="X152" t="n">
        <v>2.49</v>
      </c>
      <c r="Y152" t="n">
        <v>0.5</v>
      </c>
      <c r="Z152" t="n">
        <v>10</v>
      </c>
    </row>
    <row r="153">
      <c r="A153" t="n">
        <v>7</v>
      </c>
      <c r="B153" t="n">
        <v>95</v>
      </c>
      <c r="C153" t="inlineStr">
        <is>
          <t xml:space="preserve">CONCLUIDO	</t>
        </is>
      </c>
      <c r="D153" t="n">
        <v>1.7684</v>
      </c>
      <c r="E153" t="n">
        <v>56.55</v>
      </c>
      <c r="F153" t="n">
        <v>51.92</v>
      </c>
      <c r="G153" t="n">
        <v>53.71</v>
      </c>
      <c r="H153" t="n">
        <v>0.72</v>
      </c>
      <c r="I153" t="n">
        <v>58</v>
      </c>
      <c r="J153" t="n">
        <v>196.41</v>
      </c>
      <c r="K153" t="n">
        <v>53.44</v>
      </c>
      <c r="L153" t="n">
        <v>8</v>
      </c>
      <c r="M153" t="n">
        <v>56</v>
      </c>
      <c r="N153" t="n">
        <v>39.98</v>
      </c>
      <c r="O153" t="n">
        <v>24458.36</v>
      </c>
      <c r="P153" t="n">
        <v>634.6</v>
      </c>
      <c r="Q153" t="n">
        <v>2304.53</v>
      </c>
      <c r="R153" t="n">
        <v>168.77</v>
      </c>
      <c r="S153" t="n">
        <v>88.64</v>
      </c>
      <c r="T153" t="n">
        <v>35538.99</v>
      </c>
      <c r="U153" t="n">
        <v>0.53</v>
      </c>
      <c r="V153" t="n">
        <v>0.85</v>
      </c>
      <c r="W153" t="n">
        <v>4.08</v>
      </c>
      <c r="X153" t="n">
        <v>2.12</v>
      </c>
      <c r="Y153" t="n">
        <v>0.5</v>
      </c>
      <c r="Z153" t="n">
        <v>10</v>
      </c>
    </row>
    <row r="154">
      <c r="A154" t="n">
        <v>8</v>
      </c>
      <c r="B154" t="n">
        <v>95</v>
      </c>
      <c r="C154" t="inlineStr">
        <is>
          <t xml:space="preserve">CONCLUIDO	</t>
        </is>
      </c>
      <c r="D154" t="n">
        <v>1.7851</v>
      </c>
      <c r="E154" t="n">
        <v>56.02</v>
      </c>
      <c r="F154" t="n">
        <v>51.65</v>
      </c>
      <c r="G154" t="n">
        <v>60.77</v>
      </c>
      <c r="H154" t="n">
        <v>0.8100000000000001</v>
      </c>
      <c r="I154" t="n">
        <v>51</v>
      </c>
      <c r="J154" t="n">
        <v>197.97</v>
      </c>
      <c r="K154" t="n">
        <v>53.44</v>
      </c>
      <c r="L154" t="n">
        <v>9</v>
      </c>
      <c r="M154" t="n">
        <v>49</v>
      </c>
      <c r="N154" t="n">
        <v>40.53</v>
      </c>
      <c r="O154" t="n">
        <v>24650.18</v>
      </c>
      <c r="P154" t="n">
        <v>623.55</v>
      </c>
      <c r="Q154" t="n">
        <v>2304.48</v>
      </c>
      <c r="R154" t="n">
        <v>159.66</v>
      </c>
      <c r="S154" t="n">
        <v>88.64</v>
      </c>
      <c r="T154" t="n">
        <v>31018.77</v>
      </c>
      <c r="U154" t="n">
        <v>0.5600000000000001</v>
      </c>
      <c r="V154" t="n">
        <v>0.86</v>
      </c>
      <c r="W154" t="n">
        <v>4.07</v>
      </c>
      <c r="X154" t="n">
        <v>1.86</v>
      </c>
      <c r="Y154" t="n">
        <v>0.5</v>
      </c>
      <c r="Z154" t="n">
        <v>10</v>
      </c>
    </row>
    <row r="155">
      <c r="A155" t="n">
        <v>9</v>
      </c>
      <c r="B155" t="n">
        <v>95</v>
      </c>
      <c r="C155" t="inlineStr">
        <is>
          <t xml:space="preserve">CONCLUIDO	</t>
        </is>
      </c>
      <c r="D155" t="n">
        <v>1.7991</v>
      </c>
      <c r="E155" t="n">
        <v>55.58</v>
      </c>
      <c r="F155" t="n">
        <v>51.44</v>
      </c>
      <c r="G155" t="n">
        <v>68.59</v>
      </c>
      <c r="H155" t="n">
        <v>0.89</v>
      </c>
      <c r="I155" t="n">
        <v>45</v>
      </c>
      <c r="J155" t="n">
        <v>199.53</v>
      </c>
      <c r="K155" t="n">
        <v>53.44</v>
      </c>
      <c r="L155" t="n">
        <v>10</v>
      </c>
      <c r="M155" t="n">
        <v>43</v>
      </c>
      <c r="N155" t="n">
        <v>41.1</v>
      </c>
      <c r="O155" t="n">
        <v>24842.77</v>
      </c>
      <c r="P155" t="n">
        <v>609.72</v>
      </c>
      <c r="Q155" t="n">
        <v>2304.5</v>
      </c>
      <c r="R155" t="n">
        <v>152.63</v>
      </c>
      <c r="S155" t="n">
        <v>88.64</v>
      </c>
      <c r="T155" t="n">
        <v>27538.13</v>
      </c>
      <c r="U155" t="n">
        <v>0.58</v>
      </c>
      <c r="V155" t="n">
        <v>0.86</v>
      </c>
      <c r="W155" t="n">
        <v>4.06</v>
      </c>
      <c r="X155" t="n">
        <v>1.65</v>
      </c>
      <c r="Y155" t="n">
        <v>0.5</v>
      </c>
      <c r="Z155" t="n">
        <v>10</v>
      </c>
    </row>
    <row r="156">
      <c r="A156" t="n">
        <v>10</v>
      </c>
      <c r="B156" t="n">
        <v>95</v>
      </c>
      <c r="C156" t="inlineStr">
        <is>
          <t xml:space="preserve">CONCLUIDO	</t>
        </is>
      </c>
      <c r="D156" t="n">
        <v>1.8115</v>
      </c>
      <c r="E156" t="n">
        <v>55.2</v>
      </c>
      <c r="F156" t="n">
        <v>51.25</v>
      </c>
      <c r="G156" t="n">
        <v>76.87</v>
      </c>
      <c r="H156" t="n">
        <v>0.97</v>
      </c>
      <c r="I156" t="n">
        <v>40</v>
      </c>
      <c r="J156" t="n">
        <v>201.1</v>
      </c>
      <c r="K156" t="n">
        <v>53.44</v>
      </c>
      <c r="L156" t="n">
        <v>11</v>
      </c>
      <c r="M156" t="n">
        <v>38</v>
      </c>
      <c r="N156" t="n">
        <v>41.66</v>
      </c>
      <c r="O156" t="n">
        <v>25036.12</v>
      </c>
      <c r="P156" t="n">
        <v>596.01</v>
      </c>
      <c r="Q156" t="n">
        <v>2304.47</v>
      </c>
      <c r="R156" t="n">
        <v>146.35</v>
      </c>
      <c r="S156" t="n">
        <v>88.64</v>
      </c>
      <c r="T156" t="n">
        <v>24419.84</v>
      </c>
      <c r="U156" t="n">
        <v>0.61</v>
      </c>
      <c r="V156" t="n">
        <v>0.86</v>
      </c>
      <c r="W156" t="n">
        <v>4.04</v>
      </c>
      <c r="X156" t="n">
        <v>1.45</v>
      </c>
      <c r="Y156" t="n">
        <v>0.5</v>
      </c>
      <c r="Z156" t="n">
        <v>10</v>
      </c>
    </row>
    <row r="157">
      <c r="A157" t="n">
        <v>11</v>
      </c>
      <c r="B157" t="n">
        <v>95</v>
      </c>
      <c r="C157" t="inlineStr">
        <is>
          <t xml:space="preserve">CONCLUIDO	</t>
        </is>
      </c>
      <c r="D157" t="n">
        <v>1.821</v>
      </c>
      <c r="E157" t="n">
        <v>54.91</v>
      </c>
      <c r="F157" t="n">
        <v>51.11</v>
      </c>
      <c r="G157" t="n">
        <v>85.18000000000001</v>
      </c>
      <c r="H157" t="n">
        <v>1.05</v>
      </c>
      <c r="I157" t="n">
        <v>36</v>
      </c>
      <c r="J157" t="n">
        <v>202.67</v>
      </c>
      <c r="K157" t="n">
        <v>53.44</v>
      </c>
      <c r="L157" t="n">
        <v>12</v>
      </c>
      <c r="M157" t="n">
        <v>34</v>
      </c>
      <c r="N157" t="n">
        <v>42.24</v>
      </c>
      <c r="O157" t="n">
        <v>25230.25</v>
      </c>
      <c r="P157" t="n">
        <v>583.26</v>
      </c>
      <c r="Q157" t="n">
        <v>2304.48</v>
      </c>
      <c r="R157" t="n">
        <v>141.69</v>
      </c>
      <c r="S157" t="n">
        <v>88.64</v>
      </c>
      <c r="T157" t="n">
        <v>22111.9</v>
      </c>
      <c r="U157" t="n">
        <v>0.63</v>
      </c>
      <c r="V157" t="n">
        <v>0.87</v>
      </c>
      <c r="W157" t="n">
        <v>4.04</v>
      </c>
      <c r="X157" t="n">
        <v>1.31</v>
      </c>
      <c r="Y157" t="n">
        <v>0.5</v>
      </c>
      <c r="Z157" t="n">
        <v>10</v>
      </c>
    </row>
    <row r="158">
      <c r="A158" t="n">
        <v>12</v>
      </c>
      <c r="B158" t="n">
        <v>95</v>
      </c>
      <c r="C158" t="inlineStr">
        <is>
          <t xml:space="preserve">CONCLUIDO	</t>
        </is>
      </c>
      <c r="D158" t="n">
        <v>1.8289</v>
      </c>
      <c r="E158" t="n">
        <v>54.68</v>
      </c>
      <c r="F158" t="n">
        <v>50.98</v>
      </c>
      <c r="G158" t="n">
        <v>92.69</v>
      </c>
      <c r="H158" t="n">
        <v>1.13</v>
      </c>
      <c r="I158" t="n">
        <v>33</v>
      </c>
      <c r="J158" t="n">
        <v>204.25</v>
      </c>
      <c r="K158" t="n">
        <v>53.44</v>
      </c>
      <c r="L158" t="n">
        <v>13</v>
      </c>
      <c r="M158" t="n">
        <v>31</v>
      </c>
      <c r="N158" t="n">
        <v>42.82</v>
      </c>
      <c r="O158" t="n">
        <v>25425.3</v>
      </c>
      <c r="P158" t="n">
        <v>570.75</v>
      </c>
      <c r="Q158" t="n">
        <v>2304.53</v>
      </c>
      <c r="R158" t="n">
        <v>137.5</v>
      </c>
      <c r="S158" t="n">
        <v>88.64</v>
      </c>
      <c r="T158" t="n">
        <v>20029.03</v>
      </c>
      <c r="U158" t="n">
        <v>0.64</v>
      </c>
      <c r="V158" t="n">
        <v>0.87</v>
      </c>
      <c r="W158" t="n">
        <v>4.03</v>
      </c>
      <c r="X158" t="n">
        <v>1.19</v>
      </c>
      <c r="Y158" t="n">
        <v>0.5</v>
      </c>
      <c r="Z158" t="n">
        <v>10</v>
      </c>
    </row>
    <row r="159">
      <c r="A159" t="n">
        <v>13</v>
      </c>
      <c r="B159" t="n">
        <v>95</v>
      </c>
      <c r="C159" t="inlineStr">
        <is>
          <t xml:space="preserve">CONCLUIDO	</t>
        </is>
      </c>
      <c r="D159" t="n">
        <v>1.8357</v>
      </c>
      <c r="E159" t="n">
        <v>54.47</v>
      </c>
      <c r="F159" t="n">
        <v>50.89</v>
      </c>
      <c r="G159" t="n">
        <v>101.78</v>
      </c>
      <c r="H159" t="n">
        <v>1.21</v>
      </c>
      <c r="I159" t="n">
        <v>30</v>
      </c>
      <c r="J159" t="n">
        <v>205.84</v>
      </c>
      <c r="K159" t="n">
        <v>53.44</v>
      </c>
      <c r="L159" t="n">
        <v>14</v>
      </c>
      <c r="M159" t="n">
        <v>28</v>
      </c>
      <c r="N159" t="n">
        <v>43.4</v>
      </c>
      <c r="O159" t="n">
        <v>25621.03</v>
      </c>
      <c r="P159" t="n">
        <v>555.64</v>
      </c>
      <c r="Q159" t="n">
        <v>2304.48</v>
      </c>
      <c r="R159" t="n">
        <v>134.15</v>
      </c>
      <c r="S159" t="n">
        <v>88.64</v>
      </c>
      <c r="T159" t="n">
        <v>18371.73</v>
      </c>
      <c r="U159" t="n">
        <v>0.66</v>
      </c>
      <c r="V159" t="n">
        <v>0.87</v>
      </c>
      <c r="W159" t="n">
        <v>4.04</v>
      </c>
      <c r="X159" t="n">
        <v>1.09</v>
      </c>
      <c r="Y159" t="n">
        <v>0.5</v>
      </c>
      <c r="Z159" t="n">
        <v>10</v>
      </c>
    </row>
    <row r="160">
      <c r="A160" t="n">
        <v>14</v>
      </c>
      <c r="B160" t="n">
        <v>95</v>
      </c>
      <c r="C160" t="inlineStr">
        <is>
          <t xml:space="preserve">CONCLUIDO	</t>
        </is>
      </c>
      <c r="D160" t="n">
        <v>1.8412</v>
      </c>
      <c r="E160" t="n">
        <v>54.31</v>
      </c>
      <c r="F160" t="n">
        <v>50.8</v>
      </c>
      <c r="G160" t="n">
        <v>108.86</v>
      </c>
      <c r="H160" t="n">
        <v>1.28</v>
      </c>
      <c r="I160" t="n">
        <v>28</v>
      </c>
      <c r="J160" t="n">
        <v>207.43</v>
      </c>
      <c r="K160" t="n">
        <v>53.44</v>
      </c>
      <c r="L160" t="n">
        <v>15</v>
      </c>
      <c r="M160" t="n">
        <v>19</v>
      </c>
      <c r="N160" t="n">
        <v>44</v>
      </c>
      <c r="O160" t="n">
        <v>25817.56</v>
      </c>
      <c r="P160" t="n">
        <v>544.21</v>
      </c>
      <c r="Q160" t="n">
        <v>2304.47</v>
      </c>
      <c r="R160" t="n">
        <v>131.08</v>
      </c>
      <c r="S160" t="n">
        <v>88.64</v>
      </c>
      <c r="T160" t="n">
        <v>16844.69</v>
      </c>
      <c r="U160" t="n">
        <v>0.68</v>
      </c>
      <c r="V160" t="n">
        <v>0.87</v>
      </c>
      <c r="W160" t="n">
        <v>4.04</v>
      </c>
      <c r="X160" t="n">
        <v>1.01</v>
      </c>
      <c r="Y160" t="n">
        <v>0.5</v>
      </c>
      <c r="Z160" t="n">
        <v>10</v>
      </c>
    </row>
    <row r="161">
      <c r="A161" t="n">
        <v>15</v>
      </c>
      <c r="B161" t="n">
        <v>95</v>
      </c>
      <c r="C161" t="inlineStr">
        <is>
          <t xml:space="preserve">CONCLUIDO	</t>
        </is>
      </c>
      <c r="D161" t="n">
        <v>1.8463</v>
      </c>
      <c r="E161" t="n">
        <v>54.16</v>
      </c>
      <c r="F161" t="n">
        <v>50.73</v>
      </c>
      <c r="G161" t="n">
        <v>117.06</v>
      </c>
      <c r="H161" t="n">
        <v>1.36</v>
      </c>
      <c r="I161" t="n">
        <v>26</v>
      </c>
      <c r="J161" t="n">
        <v>209.03</v>
      </c>
      <c r="K161" t="n">
        <v>53.44</v>
      </c>
      <c r="L161" t="n">
        <v>16</v>
      </c>
      <c r="M161" t="n">
        <v>8</v>
      </c>
      <c r="N161" t="n">
        <v>44.6</v>
      </c>
      <c r="O161" t="n">
        <v>26014.91</v>
      </c>
      <c r="P161" t="n">
        <v>537.39</v>
      </c>
      <c r="Q161" t="n">
        <v>2304.47</v>
      </c>
      <c r="R161" t="n">
        <v>128.69</v>
      </c>
      <c r="S161" t="n">
        <v>88.64</v>
      </c>
      <c r="T161" t="n">
        <v>15659.96</v>
      </c>
      <c r="U161" t="n">
        <v>0.6899999999999999</v>
      </c>
      <c r="V161" t="n">
        <v>0.87</v>
      </c>
      <c r="W161" t="n">
        <v>4.03</v>
      </c>
      <c r="X161" t="n">
        <v>0.93</v>
      </c>
      <c r="Y161" t="n">
        <v>0.5</v>
      </c>
      <c r="Z161" t="n">
        <v>10</v>
      </c>
    </row>
    <row r="162">
      <c r="A162" t="n">
        <v>16</v>
      </c>
      <c r="B162" t="n">
        <v>95</v>
      </c>
      <c r="C162" t="inlineStr">
        <is>
          <t xml:space="preserve">CONCLUIDO	</t>
        </is>
      </c>
      <c r="D162" t="n">
        <v>1.8462</v>
      </c>
      <c r="E162" t="n">
        <v>54.17</v>
      </c>
      <c r="F162" t="n">
        <v>50.73</v>
      </c>
      <c r="G162" t="n">
        <v>117.07</v>
      </c>
      <c r="H162" t="n">
        <v>1.43</v>
      </c>
      <c r="I162" t="n">
        <v>26</v>
      </c>
      <c r="J162" t="n">
        <v>210.64</v>
      </c>
      <c r="K162" t="n">
        <v>53.44</v>
      </c>
      <c r="L162" t="n">
        <v>17</v>
      </c>
      <c r="M162" t="n">
        <v>1</v>
      </c>
      <c r="N162" t="n">
        <v>45.21</v>
      </c>
      <c r="O162" t="n">
        <v>26213.09</v>
      </c>
      <c r="P162" t="n">
        <v>538.38</v>
      </c>
      <c r="Q162" t="n">
        <v>2304.47</v>
      </c>
      <c r="R162" t="n">
        <v>128.23</v>
      </c>
      <c r="S162" t="n">
        <v>88.64</v>
      </c>
      <c r="T162" t="n">
        <v>15429.82</v>
      </c>
      <c r="U162" t="n">
        <v>0.6899999999999999</v>
      </c>
      <c r="V162" t="n">
        <v>0.87</v>
      </c>
      <c r="W162" t="n">
        <v>4.05</v>
      </c>
      <c r="X162" t="n">
        <v>0.93</v>
      </c>
      <c r="Y162" t="n">
        <v>0.5</v>
      </c>
      <c r="Z162" t="n">
        <v>10</v>
      </c>
    </row>
    <row r="163">
      <c r="A163" t="n">
        <v>17</v>
      </c>
      <c r="B163" t="n">
        <v>95</v>
      </c>
      <c r="C163" t="inlineStr">
        <is>
          <t xml:space="preserve">CONCLUIDO	</t>
        </is>
      </c>
      <c r="D163" t="n">
        <v>1.8462</v>
      </c>
      <c r="E163" t="n">
        <v>54.16</v>
      </c>
      <c r="F163" t="n">
        <v>50.73</v>
      </c>
      <c r="G163" t="n">
        <v>117.07</v>
      </c>
      <c r="H163" t="n">
        <v>1.51</v>
      </c>
      <c r="I163" t="n">
        <v>26</v>
      </c>
      <c r="J163" t="n">
        <v>212.25</v>
      </c>
      <c r="K163" t="n">
        <v>53.44</v>
      </c>
      <c r="L163" t="n">
        <v>18</v>
      </c>
      <c r="M163" t="n">
        <v>0</v>
      </c>
      <c r="N163" t="n">
        <v>45.82</v>
      </c>
      <c r="O163" t="n">
        <v>26412.11</v>
      </c>
      <c r="P163" t="n">
        <v>541.6</v>
      </c>
      <c r="Q163" t="n">
        <v>2304.47</v>
      </c>
      <c r="R163" t="n">
        <v>128.17</v>
      </c>
      <c r="S163" t="n">
        <v>88.64</v>
      </c>
      <c r="T163" t="n">
        <v>15398.69</v>
      </c>
      <c r="U163" t="n">
        <v>0.6899999999999999</v>
      </c>
      <c r="V163" t="n">
        <v>0.87</v>
      </c>
      <c r="W163" t="n">
        <v>4.05</v>
      </c>
      <c r="X163" t="n">
        <v>0.93</v>
      </c>
      <c r="Y163" t="n">
        <v>0.5</v>
      </c>
      <c r="Z163" t="n">
        <v>10</v>
      </c>
    </row>
    <row r="164">
      <c r="A164" t="n">
        <v>0</v>
      </c>
      <c r="B164" t="n">
        <v>55</v>
      </c>
      <c r="C164" t="inlineStr">
        <is>
          <t xml:space="preserve">CONCLUIDO	</t>
        </is>
      </c>
      <c r="D164" t="n">
        <v>1.2106</v>
      </c>
      <c r="E164" t="n">
        <v>82.59999999999999</v>
      </c>
      <c r="F164" t="n">
        <v>68.79000000000001</v>
      </c>
      <c r="G164" t="n">
        <v>8.41</v>
      </c>
      <c r="H164" t="n">
        <v>0.15</v>
      </c>
      <c r="I164" t="n">
        <v>491</v>
      </c>
      <c r="J164" t="n">
        <v>116.05</v>
      </c>
      <c r="K164" t="n">
        <v>43.4</v>
      </c>
      <c r="L164" t="n">
        <v>1</v>
      </c>
      <c r="M164" t="n">
        <v>489</v>
      </c>
      <c r="N164" t="n">
        <v>16.65</v>
      </c>
      <c r="O164" t="n">
        <v>14546.17</v>
      </c>
      <c r="P164" t="n">
        <v>675.4299999999999</v>
      </c>
      <c r="Q164" t="n">
        <v>2304.7</v>
      </c>
      <c r="R164" t="n">
        <v>732.77</v>
      </c>
      <c r="S164" t="n">
        <v>88.64</v>
      </c>
      <c r="T164" t="n">
        <v>315374.47</v>
      </c>
      <c r="U164" t="n">
        <v>0.12</v>
      </c>
      <c r="V164" t="n">
        <v>0.64</v>
      </c>
      <c r="W164" t="n">
        <v>4.79</v>
      </c>
      <c r="X164" t="n">
        <v>18.99</v>
      </c>
      <c r="Y164" t="n">
        <v>0.5</v>
      </c>
      <c r="Z164" t="n">
        <v>10</v>
      </c>
    </row>
    <row r="165">
      <c r="A165" t="n">
        <v>1</v>
      </c>
      <c r="B165" t="n">
        <v>55</v>
      </c>
      <c r="C165" t="inlineStr">
        <is>
          <t xml:space="preserve">CONCLUIDO	</t>
        </is>
      </c>
      <c r="D165" t="n">
        <v>1.5629</v>
      </c>
      <c r="E165" t="n">
        <v>63.98</v>
      </c>
      <c r="F165" t="n">
        <v>57.19</v>
      </c>
      <c r="G165" t="n">
        <v>17.42</v>
      </c>
      <c r="H165" t="n">
        <v>0.3</v>
      </c>
      <c r="I165" t="n">
        <v>197</v>
      </c>
      <c r="J165" t="n">
        <v>117.34</v>
      </c>
      <c r="K165" t="n">
        <v>43.4</v>
      </c>
      <c r="L165" t="n">
        <v>2</v>
      </c>
      <c r="M165" t="n">
        <v>195</v>
      </c>
      <c r="N165" t="n">
        <v>16.94</v>
      </c>
      <c r="O165" t="n">
        <v>14705.49</v>
      </c>
      <c r="P165" t="n">
        <v>544.6799999999999</v>
      </c>
      <c r="Q165" t="n">
        <v>2304.61</v>
      </c>
      <c r="R165" t="n">
        <v>344.54</v>
      </c>
      <c r="S165" t="n">
        <v>88.64</v>
      </c>
      <c r="T165" t="n">
        <v>122731.83</v>
      </c>
      <c r="U165" t="n">
        <v>0.26</v>
      </c>
      <c r="V165" t="n">
        <v>0.77</v>
      </c>
      <c r="W165" t="n">
        <v>4.31</v>
      </c>
      <c r="X165" t="n">
        <v>7.39</v>
      </c>
      <c r="Y165" t="n">
        <v>0.5</v>
      </c>
      <c r="Z165" t="n">
        <v>10</v>
      </c>
    </row>
    <row r="166">
      <c r="A166" t="n">
        <v>2</v>
      </c>
      <c r="B166" t="n">
        <v>55</v>
      </c>
      <c r="C166" t="inlineStr">
        <is>
          <t xml:space="preserve">CONCLUIDO	</t>
        </is>
      </c>
      <c r="D166" t="n">
        <v>1.6873</v>
      </c>
      <c r="E166" t="n">
        <v>59.27</v>
      </c>
      <c r="F166" t="n">
        <v>54.29</v>
      </c>
      <c r="G166" t="n">
        <v>26.92</v>
      </c>
      <c r="H166" t="n">
        <v>0.45</v>
      </c>
      <c r="I166" t="n">
        <v>121</v>
      </c>
      <c r="J166" t="n">
        <v>118.63</v>
      </c>
      <c r="K166" t="n">
        <v>43.4</v>
      </c>
      <c r="L166" t="n">
        <v>3</v>
      </c>
      <c r="M166" t="n">
        <v>119</v>
      </c>
      <c r="N166" t="n">
        <v>17.23</v>
      </c>
      <c r="O166" t="n">
        <v>14865.24</v>
      </c>
      <c r="P166" t="n">
        <v>499.37</v>
      </c>
      <c r="Q166" t="n">
        <v>2304.62</v>
      </c>
      <c r="R166" t="n">
        <v>248.23</v>
      </c>
      <c r="S166" t="n">
        <v>88.64</v>
      </c>
      <c r="T166" t="n">
        <v>74957.5</v>
      </c>
      <c r="U166" t="n">
        <v>0.36</v>
      </c>
      <c r="V166" t="n">
        <v>0.82</v>
      </c>
      <c r="W166" t="n">
        <v>4.17</v>
      </c>
      <c r="X166" t="n">
        <v>4.5</v>
      </c>
      <c r="Y166" t="n">
        <v>0.5</v>
      </c>
      <c r="Z166" t="n">
        <v>10</v>
      </c>
    </row>
    <row r="167">
      <c r="A167" t="n">
        <v>3</v>
      </c>
      <c r="B167" t="n">
        <v>55</v>
      </c>
      <c r="C167" t="inlineStr">
        <is>
          <t xml:space="preserve">CONCLUIDO	</t>
        </is>
      </c>
      <c r="D167" t="n">
        <v>1.7528</v>
      </c>
      <c r="E167" t="n">
        <v>57.05</v>
      </c>
      <c r="F167" t="n">
        <v>52.94</v>
      </c>
      <c r="G167" t="n">
        <v>37.37</v>
      </c>
      <c r="H167" t="n">
        <v>0.59</v>
      </c>
      <c r="I167" t="n">
        <v>85</v>
      </c>
      <c r="J167" t="n">
        <v>119.93</v>
      </c>
      <c r="K167" t="n">
        <v>43.4</v>
      </c>
      <c r="L167" t="n">
        <v>4</v>
      </c>
      <c r="M167" t="n">
        <v>83</v>
      </c>
      <c r="N167" t="n">
        <v>17.53</v>
      </c>
      <c r="O167" t="n">
        <v>15025.44</v>
      </c>
      <c r="P167" t="n">
        <v>468.43</v>
      </c>
      <c r="Q167" t="n">
        <v>2304.55</v>
      </c>
      <c r="R167" t="n">
        <v>202.88</v>
      </c>
      <c r="S167" t="n">
        <v>88.64</v>
      </c>
      <c r="T167" t="n">
        <v>52459.69</v>
      </c>
      <c r="U167" t="n">
        <v>0.44</v>
      </c>
      <c r="V167" t="n">
        <v>0.84</v>
      </c>
      <c r="W167" t="n">
        <v>4.11</v>
      </c>
      <c r="X167" t="n">
        <v>3.14</v>
      </c>
      <c r="Y167" t="n">
        <v>0.5</v>
      </c>
      <c r="Z167" t="n">
        <v>10</v>
      </c>
    </row>
    <row r="168">
      <c r="A168" t="n">
        <v>4</v>
      </c>
      <c r="B168" t="n">
        <v>55</v>
      </c>
      <c r="C168" t="inlineStr">
        <is>
          <t xml:space="preserve">CONCLUIDO	</t>
        </is>
      </c>
      <c r="D168" t="n">
        <v>1.7914</v>
      </c>
      <c r="E168" t="n">
        <v>55.82</v>
      </c>
      <c r="F168" t="n">
        <v>52.18</v>
      </c>
      <c r="G168" t="n">
        <v>48.17</v>
      </c>
      <c r="H168" t="n">
        <v>0.73</v>
      </c>
      <c r="I168" t="n">
        <v>65</v>
      </c>
      <c r="J168" t="n">
        <v>121.23</v>
      </c>
      <c r="K168" t="n">
        <v>43.4</v>
      </c>
      <c r="L168" t="n">
        <v>5</v>
      </c>
      <c r="M168" t="n">
        <v>63</v>
      </c>
      <c r="N168" t="n">
        <v>17.83</v>
      </c>
      <c r="O168" t="n">
        <v>15186.08</v>
      </c>
      <c r="P168" t="n">
        <v>441.26</v>
      </c>
      <c r="Q168" t="n">
        <v>2304.48</v>
      </c>
      <c r="R168" t="n">
        <v>177.84</v>
      </c>
      <c r="S168" t="n">
        <v>88.64</v>
      </c>
      <c r="T168" t="n">
        <v>40042.5</v>
      </c>
      <c r="U168" t="n">
        <v>0.5</v>
      </c>
      <c r="V168" t="n">
        <v>0.85</v>
      </c>
      <c r="W168" t="n">
        <v>4.08</v>
      </c>
      <c r="X168" t="n">
        <v>2.39</v>
      </c>
      <c r="Y168" t="n">
        <v>0.5</v>
      </c>
      <c r="Z168" t="n">
        <v>10</v>
      </c>
    </row>
    <row r="169">
      <c r="A169" t="n">
        <v>5</v>
      </c>
      <c r="B169" t="n">
        <v>55</v>
      </c>
      <c r="C169" t="inlineStr">
        <is>
          <t xml:space="preserve">CONCLUIDO	</t>
        </is>
      </c>
      <c r="D169" t="n">
        <v>1.8168</v>
      </c>
      <c r="E169" t="n">
        <v>55.04</v>
      </c>
      <c r="F169" t="n">
        <v>51.72</v>
      </c>
      <c r="G169" t="n">
        <v>59.67</v>
      </c>
      <c r="H169" t="n">
        <v>0.86</v>
      </c>
      <c r="I169" t="n">
        <v>52</v>
      </c>
      <c r="J169" t="n">
        <v>122.54</v>
      </c>
      <c r="K169" t="n">
        <v>43.4</v>
      </c>
      <c r="L169" t="n">
        <v>6</v>
      </c>
      <c r="M169" t="n">
        <v>47</v>
      </c>
      <c r="N169" t="n">
        <v>18.14</v>
      </c>
      <c r="O169" t="n">
        <v>15347.16</v>
      </c>
      <c r="P169" t="n">
        <v>419.27</v>
      </c>
      <c r="Q169" t="n">
        <v>2304.47</v>
      </c>
      <c r="R169" t="n">
        <v>161.81</v>
      </c>
      <c r="S169" t="n">
        <v>88.64</v>
      </c>
      <c r="T169" t="n">
        <v>32092.04</v>
      </c>
      <c r="U169" t="n">
        <v>0.55</v>
      </c>
      <c r="V169" t="n">
        <v>0.86</v>
      </c>
      <c r="W169" t="n">
        <v>4.07</v>
      </c>
      <c r="X169" t="n">
        <v>1.92</v>
      </c>
      <c r="Y169" t="n">
        <v>0.5</v>
      </c>
      <c r="Z169" t="n">
        <v>10</v>
      </c>
    </row>
    <row r="170">
      <c r="A170" t="n">
        <v>6</v>
      </c>
      <c r="B170" t="n">
        <v>55</v>
      </c>
      <c r="C170" t="inlineStr">
        <is>
          <t xml:space="preserve">CONCLUIDO	</t>
        </is>
      </c>
      <c r="D170" t="n">
        <v>1.8317</v>
      </c>
      <c r="E170" t="n">
        <v>54.59</v>
      </c>
      <c r="F170" t="n">
        <v>51.46</v>
      </c>
      <c r="G170" t="n">
        <v>70.17</v>
      </c>
      <c r="H170" t="n">
        <v>1</v>
      </c>
      <c r="I170" t="n">
        <v>44</v>
      </c>
      <c r="J170" t="n">
        <v>123.85</v>
      </c>
      <c r="K170" t="n">
        <v>43.4</v>
      </c>
      <c r="L170" t="n">
        <v>7</v>
      </c>
      <c r="M170" t="n">
        <v>12</v>
      </c>
      <c r="N170" t="n">
        <v>18.45</v>
      </c>
      <c r="O170" t="n">
        <v>15508.69</v>
      </c>
      <c r="P170" t="n">
        <v>400.84</v>
      </c>
      <c r="Q170" t="n">
        <v>2304.52</v>
      </c>
      <c r="R170" t="n">
        <v>151.8</v>
      </c>
      <c r="S170" t="n">
        <v>88.64</v>
      </c>
      <c r="T170" t="n">
        <v>27127.37</v>
      </c>
      <c r="U170" t="n">
        <v>0.58</v>
      </c>
      <c r="V170" t="n">
        <v>0.86</v>
      </c>
      <c r="W170" t="n">
        <v>4.1</v>
      </c>
      <c r="X170" t="n">
        <v>1.66</v>
      </c>
      <c r="Y170" t="n">
        <v>0.5</v>
      </c>
      <c r="Z170" t="n">
        <v>10</v>
      </c>
    </row>
    <row r="171">
      <c r="A171" t="n">
        <v>7</v>
      </c>
      <c r="B171" t="n">
        <v>55</v>
      </c>
      <c r="C171" t="inlineStr">
        <is>
          <t xml:space="preserve">CONCLUIDO	</t>
        </is>
      </c>
      <c r="D171" t="n">
        <v>1.8341</v>
      </c>
      <c r="E171" t="n">
        <v>54.52</v>
      </c>
      <c r="F171" t="n">
        <v>51.41</v>
      </c>
      <c r="G171" t="n">
        <v>71.73999999999999</v>
      </c>
      <c r="H171" t="n">
        <v>1.13</v>
      </c>
      <c r="I171" t="n">
        <v>43</v>
      </c>
      <c r="J171" t="n">
        <v>125.16</v>
      </c>
      <c r="K171" t="n">
        <v>43.4</v>
      </c>
      <c r="L171" t="n">
        <v>8</v>
      </c>
      <c r="M171" t="n">
        <v>0</v>
      </c>
      <c r="N171" t="n">
        <v>18.76</v>
      </c>
      <c r="O171" t="n">
        <v>15670.68</v>
      </c>
      <c r="P171" t="n">
        <v>402.23</v>
      </c>
      <c r="Q171" t="n">
        <v>2304.55</v>
      </c>
      <c r="R171" t="n">
        <v>149.74</v>
      </c>
      <c r="S171" t="n">
        <v>88.64</v>
      </c>
      <c r="T171" t="n">
        <v>26100.99</v>
      </c>
      <c r="U171" t="n">
        <v>0.59</v>
      </c>
      <c r="V171" t="n">
        <v>0.86</v>
      </c>
      <c r="W171" t="n">
        <v>4.11</v>
      </c>
      <c r="X171" t="n">
        <v>1.62</v>
      </c>
      <c r="Y171" t="n">
        <v>0.5</v>
      </c>
      <c r="Z17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INDEX(resultados!$A$2:$ZZ$171, 1, MATCH($B$1, resultados!$A$1:$ZZ$1, 0))</f>
        <v/>
      </c>
      <c r="B7">
        <f>INDEX(resultados!$A$2:$ZZ$171, 1, MATCH($B$2, resultados!$A$1:$ZZ$1, 0))</f>
        <v/>
      </c>
      <c r="C7">
        <f>INDEX(resultados!$A$2:$ZZ$171, 1, MATCH($B$3, resultados!$A$1:$ZZ$1, 0))</f>
        <v/>
      </c>
    </row>
    <row r="8">
      <c r="A8">
        <f>INDEX(resultados!$A$2:$ZZ$171, 2, MATCH($B$1, resultados!$A$1:$ZZ$1, 0))</f>
        <v/>
      </c>
      <c r="B8">
        <f>INDEX(resultados!$A$2:$ZZ$171, 2, MATCH($B$2, resultados!$A$1:$ZZ$1, 0))</f>
        <v/>
      </c>
      <c r="C8">
        <f>INDEX(resultados!$A$2:$ZZ$171, 2, MATCH($B$3, resultados!$A$1:$ZZ$1, 0))</f>
        <v/>
      </c>
    </row>
    <row r="9">
      <c r="A9">
        <f>INDEX(resultados!$A$2:$ZZ$171, 3, MATCH($B$1, resultados!$A$1:$ZZ$1, 0))</f>
        <v/>
      </c>
      <c r="B9">
        <f>INDEX(resultados!$A$2:$ZZ$171, 3, MATCH($B$2, resultados!$A$1:$ZZ$1, 0))</f>
        <v/>
      </c>
      <c r="C9">
        <f>INDEX(resultados!$A$2:$ZZ$171, 3, MATCH($B$3, resultados!$A$1:$ZZ$1, 0))</f>
        <v/>
      </c>
    </row>
    <row r="10">
      <c r="A10">
        <f>INDEX(resultados!$A$2:$ZZ$171, 4, MATCH($B$1, resultados!$A$1:$ZZ$1, 0))</f>
        <v/>
      </c>
      <c r="B10">
        <f>INDEX(resultados!$A$2:$ZZ$171, 4, MATCH($B$2, resultados!$A$1:$ZZ$1, 0))</f>
        <v/>
      </c>
      <c r="C10">
        <f>INDEX(resultados!$A$2:$ZZ$171, 4, MATCH($B$3, resultados!$A$1:$ZZ$1, 0))</f>
        <v/>
      </c>
    </row>
    <row r="11">
      <c r="A11">
        <f>INDEX(resultados!$A$2:$ZZ$171, 5, MATCH($B$1, resultados!$A$1:$ZZ$1, 0))</f>
        <v/>
      </c>
      <c r="B11">
        <f>INDEX(resultados!$A$2:$ZZ$171, 5, MATCH($B$2, resultados!$A$1:$ZZ$1, 0))</f>
        <v/>
      </c>
      <c r="C11">
        <f>INDEX(resultados!$A$2:$ZZ$171, 5, MATCH($B$3, resultados!$A$1:$ZZ$1, 0))</f>
        <v/>
      </c>
    </row>
    <row r="12">
      <c r="A12">
        <f>INDEX(resultados!$A$2:$ZZ$171, 6, MATCH($B$1, resultados!$A$1:$ZZ$1, 0))</f>
        <v/>
      </c>
      <c r="B12">
        <f>INDEX(resultados!$A$2:$ZZ$171, 6, MATCH($B$2, resultados!$A$1:$ZZ$1, 0))</f>
        <v/>
      </c>
      <c r="C12">
        <f>INDEX(resultados!$A$2:$ZZ$171, 6, MATCH($B$3, resultados!$A$1:$ZZ$1, 0))</f>
        <v/>
      </c>
    </row>
    <row r="13">
      <c r="A13">
        <f>INDEX(resultados!$A$2:$ZZ$171, 7, MATCH($B$1, resultados!$A$1:$ZZ$1, 0))</f>
        <v/>
      </c>
      <c r="B13">
        <f>INDEX(resultados!$A$2:$ZZ$171, 7, MATCH($B$2, resultados!$A$1:$ZZ$1, 0))</f>
        <v/>
      </c>
      <c r="C13">
        <f>INDEX(resultados!$A$2:$ZZ$171, 7, MATCH($B$3, resultados!$A$1:$ZZ$1, 0))</f>
        <v/>
      </c>
    </row>
    <row r="14">
      <c r="A14">
        <f>INDEX(resultados!$A$2:$ZZ$171, 8, MATCH($B$1, resultados!$A$1:$ZZ$1, 0))</f>
        <v/>
      </c>
      <c r="B14">
        <f>INDEX(resultados!$A$2:$ZZ$171, 8, MATCH($B$2, resultados!$A$1:$ZZ$1, 0))</f>
        <v/>
      </c>
      <c r="C14">
        <f>INDEX(resultados!$A$2:$ZZ$171, 8, MATCH($B$3, resultados!$A$1:$ZZ$1, 0))</f>
        <v/>
      </c>
    </row>
    <row r="15">
      <c r="A15">
        <f>INDEX(resultados!$A$2:$ZZ$171, 9, MATCH($B$1, resultados!$A$1:$ZZ$1, 0))</f>
        <v/>
      </c>
      <c r="B15">
        <f>INDEX(resultados!$A$2:$ZZ$171, 9, MATCH($B$2, resultados!$A$1:$ZZ$1, 0))</f>
        <v/>
      </c>
      <c r="C15">
        <f>INDEX(resultados!$A$2:$ZZ$171, 9, MATCH($B$3, resultados!$A$1:$ZZ$1, 0))</f>
        <v/>
      </c>
    </row>
    <row r="16">
      <c r="A16">
        <f>INDEX(resultados!$A$2:$ZZ$171, 10, MATCH($B$1, resultados!$A$1:$ZZ$1, 0))</f>
        <v/>
      </c>
      <c r="B16">
        <f>INDEX(resultados!$A$2:$ZZ$171, 10, MATCH($B$2, resultados!$A$1:$ZZ$1, 0))</f>
        <v/>
      </c>
      <c r="C16">
        <f>INDEX(resultados!$A$2:$ZZ$171, 10, MATCH($B$3, resultados!$A$1:$ZZ$1, 0))</f>
        <v/>
      </c>
    </row>
    <row r="17">
      <c r="A17">
        <f>INDEX(resultados!$A$2:$ZZ$171, 11, MATCH($B$1, resultados!$A$1:$ZZ$1, 0))</f>
        <v/>
      </c>
      <c r="B17">
        <f>INDEX(resultados!$A$2:$ZZ$171, 11, MATCH($B$2, resultados!$A$1:$ZZ$1, 0))</f>
        <v/>
      </c>
      <c r="C17">
        <f>INDEX(resultados!$A$2:$ZZ$171, 11, MATCH($B$3, resultados!$A$1:$ZZ$1, 0))</f>
        <v/>
      </c>
    </row>
    <row r="18">
      <c r="A18">
        <f>INDEX(resultados!$A$2:$ZZ$171, 12, MATCH($B$1, resultados!$A$1:$ZZ$1, 0))</f>
        <v/>
      </c>
      <c r="B18">
        <f>INDEX(resultados!$A$2:$ZZ$171, 12, MATCH($B$2, resultados!$A$1:$ZZ$1, 0))</f>
        <v/>
      </c>
      <c r="C18">
        <f>INDEX(resultados!$A$2:$ZZ$171, 12, MATCH($B$3, resultados!$A$1:$ZZ$1, 0))</f>
        <v/>
      </c>
    </row>
    <row r="19">
      <c r="A19">
        <f>INDEX(resultados!$A$2:$ZZ$171, 13, MATCH($B$1, resultados!$A$1:$ZZ$1, 0))</f>
        <v/>
      </c>
      <c r="B19">
        <f>INDEX(resultados!$A$2:$ZZ$171, 13, MATCH($B$2, resultados!$A$1:$ZZ$1, 0))</f>
        <v/>
      </c>
      <c r="C19">
        <f>INDEX(resultados!$A$2:$ZZ$171, 13, MATCH($B$3, resultados!$A$1:$ZZ$1, 0))</f>
        <v/>
      </c>
    </row>
    <row r="20">
      <c r="A20">
        <f>INDEX(resultados!$A$2:$ZZ$171, 14, MATCH($B$1, resultados!$A$1:$ZZ$1, 0))</f>
        <v/>
      </c>
      <c r="B20">
        <f>INDEX(resultados!$A$2:$ZZ$171, 14, MATCH($B$2, resultados!$A$1:$ZZ$1, 0))</f>
        <v/>
      </c>
      <c r="C20">
        <f>INDEX(resultados!$A$2:$ZZ$171, 14, MATCH($B$3, resultados!$A$1:$ZZ$1, 0))</f>
        <v/>
      </c>
    </row>
    <row r="21">
      <c r="A21">
        <f>INDEX(resultados!$A$2:$ZZ$171, 15, MATCH($B$1, resultados!$A$1:$ZZ$1, 0))</f>
        <v/>
      </c>
      <c r="B21">
        <f>INDEX(resultados!$A$2:$ZZ$171, 15, MATCH($B$2, resultados!$A$1:$ZZ$1, 0))</f>
        <v/>
      </c>
      <c r="C21">
        <f>INDEX(resultados!$A$2:$ZZ$171, 15, MATCH($B$3, resultados!$A$1:$ZZ$1, 0))</f>
        <v/>
      </c>
    </row>
    <row r="22">
      <c r="A22">
        <f>INDEX(resultados!$A$2:$ZZ$171, 16, MATCH($B$1, resultados!$A$1:$ZZ$1, 0))</f>
        <v/>
      </c>
      <c r="B22">
        <f>INDEX(resultados!$A$2:$ZZ$171, 16, MATCH($B$2, resultados!$A$1:$ZZ$1, 0))</f>
        <v/>
      </c>
      <c r="C22">
        <f>INDEX(resultados!$A$2:$ZZ$171, 16, MATCH($B$3, resultados!$A$1:$ZZ$1, 0))</f>
        <v/>
      </c>
    </row>
    <row r="23">
      <c r="A23">
        <f>INDEX(resultados!$A$2:$ZZ$171, 17, MATCH($B$1, resultados!$A$1:$ZZ$1, 0))</f>
        <v/>
      </c>
      <c r="B23">
        <f>INDEX(resultados!$A$2:$ZZ$171, 17, MATCH($B$2, resultados!$A$1:$ZZ$1, 0))</f>
        <v/>
      </c>
      <c r="C23">
        <f>INDEX(resultados!$A$2:$ZZ$171, 17, MATCH($B$3, resultados!$A$1:$ZZ$1, 0))</f>
        <v/>
      </c>
    </row>
    <row r="24">
      <c r="A24">
        <f>INDEX(resultados!$A$2:$ZZ$171, 18, MATCH($B$1, resultados!$A$1:$ZZ$1, 0))</f>
        <v/>
      </c>
      <c r="B24">
        <f>INDEX(resultados!$A$2:$ZZ$171, 18, MATCH($B$2, resultados!$A$1:$ZZ$1, 0))</f>
        <v/>
      </c>
      <c r="C24">
        <f>INDEX(resultados!$A$2:$ZZ$171, 18, MATCH($B$3, resultados!$A$1:$ZZ$1, 0))</f>
        <v/>
      </c>
    </row>
    <row r="25">
      <c r="A25">
        <f>INDEX(resultados!$A$2:$ZZ$171, 19, MATCH($B$1, resultados!$A$1:$ZZ$1, 0))</f>
        <v/>
      </c>
      <c r="B25">
        <f>INDEX(resultados!$A$2:$ZZ$171, 19, MATCH($B$2, resultados!$A$1:$ZZ$1, 0))</f>
        <v/>
      </c>
      <c r="C25">
        <f>INDEX(resultados!$A$2:$ZZ$171, 19, MATCH($B$3, resultados!$A$1:$ZZ$1, 0))</f>
        <v/>
      </c>
    </row>
    <row r="26">
      <c r="A26">
        <f>INDEX(resultados!$A$2:$ZZ$171, 20, MATCH($B$1, resultados!$A$1:$ZZ$1, 0))</f>
        <v/>
      </c>
      <c r="B26">
        <f>INDEX(resultados!$A$2:$ZZ$171, 20, MATCH($B$2, resultados!$A$1:$ZZ$1, 0))</f>
        <v/>
      </c>
      <c r="C26">
        <f>INDEX(resultados!$A$2:$ZZ$171, 20, MATCH($B$3, resultados!$A$1:$ZZ$1, 0))</f>
        <v/>
      </c>
    </row>
    <row r="27">
      <c r="A27">
        <f>INDEX(resultados!$A$2:$ZZ$171, 21, MATCH($B$1, resultados!$A$1:$ZZ$1, 0))</f>
        <v/>
      </c>
      <c r="B27">
        <f>INDEX(resultados!$A$2:$ZZ$171, 21, MATCH($B$2, resultados!$A$1:$ZZ$1, 0))</f>
        <v/>
      </c>
      <c r="C27">
        <f>INDEX(resultados!$A$2:$ZZ$171, 21, MATCH($B$3, resultados!$A$1:$ZZ$1, 0))</f>
        <v/>
      </c>
    </row>
    <row r="28">
      <c r="A28">
        <f>INDEX(resultados!$A$2:$ZZ$171, 22, MATCH($B$1, resultados!$A$1:$ZZ$1, 0))</f>
        <v/>
      </c>
      <c r="B28">
        <f>INDEX(resultados!$A$2:$ZZ$171, 22, MATCH($B$2, resultados!$A$1:$ZZ$1, 0))</f>
        <v/>
      </c>
      <c r="C28">
        <f>INDEX(resultados!$A$2:$ZZ$171, 22, MATCH($B$3, resultados!$A$1:$ZZ$1, 0))</f>
        <v/>
      </c>
    </row>
    <row r="29">
      <c r="A29">
        <f>INDEX(resultados!$A$2:$ZZ$171, 23, MATCH($B$1, resultados!$A$1:$ZZ$1, 0))</f>
        <v/>
      </c>
      <c r="B29">
        <f>INDEX(resultados!$A$2:$ZZ$171, 23, MATCH($B$2, resultados!$A$1:$ZZ$1, 0))</f>
        <v/>
      </c>
      <c r="C29">
        <f>INDEX(resultados!$A$2:$ZZ$171, 23, MATCH($B$3, resultados!$A$1:$ZZ$1, 0))</f>
        <v/>
      </c>
    </row>
    <row r="30">
      <c r="A30">
        <f>INDEX(resultados!$A$2:$ZZ$171, 24, MATCH($B$1, resultados!$A$1:$ZZ$1, 0))</f>
        <v/>
      </c>
      <c r="B30">
        <f>INDEX(resultados!$A$2:$ZZ$171, 24, MATCH($B$2, resultados!$A$1:$ZZ$1, 0))</f>
        <v/>
      </c>
      <c r="C30">
        <f>INDEX(resultados!$A$2:$ZZ$171, 24, MATCH($B$3, resultados!$A$1:$ZZ$1, 0))</f>
        <v/>
      </c>
    </row>
    <row r="31">
      <c r="A31">
        <f>INDEX(resultados!$A$2:$ZZ$171, 25, MATCH($B$1, resultados!$A$1:$ZZ$1, 0))</f>
        <v/>
      </c>
      <c r="B31">
        <f>INDEX(resultados!$A$2:$ZZ$171, 25, MATCH($B$2, resultados!$A$1:$ZZ$1, 0))</f>
        <v/>
      </c>
      <c r="C31">
        <f>INDEX(resultados!$A$2:$ZZ$171, 25, MATCH($B$3, resultados!$A$1:$ZZ$1, 0))</f>
        <v/>
      </c>
    </row>
    <row r="32">
      <c r="A32">
        <f>INDEX(resultados!$A$2:$ZZ$171, 26, MATCH($B$1, resultados!$A$1:$ZZ$1, 0))</f>
        <v/>
      </c>
      <c r="B32">
        <f>INDEX(resultados!$A$2:$ZZ$171, 26, MATCH($B$2, resultados!$A$1:$ZZ$1, 0))</f>
        <v/>
      </c>
      <c r="C32">
        <f>INDEX(resultados!$A$2:$ZZ$171, 26, MATCH($B$3, resultados!$A$1:$ZZ$1, 0))</f>
        <v/>
      </c>
    </row>
    <row r="33">
      <c r="A33">
        <f>INDEX(resultados!$A$2:$ZZ$171, 27, MATCH($B$1, resultados!$A$1:$ZZ$1, 0))</f>
        <v/>
      </c>
      <c r="B33">
        <f>INDEX(resultados!$A$2:$ZZ$171, 27, MATCH($B$2, resultados!$A$1:$ZZ$1, 0))</f>
        <v/>
      </c>
      <c r="C33">
        <f>INDEX(resultados!$A$2:$ZZ$171, 27, MATCH($B$3, resultados!$A$1:$ZZ$1, 0))</f>
        <v/>
      </c>
    </row>
    <row r="34">
      <c r="A34">
        <f>INDEX(resultados!$A$2:$ZZ$171, 28, MATCH($B$1, resultados!$A$1:$ZZ$1, 0))</f>
        <v/>
      </c>
      <c r="B34">
        <f>INDEX(resultados!$A$2:$ZZ$171, 28, MATCH($B$2, resultados!$A$1:$ZZ$1, 0))</f>
        <v/>
      </c>
      <c r="C34">
        <f>INDEX(resultados!$A$2:$ZZ$171, 28, MATCH($B$3, resultados!$A$1:$ZZ$1, 0))</f>
        <v/>
      </c>
    </row>
    <row r="35">
      <c r="A35">
        <f>INDEX(resultados!$A$2:$ZZ$171, 29, MATCH($B$1, resultados!$A$1:$ZZ$1, 0))</f>
        <v/>
      </c>
      <c r="B35">
        <f>INDEX(resultados!$A$2:$ZZ$171, 29, MATCH($B$2, resultados!$A$1:$ZZ$1, 0))</f>
        <v/>
      </c>
      <c r="C35">
        <f>INDEX(resultados!$A$2:$ZZ$171, 29, MATCH($B$3, resultados!$A$1:$ZZ$1, 0))</f>
        <v/>
      </c>
    </row>
    <row r="36">
      <c r="A36">
        <f>INDEX(resultados!$A$2:$ZZ$171, 30, MATCH($B$1, resultados!$A$1:$ZZ$1, 0))</f>
        <v/>
      </c>
      <c r="B36">
        <f>INDEX(resultados!$A$2:$ZZ$171, 30, MATCH($B$2, resultados!$A$1:$ZZ$1, 0))</f>
        <v/>
      </c>
      <c r="C36">
        <f>INDEX(resultados!$A$2:$ZZ$171, 30, MATCH($B$3, resultados!$A$1:$ZZ$1, 0))</f>
        <v/>
      </c>
    </row>
    <row r="37">
      <c r="A37">
        <f>INDEX(resultados!$A$2:$ZZ$171, 31, MATCH($B$1, resultados!$A$1:$ZZ$1, 0))</f>
        <v/>
      </c>
      <c r="B37">
        <f>INDEX(resultados!$A$2:$ZZ$171, 31, MATCH($B$2, resultados!$A$1:$ZZ$1, 0))</f>
        <v/>
      </c>
      <c r="C37">
        <f>INDEX(resultados!$A$2:$ZZ$171, 31, MATCH($B$3, resultados!$A$1:$ZZ$1, 0))</f>
        <v/>
      </c>
    </row>
    <row r="38">
      <c r="A38">
        <f>INDEX(resultados!$A$2:$ZZ$171, 32, MATCH($B$1, resultados!$A$1:$ZZ$1, 0))</f>
        <v/>
      </c>
      <c r="B38">
        <f>INDEX(resultados!$A$2:$ZZ$171, 32, MATCH($B$2, resultados!$A$1:$ZZ$1, 0))</f>
        <v/>
      </c>
      <c r="C38">
        <f>INDEX(resultados!$A$2:$ZZ$171, 32, MATCH($B$3, resultados!$A$1:$ZZ$1, 0))</f>
        <v/>
      </c>
    </row>
    <row r="39">
      <c r="A39">
        <f>INDEX(resultados!$A$2:$ZZ$171, 33, MATCH($B$1, resultados!$A$1:$ZZ$1, 0))</f>
        <v/>
      </c>
      <c r="B39">
        <f>INDEX(resultados!$A$2:$ZZ$171, 33, MATCH($B$2, resultados!$A$1:$ZZ$1, 0))</f>
        <v/>
      </c>
      <c r="C39">
        <f>INDEX(resultados!$A$2:$ZZ$171, 33, MATCH($B$3, resultados!$A$1:$ZZ$1, 0))</f>
        <v/>
      </c>
    </row>
    <row r="40">
      <c r="A40">
        <f>INDEX(resultados!$A$2:$ZZ$171, 34, MATCH($B$1, resultados!$A$1:$ZZ$1, 0))</f>
        <v/>
      </c>
      <c r="B40">
        <f>INDEX(resultados!$A$2:$ZZ$171, 34, MATCH($B$2, resultados!$A$1:$ZZ$1, 0))</f>
        <v/>
      </c>
      <c r="C40">
        <f>INDEX(resultados!$A$2:$ZZ$171, 34, MATCH($B$3, resultados!$A$1:$ZZ$1, 0))</f>
        <v/>
      </c>
    </row>
    <row r="41">
      <c r="A41">
        <f>INDEX(resultados!$A$2:$ZZ$171, 35, MATCH($B$1, resultados!$A$1:$ZZ$1, 0))</f>
        <v/>
      </c>
      <c r="B41">
        <f>INDEX(resultados!$A$2:$ZZ$171, 35, MATCH($B$2, resultados!$A$1:$ZZ$1, 0))</f>
        <v/>
      </c>
      <c r="C41">
        <f>INDEX(resultados!$A$2:$ZZ$171, 35, MATCH($B$3, resultados!$A$1:$ZZ$1, 0))</f>
        <v/>
      </c>
    </row>
    <row r="42">
      <c r="A42">
        <f>INDEX(resultados!$A$2:$ZZ$171, 36, MATCH($B$1, resultados!$A$1:$ZZ$1, 0))</f>
        <v/>
      </c>
      <c r="B42">
        <f>INDEX(resultados!$A$2:$ZZ$171, 36, MATCH($B$2, resultados!$A$1:$ZZ$1, 0))</f>
        <v/>
      </c>
      <c r="C42">
        <f>INDEX(resultados!$A$2:$ZZ$171, 36, MATCH($B$3, resultados!$A$1:$ZZ$1, 0))</f>
        <v/>
      </c>
    </row>
    <row r="43">
      <c r="A43">
        <f>INDEX(resultados!$A$2:$ZZ$171, 37, MATCH($B$1, resultados!$A$1:$ZZ$1, 0))</f>
        <v/>
      </c>
      <c r="B43">
        <f>INDEX(resultados!$A$2:$ZZ$171, 37, MATCH($B$2, resultados!$A$1:$ZZ$1, 0))</f>
        <v/>
      </c>
      <c r="C43">
        <f>INDEX(resultados!$A$2:$ZZ$171, 37, MATCH($B$3, resultados!$A$1:$ZZ$1, 0))</f>
        <v/>
      </c>
    </row>
    <row r="44">
      <c r="A44">
        <f>INDEX(resultados!$A$2:$ZZ$171, 38, MATCH($B$1, resultados!$A$1:$ZZ$1, 0))</f>
        <v/>
      </c>
      <c r="B44">
        <f>INDEX(resultados!$A$2:$ZZ$171, 38, MATCH($B$2, resultados!$A$1:$ZZ$1, 0))</f>
        <v/>
      </c>
      <c r="C44">
        <f>INDEX(resultados!$A$2:$ZZ$171, 38, MATCH($B$3, resultados!$A$1:$ZZ$1, 0))</f>
        <v/>
      </c>
    </row>
    <row r="45">
      <c r="A45">
        <f>INDEX(resultados!$A$2:$ZZ$171, 39, MATCH($B$1, resultados!$A$1:$ZZ$1, 0))</f>
        <v/>
      </c>
      <c r="B45">
        <f>INDEX(resultados!$A$2:$ZZ$171, 39, MATCH($B$2, resultados!$A$1:$ZZ$1, 0))</f>
        <v/>
      </c>
      <c r="C45">
        <f>INDEX(resultados!$A$2:$ZZ$171, 39, MATCH($B$3, resultados!$A$1:$ZZ$1, 0))</f>
        <v/>
      </c>
    </row>
    <row r="46">
      <c r="A46">
        <f>INDEX(resultados!$A$2:$ZZ$171, 40, MATCH($B$1, resultados!$A$1:$ZZ$1, 0))</f>
        <v/>
      </c>
      <c r="B46">
        <f>INDEX(resultados!$A$2:$ZZ$171, 40, MATCH($B$2, resultados!$A$1:$ZZ$1, 0))</f>
        <v/>
      </c>
      <c r="C46">
        <f>INDEX(resultados!$A$2:$ZZ$171, 40, MATCH($B$3, resultados!$A$1:$ZZ$1, 0))</f>
        <v/>
      </c>
    </row>
    <row r="47">
      <c r="A47">
        <f>INDEX(resultados!$A$2:$ZZ$171, 41, MATCH($B$1, resultados!$A$1:$ZZ$1, 0))</f>
        <v/>
      </c>
      <c r="B47">
        <f>INDEX(resultados!$A$2:$ZZ$171, 41, MATCH($B$2, resultados!$A$1:$ZZ$1, 0))</f>
        <v/>
      </c>
      <c r="C47">
        <f>INDEX(resultados!$A$2:$ZZ$171, 41, MATCH($B$3, resultados!$A$1:$ZZ$1, 0))</f>
        <v/>
      </c>
    </row>
    <row r="48">
      <c r="A48">
        <f>INDEX(resultados!$A$2:$ZZ$171, 42, MATCH($B$1, resultados!$A$1:$ZZ$1, 0))</f>
        <v/>
      </c>
      <c r="B48">
        <f>INDEX(resultados!$A$2:$ZZ$171, 42, MATCH($B$2, resultados!$A$1:$ZZ$1, 0))</f>
        <v/>
      </c>
      <c r="C48">
        <f>INDEX(resultados!$A$2:$ZZ$171, 42, MATCH($B$3, resultados!$A$1:$ZZ$1, 0))</f>
        <v/>
      </c>
    </row>
    <row r="49">
      <c r="A49">
        <f>INDEX(resultados!$A$2:$ZZ$171, 43, MATCH($B$1, resultados!$A$1:$ZZ$1, 0))</f>
        <v/>
      </c>
      <c r="B49">
        <f>INDEX(resultados!$A$2:$ZZ$171, 43, MATCH($B$2, resultados!$A$1:$ZZ$1, 0))</f>
        <v/>
      </c>
      <c r="C49">
        <f>INDEX(resultados!$A$2:$ZZ$171, 43, MATCH($B$3, resultados!$A$1:$ZZ$1, 0))</f>
        <v/>
      </c>
    </row>
    <row r="50">
      <c r="A50">
        <f>INDEX(resultados!$A$2:$ZZ$171, 44, MATCH($B$1, resultados!$A$1:$ZZ$1, 0))</f>
        <v/>
      </c>
      <c r="B50">
        <f>INDEX(resultados!$A$2:$ZZ$171, 44, MATCH($B$2, resultados!$A$1:$ZZ$1, 0))</f>
        <v/>
      </c>
      <c r="C50">
        <f>INDEX(resultados!$A$2:$ZZ$171, 44, MATCH($B$3, resultados!$A$1:$ZZ$1, 0))</f>
        <v/>
      </c>
    </row>
    <row r="51">
      <c r="A51">
        <f>INDEX(resultados!$A$2:$ZZ$171, 45, MATCH($B$1, resultados!$A$1:$ZZ$1, 0))</f>
        <v/>
      </c>
      <c r="B51">
        <f>INDEX(resultados!$A$2:$ZZ$171, 45, MATCH($B$2, resultados!$A$1:$ZZ$1, 0))</f>
        <v/>
      </c>
      <c r="C51">
        <f>INDEX(resultados!$A$2:$ZZ$171, 45, MATCH($B$3, resultados!$A$1:$ZZ$1, 0))</f>
        <v/>
      </c>
    </row>
    <row r="52">
      <c r="A52">
        <f>INDEX(resultados!$A$2:$ZZ$171, 46, MATCH($B$1, resultados!$A$1:$ZZ$1, 0))</f>
        <v/>
      </c>
      <c r="B52">
        <f>INDEX(resultados!$A$2:$ZZ$171, 46, MATCH($B$2, resultados!$A$1:$ZZ$1, 0))</f>
        <v/>
      </c>
      <c r="C52">
        <f>INDEX(resultados!$A$2:$ZZ$171, 46, MATCH($B$3, resultados!$A$1:$ZZ$1, 0))</f>
        <v/>
      </c>
    </row>
    <row r="53">
      <c r="A53">
        <f>INDEX(resultados!$A$2:$ZZ$171, 47, MATCH($B$1, resultados!$A$1:$ZZ$1, 0))</f>
        <v/>
      </c>
      <c r="B53">
        <f>INDEX(resultados!$A$2:$ZZ$171, 47, MATCH($B$2, resultados!$A$1:$ZZ$1, 0))</f>
        <v/>
      </c>
      <c r="C53">
        <f>INDEX(resultados!$A$2:$ZZ$171, 47, MATCH($B$3, resultados!$A$1:$ZZ$1, 0))</f>
        <v/>
      </c>
    </row>
    <row r="54">
      <c r="A54">
        <f>INDEX(resultados!$A$2:$ZZ$171, 48, MATCH($B$1, resultados!$A$1:$ZZ$1, 0))</f>
        <v/>
      </c>
      <c r="B54">
        <f>INDEX(resultados!$A$2:$ZZ$171, 48, MATCH($B$2, resultados!$A$1:$ZZ$1, 0))</f>
        <v/>
      </c>
      <c r="C54">
        <f>INDEX(resultados!$A$2:$ZZ$171, 48, MATCH($B$3, resultados!$A$1:$ZZ$1, 0))</f>
        <v/>
      </c>
    </row>
    <row r="55">
      <c r="A55">
        <f>INDEX(resultados!$A$2:$ZZ$171, 49, MATCH($B$1, resultados!$A$1:$ZZ$1, 0))</f>
        <v/>
      </c>
      <c r="B55">
        <f>INDEX(resultados!$A$2:$ZZ$171, 49, MATCH($B$2, resultados!$A$1:$ZZ$1, 0))</f>
        <v/>
      </c>
      <c r="C55">
        <f>INDEX(resultados!$A$2:$ZZ$171, 49, MATCH($B$3, resultados!$A$1:$ZZ$1, 0))</f>
        <v/>
      </c>
    </row>
    <row r="56">
      <c r="A56">
        <f>INDEX(resultados!$A$2:$ZZ$171, 50, MATCH($B$1, resultados!$A$1:$ZZ$1, 0))</f>
        <v/>
      </c>
      <c r="B56">
        <f>INDEX(resultados!$A$2:$ZZ$171, 50, MATCH($B$2, resultados!$A$1:$ZZ$1, 0))</f>
        <v/>
      </c>
      <c r="C56">
        <f>INDEX(resultados!$A$2:$ZZ$171, 50, MATCH($B$3, resultados!$A$1:$ZZ$1, 0))</f>
        <v/>
      </c>
    </row>
    <row r="57">
      <c r="A57">
        <f>INDEX(resultados!$A$2:$ZZ$171, 51, MATCH($B$1, resultados!$A$1:$ZZ$1, 0))</f>
        <v/>
      </c>
      <c r="B57">
        <f>INDEX(resultados!$A$2:$ZZ$171, 51, MATCH($B$2, resultados!$A$1:$ZZ$1, 0))</f>
        <v/>
      </c>
      <c r="C57">
        <f>INDEX(resultados!$A$2:$ZZ$171, 51, MATCH($B$3, resultados!$A$1:$ZZ$1, 0))</f>
        <v/>
      </c>
    </row>
    <row r="58">
      <c r="A58">
        <f>INDEX(resultados!$A$2:$ZZ$171, 52, MATCH($B$1, resultados!$A$1:$ZZ$1, 0))</f>
        <v/>
      </c>
      <c r="B58">
        <f>INDEX(resultados!$A$2:$ZZ$171, 52, MATCH($B$2, resultados!$A$1:$ZZ$1, 0))</f>
        <v/>
      </c>
      <c r="C58">
        <f>INDEX(resultados!$A$2:$ZZ$171, 52, MATCH($B$3, resultados!$A$1:$ZZ$1, 0))</f>
        <v/>
      </c>
    </row>
    <row r="59">
      <c r="A59">
        <f>INDEX(resultados!$A$2:$ZZ$171, 53, MATCH($B$1, resultados!$A$1:$ZZ$1, 0))</f>
        <v/>
      </c>
      <c r="B59">
        <f>INDEX(resultados!$A$2:$ZZ$171, 53, MATCH($B$2, resultados!$A$1:$ZZ$1, 0))</f>
        <v/>
      </c>
      <c r="C59">
        <f>INDEX(resultados!$A$2:$ZZ$171, 53, MATCH($B$3, resultados!$A$1:$ZZ$1, 0))</f>
        <v/>
      </c>
    </row>
    <row r="60">
      <c r="A60">
        <f>INDEX(resultados!$A$2:$ZZ$171, 54, MATCH($B$1, resultados!$A$1:$ZZ$1, 0))</f>
        <v/>
      </c>
      <c r="B60">
        <f>INDEX(resultados!$A$2:$ZZ$171, 54, MATCH($B$2, resultados!$A$1:$ZZ$1, 0))</f>
        <v/>
      </c>
      <c r="C60">
        <f>INDEX(resultados!$A$2:$ZZ$171, 54, MATCH($B$3, resultados!$A$1:$ZZ$1, 0))</f>
        <v/>
      </c>
    </row>
    <row r="61">
      <c r="A61">
        <f>INDEX(resultados!$A$2:$ZZ$171, 55, MATCH($B$1, resultados!$A$1:$ZZ$1, 0))</f>
        <v/>
      </c>
      <c r="B61">
        <f>INDEX(resultados!$A$2:$ZZ$171, 55, MATCH($B$2, resultados!$A$1:$ZZ$1, 0))</f>
        <v/>
      </c>
      <c r="C61">
        <f>INDEX(resultados!$A$2:$ZZ$171, 55, MATCH($B$3, resultados!$A$1:$ZZ$1, 0))</f>
        <v/>
      </c>
    </row>
    <row r="62">
      <c r="A62">
        <f>INDEX(resultados!$A$2:$ZZ$171, 56, MATCH($B$1, resultados!$A$1:$ZZ$1, 0))</f>
        <v/>
      </c>
      <c r="B62">
        <f>INDEX(resultados!$A$2:$ZZ$171, 56, MATCH($B$2, resultados!$A$1:$ZZ$1, 0))</f>
        <v/>
      </c>
      <c r="C62">
        <f>INDEX(resultados!$A$2:$ZZ$171, 56, MATCH($B$3, resultados!$A$1:$ZZ$1, 0))</f>
        <v/>
      </c>
    </row>
    <row r="63">
      <c r="A63">
        <f>INDEX(resultados!$A$2:$ZZ$171, 57, MATCH($B$1, resultados!$A$1:$ZZ$1, 0))</f>
        <v/>
      </c>
      <c r="B63">
        <f>INDEX(resultados!$A$2:$ZZ$171, 57, MATCH($B$2, resultados!$A$1:$ZZ$1, 0))</f>
        <v/>
      </c>
      <c r="C63">
        <f>INDEX(resultados!$A$2:$ZZ$171, 57, MATCH($B$3, resultados!$A$1:$ZZ$1, 0))</f>
        <v/>
      </c>
    </row>
    <row r="64">
      <c r="A64">
        <f>INDEX(resultados!$A$2:$ZZ$171, 58, MATCH($B$1, resultados!$A$1:$ZZ$1, 0))</f>
        <v/>
      </c>
      <c r="B64">
        <f>INDEX(resultados!$A$2:$ZZ$171, 58, MATCH($B$2, resultados!$A$1:$ZZ$1, 0))</f>
        <v/>
      </c>
      <c r="C64">
        <f>INDEX(resultados!$A$2:$ZZ$171, 58, MATCH($B$3, resultados!$A$1:$ZZ$1, 0))</f>
        <v/>
      </c>
    </row>
    <row r="65">
      <c r="A65">
        <f>INDEX(resultados!$A$2:$ZZ$171, 59, MATCH($B$1, resultados!$A$1:$ZZ$1, 0))</f>
        <v/>
      </c>
      <c r="B65">
        <f>INDEX(resultados!$A$2:$ZZ$171, 59, MATCH($B$2, resultados!$A$1:$ZZ$1, 0))</f>
        <v/>
      </c>
      <c r="C65">
        <f>INDEX(resultados!$A$2:$ZZ$171, 59, MATCH($B$3, resultados!$A$1:$ZZ$1, 0))</f>
        <v/>
      </c>
    </row>
    <row r="66">
      <c r="A66">
        <f>INDEX(resultados!$A$2:$ZZ$171, 60, MATCH($B$1, resultados!$A$1:$ZZ$1, 0))</f>
        <v/>
      </c>
      <c r="B66">
        <f>INDEX(resultados!$A$2:$ZZ$171, 60, MATCH($B$2, resultados!$A$1:$ZZ$1, 0))</f>
        <v/>
      </c>
      <c r="C66">
        <f>INDEX(resultados!$A$2:$ZZ$171, 60, MATCH($B$3, resultados!$A$1:$ZZ$1, 0))</f>
        <v/>
      </c>
    </row>
    <row r="67">
      <c r="A67">
        <f>INDEX(resultados!$A$2:$ZZ$171, 61, MATCH($B$1, resultados!$A$1:$ZZ$1, 0))</f>
        <v/>
      </c>
      <c r="B67">
        <f>INDEX(resultados!$A$2:$ZZ$171, 61, MATCH($B$2, resultados!$A$1:$ZZ$1, 0))</f>
        <v/>
      </c>
      <c r="C67">
        <f>INDEX(resultados!$A$2:$ZZ$171, 61, MATCH($B$3, resultados!$A$1:$ZZ$1, 0))</f>
        <v/>
      </c>
    </row>
    <row r="68">
      <c r="A68">
        <f>INDEX(resultados!$A$2:$ZZ$171, 62, MATCH($B$1, resultados!$A$1:$ZZ$1, 0))</f>
        <v/>
      </c>
      <c r="B68">
        <f>INDEX(resultados!$A$2:$ZZ$171, 62, MATCH($B$2, resultados!$A$1:$ZZ$1, 0))</f>
        <v/>
      </c>
      <c r="C68">
        <f>INDEX(resultados!$A$2:$ZZ$171, 62, MATCH($B$3, resultados!$A$1:$ZZ$1, 0))</f>
        <v/>
      </c>
    </row>
    <row r="69">
      <c r="A69">
        <f>INDEX(resultados!$A$2:$ZZ$171, 63, MATCH($B$1, resultados!$A$1:$ZZ$1, 0))</f>
        <v/>
      </c>
      <c r="B69">
        <f>INDEX(resultados!$A$2:$ZZ$171, 63, MATCH($B$2, resultados!$A$1:$ZZ$1, 0))</f>
        <v/>
      </c>
      <c r="C69">
        <f>INDEX(resultados!$A$2:$ZZ$171, 63, MATCH($B$3, resultados!$A$1:$ZZ$1, 0))</f>
        <v/>
      </c>
    </row>
    <row r="70">
      <c r="A70">
        <f>INDEX(resultados!$A$2:$ZZ$171, 64, MATCH($B$1, resultados!$A$1:$ZZ$1, 0))</f>
        <v/>
      </c>
      <c r="B70">
        <f>INDEX(resultados!$A$2:$ZZ$171, 64, MATCH($B$2, resultados!$A$1:$ZZ$1, 0))</f>
        <v/>
      </c>
      <c r="C70">
        <f>INDEX(resultados!$A$2:$ZZ$171, 64, MATCH($B$3, resultados!$A$1:$ZZ$1, 0))</f>
        <v/>
      </c>
    </row>
    <row r="71">
      <c r="A71">
        <f>INDEX(resultados!$A$2:$ZZ$171, 65, MATCH($B$1, resultados!$A$1:$ZZ$1, 0))</f>
        <v/>
      </c>
      <c r="B71">
        <f>INDEX(resultados!$A$2:$ZZ$171, 65, MATCH($B$2, resultados!$A$1:$ZZ$1, 0))</f>
        <v/>
      </c>
      <c r="C71">
        <f>INDEX(resultados!$A$2:$ZZ$171, 65, MATCH($B$3, resultados!$A$1:$ZZ$1, 0))</f>
        <v/>
      </c>
    </row>
    <row r="72">
      <c r="A72">
        <f>INDEX(resultados!$A$2:$ZZ$171, 66, MATCH($B$1, resultados!$A$1:$ZZ$1, 0))</f>
        <v/>
      </c>
      <c r="B72">
        <f>INDEX(resultados!$A$2:$ZZ$171, 66, MATCH($B$2, resultados!$A$1:$ZZ$1, 0))</f>
        <v/>
      </c>
      <c r="C72">
        <f>INDEX(resultados!$A$2:$ZZ$171, 66, MATCH($B$3, resultados!$A$1:$ZZ$1, 0))</f>
        <v/>
      </c>
    </row>
    <row r="73">
      <c r="A73">
        <f>INDEX(resultados!$A$2:$ZZ$171, 67, MATCH($B$1, resultados!$A$1:$ZZ$1, 0))</f>
        <v/>
      </c>
      <c r="B73">
        <f>INDEX(resultados!$A$2:$ZZ$171, 67, MATCH($B$2, resultados!$A$1:$ZZ$1, 0))</f>
        <v/>
      </c>
      <c r="C73">
        <f>INDEX(resultados!$A$2:$ZZ$171, 67, MATCH($B$3, resultados!$A$1:$ZZ$1, 0))</f>
        <v/>
      </c>
    </row>
    <row r="74">
      <c r="A74">
        <f>INDEX(resultados!$A$2:$ZZ$171, 68, MATCH($B$1, resultados!$A$1:$ZZ$1, 0))</f>
        <v/>
      </c>
      <c r="B74">
        <f>INDEX(resultados!$A$2:$ZZ$171, 68, MATCH($B$2, resultados!$A$1:$ZZ$1, 0))</f>
        <v/>
      </c>
      <c r="C74">
        <f>INDEX(resultados!$A$2:$ZZ$171, 68, MATCH($B$3, resultados!$A$1:$ZZ$1, 0))</f>
        <v/>
      </c>
    </row>
    <row r="75">
      <c r="A75">
        <f>INDEX(resultados!$A$2:$ZZ$171, 69, MATCH($B$1, resultados!$A$1:$ZZ$1, 0))</f>
        <v/>
      </c>
      <c r="B75">
        <f>INDEX(resultados!$A$2:$ZZ$171, 69, MATCH($B$2, resultados!$A$1:$ZZ$1, 0))</f>
        <v/>
      </c>
      <c r="C75">
        <f>INDEX(resultados!$A$2:$ZZ$171, 69, MATCH($B$3, resultados!$A$1:$ZZ$1, 0))</f>
        <v/>
      </c>
    </row>
    <row r="76">
      <c r="A76">
        <f>INDEX(resultados!$A$2:$ZZ$171, 70, MATCH($B$1, resultados!$A$1:$ZZ$1, 0))</f>
        <v/>
      </c>
      <c r="B76">
        <f>INDEX(resultados!$A$2:$ZZ$171, 70, MATCH($B$2, resultados!$A$1:$ZZ$1, 0))</f>
        <v/>
      </c>
      <c r="C76">
        <f>INDEX(resultados!$A$2:$ZZ$171, 70, MATCH($B$3, resultados!$A$1:$ZZ$1, 0))</f>
        <v/>
      </c>
    </row>
    <row r="77">
      <c r="A77">
        <f>INDEX(resultados!$A$2:$ZZ$171, 71, MATCH($B$1, resultados!$A$1:$ZZ$1, 0))</f>
        <v/>
      </c>
      <c r="B77">
        <f>INDEX(resultados!$A$2:$ZZ$171, 71, MATCH($B$2, resultados!$A$1:$ZZ$1, 0))</f>
        <v/>
      </c>
      <c r="C77">
        <f>INDEX(resultados!$A$2:$ZZ$171, 71, MATCH($B$3, resultados!$A$1:$ZZ$1, 0))</f>
        <v/>
      </c>
    </row>
    <row r="78">
      <c r="A78">
        <f>INDEX(resultados!$A$2:$ZZ$171, 72, MATCH($B$1, resultados!$A$1:$ZZ$1, 0))</f>
        <v/>
      </c>
      <c r="B78">
        <f>INDEX(resultados!$A$2:$ZZ$171, 72, MATCH($B$2, resultados!$A$1:$ZZ$1, 0))</f>
        <v/>
      </c>
      <c r="C78">
        <f>INDEX(resultados!$A$2:$ZZ$171, 72, MATCH($B$3, resultados!$A$1:$ZZ$1, 0))</f>
        <v/>
      </c>
    </row>
    <row r="79">
      <c r="A79">
        <f>INDEX(resultados!$A$2:$ZZ$171, 73, MATCH($B$1, resultados!$A$1:$ZZ$1, 0))</f>
        <v/>
      </c>
      <c r="B79">
        <f>INDEX(resultados!$A$2:$ZZ$171, 73, MATCH($B$2, resultados!$A$1:$ZZ$1, 0))</f>
        <v/>
      </c>
      <c r="C79">
        <f>INDEX(resultados!$A$2:$ZZ$171, 73, MATCH($B$3, resultados!$A$1:$ZZ$1, 0))</f>
        <v/>
      </c>
    </row>
    <row r="80">
      <c r="A80">
        <f>INDEX(resultados!$A$2:$ZZ$171, 74, MATCH($B$1, resultados!$A$1:$ZZ$1, 0))</f>
        <v/>
      </c>
      <c r="B80">
        <f>INDEX(resultados!$A$2:$ZZ$171, 74, MATCH($B$2, resultados!$A$1:$ZZ$1, 0))</f>
        <v/>
      </c>
      <c r="C80">
        <f>INDEX(resultados!$A$2:$ZZ$171, 74, MATCH($B$3, resultados!$A$1:$ZZ$1, 0))</f>
        <v/>
      </c>
    </row>
    <row r="81">
      <c r="A81">
        <f>INDEX(resultados!$A$2:$ZZ$171, 75, MATCH($B$1, resultados!$A$1:$ZZ$1, 0))</f>
        <v/>
      </c>
      <c r="B81">
        <f>INDEX(resultados!$A$2:$ZZ$171, 75, MATCH($B$2, resultados!$A$1:$ZZ$1, 0))</f>
        <v/>
      </c>
      <c r="C81">
        <f>INDEX(resultados!$A$2:$ZZ$171, 75, MATCH($B$3, resultados!$A$1:$ZZ$1, 0))</f>
        <v/>
      </c>
    </row>
    <row r="82">
      <c r="A82">
        <f>INDEX(resultados!$A$2:$ZZ$171, 76, MATCH($B$1, resultados!$A$1:$ZZ$1, 0))</f>
        <v/>
      </c>
      <c r="B82">
        <f>INDEX(resultados!$A$2:$ZZ$171, 76, MATCH($B$2, resultados!$A$1:$ZZ$1, 0))</f>
        <v/>
      </c>
      <c r="C82">
        <f>INDEX(resultados!$A$2:$ZZ$171, 76, MATCH($B$3, resultados!$A$1:$ZZ$1, 0))</f>
        <v/>
      </c>
    </row>
    <row r="83">
      <c r="A83">
        <f>INDEX(resultados!$A$2:$ZZ$171, 77, MATCH($B$1, resultados!$A$1:$ZZ$1, 0))</f>
        <v/>
      </c>
      <c r="B83">
        <f>INDEX(resultados!$A$2:$ZZ$171, 77, MATCH($B$2, resultados!$A$1:$ZZ$1, 0))</f>
        <v/>
      </c>
      <c r="C83">
        <f>INDEX(resultados!$A$2:$ZZ$171, 77, MATCH($B$3, resultados!$A$1:$ZZ$1, 0))</f>
        <v/>
      </c>
    </row>
    <row r="84">
      <c r="A84">
        <f>INDEX(resultados!$A$2:$ZZ$171, 78, MATCH($B$1, resultados!$A$1:$ZZ$1, 0))</f>
        <v/>
      </c>
      <c r="B84">
        <f>INDEX(resultados!$A$2:$ZZ$171, 78, MATCH($B$2, resultados!$A$1:$ZZ$1, 0))</f>
        <v/>
      </c>
      <c r="C84">
        <f>INDEX(resultados!$A$2:$ZZ$171, 78, MATCH($B$3, resultados!$A$1:$ZZ$1, 0))</f>
        <v/>
      </c>
    </row>
    <row r="85">
      <c r="A85">
        <f>INDEX(resultados!$A$2:$ZZ$171, 79, MATCH($B$1, resultados!$A$1:$ZZ$1, 0))</f>
        <v/>
      </c>
      <c r="B85">
        <f>INDEX(resultados!$A$2:$ZZ$171, 79, MATCH($B$2, resultados!$A$1:$ZZ$1, 0))</f>
        <v/>
      </c>
      <c r="C85">
        <f>INDEX(resultados!$A$2:$ZZ$171, 79, MATCH($B$3, resultados!$A$1:$ZZ$1, 0))</f>
        <v/>
      </c>
    </row>
    <row r="86">
      <c r="A86">
        <f>INDEX(resultados!$A$2:$ZZ$171, 80, MATCH($B$1, resultados!$A$1:$ZZ$1, 0))</f>
        <v/>
      </c>
      <c r="B86">
        <f>INDEX(resultados!$A$2:$ZZ$171, 80, MATCH($B$2, resultados!$A$1:$ZZ$1, 0))</f>
        <v/>
      </c>
      <c r="C86">
        <f>INDEX(resultados!$A$2:$ZZ$171, 80, MATCH($B$3, resultados!$A$1:$ZZ$1, 0))</f>
        <v/>
      </c>
    </row>
    <row r="87">
      <c r="A87">
        <f>INDEX(resultados!$A$2:$ZZ$171, 81, MATCH($B$1, resultados!$A$1:$ZZ$1, 0))</f>
        <v/>
      </c>
      <c r="B87">
        <f>INDEX(resultados!$A$2:$ZZ$171, 81, MATCH($B$2, resultados!$A$1:$ZZ$1, 0))</f>
        <v/>
      </c>
      <c r="C87">
        <f>INDEX(resultados!$A$2:$ZZ$171, 81, MATCH($B$3, resultados!$A$1:$ZZ$1, 0))</f>
        <v/>
      </c>
    </row>
    <row r="88">
      <c r="A88">
        <f>INDEX(resultados!$A$2:$ZZ$171, 82, MATCH($B$1, resultados!$A$1:$ZZ$1, 0))</f>
        <v/>
      </c>
      <c r="B88">
        <f>INDEX(resultados!$A$2:$ZZ$171, 82, MATCH($B$2, resultados!$A$1:$ZZ$1, 0))</f>
        <v/>
      </c>
      <c r="C88">
        <f>INDEX(resultados!$A$2:$ZZ$171, 82, MATCH($B$3, resultados!$A$1:$ZZ$1, 0))</f>
        <v/>
      </c>
    </row>
    <row r="89">
      <c r="A89">
        <f>INDEX(resultados!$A$2:$ZZ$171, 83, MATCH($B$1, resultados!$A$1:$ZZ$1, 0))</f>
        <v/>
      </c>
      <c r="B89">
        <f>INDEX(resultados!$A$2:$ZZ$171, 83, MATCH($B$2, resultados!$A$1:$ZZ$1, 0))</f>
        <v/>
      </c>
      <c r="C89">
        <f>INDEX(resultados!$A$2:$ZZ$171, 83, MATCH($B$3, resultados!$A$1:$ZZ$1, 0))</f>
        <v/>
      </c>
    </row>
    <row r="90">
      <c r="A90">
        <f>INDEX(resultados!$A$2:$ZZ$171, 84, MATCH($B$1, resultados!$A$1:$ZZ$1, 0))</f>
        <v/>
      </c>
      <c r="B90">
        <f>INDEX(resultados!$A$2:$ZZ$171, 84, MATCH($B$2, resultados!$A$1:$ZZ$1, 0))</f>
        <v/>
      </c>
      <c r="C90">
        <f>INDEX(resultados!$A$2:$ZZ$171, 84, MATCH($B$3, resultados!$A$1:$ZZ$1, 0))</f>
        <v/>
      </c>
    </row>
    <row r="91">
      <c r="A91">
        <f>INDEX(resultados!$A$2:$ZZ$171, 85, MATCH($B$1, resultados!$A$1:$ZZ$1, 0))</f>
        <v/>
      </c>
      <c r="B91">
        <f>INDEX(resultados!$A$2:$ZZ$171, 85, MATCH($B$2, resultados!$A$1:$ZZ$1, 0))</f>
        <v/>
      </c>
      <c r="C91">
        <f>INDEX(resultados!$A$2:$ZZ$171, 85, MATCH($B$3, resultados!$A$1:$ZZ$1, 0))</f>
        <v/>
      </c>
    </row>
    <row r="92">
      <c r="A92">
        <f>INDEX(resultados!$A$2:$ZZ$171, 86, MATCH($B$1, resultados!$A$1:$ZZ$1, 0))</f>
        <v/>
      </c>
      <c r="B92">
        <f>INDEX(resultados!$A$2:$ZZ$171, 86, MATCH($B$2, resultados!$A$1:$ZZ$1, 0))</f>
        <v/>
      </c>
      <c r="C92">
        <f>INDEX(resultados!$A$2:$ZZ$171, 86, MATCH($B$3, resultados!$A$1:$ZZ$1, 0))</f>
        <v/>
      </c>
    </row>
    <row r="93">
      <c r="A93">
        <f>INDEX(resultados!$A$2:$ZZ$171, 87, MATCH($B$1, resultados!$A$1:$ZZ$1, 0))</f>
        <v/>
      </c>
      <c r="B93">
        <f>INDEX(resultados!$A$2:$ZZ$171, 87, MATCH($B$2, resultados!$A$1:$ZZ$1, 0))</f>
        <v/>
      </c>
      <c r="C93">
        <f>INDEX(resultados!$A$2:$ZZ$171, 87, MATCH($B$3, resultados!$A$1:$ZZ$1, 0))</f>
        <v/>
      </c>
    </row>
    <row r="94">
      <c r="A94">
        <f>INDEX(resultados!$A$2:$ZZ$171, 88, MATCH($B$1, resultados!$A$1:$ZZ$1, 0))</f>
        <v/>
      </c>
      <c r="B94">
        <f>INDEX(resultados!$A$2:$ZZ$171, 88, MATCH($B$2, resultados!$A$1:$ZZ$1, 0))</f>
        <v/>
      </c>
      <c r="C94">
        <f>INDEX(resultados!$A$2:$ZZ$171, 88, MATCH($B$3, resultados!$A$1:$ZZ$1, 0))</f>
        <v/>
      </c>
    </row>
    <row r="95">
      <c r="A95">
        <f>INDEX(resultados!$A$2:$ZZ$171, 89, MATCH($B$1, resultados!$A$1:$ZZ$1, 0))</f>
        <v/>
      </c>
      <c r="B95">
        <f>INDEX(resultados!$A$2:$ZZ$171, 89, MATCH($B$2, resultados!$A$1:$ZZ$1, 0))</f>
        <v/>
      </c>
      <c r="C95">
        <f>INDEX(resultados!$A$2:$ZZ$171, 89, MATCH($B$3, resultados!$A$1:$ZZ$1, 0))</f>
        <v/>
      </c>
    </row>
    <row r="96">
      <c r="A96">
        <f>INDEX(resultados!$A$2:$ZZ$171, 90, MATCH($B$1, resultados!$A$1:$ZZ$1, 0))</f>
        <v/>
      </c>
      <c r="B96">
        <f>INDEX(resultados!$A$2:$ZZ$171, 90, MATCH($B$2, resultados!$A$1:$ZZ$1, 0))</f>
        <v/>
      </c>
      <c r="C96">
        <f>INDEX(resultados!$A$2:$ZZ$171, 90, MATCH($B$3, resultados!$A$1:$ZZ$1, 0))</f>
        <v/>
      </c>
    </row>
    <row r="97">
      <c r="A97">
        <f>INDEX(resultados!$A$2:$ZZ$171, 91, MATCH($B$1, resultados!$A$1:$ZZ$1, 0))</f>
        <v/>
      </c>
      <c r="B97">
        <f>INDEX(resultados!$A$2:$ZZ$171, 91, MATCH($B$2, resultados!$A$1:$ZZ$1, 0))</f>
        <v/>
      </c>
      <c r="C97">
        <f>INDEX(resultados!$A$2:$ZZ$171, 91, MATCH($B$3, resultados!$A$1:$ZZ$1, 0))</f>
        <v/>
      </c>
    </row>
    <row r="98">
      <c r="A98">
        <f>INDEX(resultados!$A$2:$ZZ$171, 92, MATCH($B$1, resultados!$A$1:$ZZ$1, 0))</f>
        <v/>
      </c>
      <c r="B98">
        <f>INDEX(resultados!$A$2:$ZZ$171, 92, MATCH($B$2, resultados!$A$1:$ZZ$1, 0))</f>
        <v/>
      </c>
      <c r="C98">
        <f>INDEX(resultados!$A$2:$ZZ$171, 92, MATCH($B$3, resultados!$A$1:$ZZ$1, 0))</f>
        <v/>
      </c>
    </row>
    <row r="99">
      <c r="A99">
        <f>INDEX(resultados!$A$2:$ZZ$171, 93, MATCH($B$1, resultados!$A$1:$ZZ$1, 0))</f>
        <v/>
      </c>
      <c r="B99">
        <f>INDEX(resultados!$A$2:$ZZ$171, 93, MATCH($B$2, resultados!$A$1:$ZZ$1, 0))</f>
        <v/>
      </c>
      <c r="C99">
        <f>INDEX(resultados!$A$2:$ZZ$171, 93, MATCH($B$3, resultados!$A$1:$ZZ$1, 0))</f>
        <v/>
      </c>
    </row>
    <row r="100">
      <c r="A100">
        <f>INDEX(resultados!$A$2:$ZZ$171, 94, MATCH($B$1, resultados!$A$1:$ZZ$1, 0))</f>
        <v/>
      </c>
      <c r="B100">
        <f>INDEX(resultados!$A$2:$ZZ$171, 94, MATCH($B$2, resultados!$A$1:$ZZ$1, 0))</f>
        <v/>
      </c>
      <c r="C100">
        <f>INDEX(resultados!$A$2:$ZZ$171, 94, MATCH($B$3, resultados!$A$1:$ZZ$1, 0))</f>
        <v/>
      </c>
    </row>
    <row r="101">
      <c r="A101">
        <f>INDEX(resultados!$A$2:$ZZ$171, 95, MATCH($B$1, resultados!$A$1:$ZZ$1, 0))</f>
        <v/>
      </c>
      <c r="B101">
        <f>INDEX(resultados!$A$2:$ZZ$171, 95, MATCH($B$2, resultados!$A$1:$ZZ$1, 0))</f>
        <v/>
      </c>
      <c r="C101">
        <f>INDEX(resultados!$A$2:$ZZ$171, 95, MATCH($B$3, resultados!$A$1:$ZZ$1, 0))</f>
        <v/>
      </c>
    </row>
    <row r="102">
      <c r="A102">
        <f>INDEX(resultados!$A$2:$ZZ$171, 96, MATCH($B$1, resultados!$A$1:$ZZ$1, 0))</f>
        <v/>
      </c>
      <c r="B102">
        <f>INDEX(resultados!$A$2:$ZZ$171, 96, MATCH($B$2, resultados!$A$1:$ZZ$1, 0))</f>
        <v/>
      </c>
      <c r="C102">
        <f>INDEX(resultados!$A$2:$ZZ$171, 96, MATCH($B$3, resultados!$A$1:$ZZ$1, 0))</f>
        <v/>
      </c>
    </row>
    <row r="103">
      <c r="A103">
        <f>INDEX(resultados!$A$2:$ZZ$171, 97, MATCH($B$1, resultados!$A$1:$ZZ$1, 0))</f>
        <v/>
      </c>
      <c r="B103">
        <f>INDEX(resultados!$A$2:$ZZ$171, 97, MATCH($B$2, resultados!$A$1:$ZZ$1, 0))</f>
        <v/>
      </c>
      <c r="C103">
        <f>INDEX(resultados!$A$2:$ZZ$171, 97, MATCH($B$3, resultados!$A$1:$ZZ$1, 0))</f>
        <v/>
      </c>
    </row>
    <row r="104">
      <c r="A104">
        <f>INDEX(resultados!$A$2:$ZZ$171, 98, MATCH($B$1, resultados!$A$1:$ZZ$1, 0))</f>
        <v/>
      </c>
      <c r="B104">
        <f>INDEX(resultados!$A$2:$ZZ$171, 98, MATCH($B$2, resultados!$A$1:$ZZ$1, 0))</f>
        <v/>
      </c>
      <c r="C104">
        <f>INDEX(resultados!$A$2:$ZZ$171, 98, MATCH($B$3, resultados!$A$1:$ZZ$1, 0))</f>
        <v/>
      </c>
    </row>
    <row r="105">
      <c r="A105">
        <f>INDEX(resultados!$A$2:$ZZ$171, 99, MATCH($B$1, resultados!$A$1:$ZZ$1, 0))</f>
        <v/>
      </c>
      <c r="B105">
        <f>INDEX(resultados!$A$2:$ZZ$171, 99, MATCH($B$2, resultados!$A$1:$ZZ$1, 0))</f>
        <v/>
      </c>
      <c r="C105">
        <f>INDEX(resultados!$A$2:$ZZ$171, 99, MATCH($B$3, resultados!$A$1:$ZZ$1, 0))</f>
        <v/>
      </c>
    </row>
    <row r="106">
      <c r="A106">
        <f>INDEX(resultados!$A$2:$ZZ$171, 100, MATCH($B$1, resultados!$A$1:$ZZ$1, 0))</f>
        <v/>
      </c>
      <c r="B106">
        <f>INDEX(resultados!$A$2:$ZZ$171, 100, MATCH($B$2, resultados!$A$1:$ZZ$1, 0))</f>
        <v/>
      </c>
      <c r="C106">
        <f>INDEX(resultados!$A$2:$ZZ$171, 100, MATCH($B$3, resultados!$A$1:$ZZ$1, 0))</f>
        <v/>
      </c>
    </row>
    <row r="107">
      <c r="A107">
        <f>INDEX(resultados!$A$2:$ZZ$171, 101, MATCH($B$1, resultados!$A$1:$ZZ$1, 0))</f>
        <v/>
      </c>
      <c r="B107">
        <f>INDEX(resultados!$A$2:$ZZ$171, 101, MATCH($B$2, resultados!$A$1:$ZZ$1, 0))</f>
        <v/>
      </c>
      <c r="C107">
        <f>INDEX(resultados!$A$2:$ZZ$171, 101, MATCH($B$3, resultados!$A$1:$ZZ$1, 0))</f>
        <v/>
      </c>
    </row>
    <row r="108">
      <c r="A108">
        <f>INDEX(resultados!$A$2:$ZZ$171, 102, MATCH($B$1, resultados!$A$1:$ZZ$1, 0))</f>
        <v/>
      </c>
      <c r="B108">
        <f>INDEX(resultados!$A$2:$ZZ$171, 102, MATCH($B$2, resultados!$A$1:$ZZ$1, 0))</f>
        <v/>
      </c>
      <c r="C108">
        <f>INDEX(resultados!$A$2:$ZZ$171, 102, MATCH($B$3, resultados!$A$1:$ZZ$1, 0))</f>
        <v/>
      </c>
    </row>
    <row r="109">
      <c r="A109">
        <f>INDEX(resultados!$A$2:$ZZ$171, 103, MATCH($B$1, resultados!$A$1:$ZZ$1, 0))</f>
        <v/>
      </c>
      <c r="B109">
        <f>INDEX(resultados!$A$2:$ZZ$171, 103, MATCH($B$2, resultados!$A$1:$ZZ$1, 0))</f>
        <v/>
      </c>
      <c r="C109">
        <f>INDEX(resultados!$A$2:$ZZ$171, 103, MATCH($B$3, resultados!$A$1:$ZZ$1, 0))</f>
        <v/>
      </c>
    </row>
    <row r="110">
      <c r="A110">
        <f>INDEX(resultados!$A$2:$ZZ$171, 104, MATCH($B$1, resultados!$A$1:$ZZ$1, 0))</f>
        <v/>
      </c>
      <c r="B110">
        <f>INDEX(resultados!$A$2:$ZZ$171, 104, MATCH($B$2, resultados!$A$1:$ZZ$1, 0))</f>
        <v/>
      </c>
      <c r="C110">
        <f>INDEX(resultados!$A$2:$ZZ$171, 104, MATCH($B$3, resultados!$A$1:$ZZ$1, 0))</f>
        <v/>
      </c>
    </row>
    <row r="111">
      <c r="A111">
        <f>INDEX(resultados!$A$2:$ZZ$171, 105, MATCH($B$1, resultados!$A$1:$ZZ$1, 0))</f>
        <v/>
      </c>
      <c r="B111">
        <f>INDEX(resultados!$A$2:$ZZ$171, 105, MATCH($B$2, resultados!$A$1:$ZZ$1, 0))</f>
        <v/>
      </c>
      <c r="C111">
        <f>INDEX(resultados!$A$2:$ZZ$171, 105, MATCH($B$3, resultados!$A$1:$ZZ$1, 0))</f>
        <v/>
      </c>
    </row>
    <row r="112">
      <c r="A112">
        <f>INDEX(resultados!$A$2:$ZZ$171, 106, MATCH($B$1, resultados!$A$1:$ZZ$1, 0))</f>
        <v/>
      </c>
      <c r="B112">
        <f>INDEX(resultados!$A$2:$ZZ$171, 106, MATCH($B$2, resultados!$A$1:$ZZ$1, 0))</f>
        <v/>
      </c>
      <c r="C112">
        <f>INDEX(resultados!$A$2:$ZZ$171, 106, MATCH($B$3, resultados!$A$1:$ZZ$1, 0))</f>
        <v/>
      </c>
    </row>
    <row r="113">
      <c r="A113">
        <f>INDEX(resultados!$A$2:$ZZ$171, 107, MATCH($B$1, resultados!$A$1:$ZZ$1, 0))</f>
        <v/>
      </c>
      <c r="B113">
        <f>INDEX(resultados!$A$2:$ZZ$171, 107, MATCH($B$2, resultados!$A$1:$ZZ$1, 0))</f>
        <v/>
      </c>
      <c r="C113">
        <f>INDEX(resultados!$A$2:$ZZ$171, 107, MATCH($B$3, resultados!$A$1:$ZZ$1, 0))</f>
        <v/>
      </c>
    </row>
    <row r="114">
      <c r="A114">
        <f>INDEX(resultados!$A$2:$ZZ$171, 108, MATCH($B$1, resultados!$A$1:$ZZ$1, 0))</f>
        <v/>
      </c>
      <c r="B114">
        <f>INDEX(resultados!$A$2:$ZZ$171, 108, MATCH($B$2, resultados!$A$1:$ZZ$1, 0))</f>
        <v/>
      </c>
      <c r="C114">
        <f>INDEX(resultados!$A$2:$ZZ$171, 108, MATCH($B$3, resultados!$A$1:$ZZ$1, 0))</f>
        <v/>
      </c>
    </row>
    <row r="115">
      <c r="A115">
        <f>INDEX(resultados!$A$2:$ZZ$171, 109, MATCH($B$1, resultados!$A$1:$ZZ$1, 0))</f>
        <v/>
      </c>
      <c r="B115">
        <f>INDEX(resultados!$A$2:$ZZ$171, 109, MATCH($B$2, resultados!$A$1:$ZZ$1, 0))</f>
        <v/>
      </c>
      <c r="C115">
        <f>INDEX(resultados!$A$2:$ZZ$171, 109, MATCH($B$3, resultados!$A$1:$ZZ$1, 0))</f>
        <v/>
      </c>
    </row>
    <row r="116">
      <c r="A116">
        <f>INDEX(resultados!$A$2:$ZZ$171, 110, MATCH($B$1, resultados!$A$1:$ZZ$1, 0))</f>
        <v/>
      </c>
      <c r="B116">
        <f>INDEX(resultados!$A$2:$ZZ$171, 110, MATCH($B$2, resultados!$A$1:$ZZ$1, 0))</f>
        <v/>
      </c>
      <c r="C116">
        <f>INDEX(resultados!$A$2:$ZZ$171, 110, MATCH($B$3, resultados!$A$1:$ZZ$1, 0))</f>
        <v/>
      </c>
    </row>
    <row r="117">
      <c r="A117">
        <f>INDEX(resultados!$A$2:$ZZ$171, 111, MATCH($B$1, resultados!$A$1:$ZZ$1, 0))</f>
        <v/>
      </c>
      <c r="B117">
        <f>INDEX(resultados!$A$2:$ZZ$171, 111, MATCH($B$2, resultados!$A$1:$ZZ$1, 0))</f>
        <v/>
      </c>
      <c r="C117">
        <f>INDEX(resultados!$A$2:$ZZ$171, 111, MATCH($B$3, resultados!$A$1:$ZZ$1, 0))</f>
        <v/>
      </c>
    </row>
    <row r="118">
      <c r="A118">
        <f>INDEX(resultados!$A$2:$ZZ$171, 112, MATCH($B$1, resultados!$A$1:$ZZ$1, 0))</f>
        <v/>
      </c>
      <c r="B118">
        <f>INDEX(resultados!$A$2:$ZZ$171, 112, MATCH($B$2, resultados!$A$1:$ZZ$1, 0))</f>
        <v/>
      </c>
      <c r="C118">
        <f>INDEX(resultados!$A$2:$ZZ$171, 112, MATCH($B$3, resultados!$A$1:$ZZ$1, 0))</f>
        <v/>
      </c>
    </row>
    <row r="119">
      <c r="A119">
        <f>INDEX(resultados!$A$2:$ZZ$171, 113, MATCH($B$1, resultados!$A$1:$ZZ$1, 0))</f>
        <v/>
      </c>
      <c r="B119">
        <f>INDEX(resultados!$A$2:$ZZ$171, 113, MATCH($B$2, resultados!$A$1:$ZZ$1, 0))</f>
        <v/>
      </c>
      <c r="C119">
        <f>INDEX(resultados!$A$2:$ZZ$171, 113, MATCH($B$3, resultados!$A$1:$ZZ$1, 0))</f>
        <v/>
      </c>
    </row>
    <row r="120">
      <c r="A120">
        <f>INDEX(resultados!$A$2:$ZZ$171, 114, MATCH($B$1, resultados!$A$1:$ZZ$1, 0))</f>
        <v/>
      </c>
      <c r="B120">
        <f>INDEX(resultados!$A$2:$ZZ$171, 114, MATCH($B$2, resultados!$A$1:$ZZ$1, 0))</f>
        <v/>
      </c>
      <c r="C120">
        <f>INDEX(resultados!$A$2:$ZZ$171, 114, MATCH($B$3, resultados!$A$1:$ZZ$1, 0))</f>
        <v/>
      </c>
    </row>
    <row r="121">
      <c r="A121">
        <f>INDEX(resultados!$A$2:$ZZ$171, 115, MATCH($B$1, resultados!$A$1:$ZZ$1, 0))</f>
        <v/>
      </c>
      <c r="B121">
        <f>INDEX(resultados!$A$2:$ZZ$171, 115, MATCH($B$2, resultados!$A$1:$ZZ$1, 0))</f>
        <v/>
      </c>
      <c r="C121">
        <f>INDEX(resultados!$A$2:$ZZ$171, 115, MATCH($B$3, resultados!$A$1:$ZZ$1, 0))</f>
        <v/>
      </c>
    </row>
    <row r="122">
      <c r="A122">
        <f>INDEX(resultados!$A$2:$ZZ$171, 116, MATCH($B$1, resultados!$A$1:$ZZ$1, 0))</f>
        <v/>
      </c>
      <c r="B122">
        <f>INDEX(resultados!$A$2:$ZZ$171, 116, MATCH($B$2, resultados!$A$1:$ZZ$1, 0))</f>
        <v/>
      </c>
      <c r="C122">
        <f>INDEX(resultados!$A$2:$ZZ$171, 116, MATCH($B$3, resultados!$A$1:$ZZ$1, 0))</f>
        <v/>
      </c>
    </row>
    <row r="123">
      <c r="A123">
        <f>INDEX(resultados!$A$2:$ZZ$171, 117, MATCH($B$1, resultados!$A$1:$ZZ$1, 0))</f>
        <v/>
      </c>
      <c r="B123">
        <f>INDEX(resultados!$A$2:$ZZ$171, 117, MATCH($B$2, resultados!$A$1:$ZZ$1, 0))</f>
        <v/>
      </c>
      <c r="C123">
        <f>INDEX(resultados!$A$2:$ZZ$171, 117, MATCH($B$3, resultados!$A$1:$ZZ$1, 0))</f>
        <v/>
      </c>
    </row>
    <row r="124">
      <c r="A124">
        <f>INDEX(resultados!$A$2:$ZZ$171, 118, MATCH($B$1, resultados!$A$1:$ZZ$1, 0))</f>
        <v/>
      </c>
      <c r="B124">
        <f>INDEX(resultados!$A$2:$ZZ$171, 118, MATCH($B$2, resultados!$A$1:$ZZ$1, 0))</f>
        <v/>
      </c>
      <c r="C124">
        <f>INDEX(resultados!$A$2:$ZZ$171, 118, MATCH($B$3, resultados!$A$1:$ZZ$1, 0))</f>
        <v/>
      </c>
    </row>
    <row r="125">
      <c r="A125">
        <f>INDEX(resultados!$A$2:$ZZ$171, 119, MATCH($B$1, resultados!$A$1:$ZZ$1, 0))</f>
        <v/>
      </c>
      <c r="B125">
        <f>INDEX(resultados!$A$2:$ZZ$171, 119, MATCH($B$2, resultados!$A$1:$ZZ$1, 0))</f>
        <v/>
      </c>
      <c r="C125">
        <f>INDEX(resultados!$A$2:$ZZ$171, 119, MATCH($B$3, resultados!$A$1:$ZZ$1, 0))</f>
        <v/>
      </c>
    </row>
    <row r="126">
      <c r="A126">
        <f>INDEX(resultados!$A$2:$ZZ$171, 120, MATCH($B$1, resultados!$A$1:$ZZ$1, 0))</f>
        <v/>
      </c>
      <c r="B126">
        <f>INDEX(resultados!$A$2:$ZZ$171, 120, MATCH($B$2, resultados!$A$1:$ZZ$1, 0))</f>
        <v/>
      </c>
      <c r="C126">
        <f>INDEX(resultados!$A$2:$ZZ$171, 120, MATCH($B$3, resultados!$A$1:$ZZ$1, 0))</f>
        <v/>
      </c>
    </row>
    <row r="127">
      <c r="A127">
        <f>INDEX(resultados!$A$2:$ZZ$171, 121, MATCH($B$1, resultados!$A$1:$ZZ$1, 0))</f>
        <v/>
      </c>
      <c r="B127">
        <f>INDEX(resultados!$A$2:$ZZ$171, 121, MATCH($B$2, resultados!$A$1:$ZZ$1, 0))</f>
        <v/>
      </c>
      <c r="C127">
        <f>INDEX(resultados!$A$2:$ZZ$171, 121, MATCH($B$3, resultados!$A$1:$ZZ$1, 0))</f>
        <v/>
      </c>
    </row>
    <row r="128">
      <c r="A128">
        <f>INDEX(resultados!$A$2:$ZZ$171, 122, MATCH($B$1, resultados!$A$1:$ZZ$1, 0))</f>
        <v/>
      </c>
      <c r="B128">
        <f>INDEX(resultados!$A$2:$ZZ$171, 122, MATCH($B$2, resultados!$A$1:$ZZ$1, 0))</f>
        <v/>
      </c>
      <c r="C128">
        <f>INDEX(resultados!$A$2:$ZZ$171, 122, MATCH($B$3, resultados!$A$1:$ZZ$1, 0))</f>
        <v/>
      </c>
    </row>
    <row r="129">
      <c r="A129">
        <f>INDEX(resultados!$A$2:$ZZ$171, 123, MATCH($B$1, resultados!$A$1:$ZZ$1, 0))</f>
        <v/>
      </c>
      <c r="B129">
        <f>INDEX(resultados!$A$2:$ZZ$171, 123, MATCH($B$2, resultados!$A$1:$ZZ$1, 0))</f>
        <v/>
      </c>
      <c r="C129">
        <f>INDEX(resultados!$A$2:$ZZ$171, 123, MATCH($B$3, resultados!$A$1:$ZZ$1, 0))</f>
        <v/>
      </c>
    </row>
    <row r="130">
      <c r="A130">
        <f>INDEX(resultados!$A$2:$ZZ$171, 124, MATCH($B$1, resultados!$A$1:$ZZ$1, 0))</f>
        <v/>
      </c>
      <c r="B130">
        <f>INDEX(resultados!$A$2:$ZZ$171, 124, MATCH($B$2, resultados!$A$1:$ZZ$1, 0))</f>
        <v/>
      </c>
      <c r="C130">
        <f>INDEX(resultados!$A$2:$ZZ$171, 124, MATCH($B$3, resultados!$A$1:$ZZ$1, 0))</f>
        <v/>
      </c>
    </row>
    <row r="131">
      <c r="A131">
        <f>INDEX(resultados!$A$2:$ZZ$171, 125, MATCH($B$1, resultados!$A$1:$ZZ$1, 0))</f>
        <v/>
      </c>
      <c r="B131">
        <f>INDEX(resultados!$A$2:$ZZ$171, 125, MATCH($B$2, resultados!$A$1:$ZZ$1, 0))</f>
        <v/>
      </c>
      <c r="C131">
        <f>INDEX(resultados!$A$2:$ZZ$171, 125, MATCH($B$3, resultados!$A$1:$ZZ$1, 0))</f>
        <v/>
      </c>
    </row>
    <row r="132">
      <c r="A132">
        <f>INDEX(resultados!$A$2:$ZZ$171, 126, MATCH($B$1, resultados!$A$1:$ZZ$1, 0))</f>
        <v/>
      </c>
      <c r="B132">
        <f>INDEX(resultados!$A$2:$ZZ$171, 126, MATCH($B$2, resultados!$A$1:$ZZ$1, 0))</f>
        <v/>
      </c>
      <c r="C132">
        <f>INDEX(resultados!$A$2:$ZZ$171, 126, MATCH($B$3, resultados!$A$1:$ZZ$1, 0))</f>
        <v/>
      </c>
    </row>
    <row r="133">
      <c r="A133">
        <f>INDEX(resultados!$A$2:$ZZ$171, 127, MATCH($B$1, resultados!$A$1:$ZZ$1, 0))</f>
        <v/>
      </c>
      <c r="B133">
        <f>INDEX(resultados!$A$2:$ZZ$171, 127, MATCH($B$2, resultados!$A$1:$ZZ$1, 0))</f>
        <v/>
      </c>
      <c r="C133">
        <f>INDEX(resultados!$A$2:$ZZ$171, 127, MATCH($B$3, resultados!$A$1:$ZZ$1, 0))</f>
        <v/>
      </c>
    </row>
    <row r="134">
      <c r="A134">
        <f>INDEX(resultados!$A$2:$ZZ$171, 128, MATCH($B$1, resultados!$A$1:$ZZ$1, 0))</f>
        <v/>
      </c>
      <c r="B134">
        <f>INDEX(resultados!$A$2:$ZZ$171, 128, MATCH($B$2, resultados!$A$1:$ZZ$1, 0))</f>
        <v/>
      </c>
      <c r="C134">
        <f>INDEX(resultados!$A$2:$ZZ$171, 128, MATCH($B$3, resultados!$A$1:$ZZ$1, 0))</f>
        <v/>
      </c>
    </row>
    <row r="135">
      <c r="A135">
        <f>INDEX(resultados!$A$2:$ZZ$171, 129, MATCH($B$1, resultados!$A$1:$ZZ$1, 0))</f>
        <v/>
      </c>
      <c r="B135">
        <f>INDEX(resultados!$A$2:$ZZ$171, 129, MATCH($B$2, resultados!$A$1:$ZZ$1, 0))</f>
        <v/>
      </c>
      <c r="C135">
        <f>INDEX(resultados!$A$2:$ZZ$171, 129, MATCH($B$3, resultados!$A$1:$ZZ$1, 0))</f>
        <v/>
      </c>
    </row>
    <row r="136">
      <c r="A136">
        <f>INDEX(resultados!$A$2:$ZZ$171, 130, MATCH($B$1, resultados!$A$1:$ZZ$1, 0))</f>
        <v/>
      </c>
      <c r="B136">
        <f>INDEX(resultados!$A$2:$ZZ$171, 130, MATCH($B$2, resultados!$A$1:$ZZ$1, 0))</f>
        <v/>
      </c>
      <c r="C136">
        <f>INDEX(resultados!$A$2:$ZZ$171, 130, MATCH($B$3, resultados!$A$1:$ZZ$1, 0))</f>
        <v/>
      </c>
    </row>
    <row r="137">
      <c r="A137">
        <f>INDEX(resultados!$A$2:$ZZ$171, 131, MATCH($B$1, resultados!$A$1:$ZZ$1, 0))</f>
        <v/>
      </c>
      <c r="B137">
        <f>INDEX(resultados!$A$2:$ZZ$171, 131, MATCH($B$2, resultados!$A$1:$ZZ$1, 0))</f>
        <v/>
      </c>
      <c r="C137">
        <f>INDEX(resultados!$A$2:$ZZ$171, 131, MATCH($B$3, resultados!$A$1:$ZZ$1, 0))</f>
        <v/>
      </c>
    </row>
    <row r="138">
      <c r="A138">
        <f>INDEX(resultados!$A$2:$ZZ$171, 132, MATCH($B$1, resultados!$A$1:$ZZ$1, 0))</f>
        <v/>
      </c>
      <c r="B138">
        <f>INDEX(resultados!$A$2:$ZZ$171, 132, MATCH($B$2, resultados!$A$1:$ZZ$1, 0))</f>
        <v/>
      </c>
      <c r="C138">
        <f>INDEX(resultados!$A$2:$ZZ$171, 132, MATCH($B$3, resultados!$A$1:$ZZ$1, 0))</f>
        <v/>
      </c>
    </row>
    <row r="139">
      <c r="A139">
        <f>INDEX(resultados!$A$2:$ZZ$171, 133, MATCH($B$1, resultados!$A$1:$ZZ$1, 0))</f>
        <v/>
      </c>
      <c r="B139">
        <f>INDEX(resultados!$A$2:$ZZ$171, 133, MATCH($B$2, resultados!$A$1:$ZZ$1, 0))</f>
        <v/>
      </c>
      <c r="C139">
        <f>INDEX(resultados!$A$2:$ZZ$171, 133, MATCH($B$3, resultados!$A$1:$ZZ$1, 0))</f>
        <v/>
      </c>
    </row>
    <row r="140">
      <c r="A140">
        <f>INDEX(resultados!$A$2:$ZZ$171, 134, MATCH($B$1, resultados!$A$1:$ZZ$1, 0))</f>
        <v/>
      </c>
      <c r="B140">
        <f>INDEX(resultados!$A$2:$ZZ$171, 134, MATCH($B$2, resultados!$A$1:$ZZ$1, 0))</f>
        <v/>
      </c>
      <c r="C140">
        <f>INDEX(resultados!$A$2:$ZZ$171, 134, MATCH($B$3, resultados!$A$1:$ZZ$1, 0))</f>
        <v/>
      </c>
    </row>
    <row r="141">
      <c r="A141">
        <f>INDEX(resultados!$A$2:$ZZ$171, 135, MATCH($B$1, resultados!$A$1:$ZZ$1, 0))</f>
        <v/>
      </c>
      <c r="B141">
        <f>INDEX(resultados!$A$2:$ZZ$171, 135, MATCH($B$2, resultados!$A$1:$ZZ$1, 0))</f>
        <v/>
      </c>
      <c r="C141">
        <f>INDEX(resultados!$A$2:$ZZ$171, 135, MATCH($B$3, resultados!$A$1:$ZZ$1, 0))</f>
        <v/>
      </c>
    </row>
    <row r="142">
      <c r="A142">
        <f>INDEX(resultados!$A$2:$ZZ$171, 136, MATCH($B$1, resultados!$A$1:$ZZ$1, 0))</f>
        <v/>
      </c>
      <c r="B142">
        <f>INDEX(resultados!$A$2:$ZZ$171, 136, MATCH($B$2, resultados!$A$1:$ZZ$1, 0))</f>
        <v/>
      </c>
      <c r="C142">
        <f>INDEX(resultados!$A$2:$ZZ$171, 136, MATCH($B$3, resultados!$A$1:$ZZ$1, 0))</f>
        <v/>
      </c>
    </row>
    <row r="143">
      <c r="A143">
        <f>INDEX(resultados!$A$2:$ZZ$171, 137, MATCH($B$1, resultados!$A$1:$ZZ$1, 0))</f>
        <v/>
      </c>
      <c r="B143">
        <f>INDEX(resultados!$A$2:$ZZ$171, 137, MATCH($B$2, resultados!$A$1:$ZZ$1, 0))</f>
        <v/>
      </c>
      <c r="C143">
        <f>INDEX(resultados!$A$2:$ZZ$171, 137, MATCH($B$3, resultados!$A$1:$ZZ$1, 0))</f>
        <v/>
      </c>
    </row>
    <row r="144">
      <c r="A144">
        <f>INDEX(resultados!$A$2:$ZZ$171, 138, MATCH($B$1, resultados!$A$1:$ZZ$1, 0))</f>
        <v/>
      </c>
      <c r="B144">
        <f>INDEX(resultados!$A$2:$ZZ$171, 138, MATCH($B$2, resultados!$A$1:$ZZ$1, 0))</f>
        <v/>
      </c>
      <c r="C144">
        <f>INDEX(resultados!$A$2:$ZZ$171, 138, MATCH($B$3, resultados!$A$1:$ZZ$1, 0))</f>
        <v/>
      </c>
    </row>
    <row r="145">
      <c r="A145">
        <f>INDEX(resultados!$A$2:$ZZ$171, 139, MATCH($B$1, resultados!$A$1:$ZZ$1, 0))</f>
        <v/>
      </c>
      <c r="B145">
        <f>INDEX(resultados!$A$2:$ZZ$171, 139, MATCH($B$2, resultados!$A$1:$ZZ$1, 0))</f>
        <v/>
      </c>
      <c r="C145">
        <f>INDEX(resultados!$A$2:$ZZ$171, 139, MATCH($B$3, resultados!$A$1:$ZZ$1, 0))</f>
        <v/>
      </c>
    </row>
    <row r="146">
      <c r="A146">
        <f>INDEX(resultados!$A$2:$ZZ$171, 140, MATCH($B$1, resultados!$A$1:$ZZ$1, 0))</f>
        <v/>
      </c>
      <c r="B146">
        <f>INDEX(resultados!$A$2:$ZZ$171, 140, MATCH($B$2, resultados!$A$1:$ZZ$1, 0))</f>
        <v/>
      </c>
      <c r="C146">
        <f>INDEX(resultados!$A$2:$ZZ$171, 140, MATCH($B$3, resultados!$A$1:$ZZ$1, 0))</f>
        <v/>
      </c>
    </row>
    <row r="147">
      <c r="A147">
        <f>INDEX(resultados!$A$2:$ZZ$171, 141, MATCH($B$1, resultados!$A$1:$ZZ$1, 0))</f>
        <v/>
      </c>
      <c r="B147">
        <f>INDEX(resultados!$A$2:$ZZ$171, 141, MATCH($B$2, resultados!$A$1:$ZZ$1, 0))</f>
        <v/>
      </c>
      <c r="C147">
        <f>INDEX(resultados!$A$2:$ZZ$171, 141, MATCH($B$3, resultados!$A$1:$ZZ$1, 0))</f>
        <v/>
      </c>
    </row>
    <row r="148">
      <c r="A148">
        <f>INDEX(resultados!$A$2:$ZZ$171, 142, MATCH($B$1, resultados!$A$1:$ZZ$1, 0))</f>
        <v/>
      </c>
      <c r="B148">
        <f>INDEX(resultados!$A$2:$ZZ$171, 142, MATCH($B$2, resultados!$A$1:$ZZ$1, 0))</f>
        <v/>
      </c>
      <c r="C148">
        <f>INDEX(resultados!$A$2:$ZZ$171, 142, MATCH($B$3, resultados!$A$1:$ZZ$1, 0))</f>
        <v/>
      </c>
    </row>
    <row r="149">
      <c r="A149">
        <f>INDEX(resultados!$A$2:$ZZ$171, 143, MATCH($B$1, resultados!$A$1:$ZZ$1, 0))</f>
        <v/>
      </c>
      <c r="B149">
        <f>INDEX(resultados!$A$2:$ZZ$171, 143, MATCH($B$2, resultados!$A$1:$ZZ$1, 0))</f>
        <v/>
      </c>
      <c r="C149">
        <f>INDEX(resultados!$A$2:$ZZ$171, 143, MATCH($B$3, resultados!$A$1:$ZZ$1, 0))</f>
        <v/>
      </c>
    </row>
    <row r="150">
      <c r="A150">
        <f>INDEX(resultados!$A$2:$ZZ$171, 144, MATCH($B$1, resultados!$A$1:$ZZ$1, 0))</f>
        <v/>
      </c>
      <c r="B150">
        <f>INDEX(resultados!$A$2:$ZZ$171, 144, MATCH($B$2, resultados!$A$1:$ZZ$1, 0))</f>
        <v/>
      </c>
      <c r="C150">
        <f>INDEX(resultados!$A$2:$ZZ$171, 144, MATCH($B$3, resultados!$A$1:$ZZ$1, 0))</f>
        <v/>
      </c>
    </row>
    <row r="151">
      <c r="A151">
        <f>INDEX(resultados!$A$2:$ZZ$171, 145, MATCH($B$1, resultados!$A$1:$ZZ$1, 0))</f>
        <v/>
      </c>
      <c r="B151">
        <f>INDEX(resultados!$A$2:$ZZ$171, 145, MATCH($B$2, resultados!$A$1:$ZZ$1, 0))</f>
        <v/>
      </c>
      <c r="C151">
        <f>INDEX(resultados!$A$2:$ZZ$171, 145, MATCH($B$3, resultados!$A$1:$ZZ$1, 0))</f>
        <v/>
      </c>
    </row>
    <row r="152">
      <c r="A152">
        <f>INDEX(resultados!$A$2:$ZZ$171, 146, MATCH($B$1, resultados!$A$1:$ZZ$1, 0))</f>
        <v/>
      </c>
      <c r="B152">
        <f>INDEX(resultados!$A$2:$ZZ$171, 146, MATCH($B$2, resultados!$A$1:$ZZ$1, 0))</f>
        <v/>
      </c>
      <c r="C152">
        <f>INDEX(resultados!$A$2:$ZZ$171, 146, MATCH($B$3, resultados!$A$1:$ZZ$1, 0))</f>
        <v/>
      </c>
    </row>
    <row r="153">
      <c r="A153">
        <f>INDEX(resultados!$A$2:$ZZ$171, 147, MATCH($B$1, resultados!$A$1:$ZZ$1, 0))</f>
        <v/>
      </c>
      <c r="B153">
        <f>INDEX(resultados!$A$2:$ZZ$171, 147, MATCH($B$2, resultados!$A$1:$ZZ$1, 0))</f>
        <v/>
      </c>
      <c r="C153">
        <f>INDEX(resultados!$A$2:$ZZ$171, 147, MATCH($B$3, resultados!$A$1:$ZZ$1, 0))</f>
        <v/>
      </c>
    </row>
    <row r="154">
      <c r="A154">
        <f>INDEX(resultados!$A$2:$ZZ$171, 148, MATCH($B$1, resultados!$A$1:$ZZ$1, 0))</f>
        <v/>
      </c>
      <c r="B154">
        <f>INDEX(resultados!$A$2:$ZZ$171, 148, MATCH($B$2, resultados!$A$1:$ZZ$1, 0))</f>
        <v/>
      </c>
      <c r="C154">
        <f>INDEX(resultados!$A$2:$ZZ$171, 148, MATCH($B$3, resultados!$A$1:$ZZ$1, 0))</f>
        <v/>
      </c>
    </row>
    <row r="155">
      <c r="A155">
        <f>INDEX(resultados!$A$2:$ZZ$171, 149, MATCH($B$1, resultados!$A$1:$ZZ$1, 0))</f>
        <v/>
      </c>
      <c r="B155">
        <f>INDEX(resultados!$A$2:$ZZ$171, 149, MATCH($B$2, resultados!$A$1:$ZZ$1, 0))</f>
        <v/>
      </c>
      <c r="C155">
        <f>INDEX(resultados!$A$2:$ZZ$171, 149, MATCH($B$3, resultados!$A$1:$ZZ$1, 0))</f>
        <v/>
      </c>
    </row>
    <row r="156">
      <c r="A156">
        <f>INDEX(resultados!$A$2:$ZZ$171, 150, MATCH($B$1, resultados!$A$1:$ZZ$1, 0))</f>
        <v/>
      </c>
      <c r="B156">
        <f>INDEX(resultados!$A$2:$ZZ$171, 150, MATCH($B$2, resultados!$A$1:$ZZ$1, 0))</f>
        <v/>
      </c>
      <c r="C156">
        <f>INDEX(resultados!$A$2:$ZZ$171, 150, MATCH($B$3, resultados!$A$1:$ZZ$1, 0))</f>
        <v/>
      </c>
    </row>
    <row r="157">
      <c r="A157">
        <f>INDEX(resultados!$A$2:$ZZ$171, 151, MATCH($B$1, resultados!$A$1:$ZZ$1, 0))</f>
        <v/>
      </c>
      <c r="B157">
        <f>INDEX(resultados!$A$2:$ZZ$171, 151, MATCH($B$2, resultados!$A$1:$ZZ$1, 0))</f>
        <v/>
      </c>
      <c r="C157">
        <f>INDEX(resultados!$A$2:$ZZ$171, 151, MATCH($B$3, resultados!$A$1:$ZZ$1, 0))</f>
        <v/>
      </c>
    </row>
    <row r="158">
      <c r="A158">
        <f>INDEX(resultados!$A$2:$ZZ$171, 152, MATCH($B$1, resultados!$A$1:$ZZ$1, 0))</f>
        <v/>
      </c>
      <c r="B158">
        <f>INDEX(resultados!$A$2:$ZZ$171, 152, MATCH($B$2, resultados!$A$1:$ZZ$1, 0))</f>
        <v/>
      </c>
      <c r="C158">
        <f>INDEX(resultados!$A$2:$ZZ$171, 152, MATCH($B$3, resultados!$A$1:$ZZ$1, 0))</f>
        <v/>
      </c>
    </row>
    <row r="159">
      <c r="A159">
        <f>INDEX(resultados!$A$2:$ZZ$171, 153, MATCH($B$1, resultados!$A$1:$ZZ$1, 0))</f>
        <v/>
      </c>
      <c r="B159">
        <f>INDEX(resultados!$A$2:$ZZ$171, 153, MATCH($B$2, resultados!$A$1:$ZZ$1, 0))</f>
        <v/>
      </c>
      <c r="C159">
        <f>INDEX(resultados!$A$2:$ZZ$171, 153, MATCH($B$3, resultados!$A$1:$ZZ$1, 0))</f>
        <v/>
      </c>
    </row>
    <row r="160">
      <c r="A160">
        <f>INDEX(resultados!$A$2:$ZZ$171, 154, MATCH($B$1, resultados!$A$1:$ZZ$1, 0))</f>
        <v/>
      </c>
      <c r="B160">
        <f>INDEX(resultados!$A$2:$ZZ$171, 154, MATCH($B$2, resultados!$A$1:$ZZ$1, 0))</f>
        <v/>
      </c>
      <c r="C160">
        <f>INDEX(resultados!$A$2:$ZZ$171, 154, MATCH($B$3, resultados!$A$1:$ZZ$1, 0))</f>
        <v/>
      </c>
    </row>
    <row r="161">
      <c r="A161">
        <f>INDEX(resultados!$A$2:$ZZ$171, 155, MATCH($B$1, resultados!$A$1:$ZZ$1, 0))</f>
        <v/>
      </c>
      <c r="B161">
        <f>INDEX(resultados!$A$2:$ZZ$171, 155, MATCH($B$2, resultados!$A$1:$ZZ$1, 0))</f>
        <v/>
      </c>
      <c r="C161">
        <f>INDEX(resultados!$A$2:$ZZ$171, 155, MATCH($B$3, resultados!$A$1:$ZZ$1, 0))</f>
        <v/>
      </c>
    </row>
    <row r="162">
      <c r="A162">
        <f>INDEX(resultados!$A$2:$ZZ$171, 156, MATCH($B$1, resultados!$A$1:$ZZ$1, 0))</f>
        <v/>
      </c>
      <c r="B162">
        <f>INDEX(resultados!$A$2:$ZZ$171, 156, MATCH($B$2, resultados!$A$1:$ZZ$1, 0))</f>
        <v/>
      </c>
      <c r="C162">
        <f>INDEX(resultados!$A$2:$ZZ$171, 156, MATCH($B$3, resultados!$A$1:$ZZ$1, 0))</f>
        <v/>
      </c>
    </row>
    <row r="163">
      <c r="A163">
        <f>INDEX(resultados!$A$2:$ZZ$171, 157, MATCH($B$1, resultados!$A$1:$ZZ$1, 0))</f>
        <v/>
      </c>
      <c r="B163">
        <f>INDEX(resultados!$A$2:$ZZ$171, 157, MATCH($B$2, resultados!$A$1:$ZZ$1, 0))</f>
        <v/>
      </c>
      <c r="C163">
        <f>INDEX(resultados!$A$2:$ZZ$171, 157, MATCH($B$3, resultados!$A$1:$ZZ$1, 0))</f>
        <v/>
      </c>
    </row>
    <row r="164">
      <c r="A164">
        <f>INDEX(resultados!$A$2:$ZZ$171, 158, MATCH($B$1, resultados!$A$1:$ZZ$1, 0))</f>
        <v/>
      </c>
      <c r="B164">
        <f>INDEX(resultados!$A$2:$ZZ$171, 158, MATCH($B$2, resultados!$A$1:$ZZ$1, 0))</f>
        <v/>
      </c>
      <c r="C164">
        <f>INDEX(resultados!$A$2:$ZZ$171, 158, MATCH($B$3, resultados!$A$1:$ZZ$1, 0))</f>
        <v/>
      </c>
    </row>
    <row r="165">
      <c r="A165">
        <f>INDEX(resultados!$A$2:$ZZ$171, 159, MATCH($B$1, resultados!$A$1:$ZZ$1, 0))</f>
        <v/>
      </c>
      <c r="B165">
        <f>INDEX(resultados!$A$2:$ZZ$171, 159, MATCH($B$2, resultados!$A$1:$ZZ$1, 0))</f>
        <v/>
      </c>
      <c r="C165">
        <f>INDEX(resultados!$A$2:$ZZ$171, 159, MATCH($B$3, resultados!$A$1:$ZZ$1, 0))</f>
        <v/>
      </c>
    </row>
    <row r="166">
      <c r="A166">
        <f>INDEX(resultados!$A$2:$ZZ$171, 160, MATCH($B$1, resultados!$A$1:$ZZ$1, 0))</f>
        <v/>
      </c>
      <c r="B166">
        <f>INDEX(resultados!$A$2:$ZZ$171, 160, MATCH($B$2, resultados!$A$1:$ZZ$1, 0))</f>
        <v/>
      </c>
      <c r="C166">
        <f>INDEX(resultados!$A$2:$ZZ$171, 160, MATCH($B$3, resultados!$A$1:$ZZ$1, 0))</f>
        <v/>
      </c>
    </row>
    <row r="167">
      <c r="A167">
        <f>INDEX(resultados!$A$2:$ZZ$171, 161, MATCH($B$1, resultados!$A$1:$ZZ$1, 0))</f>
        <v/>
      </c>
      <c r="B167">
        <f>INDEX(resultados!$A$2:$ZZ$171, 161, MATCH($B$2, resultados!$A$1:$ZZ$1, 0))</f>
        <v/>
      </c>
      <c r="C167">
        <f>INDEX(resultados!$A$2:$ZZ$171, 161, MATCH($B$3, resultados!$A$1:$ZZ$1, 0))</f>
        <v/>
      </c>
    </row>
    <row r="168">
      <c r="A168">
        <f>INDEX(resultados!$A$2:$ZZ$171, 162, MATCH($B$1, resultados!$A$1:$ZZ$1, 0))</f>
        <v/>
      </c>
      <c r="B168">
        <f>INDEX(resultados!$A$2:$ZZ$171, 162, MATCH($B$2, resultados!$A$1:$ZZ$1, 0))</f>
        <v/>
      </c>
      <c r="C168">
        <f>INDEX(resultados!$A$2:$ZZ$171, 162, MATCH($B$3, resultados!$A$1:$ZZ$1, 0))</f>
        <v/>
      </c>
    </row>
    <row r="169">
      <c r="A169">
        <f>INDEX(resultados!$A$2:$ZZ$171, 163, MATCH($B$1, resultados!$A$1:$ZZ$1, 0))</f>
        <v/>
      </c>
      <c r="B169">
        <f>INDEX(resultados!$A$2:$ZZ$171, 163, MATCH($B$2, resultados!$A$1:$ZZ$1, 0))</f>
        <v/>
      </c>
      <c r="C169">
        <f>INDEX(resultados!$A$2:$ZZ$171, 163, MATCH($B$3, resultados!$A$1:$ZZ$1, 0))</f>
        <v/>
      </c>
    </row>
    <row r="170">
      <c r="A170">
        <f>INDEX(resultados!$A$2:$ZZ$171, 164, MATCH($B$1, resultados!$A$1:$ZZ$1, 0))</f>
        <v/>
      </c>
      <c r="B170">
        <f>INDEX(resultados!$A$2:$ZZ$171, 164, MATCH($B$2, resultados!$A$1:$ZZ$1, 0))</f>
        <v/>
      </c>
      <c r="C170">
        <f>INDEX(resultados!$A$2:$ZZ$171, 164, MATCH($B$3, resultados!$A$1:$ZZ$1, 0))</f>
        <v/>
      </c>
    </row>
    <row r="171">
      <c r="A171">
        <f>INDEX(resultados!$A$2:$ZZ$171, 165, MATCH($B$1, resultados!$A$1:$ZZ$1, 0))</f>
        <v/>
      </c>
      <c r="B171">
        <f>INDEX(resultados!$A$2:$ZZ$171, 165, MATCH($B$2, resultados!$A$1:$ZZ$1, 0))</f>
        <v/>
      </c>
      <c r="C171">
        <f>INDEX(resultados!$A$2:$ZZ$171, 165, MATCH($B$3, resultados!$A$1:$ZZ$1, 0))</f>
        <v/>
      </c>
    </row>
    <row r="172">
      <c r="A172">
        <f>INDEX(resultados!$A$2:$ZZ$171, 166, MATCH($B$1, resultados!$A$1:$ZZ$1, 0))</f>
        <v/>
      </c>
      <c r="B172">
        <f>INDEX(resultados!$A$2:$ZZ$171, 166, MATCH($B$2, resultados!$A$1:$ZZ$1, 0))</f>
        <v/>
      </c>
      <c r="C172">
        <f>INDEX(resultados!$A$2:$ZZ$171, 166, MATCH($B$3, resultados!$A$1:$ZZ$1, 0))</f>
        <v/>
      </c>
    </row>
    <row r="173">
      <c r="A173">
        <f>INDEX(resultados!$A$2:$ZZ$171, 167, MATCH($B$1, resultados!$A$1:$ZZ$1, 0))</f>
        <v/>
      </c>
      <c r="B173">
        <f>INDEX(resultados!$A$2:$ZZ$171, 167, MATCH($B$2, resultados!$A$1:$ZZ$1, 0))</f>
        <v/>
      </c>
      <c r="C173">
        <f>INDEX(resultados!$A$2:$ZZ$171, 167, MATCH($B$3, resultados!$A$1:$ZZ$1, 0))</f>
        <v/>
      </c>
    </row>
    <row r="174">
      <c r="A174">
        <f>INDEX(resultados!$A$2:$ZZ$171, 168, MATCH($B$1, resultados!$A$1:$ZZ$1, 0))</f>
        <v/>
      </c>
      <c r="B174">
        <f>INDEX(resultados!$A$2:$ZZ$171, 168, MATCH($B$2, resultados!$A$1:$ZZ$1, 0))</f>
        <v/>
      </c>
      <c r="C174">
        <f>INDEX(resultados!$A$2:$ZZ$171, 168, MATCH($B$3, resultados!$A$1:$ZZ$1, 0))</f>
        <v/>
      </c>
    </row>
    <row r="175">
      <c r="A175">
        <f>INDEX(resultados!$A$2:$ZZ$171, 169, MATCH($B$1, resultados!$A$1:$ZZ$1, 0))</f>
        <v/>
      </c>
      <c r="B175">
        <f>INDEX(resultados!$A$2:$ZZ$171, 169, MATCH($B$2, resultados!$A$1:$ZZ$1, 0))</f>
        <v/>
      </c>
      <c r="C175">
        <f>INDEX(resultados!$A$2:$ZZ$171, 169, MATCH($B$3, resultados!$A$1:$ZZ$1, 0))</f>
        <v/>
      </c>
    </row>
    <row r="176">
      <c r="A176">
        <f>INDEX(resultados!$A$2:$ZZ$171, 170, MATCH($B$1, resultados!$A$1:$ZZ$1, 0))</f>
        <v/>
      </c>
      <c r="B176">
        <f>INDEX(resultados!$A$2:$ZZ$171, 170, MATCH($B$2, resultados!$A$1:$ZZ$1, 0))</f>
        <v/>
      </c>
      <c r="C176">
        <f>INDEX(resultados!$A$2:$ZZ$171, 170,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1.4709</v>
      </c>
      <c r="E2" t="n">
        <v>67.98999999999999</v>
      </c>
      <c r="F2" t="n">
        <v>61.4</v>
      </c>
      <c r="G2" t="n">
        <v>12.08</v>
      </c>
      <c r="H2" t="n">
        <v>0.24</v>
      </c>
      <c r="I2" t="n">
        <v>305</v>
      </c>
      <c r="J2" t="n">
        <v>71.52</v>
      </c>
      <c r="K2" t="n">
        <v>32.27</v>
      </c>
      <c r="L2" t="n">
        <v>1</v>
      </c>
      <c r="M2" t="n">
        <v>303</v>
      </c>
      <c r="N2" t="n">
        <v>8.25</v>
      </c>
      <c r="O2" t="n">
        <v>9054.6</v>
      </c>
      <c r="P2" t="n">
        <v>420.8</v>
      </c>
      <c r="Q2" t="n">
        <v>2304.7</v>
      </c>
      <c r="R2" t="n">
        <v>485.37</v>
      </c>
      <c r="S2" t="n">
        <v>88.64</v>
      </c>
      <c r="T2" t="n">
        <v>192604.95</v>
      </c>
      <c r="U2" t="n">
        <v>0.18</v>
      </c>
      <c r="V2" t="n">
        <v>0.72</v>
      </c>
      <c r="W2" t="n">
        <v>4.48</v>
      </c>
      <c r="X2" t="n">
        <v>11.6</v>
      </c>
      <c r="Y2" t="n">
        <v>0.5</v>
      </c>
      <c r="Z2" t="n">
        <v>10</v>
      </c>
      <c r="AA2" t="n">
        <v>545.8025032541515</v>
      </c>
      <c r="AB2" t="n">
        <v>746.7910640593564</v>
      </c>
      <c r="AC2" t="n">
        <v>675.518373033372</v>
      </c>
      <c r="AD2" t="n">
        <v>545802.5032541514</v>
      </c>
      <c r="AE2" t="n">
        <v>746791.0640593563</v>
      </c>
      <c r="AF2" t="n">
        <v>2.036675309497827e-06</v>
      </c>
      <c r="AG2" t="n">
        <v>15</v>
      </c>
      <c r="AH2" t="n">
        <v>675518.373033372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1.72</v>
      </c>
      <c r="E3" t="n">
        <v>58.14</v>
      </c>
      <c r="F3" t="n">
        <v>54.37</v>
      </c>
      <c r="G3" t="n">
        <v>26.31</v>
      </c>
      <c r="H3" t="n">
        <v>0.48</v>
      </c>
      <c r="I3" t="n">
        <v>124</v>
      </c>
      <c r="J3" t="n">
        <v>72.7</v>
      </c>
      <c r="K3" t="n">
        <v>32.27</v>
      </c>
      <c r="L3" t="n">
        <v>2</v>
      </c>
      <c r="M3" t="n">
        <v>122</v>
      </c>
      <c r="N3" t="n">
        <v>8.43</v>
      </c>
      <c r="O3" t="n">
        <v>9200.25</v>
      </c>
      <c r="P3" t="n">
        <v>341.98</v>
      </c>
      <c r="Q3" t="n">
        <v>2304.55</v>
      </c>
      <c r="R3" t="n">
        <v>250.41</v>
      </c>
      <c r="S3" t="n">
        <v>88.64</v>
      </c>
      <c r="T3" t="n">
        <v>76030.38</v>
      </c>
      <c r="U3" t="n">
        <v>0.35</v>
      </c>
      <c r="V3" t="n">
        <v>0.8100000000000001</v>
      </c>
      <c r="W3" t="n">
        <v>4.18</v>
      </c>
      <c r="X3" t="n">
        <v>4.57</v>
      </c>
      <c r="Y3" t="n">
        <v>0.5</v>
      </c>
      <c r="Z3" t="n">
        <v>10</v>
      </c>
      <c r="AA3" t="n">
        <v>401.4710825623439</v>
      </c>
      <c r="AB3" t="n">
        <v>549.3104468159369</v>
      </c>
      <c r="AC3" t="n">
        <v>496.8850287338772</v>
      </c>
      <c r="AD3" t="n">
        <v>401471.0825623439</v>
      </c>
      <c r="AE3" t="n">
        <v>549310.4468159368</v>
      </c>
      <c r="AF3" t="n">
        <v>2.381590544793161e-06</v>
      </c>
      <c r="AG3" t="n">
        <v>13</v>
      </c>
      <c r="AH3" t="n">
        <v>496885.0287338772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1.7894</v>
      </c>
      <c r="E4" t="n">
        <v>55.89</v>
      </c>
      <c r="F4" t="n">
        <v>52.8</v>
      </c>
      <c r="G4" t="n">
        <v>39.6</v>
      </c>
      <c r="H4" t="n">
        <v>0.71</v>
      </c>
      <c r="I4" t="n">
        <v>80</v>
      </c>
      <c r="J4" t="n">
        <v>73.88</v>
      </c>
      <c r="K4" t="n">
        <v>32.27</v>
      </c>
      <c r="L4" t="n">
        <v>3</v>
      </c>
      <c r="M4" t="n">
        <v>18</v>
      </c>
      <c r="N4" t="n">
        <v>8.609999999999999</v>
      </c>
      <c r="O4" t="n">
        <v>9346.23</v>
      </c>
      <c r="P4" t="n">
        <v>305.02</v>
      </c>
      <c r="Q4" t="n">
        <v>2304.48</v>
      </c>
      <c r="R4" t="n">
        <v>195.62</v>
      </c>
      <c r="S4" t="n">
        <v>88.64</v>
      </c>
      <c r="T4" t="n">
        <v>48857.41</v>
      </c>
      <c r="U4" t="n">
        <v>0.45</v>
      </c>
      <c r="V4" t="n">
        <v>0.84</v>
      </c>
      <c r="W4" t="n">
        <v>4.18</v>
      </c>
      <c r="X4" t="n">
        <v>3</v>
      </c>
      <c r="Y4" t="n">
        <v>0.5</v>
      </c>
      <c r="Z4" t="n">
        <v>10</v>
      </c>
      <c r="AA4" t="n">
        <v>360.6064686568203</v>
      </c>
      <c r="AB4" t="n">
        <v>493.3976792508704</v>
      </c>
      <c r="AC4" t="n">
        <v>446.3084972311586</v>
      </c>
      <c r="AD4" t="n">
        <v>360606.4686568202</v>
      </c>
      <c r="AE4" t="n">
        <v>493397.6792508704</v>
      </c>
      <c r="AF4" t="n">
        <v>2.477684953984234e-06</v>
      </c>
      <c r="AG4" t="n">
        <v>13</v>
      </c>
      <c r="AH4" t="n">
        <v>446308.4972311587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1.7916</v>
      </c>
      <c r="E5" t="n">
        <v>55.82</v>
      </c>
      <c r="F5" t="n">
        <v>52.76</v>
      </c>
      <c r="G5" t="n">
        <v>40.58</v>
      </c>
      <c r="H5" t="n">
        <v>0.93</v>
      </c>
      <c r="I5" t="n">
        <v>78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308.67</v>
      </c>
      <c r="Q5" t="n">
        <v>2304.62</v>
      </c>
      <c r="R5" t="n">
        <v>192.78</v>
      </c>
      <c r="S5" t="n">
        <v>88.64</v>
      </c>
      <c r="T5" t="n">
        <v>47444.2</v>
      </c>
      <c r="U5" t="n">
        <v>0.46</v>
      </c>
      <c r="V5" t="n">
        <v>0.84</v>
      </c>
      <c r="W5" t="n">
        <v>4.22</v>
      </c>
      <c r="X5" t="n">
        <v>2.96</v>
      </c>
      <c r="Y5" t="n">
        <v>0.5</v>
      </c>
      <c r="Z5" t="n">
        <v>10</v>
      </c>
      <c r="AA5" t="n">
        <v>363.0301281062365</v>
      </c>
      <c r="AB5" t="n">
        <v>496.7138370338702</v>
      </c>
      <c r="AC5" t="n">
        <v>449.3081655696056</v>
      </c>
      <c r="AD5" t="n">
        <v>363030.1281062365</v>
      </c>
      <c r="AE5" t="n">
        <v>496713.8370338702</v>
      </c>
      <c r="AF5" t="n">
        <v>2.480731174448505e-06</v>
      </c>
      <c r="AG5" t="n">
        <v>13</v>
      </c>
      <c r="AH5" t="n">
        <v>449308.1655696056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1.6731</v>
      </c>
      <c r="E2" t="n">
        <v>59.77</v>
      </c>
      <c r="F2" t="n">
        <v>56.18</v>
      </c>
      <c r="G2" t="n">
        <v>19.83</v>
      </c>
      <c r="H2" t="n">
        <v>0.43</v>
      </c>
      <c r="I2" t="n">
        <v>170</v>
      </c>
      <c r="J2" t="n">
        <v>39.78</v>
      </c>
      <c r="K2" t="n">
        <v>19.54</v>
      </c>
      <c r="L2" t="n">
        <v>1</v>
      </c>
      <c r="M2" t="n">
        <v>86</v>
      </c>
      <c r="N2" t="n">
        <v>4.24</v>
      </c>
      <c r="O2" t="n">
        <v>5140</v>
      </c>
      <c r="P2" t="n">
        <v>223.02</v>
      </c>
      <c r="Q2" t="n">
        <v>2304.62</v>
      </c>
      <c r="R2" t="n">
        <v>307.34</v>
      </c>
      <c r="S2" t="n">
        <v>88.64</v>
      </c>
      <c r="T2" t="n">
        <v>104267.67</v>
      </c>
      <c r="U2" t="n">
        <v>0.29</v>
      </c>
      <c r="V2" t="n">
        <v>0.79</v>
      </c>
      <c r="W2" t="n">
        <v>4.36</v>
      </c>
      <c r="X2" t="n">
        <v>6.38</v>
      </c>
      <c r="Y2" t="n">
        <v>0.5</v>
      </c>
      <c r="Z2" t="n">
        <v>10</v>
      </c>
      <c r="AA2" t="n">
        <v>303.6997483556759</v>
      </c>
      <c r="AB2" t="n">
        <v>415.5353939875305</v>
      </c>
      <c r="AC2" t="n">
        <v>375.8772791929482</v>
      </c>
      <c r="AD2" t="n">
        <v>303699.7483556759</v>
      </c>
      <c r="AE2" t="n">
        <v>415535.3939875306</v>
      </c>
      <c r="AF2" t="n">
        <v>2.369434128935728e-06</v>
      </c>
      <c r="AG2" t="n">
        <v>13</v>
      </c>
      <c r="AH2" t="n">
        <v>375877.2791929482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1.6916</v>
      </c>
      <c r="E3" t="n">
        <v>59.12</v>
      </c>
      <c r="F3" t="n">
        <v>55.7</v>
      </c>
      <c r="G3" t="n">
        <v>21.56</v>
      </c>
      <c r="H3" t="n">
        <v>0.84</v>
      </c>
      <c r="I3" t="n">
        <v>155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221.75</v>
      </c>
      <c r="Q3" t="n">
        <v>2304.76</v>
      </c>
      <c r="R3" t="n">
        <v>287.85</v>
      </c>
      <c r="S3" t="n">
        <v>88.64</v>
      </c>
      <c r="T3" t="n">
        <v>94594.8</v>
      </c>
      <c r="U3" t="n">
        <v>0.31</v>
      </c>
      <c r="V3" t="n">
        <v>0.8</v>
      </c>
      <c r="W3" t="n">
        <v>4.43</v>
      </c>
      <c r="X3" t="n">
        <v>5.9</v>
      </c>
      <c r="Y3" t="n">
        <v>0.5</v>
      </c>
      <c r="Z3" t="n">
        <v>10</v>
      </c>
      <c r="AA3" t="n">
        <v>300.1632133208921</v>
      </c>
      <c r="AB3" t="n">
        <v>410.6965507320249</v>
      </c>
      <c r="AC3" t="n">
        <v>371.500248346389</v>
      </c>
      <c r="AD3" t="n">
        <v>300163.2133208921</v>
      </c>
      <c r="AE3" t="n">
        <v>410696.5507320249</v>
      </c>
      <c r="AF3" t="n">
        <v>2.395633717355614e-06</v>
      </c>
      <c r="AG3" t="n">
        <v>13</v>
      </c>
      <c r="AH3" t="n">
        <v>371500.248346389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1.0771</v>
      </c>
      <c r="E2" t="n">
        <v>92.84</v>
      </c>
      <c r="F2" t="n">
        <v>73.25</v>
      </c>
      <c r="G2" t="n">
        <v>7.31</v>
      </c>
      <c r="H2" t="n">
        <v>0.12</v>
      </c>
      <c r="I2" t="n">
        <v>601</v>
      </c>
      <c r="J2" t="n">
        <v>141.81</v>
      </c>
      <c r="K2" t="n">
        <v>47.83</v>
      </c>
      <c r="L2" t="n">
        <v>1</v>
      </c>
      <c r="M2" t="n">
        <v>599</v>
      </c>
      <c r="N2" t="n">
        <v>22.98</v>
      </c>
      <c r="O2" t="n">
        <v>17723.39</v>
      </c>
      <c r="P2" t="n">
        <v>825.55</v>
      </c>
      <c r="Q2" t="n">
        <v>2304.87</v>
      </c>
      <c r="R2" t="n">
        <v>882.52</v>
      </c>
      <c r="S2" t="n">
        <v>88.64</v>
      </c>
      <c r="T2" t="n">
        <v>389702.35</v>
      </c>
      <c r="U2" t="n">
        <v>0.1</v>
      </c>
      <c r="V2" t="n">
        <v>0.6</v>
      </c>
      <c r="W2" t="n">
        <v>4.97</v>
      </c>
      <c r="X2" t="n">
        <v>23.45</v>
      </c>
      <c r="Y2" t="n">
        <v>0.5</v>
      </c>
      <c r="Z2" t="n">
        <v>10</v>
      </c>
      <c r="AA2" t="n">
        <v>1306.793968267997</v>
      </c>
      <c r="AB2" t="n">
        <v>1788.013159065302</v>
      </c>
      <c r="AC2" t="n">
        <v>1617.367692656339</v>
      </c>
      <c r="AD2" t="n">
        <v>1306793.968267997</v>
      </c>
      <c r="AE2" t="n">
        <v>1788013.159065302</v>
      </c>
      <c r="AF2" t="n">
        <v>1.437892799920898e-06</v>
      </c>
      <c r="AG2" t="n">
        <v>21</v>
      </c>
      <c r="AH2" t="n">
        <v>1617367.692656339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1.4791</v>
      </c>
      <c r="E3" t="n">
        <v>67.61</v>
      </c>
      <c r="F3" t="n">
        <v>58.62</v>
      </c>
      <c r="G3" t="n">
        <v>15.03</v>
      </c>
      <c r="H3" t="n">
        <v>0.25</v>
      </c>
      <c r="I3" t="n">
        <v>234</v>
      </c>
      <c r="J3" t="n">
        <v>143.17</v>
      </c>
      <c r="K3" t="n">
        <v>47.83</v>
      </c>
      <c r="L3" t="n">
        <v>2</v>
      </c>
      <c r="M3" t="n">
        <v>232</v>
      </c>
      <c r="N3" t="n">
        <v>23.34</v>
      </c>
      <c r="O3" t="n">
        <v>17891.86</v>
      </c>
      <c r="P3" t="n">
        <v>646.65</v>
      </c>
      <c r="Q3" t="n">
        <v>2304.54</v>
      </c>
      <c r="R3" t="n">
        <v>392.25</v>
      </c>
      <c r="S3" t="n">
        <v>88.64</v>
      </c>
      <c r="T3" t="n">
        <v>146402.72</v>
      </c>
      <c r="U3" t="n">
        <v>0.23</v>
      </c>
      <c r="V3" t="n">
        <v>0.76</v>
      </c>
      <c r="W3" t="n">
        <v>4.37</v>
      </c>
      <c r="X3" t="n">
        <v>8.82</v>
      </c>
      <c r="Y3" t="n">
        <v>0.5</v>
      </c>
      <c r="Z3" t="n">
        <v>10</v>
      </c>
      <c r="AA3" t="n">
        <v>770.2092563984506</v>
      </c>
      <c r="AB3" t="n">
        <v>1053.834283838619</v>
      </c>
      <c r="AC3" t="n">
        <v>953.2578188547675</v>
      </c>
      <c r="AD3" t="n">
        <v>770209.2563984506</v>
      </c>
      <c r="AE3" t="n">
        <v>1053834.283838619</v>
      </c>
      <c r="AF3" t="n">
        <v>1.974549475780336e-06</v>
      </c>
      <c r="AG3" t="n">
        <v>15</v>
      </c>
      <c r="AH3" t="n">
        <v>953257.8188547675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1.6245</v>
      </c>
      <c r="E4" t="n">
        <v>61.56</v>
      </c>
      <c r="F4" t="n">
        <v>55.17</v>
      </c>
      <c r="G4" t="n">
        <v>22.99</v>
      </c>
      <c r="H4" t="n">
        <v>0.37</v>
      </c>
      <c r="I4" t="n">
        <v>144</v>
      </c>
      <c r="J4" t="n">
        <v>144.54</v>
      </c>
      <c r="K4" t="n">
        <v>47.83</v>
      </c>
      <c r="L4" t="n">
        <v>3</v>
      </c>
      <c r="M4" t="n">
        <v>142</v>
      </c>
      <c r="N4" t="n">
        <v>23.71</v>
      </c>
      <c r="O4" t="n">
        <v>18060.85</v>
      </c>
      <c r="P4" t="n">
        <v>595.46</v>
      </c>
      <c r="Q4" t="n">
        <v>2304.53</v>
      </c>
      <c r="R4" t="n">
        <v>277.19</v>
      </c>
      <c r="S4" t="n">
        <v>88.64</v>
      </c>
      <c r="T4" t="n">
        <v>89318.77</v>
      </c>
      <c r="U4" t="n">
        <v>0.32</v>
      </c>
      <c r="V4" t="n">
        <v>0.8</v>
      </c>
      <c r="W4" t="n">
        <v>4.21</v>
      </c>
      <c r="X4" t="n">
        <v>5.37</v>
      </c>
      <c r="Y4" t="n">
        <v>0.5</v>
      </c>
      <c r="Z4" t="n">
        <v>10</v>
      </c>
      <c r="AA4" t="n">
        <v>657.8987623011112</v>
      </c>
      <c r="AB4" t="n">
        <v>900.1661110253315</v>
      </c>
      <c r="AC4" t="n">
        <v>814.2555207801447</v>
      </c>
      <c r="AD4" t="n">
        <v>657898.7623011112</v>
      </c>
      <c r="AE4" t="n">
        <v>900166.1110253314</v>
      </c>
      <c r="AF4" t="n">
        <v>2.168653656551387e-06</v>
      </c>
      <c r="AG4" t="n">
        <v>14</v>
      </c>
      <c r="AH4" t="n">
        <v>814255.5207801447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1.7008</v>
      </c>
      <c r="E5" t="n">
        <v>58.8</v>
      </c>
      <c r="F5" t="n">
        <v>53.59</v>
      </c>
      <c r="G5" t="n">
        <v>31.22</v>
      </c>
      <c r="H5" t="n">
        <v>0.49</v>
      </c>
      <c r="I5" t="n">
        <v>103</v>
      </c>
      <c r="J5" t="n">
        <v>145.92</v>
      </c>
      <c r="K5" t="n">
        <v>47.83</v>
      </c>
      <c r="L5" t="n">
        <v>4</v>
      </c>
      <c r="M5" t="n">
        <v>101</v>
      </c>
      <c r="N5" t="n">
        <v>24.09</v>
      </c>
      <c r="O5" t="n">
        <v>18230.35</v>
      </c>
      <c r="P5" t="n">
        <v>564.53</v>
      </c>
      <c r="Q5" t="n">
        <v>2304.49</v>
      </c>
      <c r="R5" t="n">
        <v>224.8</v>
      </c>
      <c r="S5" t="n">
        <v>88.64</v>
      </c>
      <c r="T5" t="n">
        <v>63330.58</v>
      </c>
      <c r="U5" t="n">
        <v>0.39</v>
      </c>
      <c r="V5" t="n">
        <v>0.83</v>
      </c>
      <c r="W5" t="n">
        <v>4.14</v>
      </c>
      <c r="X5" t="n">
        <v>3.8</v>
      </c>
      <c r="Y5" t="n">
        <v>0.5</v>
      </c>
      <c r="Z5" t="n">
        <v>10</v>
      </c>
      <c r="AA5" t="n">
        <v>599.4773276172992</v>
      </c>
      <c r="AB5" t="n">
        <v>820.2313267191432</v>
      </c>
      <c r="AC5" t="n">
        <v>741.9496000989649</v>
      </c>
      <c r="AD5" t="n">
        <v>599477.3276172993</v>
      </c>
      <c r="AE5" t="n">
        <v>820231.3267191432</v>
      </c>
      <c r="AF5" t="n">
        <v>2.27051162761625e-06</v>
      </c>
      <c r="AG5" t="n">
        <v>13</v>
      </c>
      <c r="AH5" t="n">
        <v>741949.6000989649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1.7472</v>
      </c>
      <c r="E6" t="n">
        <v>57.23</v>
      </c>
      <c r="F6" t="n">
        <v>52.72</v>
      </c>
      <c r="G6" t="n">
        <v>40.04</v>
      </c>
      <c r="H6" t="n">
        <v>0.6</v>
      </c>
      <c r="I6" t="n">
        <v>79</v>
      </c>
      <c r="J6" t="n">
        <v>147.3</v>
      </c>
      <c r="K6" t="n">
        <v>47.83</v>
      </c>
      <c r="L6" t="n">
        <v>5</v>
      </c>
      <c r="M6" t="n">
        <v>77</v>
      </c>
      <c r="N6" t="n">
        <v>24.47</v>
      </c>
      <c r="O6" t="n">
        <v>18400.38</v>
      </c>
      <c r="P6" t="n">
        <v>542.3200000000001</v>
      </c>
      <c r="Q6" t="n">
        <v>2304.5</v>
      </c>
      <c r="R6" t="n">
        <v>195.37</v>
      </c>
      <c r="S6" t="n">
        <v>88.64</v>
      </c>
      <c r="T6" t="n">
        <v>48737.98</v>
      </c>
      <c r="U6" t="n">
        <v>0.45</v>
      </c>
      <c r="V6" t="n">
        <v>0.84</v>
      </c>
      <c r="W6" t="n">
        <v>4.11</v>
      </c>
      <c r="X6" t="n">
        <v>2.93</v>
      </c>
      <c r="Y6" t="n">
        <v>0.5</v>
      </c>
      <c r="Z6" t="n">
        <v>10</v>
      </c>
      <c r="AA6" t="n">
        <v>568.1609557616632</v>
      </c>
      <c r="AB6" t="n">
        <v>777.3828851654432</v>
      </c>
      <c r="AC6" t="n">
        <v>703.1905536689842</v>
      </c>
      <c r="AD6" t="n">
        <v>568160.9557616633</v>
      </c>
      <c r="AE6" t="n">
        <v>777382.8851654432</v>
      </c>
      <c r="AF6" t="n">
        <v>2.332454089705499e-06</v>
      </c>
      <c r="AG6" t="n">
        <v>13</v>
      </c>
      <c r="AH6" t="n">
        <v>703190.5536689842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1.7781</v>
      </c>
      <c r="E7" t="n">
        <v>56.24</v>
      </c>
      <c r="F7" t="n">
        <v>52.16</v>
      </c>
      <c r="G7" t="n">
        <v>48.9</v>
      </c>
      <c r="H7" t="n">
        <v>0.71</v>
      </c>
      <c r="I7" t="n">
        <v>64</v>
      </c>
      <c r="J7" t="n">
        <v>148.68</v>
      </c>
      <c r="K7" t="n">
        <v>47.83</v>
      </c>
      <c r="L7" t="n">
        <v>6</v>
      </c>
      <c r="M7" t="n">
        <v>62</v>
      </c>
      <c r="N7" t="n">
        <v>24.85</v>
      </c>
      <c r="O7" t="n">
        <v>18570.94</v>
      </c>
      <c r="P7" t="n">
        <v>523.28</v>
      </c>
      <c r="Q7" t="n">
        <v>2304.58</v>
      </c>
      <c r="R7" t="n">
        <v>176.94</v>
      </c>
      <c r="S7" t="n">
        <v>88.64</v>
      </c>
      <c r="T7" t="n">
        <v>39596.77</v>
      </c>
      <c r="U7" t="n">
        <v>0.5</v>
      </c>
      <c r="V7" t="n">
        <v>0.85</v>
      </c>
      <c r="W7" t="n">
        <v>4.08</v>
      </c>
      <c r="X7" t="n">
        <v>2.37</v>
      </c>
      <c r="Y7" t="n">
        <v>0.5</v>
      </c>
      <c r="Z7" t="n">
        <v>10</v>
      </c>
      <c r="AA7" t="n">
        <v>544.9777967822356</v>
      </c>
      <c r="AB7" t="n">
        <v>745.6626642809995</v>
      </c>
      <c r="AC7" t="n">
        <v>674.4976661461424</v>
      </c>
      <c r="AD7" t="n">
        <v>544977.7967822356</v>
      </c>
      <c r="AE7" t="n">
        <v>745662.6642809995</v>
      </c>
      <c r="AF7" t="n">
        <v>2.373704565536485e-06</v>
      </c>
      <c r="AG7" t="n">
        <v>13</v>
      </c>
      <c r="AH7" t="n">
        <v>674497.6661461424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1.802</v>
      </c>
      <c r="E8" t="n">
        <v>55.49</v>
      </c>
      <c r="F8" t="n">
        <v>51.73</v>
      </c>
      <c r="G8" t="n">
        <v>58.57</v>
      </c>
      <c r="H8" t="n">
        <v>0.83</v>
      </c>
      <c r="I8" t="n">
        <v>53</v>
      </c>
      <c r="J8" t="n">
        <v>150.07</v>
      </c>
      <c r="K8" t="n">
        <v>47.83</v>
      </c>
      <c r="L8" t="n">
        <v>7</v>
      </c>
      <c r="M8" t="n">
        <v>51</v>
      </c>
      <c r="N8" t="n">
        <v>25.24</v>
      </c>
      <c r="O8" t="n">
        <v>18742.03</v>
      </c>
      <c r="P8" t="n">
        <v>502.36</v>
      </c>
      <c r="Q8" t="n">
        <v>2304.48</v>
      </c>
      <c r="R8" t="n">
        <v>162.82</v>
      </c>
      <c r="S8" t="n">
        <v>88.64</v>
      </c>
      <c r="T8" t="n">
        <v>32591.43</v>
      </c>
      <c r="U8" t="n">
        <v>0.54</v>
      </c>
      <c r="V8" t="n">
        <v>0.86</v>
      </c>
      <c r="W8" t="n">
        <v>4.06</v>
      </c>
      <c r="X8" t="n">
        <v>1.94</v>
      </c>
      <c r="Y8" t="n">
        <v>0.5</v>
      </c>
      <c r="Z8" t="n">
        <v>10</v>
      </c>
      <c r="AA8" t="n">
        <v>522.9185904365306</v>
      </c>
      <c r="AB8" t="n">
        <v>715.4802849753057</v>
      </c>
      <c r="AC8" t="n">
        <v>647.1958507601485</v>
      </c>
      <c r="AD8" t="n">
        <v>522918.5904365306</v>
      </c>
      <c r="AE8" t="n">
        <v>715480.2849753057</v>
      </c>
      <c r="AF8" t="n">
        <v>2.40561027337987e-06</v>
      </c>
      <c r="AG8" t="n">
        <v>13</v>
      </c>
      <c r="AH8" t="n">
        <v>647195.8507601485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1.8194</v>
      </c>
      <c r="E9" t="n">
        <v>54.96</v>
      </c>
      <c r="F9" t="n">
        <v>51.43</v>
      </c>
      <c r="G9" t="n">
        <v>68.58</v>
      </c>
      <c r="H9" t="n">
        <v>0.9399999999999999</v>
      </c>
      <c r="I9" t="n">
        <v>45</v>
      </c>
      <c r="J9" t="n">
        <v>151.46</v>
      </c>
      <c r="K9" t="n">
        <v>47.83</v>
      </c>
      <c r="L9" t="n">
        <v>8</v>
      </c>
      <c r="M9" t="n">
        <v>43</v>
      </c>
      <c r="N9" t="n">
        <v>25.63</v>
      </c>
      <c r="O9" t="n">
        <v>18913.66</v>
      </c>
      <c r="P9" t="n">
        <v>482.98</v>
      </c>
      <c r="Q9" t="n">
        <v>2304.48</v>
      </c>
      <c r="R9" t="n">
        <v>152.84</v>
      </c>
      <c r="S9" t="n">
        <v>88.64</v>
      </c>
      <c r="T9" t="n">
        <v>27638.57</v>
      </c>
      <c r="U9" t="n">
        <v>0.58</v>
      </c>
      <c r="V9" t="n">
        <v>0.86</v>
      </c>
      <c r="W9" t="n">
        <v>4.05</v>
      </c>
      <c r="X9" t="n">
        <v>1.64</v>
      </c>
      <c r="Y9" t="n">
        <v>0.5</v>
      </c>
      <c r="Z9" t="n">
        <v>10</v>
      </c>
      <c r="AA9" t="n">
        <v>496.5526005427081</v>
      </c>
      <c r="AB9" t="n">
        <v>679.4051744171971</v>
      </c>
      <c r="AC9" t="n">
        <v>614.5636981219703</v>
      </c>
      <c r="AD9" t="n">
        <v>496552.6005427081</v>
      </c>
      <c r="AE9" t="n">
        <v>679405.1744171971</v>
      </c>
      <c r="AF9" t="n">
        <v>2.428838696663338e-06</v>
      </c>
      <c r="AG9" t="n">
        <v>12</v>
      </c>
      <c r="AH9" t="n">
        <v>614563.6981219703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1.8348</v>
      </c>
      <c r="E10" t="n">
        <v>54.5</v>
      </c>
      <c r="F10" t="n">
        <v>51.18</v>
      </c>
      <c r="G10" t="n">
        <v>80.8</v>
      </c>
      <c r="H10" t="n">
        <v>1.04</v>
      </c>
      <c r="I10" t="n">
        <v>38</v>
      </c>
      <c r="J10" t="n">
        <v>152.85</v>
      </c>
      <c r="K10" t="n">
        <v>47.83</v>
      </c>
      <c r="L10" t="n">
        <v>9</v>
      </c>
      <c r="M10" t="n">
        <v>30</v>
      </c>
      <c r="N10" t="n">
        <v>26.03</v>
      </c>
      <c r="O10" t="n">
        <v>19085.83</v>
      </c>
      <c r="P10" t="n">
        <v>463.53</v>
      </c>
      <c r="Q10" t="n">
        <v>2304.49</v>
      </c>
      <c r="R10" t="n">
        <v>143.61</v>
      </c>
      <c r="S10" t="n">
        <v>88.64</v>
      </c>
      <c r="T10" t="n">
        <v>23060.34</v>
      </c>
      <c r="U10" t="n">
        <v>0.62</v>
      </c>
      <c r="V10" t="n">
        <v>0.87</v>
      </c>
      <c r="W10" t="n">
        <v>4.05</v>
      </c>
      <c r="X10" t="n">
        <v>1.38</v>
      </c>
      <c r="Y10" t="n">
        <v>0.5</v>
      </c>
      <c r="Z10" t="n">
        <v>10</v>
      </c>
      <c r="AA10" t="n">
        <v>478.5312569233419</v>
      </c>
      <c r="AB10" t="n">
        <v>654.7475770316112</v>
      </c>
      <c r="AC10" t="n">
        <v>592.2593872237094</v>
      </c>
      <c r="AD10" t="n">
        <v>478531.2569233418</v>
      </c>
      <c r="AE10" t="n">
        <v>654747.5770316111</v>
      </c>
      <c r="AF10" t="n">
        <v>2.449397186236063e-06</v>
      </c>
      <c r="AG10" t="n">
        <v>12</v>
      </c>
      <c r="AH10" t="n">
        <v>592259.3872237094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1.8409</v>
      </c>
      <c r="E11" t="n">
        <v>54.32</v>
      </c>
      <c r="F11" t="n">
        <v>51.08</v>
      </c>
      <c r="G11" t="n">
        <v>87.56999999999999</v>
      </c>
      <c r="H11" t="n">
        <v>1.15</v>
      </c>
      <c r="I11" t="n">
        <v>35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454.59</v>
      </c>
      <c r="Q11" t="n">
        <v>2304.47</v>
      </c>
      <c r="R11" t="n">
        <v>139.82</v>
      </c>
      <c r="S11" t="n">
        <v>88.64</v>
      </c>
      <c r="T11" t="n">
        <v>21181.53</v>
      </c>
      <c r="U11" t="n">
        <v>0.63</v>
      </c>
      <c r="V11" t="n">
        <v>0.87</v>
      </c>
      <c r="W11" t="n">
        <v>4.07</v>
      </c>
      <c r="X11" t="n">
        <v>1.29</v>
      </c>
      <c r="Y11" t="n">
        <v>0.5</v>
      </c>
      <c r="Z11" t="n">
        <v>10</v>
      </c>
      <c r="AA11" t="n">
        <v>470.5622126763784</v>
      </c>
      <c r="AB11" t="n">
        <v>643.8439791234962</v>
      </c>
      <c r="AC11" t="n">
        <v>582.3964133966491</v>
      </c>
      <c r="AD11" t="n">
        <v>470562.2126763784</v>
      </c>
      <c r="AE11" t="n">
        <v>643843.9791234962</v>
      </c>
      <c r="AF11" t="n">
        <v>2.45754048405383e-06</v>
      </c>
      <c r="AG11" t="n">
        <v>12</v>
      </c>
      <c r="AH11" t="n">
        <v>582396.4133966491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1.843</v>
      </c>
      <c r="E12" t="n">
        <v>54.26</v>
      </c>
      <c r="F12" t="n">
        <v>51.05</v>
      </c>
      <c r="G12" t="n">
        <v>90.09</v>
      </c>
      <c r="H12" t="n">
        <v>1.25</v>
      </c>
      <c r="I12" t="n">
        <v>34</v>
      </c>
      <c r="J12" t="n">
        <v>155.66</v>
      </c>
      <c r="K12" t="n">
        <v>47.83</v>
      </c>
      <c r="L12" t="n">
        <v>11</v>
      </c>
      <c r="M12" t="n">
        <v>0</v>
      </c>
      <c r="N12" t="n">
        <v>26.83</v>
      </c>
      <c r="O12" t="n">
        <v>19431.82</v>
      </c>
      <c r="P12" t="n">
        <v>453.66</v>
      </c>
      <c r="Q12" t="n">
        <v>2304.49</v>
      </c>
      <c r="R12" t="n">
        <v>138.44</v>
      </c>
      <c r="S12" t="n">
        <v>88.64</v>
      </c>
      <c r="T12" t="n">
        <v>20496.12</v>
      </c>
      <c r="U12" t="n">
        <v>0.64</v>
      </c>
      <c r="V12" t="n">
        <v>0.87</v>
      </c>
      <c r="W12" t="n">
        <v>4.07</v>
      </c>
      <c r="X12" t="n">
        <v>1.25</v>
      </c>
      <c r="Y12" t="n">
        <v>0.5</v>
      </c>
      <c r="Z12" t="n">
        <v>10</v>
      </c>
      <c r="AA12" t="n">
        <v>469.4200505479023</v>
      </c>
      <c r="AB12" t="n">
        <v>642.2812225106784</v>
      </c>
      <c r="AC12" t="n">
        <v>580.9828040816159</v>
      </c>
      <c r="AD12" t="n">
        <v>469420.0505479023</v>
      </c>
      <c r="AE12" t="n">
        <v>642281.2225106783</v>
      </c>
      <c r="AF12" t="n">
        <v>2.460343914450111e-06</v>
      </c>
      <c r="AG12" t="n">
        <v>12</v>
      </c>
      <c r="AH12" t="n">
        <v>580982.8040816159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0.9131</v>
      </c>
      <c r="E2" t="n">
        <v>109.52</v>
      </c>
      <c r="F2" t="n">
        <v>80.01000000000001</v>
      </c>
      <c r="G2" t="n">
        <v>6.3</v>
      </c>
      <c r="H2" t="n">
        <v>0.1</v>
      </c>
      <c r="I2" t="n">
        <v>762</v>
      </c>
      <c r="J2" t="n">
        <v>176.73</v>
      </c>
      <c r="K2" t="n">
        <v>52.44</v>
      </c>
      <c r="L2" t="n">
        <v>1</v>
      </c>
      <c r="M2" t="n">
        <v>760</v>
      </c>
      <c r="N2" t="n">
        <v>33.29</v>
      </c>
      <c r="O2" t="n">
        <v>22031.19</v>
      </c>
      <c r="P2" t="n">
        <v>1044.1</v>
      </c>
      <c r="Q2" t="n">
        <v>2304.93</v>
      </c>
      <c r="R2" t="n">
        <v>1108.24</v>
      </c>
      <c r="S2" t="n">
        <v>88.64</v>
      </c>
      <c r="T2" t="n">
        <v>501758.31</v>
      </c>
      <c r="U2" t="n">
        <v>0.08</v>
      </c>
      <c r="V2" t="n">
        <v>0.55</v>
      </c>
      <c r="W2" t="n">
        <v>5.28</v>
      </c>
      <c r="X2" t="n">
        <v>30.2</v>
      </c>
      <c r="Y2" t="n">
        <v>0.5</v>
      </c>
      <c r="Z2" t="n">
        <v>10</v>
      </c>
      <c r="AA2" t="n">
        <v>1888.658983457551</v>
      </c>
      <c r="AB2" t="n">
        <v>2584.146542920417</v>
      </c>
      <c r="AC2" t="n">
        <v>2337.519223736544</v>
      </c>
      <c r="AD2" t="n">
        <v>1888658.983457551</v>
      </c>
      <c r="AE2" t="n">
        <v>2584146.542920417</v>
      </c>
      <c r="AF2" t="n">
        <v>1.203050548307426e-06</v>
      </c>
      <c r="AG2" t="n">
        <v>24</v>
      </c>
      <c r="AH2" t="n">
        <v>2337519.223736544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1.3702</v>
      </c>
      <c r="E3" t="n">
        <v>72.98</v>
      </c>
      <c r="F3" t="n">
        <v>60.54</v>
      </c>
      <c r="G3" t="n">
        <v>12.88</v>
      </c>
      <c r="H3" t="n">
        <v>0.2</v>
      </c>
      <c r="I3" t="n">
        <v>282</v>
      </c>
      <c r="J3" t="n">
        <v>178.21</v>
      </c>
      <c r="K3" t="n">
        <v>52.44</v>
      </c>
      <c r="L3" t="n">
        <v>2</v>
      </c>
      <c r="M3" t="n">
        <v>280</v>
      </c>
      <c r="N3" t="n">
        <v>33.77</v>
      </c>
      <c r="O3" t="n">
        <v>22213.89</v>
      </c>
      <c r="P3" t="n">
        <v>778.89</v>
      </c>
      <c r="Q3" t="n">
        <v>2304.56</v>
      </c>
      <c r="R3" t="n">
        <v>455.93</v>
      </c>
      <c r="S3" t="n">
        <v>88.64</v>
      </c>
      <c r="T3" t="n">
        <v>178000.45</v>
      </c>
      <c r="U3" t="n">
        <v>0.19</v>
      </c>
      <c r="V3" t="n">
        <v>0.73</v>
      </c>
      <c r="W3" t="n">
        <v>4.47</v>
      </c>
      <c r="X3" t="n">
        <v>10.74</v>
      </c>
      <c r="Y3" t="n">
        <v>0.5</v>
      </c>
      <c r="Z3" t="n">
        <v>10</v>
      </c>
      <c r="AA3" t="n">
        <v>971.8918323708933</v>
      </c>
      <c r="AB3" t="n">
        <v>1329.785281891405</v>
      </c>
      <c r="AC3" t="n">
        <v>1202.872440953054</v>
      </c>
      <c r="AD3" t="n">
        <v>971891.8323708933</v>
      </c>
      <c r="AE3" t="n">
        <v>1329785.281891405</v>
      </c>
      <c r="AF3" t="n">
        <v>1.805300472336912e-06</v>
      </c>
      <c r="AG3" t="n">
        <v>16</v>
      </c>
      <c r="AH3" t="n">
        <v>1202872.440953054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1.5439</v>
      </c>
      <c r="E4" t="n">
        <v>64.77</v>
      </c>
      <c r="F4" t="n">
        <v>56.23</v>
      </c>
      <c r="G4" t="n">
        <v>19.62</v>
      </c>
      <c r="H4" t="n">
        <v>0.3</v>
      </c>
      <c r="I4" t="n">
        <v>172</v>
      </c>
      <c r="J4" t="n">
        <v>179.7</v>
      </c>
      <c r="K4" t="n">
        <v>52.44</v>
      </c>
      <c r="L4" t="n">
        <v>3</v>
      </c>
      <c r="M4" t="n">
        <v>170</v>
      </c>
      <c r="N4" t="n">
        <v>34.26</v>
      </c>
      <c r="O4" t="n">
        <v>22397.24</v>
      </c>
      <c r="P4" t="n">
        <v>713.38</v>
      </c>
      <c r="Q4" t="n">
        <v>2304.63</v>
      </c>
      <c r="R4" t="n">
        <v>312.26</v>
      </c>
      <c r="S4" t="n">
        <v>88.64</v>
      </c>
      <c r="T4" t="n">
        <v>106713.69</v>
      </c>
      <c r="U4" t="n">
        <v>0.28</v>
      </c>
      <c r="V4" t="n">
        <v>0.79</v>
      </c>
      <c r="W4" t="n">
        <v>4.28</v>
      </c>
      <c r="X4" t="n">
        <v>6.44</v>
      </c>
      <c r="Y4" t="n">
        <v>0.5</v>
      </c>
      <c r="Z4" t="n">
        <v>10</v>
      </c>
      <c r="AA4" t="n">
        <v>806.4211449306131</v>
      </c>
      <c r="AB4" t="n">
        <v>1103.380987284096</v>
      </c>
      <c r="AC4" t="n">
        <v>998.0758544626431</v>
      </c>
      <c r="AD4" t="n">
        <v>806421.1449306131</v>
      </c>
      <c r="AE4" t="n">
        <v>1103380.987284096</v>
      </c>
      <c r="AF4" t="n">
        <v>2.034158078558575e-06</v>
      </c>
      <c r="AG4" t="n">
        <v>15</v>
      </c>
      <c r="AH4" t="n">
        <v>998075.854462643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1.6358</v>
      </c>
      <c r="E5" t="n">
        <v>61.13</v>
      </c>
      <c r="F5" t="n">
        <v>54.34</v>
      </c>
      <c r="G5" t="n">
        <v>26.51</v>
      </c>
      <c r="H5" t="n">
        <v>0.39</v>
      </c>
      <c r="I5" t="n">
        <v>123</v>
      </c>
      <c r="J5" t="n">
        <v>181.19</v>
      </c>
      <c r="K5" t="n">
        <v>52.44</v>
      </c>
      <c r="L5" t="n">
        <v>4</v>
      </c>
      <c r="M5" t="n">
        <v>121</v>
      </c>
      <c r="N5" t="n">
        <v>34.75</v>
      </c>
      <c r="O5" t="n">
        <v>22581.25</v>
      </c>
      <c r="P5" t="n">
        <v>679.24</v>
      </c>
      <c r="Q5" t="n">
        <v>2304.53</v>
      </c>
      <c r="R5" t="n">
        <v>249.51</v>
      </c>
      <c r="S5" t="n">
        <v>88.64</v>
      </c>
      <c r="T5" t="n">
        <v>75588.06</v>
      </c>
      <c r="U5" t="n">
        <v>0.36</v>
      </c>
      <c r="V5" t="n">
        <v>0.8100000000000001</v>
      </c>
      <c r="W5" t="n">
        <v>4.18</v>
      </c>
      <c r="X5" t="n">
        <v>4.54</v>
      </c>
      <c r="Y5" t="n">
        <v>0.5</v>
      </c>
      <c r="Z5" t="n">
        <v>10</v>
      </c>
      <c r="AA5" t="n">
        <v>729.6532591324973</v>
      </c>
      <c r="AB5" t="n">
        <v>998.3437791750179</v>
      </c>
      <c r="AC5" t="n">
        <v>903.0632500748478</v>
      </c>
      <c r="AD5" t="n">
        <v>729653.2591324972</v>
      </c>
      <c r="AE5" t="n">
        <v>998343.7791750178</v>
      </c>
      <c r="AF5" t="n">
        <v>2.155240485074238e-06</v>
      </c>
      <c r="AG5" t="n">
        <v>14</v>
      </c>
      <c r="AH5" t="n">
        <v>903063.2500748478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1.6901</v>
      </c>
      <c r="E6" t="n">
        <v>59.17</v>
      </c>
      <c r="F6" t="n">
        <v>53.34</v>
      </c>
      <c r="G6" t="n">
        <v>33.33</v>
      </c>
      <c r="H6" t="n">
        <v>0.49</v>
      </c>
      <c r="I6" t="n">
        <v>96</v>
      </c>
      <c r="J6" t="n">
        <v>182.69</v>
      </c>
      <c r="K6" t="n">
        <v>52.44</v>
      </c>
      <c r="L6" t="n">
        <v>5</v>
      </c>
      <c r="M6" t="n">
        <v>94</v>
      </c>
      <c r="N6" t="n">
        <v>35.25</v>
      </c>
      <c r="O6" t="n">
        <v>22766.06</v>
      </c>
      <c r="P6" t="n">
        <v>656.8099999999999</v>
      </c>
      <c r="Q6" t="n">
        <v>2304.48</v>
      </c>
      <c r="R6" t="n">
        <v>215.66</v>
      </c>
      <c r="S6" t="n">
        <v>88.64</v>
      </c>
      <c r="T6" t="n">
        <v>58795.36</v>
      </c>
      <c r="U6" t="n">
        <v>0.41</v>
      </c>
      <c r="V6" t="n">
        <v>0.83</v>
      </c>
      <c r="W6" t="n">
        <v>4.14</v>
      </c>
      <c r="X6" t="n">
        <v>3.54</v>
      </c>
      <c r="Y6" t="n">
        <v>0.5</v>
      </c>
      <c r="Z6" t="n">
        <v>10</v>
      </c>
      <c r="AA6" t="n">
        <v>682.9870230544126</v>
      </c>
      <c r="AB6" t="n">
        <v>934.4929762039476</v>
      </c>
      <c r="AC6" t="n">
        <v>845.3062781241716</v>
      </c>
      <c r="AD6" t="n">
        <v>682987.0230544126</v>
      </c>
      <c r="AE6" t="n">
        <v>934492.9762039476</v>
      </c>
      <c r="AF6" t="n">
        <v>2.226783190991545e-06</v>
      </c>
      <c r="AG6" t="n">
        <v>13</v>
      </c>
      <c r="AH6" t="n">
        <v>845306.2781241717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1.7281</v>
      </c>
      <c r="E7" t="n">
        <v>57.87</v>
      </c>
      <c r="F7" t="n">
        <v>52.67</v>
      </c>
      <c r="G7" t="n">
        <v>40.52</v>
      </c>
      <c r="H7" t="n">
        <v>0.58</v>
      </c>
      <c r="I7" t="n">
        <v>78</v>
      </c>
      <c r="J7" t="n">
        <v>184.19</v>
      </c>
      <c r="K7" t="n">
        <v>52.44</v>
      </c>
      <c r="L7" t="n">
        <v>6</v>
      </c>
      <c r="M7" t="n">
        <v>76</v>
      </c>
      <c r="N7" t="n">
        <v>35.75</v>
      </c>
      <c r="O7" t="n">
        <v>22951.43</v>
      </c>
      <c r="P7" t="n">
        <v>638.8</v>
      </c>
      <c r="Q7" t="n">
        <v>2304.5</v>
      </c>
      <c r="R7" t="n">
        <v>193.99</v>
      </c>
      <c r="S7" t="n">
        <v>88.64</v>
      </c>
      <c r="T7" t="n">
        <v>48051.94</v>
      </c>
      <c r="U7" t="n">
        <v>0.46</v>
      </c>
      <c r="V7" t="n">
        <v>0.84</v>
      </c>
      <c r="W7" t="n">
        <v>4.11</v>
      </c>
      <c r="X7" t="n">
        <v>2.88</v>
      </c>
      <c r="Y7" t="n">
        <v>0.5</v>
      </c>
      <c r="Z7" t="n">
        <v>10</v>
      </c>
      <c r="AA7" t="n">
        <v>655.3614703611048</v>
      </c>
      <c r="AB7" t="n">
        <v>896.6944762555945</v>
      </c>
      <c r="AC7" t="n">
        <v>811.1152139603615</v>
      </c>
      <c r="AD7" t="n">
        <v>655361.4703611048</v>
      </c>
      <c r="AE7" t="n">
        <v>896694.4762555945</v>
      </c>
      <c r="AF7" t="n">
        <v>2.276849909681374e-06</v>
      </c>
      <c r="AG7" t="n">
        <v>13</v>
      </c>
      <c r="AH7" t="n">
        <v>811115.2139603616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1.7567</v>
      </c>
      <c r="E8" t="n">
        <v>56.92</v>
      </c>
      <c r="F8" t="n">
        <v>52.19</v>
      </c>
      <c r="G8" t="n">
        <v>48.18</v>
      </c>
      <c r="H8" t="n">
        <v>0.67</v>
      </c>
      <c r="I8" t="n">
        <v>65</v>
      </c>
      <c r="J8" t="n">
        <v>185.7</v>
      </c>
      <c r="K8" t="n">
        <v>52.44</v>
      </c>
      <c r="L8" t="n">
        <v>7</v>
      </c>
      <c r="M8" t="n">
        <v>63</v>
      </c>
      <c r="N8" t="n">
        <v>36.26</v>
      </c>
      <c r="O8" t="n">
        <v>23137.49</v>
      </c>
      <c r="P8" t="n">
        <v>624.39</v>
      </c>
      <c r="Q8" t="n">
        <v>2304.55</v>
      </c>
      <c r="R8" t="n">
        <v>177.56</v>
      </c>
      <c r="S8" t="n">
        <v>88.64</v>
      </c>
      <c r="T8" t="n">
        <v>39901.81</v>
      </c>
      <c r="U8" t="n">
        <v>0.5</v>
      </c>
      <c r="V8" t="n">
        <v>0.85</v>
      </c>
      <c r="W8" t="n">
        <v>4.09</v>
      </c>
      <c r="X8" t="n">
        <v>2.4</v>
      </c>
      <c r="Y8" t="n">
        <v>0.5</v>
      </c>
      <c r="Z8" t="n">
        <v>10</v>
      </c>
      <c r="AA8" t="n">
        <v>634.7188710039313</v>
      </c>
      <c r="AB8" t="n">
        <v>868.450361127899</v>
      </c>
      <c r="AC8" t="n">
        <v>785.5666775395887</v>
      </c>
      <c r="AD8" t="n">
        <v>634718.8710039313</v>
      </c>
      <c r="AE8" t="n">
        <v>868450.361127899</v>
      </c>
      <c r="AF8" t="n">
        <v>2.314531703221613e-06</v>
      </c>
      <c r="AG8" t="n">
        <v>13</v>
      </c>
      <c r="AH8" t="n">
        <v>785566.6775395887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1.7778</v>
      </c>
      <c r="E9" t="n">
        <v>56.25</v>
      </c>
      <c r="F9" t="n">
        <v>51.84</v>
      </c>
      <c r="G9" t="n">
        <v>55.54</v>
      </c>
      <c r="H9" t="n">
        <v>0.76</v>
      </c>
      <c r="I9" t="n">
        <v>56</v>
      </c>
      <c r="J9" t="n">
        <v>187.22</v>
      </c>
      <c r="K9" t="n">
        <v>52.44</v>
      </c>
      <c r="L9" t="n">
        <v>8</v>
      </c>
      <c r="M9" t="n">
        <v>54</v>
      </c>
      <c r="N9" t="n">
        <v>36.78</v>
      </c>
      <c r="O9" t="n">
        <v>23324.24</v>
      </c>
      <c r="P9" t="n">
        <v>606.86</v>
      </c>
      <c r="Q9" t="n">
        <v>2304.53</v>
      </c>
      <c r="R9" t="n">
        <v>166.3</v>
      </c>
      <c r="S9" t="n">
        <v>88.64</v>
      </c>
      <c r="T9" t="n">
        <v>34316.51</v>
      </c>
      <c r="U9" t="n">
        <v>0.53</v>
      </c>
      <c r="V9" t="n">
        <v>0.85</v>
      </c>
      <c r="W9" t="n">
        <v>4.06</v>
      </c>
      <c r="X9" t="n">
        <v>2.04</v>
      </c>
      <c r="Y9" t="n">
        <v>0.5</v>
      </c>
      <c r="Z9" t="n">
        <v>10</v>
      </c>
      <c r="AA9" t="n">
        <v>614.6397448844357</v>
      </c>
      <c r="AB9" t="n">
        <v>840.9772149426791</v>
      </c>
      <c r="AC9" t="n">
        <v>760.7155298674834</v>
      </c>
      <c r="AD9" t="n">
        <v>614639.7448844357</v>
      </c>
      <c r="AE9" t="n">
        <v>840977.214942679</v>
      </c>
      <c r="AF9" t="n">
        <v>2.342331907546754e-06</v>
      </c>
      <c r="AG9" t="n">
        <v>13</v>
      </c>
      <c r="AH9" t="n">
        <v>760715.5298674834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1.7941</v>
      </c>
      <c r="E10" t="n">
        <v>55.74</v>
      </c>
      <c r="F10" t="n">
        <v>51.58</v>
      </c>
      <c r="G10" t="n">
        <v>63.16</v>
      </c>
      <c r="H10" t="n">
        <v>0.85</v>
      </c>
      <c r="I10" t="n">
        <v>49</v>
      </c>
      <c r="J10" t="n">
        <v>188.74</v>
      </c>
      <c r="K10" t="n">
        <v>52.44</v>
      </c>
      <c r="L10" t="n">
        <v>9</v>
      </c>
      <c r="M10" t="n">
        <v>47</v>
      </c>
      <c r="N10" t="n">
        <v>37.3</v>
      </c>
      <c r="O10" t="n">
        <v>23511.69</v>
      </c>
      <c r="P10" t="n">
        <v>593.3</v>
      </c>
      <c r="Q10" t="n">
        <v>2304.47</v>
      </c>
      <c r="R10" t="n">
        <v>157.38</v>
      </c>
      <c r="S10" t="n">
        <v>88.64</v>
      </c>
      <c r="T10" t="n">
        <v>29892.21</v>
      </c>
      <c r="U10" t="n">
        <v>0.5600000000000001</v>
      </c>
      <c r="V10" t="n">
        <v>0.86</v>
      </c>
      <c r="W10" t="n">
        <v>4.06</v>
      </c>
      <c r="X10" t="n">
        <v>1.78</v>
      </c>
      <c r="Y10" t="n">
        <v>0.5</v>
      </c>
      <c r="Z10" t="n">
        <v>10</v>
      </c>
      <c r="AA10" t="n">
        <v>599.4479212010958</v>
      </c>
      <c r="AB10" t="n">
        <v>820.1910915631745</v>
      </c>
      <c r="AC10" t="n">
        <v>741.9132049298112</v>
      </c>
      <c r="AD10" t="n">
        <v>599447.9212010958</v>
      </c>
      <c r="AE10" t="n">
        <v>820191.0915631745</v>
      </c>
      <c r="AF10" t="n">
        <v>2.363807894774233e-06</v>
      </c>
      <c r="AG10" t="n">
        <v>13</v>
      </c>
      <c r="AH10" t="n">
        <v>741913.2049298112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1.8076</v>
      </c>
      <c r="E11" t="n">
        <v>55.32</v>
      </c>
      <c r="F11" t="n">
        <v>51.37</v>
      </c>
      <c r="G11" t="n">
        <v>71.68000000000001</v>
      </c>
      <c r="H11" t="n">
        <v>0.93</v>
      </c>
      <c r="I11" t="n">
        <v>43</v>
      </c>
      <c r="J11" t="n">
        <v>190.26</v>
      </c>
      <c r="K11" t="n">
        <v>52.44</v>
      </c>
      <c r="L11" t="n">
        <v>10</v>
      </c>
      <c r="M11" t="n">
        <v>41</v>
      </c>
      <c r="N11" t="n">
        <v>37.82</v>
      </c>
      <c r="O11" t="n">
        <v>23699.85</v>
      </c>
      <c r="P11" t="n">
        <v>578.8099999999999</v>
      </c>
      <c r="Q11" t="n">
        <v>2304.47</v>
      </c>
      <c r="R11" t="n">
        <v>150.36</v>
      </c>
      <c r="S11" t="n">
        <v>88.64</v>
      </c>
      <c r="T11" t="n">
        <v>26411.5</v>
      </c>
      <c r="U11" t="n">
        <v>0.59</v>
      </c>
      <c r="V11" t="n">
        <v>0.86</v>
      </c>
      <c r="W11" t="n">
        <v>4.05</v>
      </c>
      <c r="X11" t="n">
        <v>1.58</v>
      </c>
      <c r="Y11" t="n">
        <v>0.5</v>
      </c>
      <c r="Z11" t="n">
        <v>10</v>
      </c>
      <c r="AA11" t="n">
        <v>584.6250046366569</v>
      </c>
      <c r="AB11" t="n">
        <v>799.909723178783</v>
      </c>
      <c r="AC11" t="n">
        <v>723.5674618789469</v>
      </c>
      <c r="AD11" t="n">
        <v>584625.0046366568</v>
      </c>
      <c r="AE11" t="n">
        <v>799909.723178783</v>
      </c>
      <c r="AF11" t="n">
        <v>2.381594755361409e-06</v>
      </c>
      <c r="AG11" t="n">
        <v>13</v>
      </c>
      <c r="AH11" t="n">
        <v>723567.4618789469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1.8206</v>
      </c>
      <c r="E12" t="n">
        <v>54.93</v>
      </c>
      <c r="F12" t="n">
        <v>51.16</v>
      </c>
      <c r="G12" t="n">
        <v>80.77</v>
      </c>
      <c r="H12" t="n">
        <v>1.02</v>
      </c>
      <c r="I12" t="n">
        <v>38</v>
      </c>
      <c r="J12" t="n">
        <v>191.79</v>
      </c>
      <c r="K12" t="n">
        <v>52.44</v>
      </c>
      <c r="L12" t="n">
        <v>11</v>
      </c>
      <c r="M12" t="n">
        <v>36</v>
      </c>
      <c r="N12" t="n">
        <v>38.35</v>
      </c>
      <c r="O12" t="n">
        <v>23888.73</v>
      </c>
      <c r="P12" t="n">
        <v>564.1799999999999</v>
      </c>
      <c r="Q12" t="n">
        <v>2304.48</v>
      </c>
      <c r="R12" t="n">
        <v>143.2</v>
      </c>
      <c r="S12" t="n">
        <v>88.64</v>
      </c>
      <c r="T12" t="n">
        <v>22857.4</v>
      </c>
      <c r="U12" t="n">
        <v>0.62</v>
      </c>
      <c r="V12" t="n">
        <v>0.87</v>
      </c>
      <c r="W12" t="n">
        <v>4.04</v>
      </c>
      <c r="X12" t="n">
        <v>1.36</v>
      </c>
      <c r="Y12" t="n">
        <v>0.5</v>
      </c>
      <c r="Z12" t="n">
        <v>10</v>
      </c>
      <c r="AA12" t="n">
        <v>562.3774249194918</v>
      </c>
      <c r="AB12" t="n">
        <v>769.4696031158109</v>
      </c>
      <c r="AC12" t="n">
        <v>696.0325041518078</v>
      </c>
      <c r="AD12" t="n">
        <v>562377.4249194918</v>
      </c>
      <c r="AE12" t="n">
        <v>769469.6031158109</v>
      </c>
      <c r="AF12" t="n">
        <v>2.398722843334245e-06</v>
      </c>
      <c r="AG12" t="n">
        <v>12</v>
      </c>
      <c r="AH12" t="n">
        <v>696032.5041518077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1.83</v>
      </c>
      <c r="E13" t="n">
        <v>54.64</v>
      </c>
      <c r="F13" t="n">
        <v>51.02</v>
      </c>
      <c r="G13" t="n">
        <v>90.03</v>
      </c>
      <c r="H13" t="n">
        <v>1.1</v>
      </c>
      <c r="I13" t="n">
        <v>34</v>
      </c>
      <c r="J13" t="n">
        <v>193.33</v>
      </c>
      <c r="K13" t="n">
        <v>52.44</v>
      </c>
      <c r="L13" t="n">
        <v>12</v>
      </c>
      <c r="M13" t="n">
        <v>32</v>
      </c>
      <c r="N13" t="n">
        <v>38.89</v>
      </c>
      <c r="O13" t="n">
        <v>24078.33</v>
      </c>
      <c r="P13" t="n">
        <v>550.54</v>
      </c>
      <c r="Q13" t="n">
        <v>2304.49</v>
      </c>
      <c r="R13" t="n">
        <v>138.33</v>
      </c>
      <c r="S13" t="n">
        <v>88.64</v>
      </c>
      <c r="T13" t="n">
        <v>20442.26</v>
      </c>
      <c r="U13" t="n">
        <v>0.64</v>
      </c>
      <c r="V13" t="n">
        <v>0.87</v>
      </c>
      <c r="W13" t="n">
        <v>4.04</v>
      </c>
      <c r="X13" t="n">
        <v>1.22</v>
      </c>
      <c r="Y13" t="n">
        <v>0.5</v>
      </c>
      <c r="Z13" t="n">
        <v>10</v>
      </c>
      <c r="AA13" t="n">
        <v>549.6996702314566</v>
      </c>
      <c r="AB13" t="n">
        <v>752.123339848578</v>
      </c>
      <c r="AC13" t="n">
        <v>680.3417439051664</v>
      </c>
      <c r="AD13" t="n">
        <v>549699.6702314566</v>
      </c>
      <c r="AE13" t="n">
        <v>752123.339848578</v>
      </c>
      <c r="AF13" t="n">
        <v>2.411107768483834e-06</v>
      </c>
      <c r="AG13" t="n">
        <v>12</v>
      </c>
      <c r="AH13" t="n">
        <v>680341.7439051664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1.8373</v>
      </c>
      <c r="E14" t="n">
        <v>54.43</v>
      </c>
      <c r="F14" t="n">
        <v>50.91</v>
      </c>
      <c r="G14" t="n">
        <v>98.53</v>
      </c>
      <c r="H14" t="n">
        <v>1.18</v>
      </c>
      <c r="I14" t="n">
        <v>31</v>
      </c>
      <c r="J14" t="n">
        <v>194.88</v>
      </c>
      <c r="K14" t="n">
        <v>52.44</v>
      </c>
      <c r="L14" t="n">
        <v>13</v>
      </c>
      <c r="M14" t="n">
        <v>28</v>
      </c>
      <c r="N14" t="n">
        <v>39.43</v>
      </c>
      <c r="O14" t="n">
        <v>24268.67</v>
      </c>
      <c r="P14" t="n">
        <v>535.08</v>
      </c>
      <c r="Q14" t="n">
        <v>2304.47</v>
      </c>
      <c r="R14" t="n">
        <v>135.01</v>
      </c>
      <c r="S14" t="n">
        <v>88.64</v>
      </c>
      <c r="T14" t="n">
        <v>18794.98</v>
      </c>
      <c r="U14" t="n">
        <v>0.66</v>
      </c>
      <c r="V14" t="n">
        <v>0.87</v>
      </c>
      <c r="W14" t="n">
        <v>4.03</v>
      </c>
      <c r="X14" t="n">
        <v>1.11</v>
      </c>
      <c r="Y14" t="n">
        <v>0.5</v>
      </c>
      <c r="Z14" t="n">
        <v>10</v>
      </c>
      <c r="AA14" t="n">
        <v>536.3383956572699</v>
      </c>
      <c r="AB14" t="n">
        <v>733.8418545183433</v>
      </c>
      <c r="AC14" t="n">
        <v>663.8050178766234</v>
      </c>
      <c r="AD14" t="n">
        <v>536338.3956572699</v>
      </c>
      <c r="AE14" t="n">
        <v>733841.8545183433</v>
      </c>
      <c r="AF14" t="n">
        <v>2.420725848653196e-06</v>
      </c>
      <c r="AG14" t="n">
        <v>12</v>
      </c>
      <c r="AH14" t="n">
        <v>663805.0178766234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1.8416</v>
      </c>
      <c r="E15" t="n">
        <v>54.3</v>
      </c>
      <c r="F15" t="n">
        <v>50.85</v>
      </c>
      <c r="G15" t="n">
        <v>105.2</v>
      </c>
      <c r="H15" t="n">
        <v>1.27</v>
      </c>
      <c r="I15" t="n">
        <v>29</v>
      </c>
      <c r="J15" t="n">
        <v>196.42</v>
      </c>
      <c r="K15" t="n">
        <v>52.44</v>
      </c>
      <c r="L15" t="n">
        <v>14</v>
      </c>
      <c r="M15" t="n">
        <v>18</v>
      </c>
      <c r="N15" t="n">
        <v>39.98</v>
      </c>
      <c r="O15" t="n">
        <v>24459.75</v>
      </c>
      <c r="P15" t="n">
        <v>524.79</v>
      </c>
      <c r="Q15" t="n">
        <v>2304.49</v>
      </c>
      <c r="R15" t="n">
        <v>132.54</v>
      </c>
      <c r="S15" t="n">
        <v>88.64</v>
      </c>
      <c r="T15" t="n">
        <v>17570.31</v>
      </c>
      <c r="U15" t="n">
        <v>0.67</v>
      </c>
      <c r="V15" t="n">
        <v>0.87</v>
      </c>
      <c r="W15" t="n">
        <v>4.04</v>
      </c>
      <c r="X15" t="n">
        <v>1.05</v>
      </c>
      <c r="Y15" t="n">
        <v>0.5</v>
      </c>
      <c r="Z15" t="n">
        <v>10</v>
      </c>
      <c r="AA15" t="n">
        <v>527.6477519245947</v>
      </c>
      <c r="AB15" t="n">
        <v>721.9509323591549</v>
      </c>
      <c r="AC15" t="n">
        <v>653.0489486392939</v>
      </c>
      <c r="AD15" t="n">
        <v>527647.7519245946</v>
      </c>
      <c r="AE15" t="n">
        <v>721950.9323591549</v>
      </c>
      <c r="AF15" t="n">
        <v>2.426391293136518e-06</v>
      </c>
      <c r="AG15" t="n">
        <v>12</v>
      </c>
      <c r="AH15" t="n">
        <v>653048.9486392939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1.8462</v>
      </c>
      <c r="E16" t="n">
        <v>54.17</v>
      </c>
      <c r="F16" t="n">
        <v>50.79</v>
      </c>
      <c r="G16" t="n">
        <v>112.86</v>
      </c>
      <c r="H16" t="n">
        <v>1.35</v>
      </c>
      <c r="I16" t="n">
        <v>27</v>
      </c>
      <c r="J16" t="n">
        <v>197.98</v>
      </c>
      <c r="K16" t="n">
        <v>52.44</v>
      </c>
      <c r="L16" t="n">
        <v>15</v>
      </c>
      <c r="M16" t="n">
        <v>8</v>
      </c>
      <c r="N16" t="n">
        <v>40.54</v>
      </c>
      <c r="O16" t="n">
        <v>24651.58</v>
      </c>
      <c r="P16" t="n">
        <v>518.97</v>
      </c>
      <c r="Q16" t="n">
        <v>2304.49</v>
      </c>
      <c r="R16" t="n">
        <v>130.19</v>
      </c>
      <c r="S16" t="n">
        <v>88.64</v>
      </c>
      <c r="T16" t="n">
        <v>16403.83</v>
      </c>
      <c r="U16" t="n">
        <v>0.68</v>
      </c>
      <c r="V16" t="n">
        <v>0.87</v>
      </c>
      <c r="W16" t="n">
        <v>4.05</v>
      </c>
      <c r="X16" t="n">
        <v>0.99</v>
      </c>
      <c r="Y16" t="n">
        <v>0.5</v>
      </c>
      <c r="Z16" t="n">
        <v>10</v>
      </c>
      <c r="AA16" t="n">
        <v>522.2224568294437</v>
      </c>
      <c r="AB16" t="n">
        <v>714.5278042628422</v>
      </c>
      <c r="AC16" t="n">
        <v>646.3342734700674</v>
      </c>
      <c r="AD16" t="n">
        <v>522222.4568294437</v>
      </c>
      <c r="AE16" t="n">
        <v>714527.8042628422</v>
      </c>
      <c r="AF16" t="n">
        <v>2.432452001188445e-06</v>
      </c>
      <c r="AG16" t="n">
        <v>12</v>
      </c>
      <c r="AH16" t="n">
        <v>646334.2734700674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1.8459</v>
      </c>
      <c r="E17" t="n">
        <v>54.17</v>
      </c>
      <c r="F17" t="n">
        <v>50.79</v>
      </c>
      <c r="G17" t="n">
        <v>112.87</v>
      </c>
      <c r="H17" t="n">
        <v>1.42</v>
      </c>
      <c r="I17" t="n">
        <v>27</v>
      </c>
      <c r="J17" t="n">
        <v>199.54</v>
      </c>
      <c r="K17" t="n">
        <v>52.44</v>
      </c>
      <c r="L17" t="n">
        <v>16</v>
      </c>
      <c r="M17" t="n">
        <v>1</v>
      </c>
      <c r="N17" t="n">
        <v>41.1</v>
      </c>
      <c r="O17" t="n">
        <v>24844.17</v>
      </c>
      <c r="P17" t="n">
        <v>522.04</v>
      </c>
      <c r="Q17" t="n">
        <v>2304.55</v>
      </c>
      <c r="R17" t="n">
        <v>129.95</v>
      </c>
      <c r="S17" t="n">
        <v>88.64</v>
      </c>
      <c r="T17" t="n">
        <v>16284.08</v>
      </c>
      <c r="U17" t="n">
        <v>0.68</v>
      </c>
      <c r="V17" t="n">
        <v>0.87</v>
      </c>
      <c r="W17" t="n">
        <v>4.06</v>
      </c>
      <c r="X17" t="n">
        <v>1</v>
      </c>
      <c r="Y17" t="n">
        <v>0.5</v>
      </c>
      <c r="Z17" t="n">
        <v>10</v>
      </c>
      <c r="AA17" t="n">
        <v>524.5548282389523</v>
      </c>
      <c r="AB17" t="n">
        <v>717.7190577222964</v>
      </c>
      <c r="AC17" t="n">
        <v>649.2209581783036</v>
      </c>
      <c r="AD17" t="n">
        <v>524554.8282389523</v>
      </c>
      <c r="AE17" t="n">
        <v>717719.0577222963</v>
      </c>
      <c r="AF17" t="n">
        <v>2.432056737619841e-06</v>
      </c>
      <c r="AG17" t="n">
        <v>12</v>
      </c>
      <c r="AH17" t="n">
        <v>649220.9581783036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1.8459</v>
      </c>
      <c r="E18" t="n">
        <v>54.17</v>
      </c>
      <c r="F18" t="n">
        <v>50.79</v>
      </c>
      <c r="G18" t="n">
        <v>112.87</v>
      </c>
      <c r="H18" t="n">
        <v>1.5</v>
      </c>
      <c r="I18" t="n">
        <v>27</v>
      </c>
      <c r="J18" t="n">
        <v>201.11</v>
      </c>
      <c r="K18" t="n">
        <v>52.44</v>
      </c>
      <c r="L18" t="n">
        <v>17</v>
      </c>
      <c r="M18" t="n">
        <v>0</v>
      </c>
      <c r="N18" t="n">
        <v>41.67</v>
      </c>
      <c r="O18" t="n">
        <v>25037.53</v>
      </c>
      <c r="P18" t="n">
        <v>525.96</v>
      </c>
      <c r="Q18" t="n">
        <v>2304.55</v>
      </c>
      <c r="R18" t="n">
        <v>129.92</v>
      </c>
      <c r="S18" t="n">
        <v>88.64</v>
      </c>
      <c r="T18" t="n">
        <v>16272.77</v>
      </c>
      <c r="U18" t="n">
        <v>0.68</v>
      </c>
      <c r="V18" t="n">
        <v>0.87</v>
      </c>
      <c r="W18" t="n">
        <v>4.06</v>
      </c>
      <c r="X18" t="n">
        <v>1</v>
      </c>
      <c r="Y18" t="n">
        <v>0.5</v>
      </c>
      <c r="Z18" t="n">
        <v>10</v>
      </c>
      <c r="AA18" t="n">
        <v>527.4439985058245</v>
      </c>
      <c r="AB18" t="n">
        <v>721.6721479426272</v>
      </c>
      <c r="AC18" t="n">
        <v>652.7967710162033</v>
      </c>
      <c r="AD18" t="n">
        <v>527443.9985058246</v>
      </c>
      <c r="AE18" t="n">
        <v>721672.1479426272</v>
      </c>
      <c r="AF18" t="n">
        <v>2.432056737619841e-06</v>
      </c>
      <c r="AG18" t="n">
        <v>12</v>
      </c>
      <c r="AH18" t="n">
        <v>652796.7710162032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1.5928</v>
      </c>
      <c r="E2" t="n">
        <v>62.78</v>
      </c>
      <c r="F2" t="n">
        <v>58.57</v>
      </c>
      <c r="G2" t="n">
        <v>15.21</v>
      </c>
      <c r="H2" t="n">
        <v>0.64</v>
      </c>
      <c r="I2" t="n">
        <v>231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169.03</v>
      </c>
      <c r="Q2" t="n">
        <v>2304.58</v>
      </c>
      <c r="R2" t="n">
        <v>380.18</v>
      </c>
      <c r="S2" t="n">
        <v>88.64</v>
      </c>
      <c r="T2" t="n">
        <v>140382.7</v>
      </c>
      <c r="U2" t="n">
        <v>0.23</v>
      </c>
      <c r="V2" t="n">
        <v>0.76</v>
      </c>
      <c r="W2" t="n">
        <v>4.66</v>
      </c>
      <c r="X2" t="n">
        <v>8.77</v>
      </c>
      <c r="Y2" t="n">
        <v>0.5</v>
      </c>
      <c r="Z2" t="n">
        <v>10</v>
      </c>
      <c r="AA2" t="n">
        <v>271.036163914896</v>
      </c>
      <c r="AB2" t="n">
        <v>370.8436367400117</v>
      </c>
      <c r="AC2" t="n">
        <v>335.4508405318574</v>
      </c>
      <c r="AD2" t="n">
        <v>271036.163914896</v>
      </c>
      <c r="AE2" t="n">
        <v>370843.6367400117</v>
      </c>
      <c r="AF2" t="n">
        <v>2.280009870748849e-06</v>
      </c>
      <c r="AG2" t="n">
        <v>14</v>
      </c>
      <c r="AH2" t="n">
        <v>335450.8405318574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1.3071</v>
      </c>
      <c r="E2" t="n">
        <v>76.5</v>
      </c>
      <c r="F2" t="n">
        <v>65.90000000000001</v>
      </c>
      <c r="G2" t="n">
        <v>9.44</v>
      </c>
      <c r="H2" t="n">
        <v>0.18</v>
      </c>
      <c r="I2" t="n">
        <v>419</v>
      </c>
      <c r="J2" t="n">
        <v>98.70999999999999</v>
      </c>
      <c r="K2" t="n">
        <v>39.72</v>
      </c>
      <c r="L2" t="n">
        <v>1</v>
      </c>
      <c r="M2" t="n">
        <v>417</v>
      </c>
      <c r="N2" t="n">
        <v>12.99</v>
      </c>
      <c r="O2" t="n">
        <v>12407.75</v>
      </c>
      <c r="P2" t="n">
        <v>576.84</v>
      </c>
      <c r="Q2" t="n">
        <v>2304.89</v>
      </c>
      <c r="R2" t="n">
        <v>636.3200000000001</v>
      </c>
      <c r="S2" t="n">
        <v>88.64</v>
      </c>
      <c r="T2" t="n">
        <v>267512.58</v>
      </c>
      <c r="U2" t="n">
        <v>0.14</v>
      </c>
      <c r="V2" t="n">
        <v>0.67</v>
      </c>
      <c r="W2" t="n">
        <v>4.66</v>
      </c>
      <c r="X2" t="n">
        <v>16.1</v>
      </c>
      <c r="Y2" t="n">
        <v>0.5</v>
      </c>
      <c r="Z2" t="n">
        <v>10</v>
      </c>
      <c r="AA2" t="n">
        <v>792.520348796026</v>
      </c>
      <c r="AB2" t="n">
        <v>1084.36130475291</v>
      </c>
      <c r="AC2" t="n">
        <v>980.8713837379418</v>
      </c>
      <c r="AD2" t="n">
        <v>792520.3487960261</v>
      </c>
      <c r="AE2" t="n">
        <v>1084361.30475291</v>
      </c>
      <c r="AF2" t="n">
        <v>1.780967361859454e-06</v>
      </c>
      <c r="AG2" t="n">
        <v>17</v>
      </c>
      <c r="AH2" t="n">
        <v>980871.3837379417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1.6206</v>
      </c>
      <c r="E3" t="n">
        <v>61.71</v>
      </c>
      <c r="F3" t="n">
        <v>56.2</v>
      </c>
      <c r="G3" t="n">
        <v>19.72</v>
      </c>
      <c r="H3" t="n">
        <v>0.35</v>
      </c>
      <c r="I3" t="n">
        <v>171</v>
      </c>
      <c r="J3" t="n">
        <v>99.95</v>
      </c>
      <c r="K3" t="n">
        <v>39.72</v>
      </c>
      <c r="L3" t="n">
        <v>2</v>
      </c>
      <c r="M3" t="n">
        <v>169</v>
      </c>
      <c r="N3" t="n">
        <v>13.24</v>
      </c>
      <c r="O3" t="n">
        <v>12561.45</v>
      </c>
      <c r="P3" t="n">
        <v>471.57</v>
      </c>
      <c r="Q3" t="n">
        <v>2304.59</v>
      </c>
      <c r="R3" t="n">
        <v>311.53</v>
      </c>
      <c r="S3" t="n">
        <v>88.64</v>
      </c>
      <c r="T3" t="n">
        <v>106353.67</v>
      </c>
      <c r="U3" t="n">
        <v>0.28</v>
      </c>
      <c r="V3" t="n">
        <v>0.79</v>
      </c>
      <c r="W3" t="n">
        <v>4.27</v>
      </c>
      <c r="X3" t="n">
        <v>6.41</v>
      </c>
      <c r="Y3" t="n">
        <v>0.5</v>
      </c>
      <c r="Z3" t="n">
        <v>10</v>
      </c>
      <c r="AA3" t="n">
        <v>545.6497662925863</v>
      </c>
      <c r="AB3" t="n">
        <v>746.5820826102636</v>
      </c>
      <c r="AC3" t="n">
        <v>675.3293364804733</v>
      </c>
      <c r="AD3" t="n">
        <v>545649.7662925862</v>
      </c>
      <c r="AE3" t="n">
        <v>746582.0826102636</v>
      </c>
      <c r="AF3" t="n">
        <v>2.20812157189919e-06</v>
      </c>
      <c r="AG3" t="n">
        <v>14</v>
      </c>
      <c r="AH3" t="n">
        <v>675329.3364804733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1.7308</v>
      </c>
      <c r="E4" t="n">
        <v>57.78</v>
      </c>
      <c r="F4" t="n">
        <v>53.65</v>
      </c>
      <c r="G4" t="n">
        <v>30.95</v>
      </c>
      <c r="H4" t="n">
        <v>0.52</v>
      </c>
      <c r="I4" t="n">
        <v>104</v>
      </c>
      <c r="J4" t="n">
        <v>101.2</v>
      </c>
      <c r="K4" t="n">
        <v>39.72</v>
      </c>
      <c r="L4" t="n">
        <v>3</v>
      </c>
      <c r="M4" t="n">
        <v>102</v>
      </c>
      <c r="N4" t="n">
        <v>13.49</v>
      </c>
      <c r="O4" t="n">
        <v>12715.54</v>
      </c>
      <c r="P4" t="n">
        <v>428.88</v>
      </c>
      <c r="Q4" t="n">
        <v>2304.6</v>
      </c>
      <c r="R4" t="n">
        <v>226.66</v>
      </c>
      <c r="S4" t="n">
        <v>88.64</v>
      </c>
      <c r="T4" t="n">
        <v>64257.43</v>
      </c>
      <c r="U4" t="n">
        <v>0.39</v>
      </c>
      <c r="V4" t="n">
        <v>0.83</v>
      </c>
      <c r="W4" t="n">
        <v>4.15</v>
      </c>
      <c r="X4" t="n">
        <v>3.86</v>
      </c>
      <c r="Y4" t="n">
        <v>0.5</v>
      </c>
      <c r="Z4" t="n">
        <v>10</v>
      </c>
      <c r="AA4" t="n">
        <v>474.7619684279158</v>
      </c>
      <c r="AB4" t="n">
        <v>649.5902702228971</v>
      </c>
      <c r="AC4" t="n">
        <v>587.5942865384934</v>
      </c>
      <c r="AD4" t="n">
        <v>474761.9684279158</v>
      </c>
      <c r="AE4" t="n">
        <v>649590.2702228971</v>
      </c>
      <c r="AF4" t="n">
        <v>2.358272748761642e-06</v>
      </c>
      <c r="AG4" t="n">
        <v>13</v>
      </c>
      <c r="AH4" t="n">
        <v>587594.2865384934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1.7886</v>
      </c>
      <c r="E5" t="n">
        <v>55.91</v>
      </c>
      <c r="F5" t="n">
        <v>52.44</v>
      </c>
      <c r="G5" t="n">
        <v>43.7</v>
      </c>
      <c r="H5" t="n">
        <v>0.6899999999999999</v>
      </c>
      <c r="I5" t="n">
        <v>72</v>
      </c>
      <c r="J5" t="n">
        <v>102.45</v>
      </c>
      <c r="K5" t="n">
        <v>39.72</v>
      </c>
      <c r="L5" t="n">
        <v>4</v>
      </c>
      <c r="M5" t="n">
        <v>70</v>
      </c>
      <c r="N5" t="n">
        <v>13.74</v>
      </c>
      <c r="O5" t="n">
        <v>12870.03</v>
      </c>
      <c r="P5" t="n">
        <v>395.93</v>
      </c>
      <c r="Q5" t="n">
        <v>2304.53</v>
      </c>
      <c r="R5" t="n">
        <v>186.04</v>
      </c>
      <c r="S5" t="n">
        <v>88.64</v>
      </c>
      <c r="T5" t="n">
        <v>44105.02</v>
      </c>
      <c r="U5" t="n">
        <v>0.48</v>
      </c>
      <c r="V5" t="n">
        <v>0.84</v>
      </c>
      <c r="W5" t="n">
        <v>4.1</v>
      </c>
      <c r="X5" t="n">
        <v>2.65</v>
      </c>
      <c r="Y5" t="n">
        <v>0.5</v>
      </c>
      <c r="Z5" t="n">
        <v>10</v>
      </c>
      <c r="AA5" t="n">
        <v>436.6689105176625</v>
      </c>
      <c r="AB5" t="n">
        <v>597.4696678429806</v>
      </c>
      <c r="AC5" t="n">
        <v>540.4480012979913</v>
      </c>
      <c r="AD5" t="n">
        <v>436668.9105176625</v>
      </c>
      <c r="AE5" t="n">
        <v>597469.6678429806</v>
      </c>
      <c r="AF5" t="n">
        <v>2.437027177279335e-06</v>
      </c>
      <c r="AG5" t="n">
        <v>13</v>
      </c>
      <c r="AH5" t="n">
        <v>540448.0012979913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1.8176</v>
      </c>
      <c r="E6" t="n">
        <v>55.02</v>
      </c>
      <c r="F6" t="n">
        <v>51.88</v>
      </c>
      <c r="G6" t="n">
        <v>55.59</v>
      </c>
      <c r="H6" t="n">
        <v>0.85</v>
      </c>
      <c r="I6" t="n">
        <v>56</v>
      </c>
      <c r="J6" t="n">
        <v>103.71</v>
      </c>
      <c r="K6" t="n">
        <v>39.72</v>
      </c>
      <c r="L6" t="n">
        <v>5</v>
      </c>
      <c r="M6" t="n">
        <v>27</v>
      </c>
      <c r="N6" t="n">
        <v>14</v>
      </c>
      <c r="O6" t="n">
        <v>13024.91</v>
      </c>
      <c r="P6" t="n">
        <v>367.9</v>
      </c>
      <c r="Q6" t="n">
        <v>2304.55</v>
      </c>
      <c r="R6" t="n">
        <v>166.17</v>
      </c>
      <c r="S6" t="n">
        <v>88.64</v>
      </c>
      <c r="T6" t="n">
        <v>34250.6</v>
      </c>
      <c r="U6" t="n">
        <v>0.53</v>
      </c>
      <c r="V6" t="n">
        <v>0.85</v>
      </c>
      <c r="W6" t="n">
        <v>4.11</v>
      </c>
      <c r="X6" t="n">
        <v>2.08</v>
      </c>
      <c r="Y6" t="n">
        <v>0.5</v>
      </c>
      <c r="Z6" t="n">
        <v>10</v>
      </c>
      <c r="AA6" t="n">
        <v>402.4545842119562</v>
      </c>
      <c r="AB6" t="n">
        <v>550.6561171619668</v>
      </c>
      <c r="AC6" t="n">
        <v>498.1022701907424</v>
      </c>
      <c r="AD6" t="n">
        <v>402454.5842119562</v>
      </c>
      <c r="AE6" t="n">
        <v>550656.1171619667</v>
      </c>
      <c r="AF6" t="n">
        <v>2.476540644874717e-06</v>
      </c>
      <c r="AG6" t="n">
        <v>12</v>
      </c>
      <c r="AH6" t="n">
        <v>498102.2701907424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1.8226</v>
      </c>
      <c r="E7" t="n">
        <v>54.87</v>
      </c>
      <c r="F7" t="n">
        <v>51.79</v>
      </c>
      <c r="G7" t="n">
        <v>58.63</v>
      </c>
      <c r="H7" t="n">
        <v>1.01</v>
      </c>
      <c r="I7" t="n">
        <v>53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365.89</v>
      </c>
      <c r="Q7" t="n">
        <v>2304.48</v>
      </c>
      <c r="R7" t="n">
        <v>162.25</v>
      </c>
      <c r="S7" t="n">
        <v>88.64</v>
      </c>
      <c r="T7" t="n">
        <v>32306.58</v>
      </c>
      <c r="U7" t="n">
        <v>0.55</v>
      </c>
      <c r="V7" t="n">
        <v>0.86</v>
      </c>
      <c r="W7" t="n">
        <v>4.13</v>
      </c>
      <c r="X7" t="n">
        <v>2</v>
      </c>
      <c r="Y7" t="n">
        <v>0.5</v>
      </c>
      <c r="Z7" t="n">
        <v>10</v>
      </c>
      <c r="AA7" t="n">
        <v>400.0362822539013</v>
      </c>
      <c r="AB7" t="n">
        <v>547.3472897350033</v>
      </c>
      <c r="AC7" t="n">
        <v>495.1092326094397</v>
      </c>
      <c r="AD7" t="n">
        <v>400036.2822539013</v>
      </c>
      <c r="AE7" t="n">
        <v>547347.2897350033</v>
      </c>
      <c r="AF7" t="n">
        <v>2.483353311701507e-06</v>
      </c>
      <c r="AG7" t="n">
        <v>12</v>
      </c>
      <c r="AH7" t="n">
        <v>495109.2326094398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1.1647</v>
      </c>
      <c r="E2" t="n">
        <v>85.86</v>
      </c>
      <c r="F2" t="n">
        <v>70.26000000000001</v>
      </c>
      <c r="G2" t="n">
        <v>8</v>
      </c>
      <c r="H2" t="n">
        <v>0.14</v>
      </c>
      <c r="I2" t="n">
        <v>527</v>
      </c>
      <c r="J2" t="n">
        <v>124.63</v>
      </c>
      <c r="K2" t="n">
        <v>45</v>
      </c>
      <c r="L2" t="n">
        <v>1</v>
      </c>
      <c r="M2" t="n">
        <v>525</v>
      </c>
      <c r="N2" t="n">
        <v>18.64</v>
      </c>
      <c r="O2" t="n">
        <v>15605.44</v>
      </c>
      <c r="P2" t="n">
        <v>725.08</v>
      </c>
      <c r="Q2" t="n">
        <v>2304.74</v>
      </c>
      <c r="R2" t="n">
        <v>781.8099999999999</v>
      </c>
      <c r="S2" t="n">
        <v>88.64</v>
      </c>
      <c r="T2" t="n">
        <v>339713.68</v>
      </c>
      <c r="U2" t="n">
        <v>0.11</v>
      </c>
      <c r="V2" t="n">
        <v>0.63</v>
      </c>
      <c r="W2" t="n">
        <v>4.87</v>
      </c>
      <c r="X2" t="n">
        <v>20.45</v>
      </c>
      <c r="Y2" t="n">
        <v>0.5</v>
      </c>
      <c r="Z2" t="n">
        <v>10</v>
      </c>
      <c r="AA2" t="n">
        <v>1077.670372087627</v>
      </c>
      <c r="AB2" t="n">
        <v>1474.51614655166</v>
      </c>
      <c r="AC2" t="n">
        <v>1333.790395021178</v>
      </c>
      <c r="AD2" t="n">
        <v>1077670.372087627</v>
      </c>
      <c r="AE2" t="n">
        <v>1474516.14655166</v>
      </c>
      <c r="AF2" t="n">
        <v>1.566540568061111e-06</v>
      </c>
      <c r="AG2" t="n">
        <v>19</v>
      </c>
      <c r="AH2" t="n">
        <v>1333790.395021178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1.5341</v>
      </c>
      <c r="E3" t="n">
        <v>65.19</v>
      </c>
      <c r="F3" t="n">
        <v>57.69</v>
      </c>
      <c r="G3" t="n">
        <v>16.48</v>
      </c>
      <c r="H3" t="n">
        <v>0.28</v>
      </c>
      <c r="I3" t="n">
        <v>210</v>
      </c>
      <c r="J3" t="n">
        <v>125.95</v>
      </c>
      <c r="K3" t="n">
        <v>45</v>
      </c>
      <c r="L3" t="n">
        <v>2</v>
      </c>
      <c r="M3" t="n">
        <v>208</v>
      </c>
      <c r="N3" t="n">
        <v>18.95</v>
      </c>
      <c r="O3" t="n">
        <v>15767.7</v>
      </c>
      <c r="P3" t="n">
        <v>579.6</v>
      </c>
      <c r="Q3" t="n">
        <v>2304.71</v>
      </c>
      <c r="R3" t="n">
        <v>361.34</v>
      </c>
      <c r="S3" t="n">
        <v>88.64</v>
      </c>
      <c r="T3" t="n">
        <v>131064.96</v>
      </c>
      <c r="U3" t="n">
        <v>0.25</v>
      </c>
      <c r="V3" t="n">
        <v>0.77</v>
      </c>
      <c r="W3" t="n">
        <v>4.33</v>
      </c>
      <c r="X3" t="n">
        <v>7.89</v>
      </c>
      <c r="Y3" t="n">
        <v>0.5</v>
      </c>
      <c r="Z3" t="n">
        <v>10</v>
      </c>
      <c r="AA3" t="n">
        <v>682.1304546487028</v>
      </c>
      <c r="AB3" t="n">
        <v>933.3209815221243</v>
      </c>
      <c r="AC3" t="n">
        <v>844.2461369698767</v>
      </c>
      <c r="AD3" t="n">
        <v>682130.4546487028</v>
      </c>
      <c r="AE3" t="n">
        <v>933320.9815221243</v>
      </c>
      <c r="AF3" t="n">
        <v>2.063389615748734e-06</v>
      </c>
      <c r="AG3" t="n">
        <v>15</v>
      </c>
      <c r="AH3" t="n">
        <v>844246.1369698767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1.6659</v>
      </c>
      <c r="E4" t="n">
        <v>60.03</v>
      </c>
      <c r="F4" t="n">
        <v>54.6</v>
      </c>
      <c r="G4" t="n">
        <v>25.4</v>
      </c>
      <c r="H4" t="n">
        <v>0.42</v>
      </c>
      <c r="I4" t="n">
        <v>129</v>
      </c>
      <c r="J4" t="n">
        <v>127.27</v>
      </c>
      <c r="K4" t="n">
        <v>45</v>
      </c>
      <c r="L4" t="n">
        <v>3</v>
      </c>
      <c r="M4" t="n">
        <v>127</v>
      </c>
      <c r="N4" t="n">
        <v>19.27</v>
      </c>
      <c r="O4" t="n">
        <v>15930.42</v>
      </c>
      <c r="P4" t="n">
        <v>533.14</v>
      </c>
      <c r="Q4" t="n">
        <v>2304.68</v>
      </c>
      <c r="R4" t="n">
        <v>257.73</v>
      </c>
      <c r="S4" t="n">
        <v>88.64</v>
      </c>
      <c r="T4" t="n">
        <v>79664.42</v>
      </c>
      <c r="U4" t="n">
        <v>0.34</v>
      </c>
      <c r="V4" t="n">
        <v>0.8100000000000001</v>
      </c>
      <c r="W4" t="n">
        <v>4.2</v>
      </c>
      <c r="X4" t="n">
        <v>4.8</v>
      </c>
      <c r="Y4" t="n">
        <v>0.5</v>
      </c>
      <c r="Z4" t="n">
        <v>10</v>
      </c>
      <c r="AA4" t="n">
        <v>589.091043378888</v>
      </c>
      <c r="AB4" t="n">
        <v>806.0203544136274</v>
      </c>
      <c r="AC4" t="n">
        <v>729.0949030450626</v>
      </c>
      <c r="AD4" t="n">
        <v>589091.043378888</v>
      </c>
      <c r="AE4" t="n">
        <v>806020.3544136274</v>
      </c>
      <c r="AF4" t="n">
        <v>2.240662773532244e-06</v>
      </c>
      <c r="AG4" t="n">
        <v>14</v>
      </c>
      <c r="AH4" t="n">
        <v>729094.9030450626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1.7362</v>
      </c>
      <c r="E5" t="n">
        <v>57.6</v>
      </c>
      <c r="F5" t="n">
        <v>53.14</v>
      </c>
      <c r="G5" t="n">
        <v>35.04</v>
      </c>
      <c r="H5" t="n">
        <v>0.55</v>
      </c>
      <c r="I5" t="n">
        <v>91</v>
      </c>
      <c r="J5" t="n">
        <v>128.59</v>
      </c>
      <c r="K5" t="n">
        <v>45</v>
      </c>
      <c r="L5" t="n">
        <v>4</v>
      </c>
      <c r="M5" t="n">
        <v>89</v>
      </c>
      <c r="N5" t="n">
        <v>19.59</v>
      </c>
      <c r="O5" t="n">
        <v>16093.6</v>
      </c>
      <c r="P5" t="n">
        <v>502.12</v>
      </c>
      <c r="Q5" t="n">
        <v>2304.52</v>
      </c>
      <c r="R5" t="n">
        <v>209.71</v>
      </c>
      <c r="S5" t="n">
        <v>88.64</v>
      </c>
      <c r="T5" t="n">
        <v>55846.31</v>
      </c>
      <c r="U5" t="n">
        <v>0.42</v>
      </c>
      <c r="V5" t="n">
        <v>0.83</v>
      </c>
      <c r="W5" t="n">
        <v>4.12</v>
      </c>
      <c r="X5" t="n">
        <v>3.34</v>
      </c>
      <c r="Y5" t="n">
        <v>0.5</v>
      </c>
      <c r="Z5" t="n">
        <v>10</v>
      </c>
      <c r="AA5" t="n">
        <v>536.5278725352019</v>
      </c>
      <c r="AB5" t="n">
        <v>734.1011051418599</v>
      </c>
      <c r="AC5" t="n">
        <v>664.0395259844921</v>
      </c>
      <c r="AD5" t="n">
        <v>536527.872535202</v>
      </c>
      <c r="AE5" t="n">
        <v>734101.1051418599</v>
      </c>
      <c r="AF5" t="n">
        <v>2.33521742445926e-06</v>
      </c>
      <c r="AG5" t="n">
        <v>13</v>
      </c>
      <c r="AH5" t="n">
        <v>664039.5259844922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1.7753</v>
      </c>
      <c r="E6" t="n">
        <v>56.33</v>
      </c>
      <c r="F6" t="n">
        <v>52.41</v>
      </c>
      <c r="G6" t="n">
        <v>44.92</v>
      </c>
      <c r="H6" t="n">
        <v>0.68</v>
      </c>
      <c r="I6" t="n">
        <v>70</v>
      </c>
      <c r="J6" t="n">
        <v>129.92</v>
      </c>
      <c r="K6" t="n">
        <v>45</v>
      </c>
      <c r="L6" t="n">
        <v>5</v>
      </c>
      <c r="M6" t="n">
        <v>68</v>
      </c>
      <c r="N6" t="n">
        <v>19.92</v>
      </c>
      <c r="O6" t="n">
        <v>16257.24</v>
      </c>
      <c r="P6" t="n">
        <v>477.8</v>
      </c>
      <c r="Q6" t="n">
        <v>2304.57</v>
      </c>
      <c r="R6" t="n">
        <v>185.39</v>
      </c>
      <c r="S6" t="n">
        <v>88.64</v>
      </c>
      <c r="T6" t="n">
        <v>43791.55</v>
      </c>
      <c r="U6" t="n">
        <v>0.48</v>
      </c>
      <c r="V6" t="n">
        <v>0.84</v>
      </c>
      <c r="W6" t="n">
        <v>4.08</v>
      </c>
      <c r="X6" t="n">
        <v>2.61</v>
      </c>
      <c r="Y6" t="n">
        <v>0.5</v>
      </c>
      <c r="Z6" t="n">
        <v>10</v>
      </c>
      <c r="AA6" t="n">
        <v>507.6736208748663</v>
      </c>
      <c r="AB6" t="n">
        <v>694.6214450604463</v>
      </c>
      <c r="AC6" t="n">
        <v>628.3277492511978</v>
      </c>
      <c r="AD6" t="n">
        <v>507673.6208748663</v>
      </c>
      <c r="AE6" t="n">
        <v>694621.4450604463</v>
      </c>
      <c r="AF6" t="n">
        <v>2.387807564590787e-06</v>
      </c>
      <c r="AG6" t="n">
        <v>13</v>
      </c>
      <c r="AH6" t="n">
        <v>628327.7492511978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1.8042</v>
      </c>
      <c r="E7" t="n">
        <v>55.43</v>
      </c>
      <c r="F7" t="n">
        <v>51.86</v>
      </c>
      <c r="G7" t="n">
        <v>55.57</v>
      </c>
      <c r="H7" t="n">
        <v>0.8100000000000001</v>
      </c>
      <c r="I7" t="n">
        <v>56</v>
      </c>
      <c r="J7" t="n">
        <v>131.25</v>
      </c>
      <c r="K7" t="n">
        <v>45</v>
      </c>
      <c r="L7" t="n">
        <v>6</v>
      </c>
      <c r="M7" t="n">
        <v>54</v>
      </c>
      <c r="N7" t="n">
        <v>20.25</v>
      </c>
      <c r="O7" t="n">
        <v>16421.36</v>
      </c>
      <c r="P7" t="n">
        <v>454.89</v>
      </c>
      <c r="Q7" t="n">
        <v>2304.49</v>
      </c>
      <c r="R7" t="n">
        <v>166.43</v>
      </c>
      <c r="S7" t="n">
        <v>88.64</v>
      </c>
      <c r="T7" t="n">
        <v>34379.31</v>
      </c>
      <c r="U7" t="n">
        <v>0.53</v>
      </c>
      <c r="V7" t="n">
        <v>0.85</v>
      </c>
      <c r="W7" t="n">
        <v>4.08</v>
      </c>
      <c r="X7" t="n">
        <v>2.07</v>
      </c>
      <c r="Y7" t="n">
        <v>0.5</v>
      </c>
      <c r="Z7" t="n">
        <v>10</v>
      </c>
      <c r="AA7" t="n">
        <v>483.4212790046585</v>
      </c>
      <c r="AB7" t="n">
        <v>661.4383209758173</v>
      </c>
      <c r="AC7" t="n">
        <v>598.3115759563985</v>
      </c>
      <c r="AD7" t="n">
        <v>483421.2790046585</v>
      </c>
      <c r="AE7" t="n">
        <v>661438.3209758173</v>
      </c>
      <c r="AF7" t="n">
        <v>2.426678537731481e-06</v>
      </c>
      <c r="AG7" t="n">
        <v>13</v>
      </c>
      <c r="AH7" t="n">
        <v>598311.5759563985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1.825</v>
      </c>
      <c r="E8" t="n">
        <v>54.79</v>
      </c>
      <c r="F8" t="n">
        <v>51.49</v>
      </c>
      <c r="G8" t="n">
        <v>67.16</v>
      </c>
      <c r="H8" t="n">
        <v>0.93</v>
      </c>
      <c r="I8" t="n">
        <v>46</v>
      </c>
      <c r="J8" t="n">
        <v>132.58</v>
      </c>
      <c r="K8" t="n">
        <v>45</v>
      </c>
      <c r="L8" t="n">
        <v>7</v>
      </c>
      <c r="M8" t="n">
        <v>41</v>
      </c>
      <c r="N8" t="n">
        <v>20.59</v>
      </c>
      <c r="O8" t="n">
        <v>16585.95</v>
      </c>
      <c r="P8" t="n">
        <v>432.36</v>
      </c>
      <c r="Q8" t="n">
        <v>2304.5</v>
      </c>
      <c r="R8" t="n">
        <v>154.18</v>
      </c>
      <c r="S8" t="n">
        <v>88.64</v>
      </c>
      <c r="T8" t="n">
        <v>28305.3</v>
      </c>
      <c r="U8" t="n">
        <v>0.57</v>
      </c>
      <c r="V8" t="n">
        <v>0.86</v>
      </c>
      <c r="W8" t="n">
        <v>4.06</v>
      </c>
      <c r="X8" t="n">
        <v>1.69</v>
      </c>
      <c r="Y8" t="n">
        <v>0.5</v>
      </c>
      <c r="Z8" t="n">
        <v>10</v>
      </c>
      <c r="AA8" t="n">
        <v>454.4304362651849</v>
      </c>
      <c r="AB8" t="n">
        <v>621.7717709539542</v>
      </c>
      <c r="AC8" t="n">
        <v>562.4307457962695</v>
      </c>
      <c r="AD8" t="n">
        <v>454430.436265185</v>
      </c>
      <c r="AE8" t="n">
        <v>621771.7709539542</v>
      </c>
      <c r="AF8" t="n">
        <v>2.454654878261807e-06</v>
      </c>
      <c r="AG8" t="n">
        <v>12</v>
      </c>
      <c r="AH8" t="n">
        <v>562430.7457962695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1.8351</v>
      </c>
      <c r="E9" t="n">
        <v>54.49</v>
      </c>
      <c r="F9" t="n">
        <v>51.31</v>
      </c>
      <c r="G9" t="n">
        <v>75.09</v>
      </c>
      <c r="H9" t="n">
        <v>1.06</v>
      </c>
      <c r="I9" t="n">
        <v>41</v>
      </c>
      <c r="J9" t="n">
        <v>133.92</v>
      </c>
      <c r="K9" t="n">
        <v>45</v>
      </c>
      <c r="L9" t="n">
        <v>8</v>
      </c>
      <c r="M9" t="n">
        <v>13</v>
      </c>
      <c r="N9" t="n">
        <v>20.93</v>
      </c>
      <c r="O9" t="n">
        <v>16751.02</v>
      </c>
      <c r="P9" t="n">
        <v>419.25</v>
      </c>
      <c r="Q9" t="n">
        <v>2304.49</v>
      </c>
      <c r="R9" t="n">
        <v>147.41</v>
      </c>
      <c r="S9" t="n">
        <v>88.64</v>
      </c>
      <c r="T9" t="n">
        <v>24944.59</v>
      </c>
      <c r="U9" t="n">
        <v>0.6</v>
      </c>
      <c r="V9" t="n">
        <v>0.86</v>
      </c>
      <c r="W9" t="n">
        <v>4.08</v>
      </c>
      <c r="X9" t="n">
        <v>1.52</v>
      </c>
      <c r="Y9" t="n">
        <v>0.5</v>
      </c>
      <c r="Z9" t="n">
        <v>10</v>
      </c>
      <c r="AA9" t="n">
        <v>442.5750351282992</v>
      </c>
      <c r="AB9" t="n">
        <v>605.550688095082</v>
      </c>
      <c r="AC9" t="n">
        <v>547.7577803190154</v>
      </c>
      <c r="AD9" t="n">
        <v>442575.0351282992</v>
      </c>
      <c r="AE9" t="n">
        <v>605550.6880950821</v>
      </c>
      <c r="AF9" t="n">
        <v>2.468239543615475e-06</v>
      </c>
      <c r="AG9" t="n">
        <v>12</v>
      </c>
      <c r="AH9" t="n">
        <v>547757.7803190154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1.837</v>
      </c>
      <c r="E10" t="n">
        <v>54.44</v>
      </c>
      <c r="F10" t="n">
        <v>51.28</v>
      </c>
      <c r="G10" t="n">
        <v>76.93000000000001</v>
      </c>
      <c r="H10" t="n">
        <v>1.18</v>
      </c>
      <c r="I10" t="n">
        <v>40</v>
      </c>
      <c r="J10" t="n">
        <v>135.27</v>
      </c>
      <c r="K10" t="n">
        <v>45</v>
      </c>
      <c r="L10" t="n">
        <v>9</v>
      </c>
      <c r="M10" t="n">
        <v>0</v>
      </c>
      <c r="N10" t="n">
        <v>21.27</v>
      </c>
      <c r="O10" t="n">
        <v>16916.71</v>
      </c>
      <c r="P10" t="n">
        <v>419.39</v>
      </c>
      <c r="Q10" t="n">
        <v>2304.47</v>
      </c>
      <c r="R10" t="n">
        <v>145.96</v>
      </c>
      <c r="S10" t="n">
        <v>88.64</v>
      </c>
      <c r="T10" t="n">
        <v>24226.83</v>
      </c>
      <c r="U10" t="n">
        <v>0.61</v>
      </c>
      <c r="V10" t="n">
        <v>0.86</v>
      </c>
      <c r="W10" t="n">
        <v>4.09</v>
      </c>
      <c r="X10" t="n">
        <v>1.49</v>
      </c>
      <c r="Y10" t="n">
        <v>0.5</v>
      </c>
      <c r="Z10" t="n">
        <v>10</v>
      </c>
      <c r="AA10" t="n">
        <v>442.2925739356533</v>
      </c>
      <c r="AB10" t="n">
        <v>605.1642122299958</v>
      </c>
      <c r="AC10" t="n">
        <v>547.4081891680705</v>
      </c>
      <c r="AD10" t="n">
        <v>442292.5739356533</v>
      </c>
      <c r="AE10" t="n">
        <v>605164.2122299958</v>
      </c>
      <c r="AF10" t="n">
        <v>2.470795074721611e-06</v>
      </c>
      <c r="AG10" t="n">
        <v>12</v>
      </c>
      <c r="AH10" t="n">
        <v>547408.1891680706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2024-09-25T21:23:03Z</dcterms:created>
  <dcterms:modified xmlns:dcterms="http://purl.org/dc/terms/" xmlns:xsi="http://www.w3.org/2001/XMLSchema-instance" xsi:type="dcterms:W3CDTF">2024-09-25T21:23:03Z</dcterms:modified>
</cp:coreProperties>
</file>