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xVal>
          <yVal>
            <numRef>
              <f>gráficos!$B$7:$B$261</f>
              <numCache>
                <formatCode>General</formatCode>
                <ptCount val="2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  <c r="AA2" t="n">
        <v>108.3751469650571</v>
      </c>
      <c r="AB2" t="n">
        <v>148.2836572515737</v>
      </c>
      <c r="AC2" t="n">
        <v>134.1316731209439</v>
      </c>
      <c r="AD2" t="n">
        <v>108375.1469650571</v>
      </c>
      <c r="AE2" t="n">
        <v>148283.6572515737</v>
      </c>
      <c r="AF2" t="n">
        <v>3.461630957075809e-06</v>
      </c>
      <c r="AG2" t="n">
        <v>9</v>
      </c>
      <c r="AH2" t="n">
        <v>134131.6731209439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95.51108574634229</v>
      </c>
      <c r="AB3" t="n">
        <v>130.6824811698097</v>
      </c>
      <c r="AC3" t="n">
        <v>118.210328581012</v>
      </c>
      <c r="AD3" t="n">
        <v>95511.08574634229</v>
      </c>
      <c r="AE3" t="n">
        <v>130682.4811698097</v>
      </c>
      <c r="AF3" t="n">
        <v>3.745147344456141e-06</v>
      </c>
      <c r="AG3" t="n">
        <v>8</v>
      </c>
      <c r="AH3" t="n">
        <v>118210.328581012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  <c r="AA4" t="n">
        <v>91.97150330063715</v>
      </c>
      <c r="AB4" t="n">
        <v>125.8394683122417</v>
      </c>
      <c r="AC4" t="n">
        <v>113.8295260733576</v>
      </c>
      <c r="AD4" t="n">
        <v>91971.50330063715</v>
      </c>
      <c r="AE4" t="n">
        <v>125839.4683122417</v>
      </c>
      <c r="AF4" t="n">
        <v>3.96801781483158e-06</v>
      </c>
      <c r="AG4" t="n">
        <v>8</v>
      </c>
      <c r="AH4" t="n">
        <v>113829.5260733576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82.03704550048903</v>
      </c>
      <c r="AB5" t="n">
        <v>112.2467048727398</v>
      </c>
      <c r="AC5" t="n">
        <v>101.5340368989541</v>
      </c>
      <c r="AD5" t="n">
        <v>82037.04550048902</v>
      </c>
      <c r="AE5" t="n">
        <v>112246.7048727398</v>
      </c>
      <c r="AF5" t="n">
        <v>4.117569598288034e-06</v>
      </c>
      <c r="AG5" t="n">
        <v>7</v>
      </c>
      <c r="AH5" t="n">
        <v>101534.0368989541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  <c r="AA6" t="n">
        <v>79.89688892791898</v>
      </c>
      <c r="AB6" t="n">
        <v>109.3184482331066</v>
      </c>
      <c r="AC6" t="n">
        <v>98.88524896317251</v>
      </c>
      <c r="AD6" t="n">
        <v>79896.88892791898</v>
      </c>
      <c r="AE6" t="n">
        <v>109318.4482331066</v>
      </c>
      <c r="AF6" t="n">
        <v>4.259065822574291e-06</v>
      </c>
      <c r="AG6" t="n">
        <v>7</v>
      </c>
      <c r="AH6" t="n">
        <v>98885.24896317252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  <c r="AA7" t="n">
        <v>79.665496289568</v>
      </c>
      <c r="AB7" t="n">
        <v>109.0018466169922</v>
      </c>
      <c r="AC7" t="n">
        <v>98.59886336094682</v>
      </c>
      <c r="AD7" t="n">
        <v>79665.49628956799</v>
      </c>
      <c r="AE7" t="n">
        <v>109001.8466169922</v>
      </c>
      <c r="AF7" t="n">
        <v>4.274325540351981e-06</v>
      </c>
      <c r="AG7" t="n">
        <v>7</v>
      </c>
      <c r="AH7" t="n">
        <v>98598.86336094682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77.99734395197359</v>
      </c>
      <c r="AB8" t="n">
        <v>106.7194069950095</v>
      </c>
      <c r="AC8" t="n">
        <v>96.53425657306131</v>
      </c>
      <c r="AD8" t="n">
        <v>77997.34395197358</v>
      </c>
      <c r="AE8" t="n">
        <v>106719.4069950095</v>
      </c>
      <c r="AF8" t="n">
        <v>4.368110586951343e-06</v>
      </c>
      <c r="AG8" t="n">
        <v>7</v>
      </c>
      <c r="AH8" t="n">
        <v>96534.25657306131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76.70449736085446</v>
      </c>
      <c r="AB9" t="n">
        <v>104.950477252675</v>
      </c>
      <c r="AC9" t="n">
        <v>94.93415100262622</v>
      </c>
      <c r="AD9" t="n">
        <v>76704.49736085447</v>
      </c>
      <c r="AE9" t="n">
        <v>104950.477252675</v>
      </c>
      <c r="AF9" t="n">
        <v>4.442182435906564e-06</v>
      </c>
      <c r="AG9" t="n">
        <v>7</v>
      </c>
      <c r="AH9" t="n">
        <v>94934.15100262623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75.43380632585705</v>
      </c>
      <c r="AB10" t="n">
        <v>103.2118617196604</v>
      </c>
      <c r="AC10" t="n">
        <v>93.36146649591973</v>
      </c>
      <c r="AD10" t="n">
        <v>75433.80632585705</v>
      </c>
      <c r="AE10" t="n">
        <v>103211.8617196604</v>
      </c>
      <c r="AF10" t="n">
        <v>4.522607042906576e-06</v>
      </c>
      <c r="AG10" t="n">
        <v>7</v>
      </c>
      <c r="AH10" t="n">
        <v>93361.46649591973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  <c r="AA11" t="n">
        <v>74.83823921549946</v>
      </c>
      <c r="AB11" t="n">
        <v>102.396980524703</v>
      </c>
      <c r="AC11" t="n">
        <v>92.62435641851587</v>
      </c>
      <c r="AD11" t="n">
        <v>74838.23921549946</v>
      </c>
      <c r="AE11" t="n">
        <v>102396.980524703</v>
      </c>
      <c r="AF11" t="n">
        <v>4.550015591790538e-06</v>
      </c>
      <c r="AG11" t="n">
        <v>7</v>
      </c>
      <c r="AH11" t="n">
        <v>92624.35641851588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  <c r="AA12" t="n">
        <v>74.81042530694118</v>
      </c>
      <c r="AB12" t="n">
        <v>102.3589243079506</v>
      </c>
      <c r="AC12" t="n">
        <v>92.589932233678</v>
      </c>
      <c r="AD12" t="n">
        <v>74810.42530694118</v>
      </c>
      <c r="AE12" t="n">
        <v>102358.9243079506</v>
      </c>
      <c r="AF12" t="n">
        <v>4.551947616144365e-06</v>
      </c>
      <c r="AG12" t="n">
        <v>7</v>
      </c>
      <c r="AH12" t="n">
        <v>92589.932233678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8.038600000000001</v>
      </c>
      <c r="E2" t="n">
        <v>12.44</v>
      </c>
      <c r="F2" t="n">
        <v>5.5</v>
      </c>
      <c r="G2" t="n">
        <v>4.65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97.5</v>
      </c>
      <c r="Q2" t="n">
        <v>965.05</v>
      </c>
      <c r="R2" t="n">
        <v>59.69</v>
      </c>
      <c r="S2" t="n">
        <v>13.9</v>
      </c>
      <c r="T2" t="n">
        <v>22695.39</v>
      </c>
      <c r="U2" t="n">
        <v>0.23</v>
      </c>
      <c r="V2" t="n">
        <v>0.73</v>
      </c>
      <c r="W2" t="n">
        <v>0.17</v>
      </c>
      <c r="X2" t="n">
        <v>1.46</v>
      </c>
      <c r="Y2" t="n">
        <v>1</v>
      </c>
      <c r="Z2" t="n">
        <v>10</v>
      </c>
      <c r="AA2" t="n">
        <v>159.8282686340877</v>
      </c>
      <c r="AB2" t="n">
        <v>218.684088270629</v>
      </c>
      <c r="AC2" t="n">
        <v>197.8131858111885</v>
      </c>
      <c r="AD2" t="n">
        <v>159828.2686340878</v>
      </c>
      <c r="AE2" t="n">
        <v>218684.088270629</v>
      </c>
      <c r="AF2" t="n">
        <v>2.568252123905749e-06</v>
      </c>
      <c r="AG2" t="n">
        <v>11</v>
      </c>
      <c r="AH2" t="n">
        <v>197813.1858111885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9.043900000000001</v>
      </c>
      <c r="E3" t="n">
        <v>11.06</v>
      </c>
      <c r="F3" t="n">
        <v>5.12</v>
      </c>
      <c r="G3" t="n">
        <v>5.79</v>
      </c>
      <c r="H3" t="n">
        <v>0.07000000000000001</v>
      </c>
      <c r="I3" t="n">
        <v>53</v>
      </c>
      <c r="J3" t="n">
        <v>297.17</v>
      </c>
      <c r="K3" t="n">
        <v>61.82</v>
      </c>
      <c r="L3" t="n">
        <v>1.25</v>
      </c>
      <c r="M3" t="n">
        <v>51</v>
      </c>
      <c r="N3" t="n">
        <v>84.09999999999999</v>
      </c>
      <c r="O3" t="n">
        <v>36885.7</v>
      </c>
      <c r="P3" t="n">
        <v>89.86</v>
      </c>
      <c r="Q3" t="n">
        <v>965.3200000000001</v>
      </c>
      <c r="R3" t="n">
        <v>47.63</v>
      </c>
      <c r="S3" t="n">
        <v>13.9</v>
      </c>
      <c r="T3" t="n">
        <v>16756.38</v>
      </c>
      <c r="U3" t="n">
        <v>0.29</v>
      </c>
      <c r="V3" t="n">
        <v>0.78</v>
      </c>
      <c r="W3" t="n">
        <v>0.13</v>
      </c>
      <c r="X3" t="n">
        <v>1.07</v>
      </c>
      <c r="Y3" t="n">
        <v>1</v>
      </c>
      <c r="Z3" t="n">
        <v>10</v>
      </c>
      <c r="AA3" t="n">
        <v>139.0354294690853</v>
      </c>
      <c r="AB3" t="n">
        <v>190.2344084097639</v>
      </c>
      <c r="AC3" t="n">
        <v>172.0787034668588</v>
      </c>
      <c r="AD3" t="n">
        <v>139035.4294690853</v>
      </c>
      <c r="AE3" t="n">
        <v>190234.4084097639</v>
      </c>
      <c r="AF3" t="n">
        <v>2.889435397132734e-06</v>
      </c>
      <c r="AG3" t="n">
        <v>10</v>
      </c>
      <c r="AH3" t="n">
        <v>172078.7034668588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9.791399999999999</v>
      </c>
      <c r="E4" t="n">
        <v>10.21</v>
      </c>
      <c r="F4" t="n">
        <v>4.88</v>
      </c>
      <c r="G4" t="n">
        <v>6.97</v>
      </c>
      <c r="H4" t="n">
        <v>0.09</v>
      </c>
      <c r="I4" t="n">
        <v>42</v>
      </c>
      <c r="J4" t="n">
        <v>297.7</v>
      </c>
      <c r="K4" t="n">
        <v>61.82</v>
      </c>
      <c r="L4" t="n">
        <v>1.5</v>
      </c>
      <c r="M4" t="n">
        <v>40</v>
      </c>
      <c r="N4" t="n">
        <v>84.37</v>
      </c>
      <c r="O4" t="n">
        <v>36949.99</v>
      </c>
      <c r="P4" t="n">
        <v>85.04000000000001</v>
      </c>
      <c r="Q4" t="n">
        <v>964.79</v>
      </c>
      <c r="R4" t="n">
        <v>40.37</v>
      </c>
      <c r="S4" t="n">
        <v>13.9</v>
      </c>
      <c r="T4" t="n">
        <v>13178.98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123.78641407112</v>
      </c>
      <c r="AB4" t="n">
        <v>169.3700328031984</v>
      </c>
      <c r="AC4" t="n">
        <v>153.2055945848421</v>
      </c>
      <c r="AD4" t="n">
        <v>123786.41407112</v>
      </c>
      <c r="AE4" t="n">
        <v>169370.0328031984</v>
      </c>
      <c r="AF4" t="n">
        <v>3.128254154456092e-06</v>
      </c>
      <c r="AG4" t="n">
        <v>9</v>
      </c>
      <c r="AH4" t="n">
        <v>153205.5945848422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10.322</v>
      </c>
      <c r="E5" t="n">
        <v>9.69</v>
      </c>
      <c r="F5" t="n">
        <v>4.75</v>
      </c>
      <c r="G5" t="n">
        <v>8.140000000000001</v>
      </c>
      <c r="H5" t="n">
        <v>0.1</v>
      </c>
      <c r="I5" t="n">
        <v>35</v>
      </c>
      <c r="J5" t="n">
        <v>298.22</v>
      </c>
      <c r="K5" t="n">
        <v>61.82</v>
      </c>
      <c r="L5" t="n">
        <v>1.75</v>
      </c>
      <c r="M5" t="n">
        <v>33</v>
      </c>
      <c r="N5" t="n">
        <v>84.65000000000001</v>
      </c>
      <c r="O5" t="n">
        <v>37014.39</v>
      </c>
      <c r="P5" t="n">
        <v>81.92</v>
      </c>
      <c r="Q5" t="n">
        <v>964.79</v>
      </c>
      <c r="R5" t="n">
        <v>36.25</v>
      </c>
      <c r="S5" t="n">
        <v>13.9</v>
      </c>
      <c r="T5" t="n">
        <v>11153.71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119.3957401209618</v>
      </c>
      <c r="AB5" t="n">
        <v>163.3625190017311</v>
      </c>
      <c r="AC5" t="n">
        <v>147.7714294689864</v>
      </c>
      <c r="AD5" t="n">
        <v>119395.7401209618</v>
      </c>
      <c r="AE5" t="n">
        <v>163362.5190017311</v>
      </c>
      <c r="AF5" t="n">
        <v>3.297775535908632e-06</v>
      </c>
      <c r="AG5" t="n">
        <v>9</v>
      </c>
      <c r="AH5" t="n">
        <v>147771.4294689864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10.7601</v>
      </c>
      <c r="E6" t="n">
        <v>9.289999999999999</v>
      </c>
      <c r="F6" t="n">
        <v>4.63</v>
      </c>
      <c r="G6" t="n">
        <v>9.26</v>
      </c>
      <c r="H6" t="n">
        <v>0.12</v>
      </c>
      <c r="I6" t="n">
        <v>30</v>
      </c>
      <c r="J6" t="n">
        <v>298.74</v>
      </c>
      <c r="K6" t="n">
        <v>61.82</v>
      </c>
      <c r="L6" t="n">
        <v>2</v>
      </c>
      <c r="M6" t="n">
        <v>28</v>
      </c>
      <c r="N6" t="n">
        <v>84.92</v>
      </c>
      <c r="O6" t="n">
        <v>37078.91</v>
      </c>
      <c r="P6" t="n">
        <v>79.19</v>
      </c>
      <c r="Q6" t="n">
        <v>964.5599999999999</v>
      </c>
      <c r="R6" t="n">
        <v>32.4</v>
      </c>
      <c r="S6" t="n">
        <v>13.9</v>
      </c>
      <c r="T6" t="n">
        <v>9256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116.00928893347</v>
      </c>
      <c r="AB6" t="n">
        <v>158.7290270873249</v>
      </c>
      <c r="AC6" t="n">
        <v>143.5801515197429</v>
      </c>
      <c r="AD6" t="n">
        <v>116009.28893347</v>
      </c>
      <c r="AE6" t="n">
        <v>158729.0270873249</v>
      </c>
      <c r="AF6" t="n">
        <v>3.437744094548583e-06</v>
      </c>
      <c r="AG6" t="n">
        <v>9</v>
      </c>
      <c r="AH6" t="n">
        <v>143580.1515197429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11.13</v>
      </c>
      <c r="E7" t="n">
        <v>8.98</v>
      </c>
      <c r="F7" t="n">
        <v>4.54</v>
      </c>
      <c r="G7" t="n">
        <v>10.48</v>
      </c>
      <c r="H7" t="n">
        <v>0.13</v>
      </c>
      <c r="I7" t="n">
        <v>26</v>
      </c>
      <c r="J7" t="n">
        <v>299.26</v>
      </c>
      <c r="K7" t="n">
        <v>61.82</v>
      </c>
      <c r="L7" t="n">
        <v>2.25</v>
      </c>
      <c r="M7" t="n">
        <v>24</v>
      </c>
      <c r="N7" t="n">
        <v>85.19</v>
      </c>
      <c r="O7" t="n">
        <v>37143.54</v>
      </c>
      <c r="P7" t="n">
        <v>76.94</v>
      </c>
      <c r="Q7" t="n">
        <v>965.16</v>
      </c>
      <c r="R7" t="n">
        <v>29.7</v>
      </c>
      <c r="S7" t="n">
        <v>13.9</v>
      </c>
      <c r="T7" t="n">
        <v>7927.32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105.5110383866255</v>
      </c>
      <c r="AB7" t="n">
        <v>144.3648575390129</v>
      </c>
      <c r="AC7" t="n">
        <v>130.5868781528786</v>
      </c>
      <c r="AD7" t="n">
        <v>105511.0383866255</v>
      </c>
      <c r="AE7" t="n">
        <v>144364.8575390129</v>
      </c>
      <c r="AF7" t="n">
        <v>3.555923436801306e-06</v>
      </c>
      <c r="AG7" t="n">
        <v>8</v>
      </c>
      <c r="AH7" t="n">
        <v>130586.8781528786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11.4202</v>
      </c>
      <c r="E8" t="n">
        <v>8.76</v>
      </c>
      <c r="F8" t="n">
        <v>4.48</v>
      </c>
      <c r="G8" t="n">
        <v>11.69</v>
      </c>
      <c r="H8" t="n">
        <v>0.15</v>
      </c>
      <c r="I8" t="n">
        <v>23</v>
      </c>
      <c r="J8" t="n">
        <v>299.79</v>
      </c>
      <c r="K8" t="n">
        <v>61.82</v>
      </c>
      <c r="L8" t="n">
        <v>2.5</v>
      </c>
      <c r="M8" t="n">
        <v>21</v>
      </c>
      <c r="N8" t="n">
        <v>85.47</v>
      </c>
      <c r="O8" t="n">
        <v>37208.42</v>
      </c>
      <c r="P8" t="n">
        <v>75.16</v>
      </c>
      <c r="Q8" t="n">
        <v>964.76</v>
      </c>
      <c r="R8" t="n">
        <v>27.64</v>
      </c>
      <c r="S8" t="n">
        <v>13.9</v>
      </c>
      <c r="T8" t="n">
        <v>6908.45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103.5776672429775</v>
      </c>
      <c r="AB8" t="n">
        <v>141.7195338459598</v>
      </c>
      <c r="AC8" t="n">
        <v>128.1940204403546</v>
      </c>
      <c r="AD8" t="n">
        <v>103577.6672429775</v>
      </c>
      <c r="AE8" t="n">
        <v>141719.5338459598</v>
      </c>
      <c r="AF8" t="n">
        <v>3.648639427938748e-06</v>
      </c>
      <c r="AG8" t="n">
        <v>8</v>
      </c>
      <c r="AH8" t="n">
        <v>128194.0204403547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11.7582</v>
      </c>
      <c r="E9" t="n">
        <v>8.5</v>
      </c>
      <c r="F9" t="n">
        <v>4.4</v>
      </c>
      <c r="G9" t="n">
        <v>13.19</v>
      </c>
      <c r="H9" t="n">
        <v>0.16</v>
      </c>
      <c r="I9" t="n">
        <v>20</v>
      </c>
      <c r="J9" t="n">
        <v>300.32</v>
      </c>
      <c r="K9" t="n">
        <v>61.82</v>
      </c>
      <c r="L9" t="n">
        <v>2.75</v>
      </c>
      <c r="M9" t="n">
        <v>18</v>
      </c>
      <c r="N9" t="n">
        <v>85.73999999999999</v>
      </c>
      <c r="O9" t="n">
        <v>37273.29</v>
      </c>
      <c r="P9" t="n">
        <v>72.81</v>
      </c>
      <c r="Q9" t="n">
        <v>964.6900000000001</v>
      </c>
      <c r="R9" t="n">
        <v>24.95</v>
      </c>
      <c r="S9" t="n">
        <v>13.9</v>
      </c>
      <c r="T9" t="n">
        <v>5581.71</v>
      </c>
      <c r="U9" t="n">
        <v>0.5600000000000001</v>
      </c>
      <c r="V9" t="n">
        <v>0.91</v>
      </c>
      <c r="W9" t="n">
        <v>0.09</v>
      </c>
      <c r="X9" t="n">
        <v>0.36</v>
      </c>
      <c r="Y9" t="n">
        <v>1</v>
      </c>
      <c r="Z9" t="n">
        <v>10</v>
      </c>
      <c r="AA9" t="n">
        <v>101.3109184459576</v>
      </c>
      <c r="AB9" t="n">
        <v>138.6180681399796</v>
      </c>
      <c r="AC9" t="n">
        <v>125.3885542684177</v>
      </c>
      <c r="AD9" t="n">
        <v>101310.9184459576</v>
      </c>
      <c r="AE9" t="n">
        <v>138618.0681399796</v>
      </c>
      <c r="AF9" t="n">
        <v>3.756627039945832e-06</v>
      </c>
      <c r="AG9" t="n">
        <v>8</v>
      </c>
      <c r="AH9" t="n">
        <v>125388.5542684177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12.0028</v>
      </c>
      <c r="E10" t="n">
        <v>8.33</v>
      </c>
      <c r="F10" t="n">
        <v>4.33</v>
      </c>
      <c r="G10" t="n">
        <v>14.45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70.95</v>
      </c>
      <c r="Q10" t="n">
        <v>964.66</v>
      </c>
      <c r="R10" t="n">
        <v>23.29</v>
      </c>
      <c r="S10" t="n">
        <v>13.9</v>
      </c>
      <c r="T10" t="n">
        <v>4759.2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99.66956004546191</v>
      </c>
      <c r="AB10" t="n">
        <v>136.3722891648005</v>
      </c>
      <c r="AC10" t="n">
        <v>123.3571092866584</v>
      </c>
      <c r="AD10" t="n">
        <v>99669.56004546191</v>
      </c>
      <c r="AE10" t="n">
        <v>136372.2891648005</v>
      </c>
      <c r="AF10" t="n">
        <v>3.83477428816161e-06</v>
      </c>
      <c r="AG10" t="n">
        <v>8</v>
      </c>
      <c r="AH10" t="n">
        <v>123357.1092866584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12.0244</v>
      </c>
      <c r="E11" t="n">
        <v>8.32</v>
      </c>
      <c r="F11" t="n">
        <v>4.37</v>
      </c>
      <c r="G11" t="n">
        <v>15.44</v>
      </c>
      <c r="H11" t="n">
        <v>0.19</v>
      </c>
      <c r="I11" t="n">
        <v>17</v>
      </c>
      <c r="J11" t="n">
        <v>301.37</v>
      </c>
      <c r="K11" t="n">
        <v>61.82</v>
      </c>
      <c r="L11" t="n">
        <v>3.25</v>
      </c>
      <c r="M11" t="n">
        <v>15</v>
      </c>
      <c r="N11" t="n">
        <v>86.3</v>
      </c>
      <c r="O11" t="n">
        <v>37403.38</v>
      </c>
      <c r="P11" t="n">
        <v>71.01000000000001</v>
      </c>
      <c r="Q11" t="n">
        <v>964.62</v>
      </c>
      <c r="R11" t="n">
        <v>24.6</v>
      </c>
      <c r="S11" t="n">
        <v>13.9</v>
      </c>
      <c r="T11" t="n">
        <v>5418.08</v>
      </c>
      <c r="U11" t="n">
        <v>0.57</v>
      </c>
      <c r="V11" t="n">
        <v>0.91</v>
      </c>
      <c r="W11" t="n">
        <v>0.08</v>
      </c>
      <c r="X11" t="n">
        <v>0.33</v>
      </c>
      <c r="Y11" t="n">
        <v>1</v>
      </c>
      <c r="Z11" t="n">
        <v>10</v>
      </c>
      <c r="AA11" t="n">
        <v>99.66108834360912</v>
      </c>
      <c r="AB11" t="n">
        <v>136.3606978085804</v>
      </c>
      <c r="AC11" t="n">
        <v>123.3466241932074</v>
      </c>
      <c r="AD11" t="n">
        <v>99661.08834360912</v>
      </c>
      <c r="AE11" t="n">
        <v>136360.6978085804</v>
      </c>
      <c r="AF11" t="n">
        <v>3.841675271650819e-06</v>
      </c>
      <c r="AG11" t="n">
        <v>8</v>
      </c>
      <c r="AH11" t="n">
        <v>123346.6241932074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12.1249</v>
      </c>
      <c r="E12" t="n">
        <v>8.25</v>
      </c>
      <c r="F12" t="n">
        <v>4.36</v>
      </c>
      <c r="G12" t="n">
        <v>16.36</v>
      </c>
      <c r="H12" t="n">
        <v>0.21</v>
      </c>
      <c r="I12" t="n">
        <v>16</v>
      </c>
      <c r="J12" t="n">
        <v>301.9</v>
      </c>
      <c r="K12" t="n">
        <v>61.82</v>
      </c>
      <c r="L12" t="n">
        <v>3.5</v>
      </c>
      <c r="M12" t="n">
        <v>14</v>
      </c>
      <c r="N12" t="n">
        <v>86.58</v>
      </c>
      <c r="O12" t="n">
        <v>37468.6</v>
      </c>
      <c r="P12" t="n">
        <v>70.14</v>
      </c>
      <c r="Q12" t="n">
        <v>964.77</v>
      </c>
      <c r="R12" t="n">
        <v>24.08</v>
      </c>
      <c r="S12" t="n">
        <v>13.9</v>
      </c>
      <c r="T12" t="n">
        <v>5163.24</v>
      </c>
      <c r="U12" t="n">
        <v>0.58</v>
      </c>
      <c r="V12" t="n">
        <v>0.92</v>
      </c>
      <c r="W12" t="n">
        <v>0.08</v>
      </c>
      <c r="X12" t="n">
        <v>0.32</v>
      </c>
      <c r="Y12" t="n">
        <v>1</v>
      </c>
      <c r="Z12" t="n">
        <v>10</v>
      </c>
      <c r="AA12" t="n">
        <v>98.9724888220975</v>
      </c>
      <c r="AB12" t="n">
        <v>135.4185255643819</v>
      </c>
      <c r="AC12" t="n">
        <v>122.4943715456478</v>
      </c>
      <c r="AD12" t="n">
        <v>98972.4888220975</v>
      </c>
      <c r="AE12" t="n">
        <v>135418.5255643819</v>
      </c>
      <c r="AF12" t="n">
        <v>3.873784014274228e-06</v>
      </c>
      <c r="AG12" t="n">
        <v>8</v>
      </c>
      <c r="AH12" t="n">
        <v>122494.3715456478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12.2545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68.69</v>
      </c>
      <c r="Q13" t="n">
        <v>964.5599999999999</v>
      </c>
      <c r="R13" t="n">
        <v>23.05</v>
      </c>
      <c r="S13" t="n">
        <v>13.9</v>
      </c>
      <c r="T13" t="n">
        <v>4654.73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97.94393298338328</v>
      </c>
      <c r="AB13" t="n">
        <v>134.0112100891726</v>
      </c>
      <c r="AC13" t="n">
        <v>121.2213682842124</v>
      </c>
      <c r="AD13" t="n">
        <v>97943.93298338327</v>
      </c>
      <c r="AE13" t="n">
        <v>134011.2100891726</v>
      </c>
      <c r="AF13" t="n">
        <v>3.915189915209488e-06</v>
      </c>
      <c r="AG13" t="n">
        <v>8</v>
      </c>
      <c r="AH13" t="n">
        <v>121221.3682842124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12.4965</v>
      </c>
      <c r="E14" t="n">
        <v>8</v>
      </c>
      <c r="F14" t="n">
        <v>4.28</v>
      </c>
      <c r="G14" t="n">
        <v>19.77</v>
      </c>
      <c r="H14" t="n">
        <v>0.24</v>
      </c>
      <c r="I14" t="n">
        <v>13</v>
      </c>
      <c r="J14" t="n">
        <v>302.96</v>
      </c>
      <c r="K14" t="n">
        <v>61.82</v>
      </c>
      <c r="L14" t="n">
        <v>4</v>
      </c>
      <c r="M14" t="n">
        <v>11</v>
      </c>
      <c r="N14" t="n">
        <v>87.14</v>
      </c>
      <c r="O14" t="n">
        <v>37599.4</v>
      </c>
      <c r="P14" t="n">
        <v>67.09</v>
      </c>
      <c r="Q14" t="n">
        <v>964.5599999999999</v>
      </c>
      <c r="R14" t="n">
        <v>21.57</v>
      </c>
      <c r="S14" t="n">
        <v>13.9</v>
      </c>
      <c r="T14" t="n">
        <v>3926.84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88.68488066519835</v>
      </c>
      <c r="AB14" t="n">
        <v>121.3425662268792</v>
      </c>
      <c r="AC14" t="n">
        <v>109.7618020115789</v>
      </c>
      <c r="AD14" t="n">
        <v>88684.88066519835</v>
      </c>
      <c r="AE14" t="n">
        <v>121342.5662268792</v>
      </c>
      <c r="AF14" t="n">
        <v>3.992506489486749e-06</v>
      </c>
      <c r="AG14" t="n">
        <v>7</v>
      </c>
      <c r="AH14" t="n">
        <v>109761.8020115789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12.4974</v>
      </c>
      <c r="E15" t="n">
        <v>8</v>
      </c>
      <c r="F15" t="n">
        <v>4.28</v>
      </c>
      <c r="G15" t="n">
        <v>19.76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66.47</v>
      </c>
      <c r="Q15" t="n">
        <v>964.65</v>
      </c>
      <c r="R15" t="n">
        <v>21.53</v>
      </c>
      <c r="S15" t="n">
        <v>13.9</v>
      </c>
      <c r="T15" t="n">
        <v>3904.53</v>
      </c>
      <c r="U15" t="n">
        <v>0.65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88.41259531171725</v>
      </c>
      <c r="AB15" t="n">
        <v>120.9700133938646</v>
      </c>
      <c r="AC15" t="n">
        <v>109.4248050980659</v>
      </c>
      <c r="AD15" t="n">
        <v>88412.59531171726</v>
      </c>
      <c r="AE15" t="n">
        <v>120970.0133938646</v>
      </c>
      <c r="AF15" t="n">
        <v>3.992794030465466e-06</v>
      </c>
      <c r="AG15" t="n">
        <v>7</v>
      </c>
      <c r="AH15" t="n">
        <v>109424.8050980659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12.6117</v>
      </c>
      <c r="E16" t="n">
        <v>7.93</v>
      </c>
      <c r="F16" t="n">
        <v>4.27</v>
      </c>
      <c r="G16" t="n">
        <v>21.33</v>
      </c>
      <c r="H16" t="n">
        <v>0.26</v>
      </c>
      <c r="I16" t="n">
        <v>12</v>
      </c>
      <c r="J16" t="n">
        <v>304.03</v>
      </c>
      <c r="K16" t="n">
        <v>61.82</v>
      </c>
      <c r="L16" t="n">
        <v>4.5</v>
      </c>
      <c r="M16" t="n">
        <v>10</v>
      </c>
      <c r="N16" t="n">
        <v>87.7</v>
      </c>
      <c r="O16" t="n">
        <v>37730.68</v>
      </c>
      <c r="P16" t="n">
        <v>65.42</v>
      </c>
      <c r="Q16" t="n">
        <v>964.5599999999999</v>
      </c>
      <c r="R16" t="n">
        <v>21.05</v>
      </c>
      <c r="S16" t="n">
        <v>13.9</v>
      </c>
      <c r="T16" t="n">
        <v>3671.96</v>
      </c>
      <c r="U16" t="n">
        <v>0.66</v>
      </c>
      <c r="V16" t="n">
        <v>0.9399999999999999</v>
      </c>
      <c r="W16" t="n">
        <v>0.07000000000000001</v>
      </c>
      <c r="X16" t="n">
        <v>0.23</v>
      </c>
      <c r="Y16" t="n">
        <v>1</v>
      </c>
      <c r="Z16" t="n">
        <v>10</v>
      </c>
      <c r="AA16" t="n">
        <v>87.66496146477424</v>
      </c>
      <c r="AB16" t="n">
        <v>119.9470677812002</v>
      </c>
      <c r="AC16" t="n">
        <v>108.4994879789607</v>
      </c>
      <c r="AD16" t="n">
        <v>87664.96146477424</v>
      </c>
      <c r="AE16" t="n">
        <v>119947.0677812002</v>
      </c>
      <c r="AF16" t="n">
        <v>4.029311734762536e-06</v>
      </c>
      <c r="AG16" t="n">
        <v>7</v>
      </c>
      <c r="AH16" t="n">
        <v>108499.4879789607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12.7515</v>
      </c>
      <c r="E17" t="n">
        <v>7.84</v>
      </c>
      <c r="F17" t="n">
        <v>4.23</v>
      </c>
      <c r="G17" t="n">
        <v>23.09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9</v>
      </c>
      <c r="N17" t="n">
        <v>87.98999999999999</v>
      </c>
      <c r="O17" t="n">
        <v>37796.51</v>
      </c>
      <c r="P17" t="n">
        <v>64.02</v>
      </c>
      <c r="Q17" t="n">
        <v>964.5599999999999</v>
      </c>
      <c r="R17" t="n">
        <v>20.07</v>
      </c>
      <c r="S17" t="n">
        <v>13.9</v>
      </c>
      <c r="T17" t="n">
        <v>3184.1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86.70134122895715</v>
      </c>
      <c r="AB17" t="n">
        <v>118.6286000626314</v>
      </c>
      <c r="AC17" t="n">
        <v>107.3068529689706</v>
      </c>
      <c r="AD17" t="n">
        <v>86701.34122895714</v>
      </c>
      <c r="AE17" t="n">
        <v>118628.6000626314</v>
      </c>
      <c r="AF17" t="n">
        <v>4.07397643345659e-06</v>
      </c>
      <c r="AG17" t="n">
        <v>7</v>
      </c>
      <c r="AH17" t="n">
        <v>107306.8529689706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12.9046</v>
      </c>
      <c r="E18" t="n">
        <v>7.75</v>
      </c>
      <c r="F18" t="n">
        <v>4.2</v>
      </c>
      <c r="G18" t="n">
        <v>25.18</v>
      </c>
      <c r="H18" t="n">
        <v>0.29</v>
      </c>
      <c r="I18" t="n">
        <v>10</v>
      </c>
      <c r="J18" t="n">
        <v>305.09</v>
      </c>
      <c r="K18" t="n">
        <v>61.82</v>
      </c>
      <c r="L18" t="n">
        <v>5</v>
      </c>
      <c r="M18" t="n">
        <v>8</v>
      </c>
      <c r="N18" t="n">
        <v>88.27</v>
      </c>
      <c r="O18" t="n">
        <v>37862.45</v>
      </c>
      <c r="P18" t="n">
        <v>62.46</v>
      </c>
      <c r="Q18" t="n">
        <v>964.5599999999999</v>
      </c>
      <c r="R18" t="n">
        <v>18.74</v>
      </c>
      <c r="S18" t="n">
        <v>13.9</v>
      </c>
      <c r="T18" t="n">
        <v>2525.07</v>
      </c>
      <c r="U18" t="n">
        <v>0.74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85.66754284450869</v>
      </c>
      <c r="AB18" t="n">
        <v>117.2141115050639</v>
      </c>
      <c r="AC18" t="n">
        <v>106.0273612140897</v>
      </c>
      <c r="AD18" t="n">
        <v>85667.54284450869</v>
      </c>
      <c r="AE18" t="n">
        <v>117214.1115050639</v>
      </c>
      <c r="AF18" t="n">
        <v>4.12289034883613e-06</v>
      </c>
      <c r="AG18" t="n">
        <v>7</v>
      </c>
      <c r="AH18" t="n">
        <v>106027.3612140897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12.8613</v>
      </c>
      <c r="E19" t="n">
        <v>7.78</v>
      </c>
      <c r="F19" t="n">
        <v>4.22</v>
      </c>
      <c r="G19" t="n">
        <v>25.33</v>
      </c>
      <c r="H19" t="n">
        <v>0.31</v>
      </c>
      <c r="I19" t="n">
        <v>10</v>
      </c>
      <c r="J19" t="n">
        <v>305.63</v>
      </c>
      <c r="K19" t="n">
        <v>61.82</v>
      </c>
      <c r="L19" t="n">
        <v>5.25</v>
      </c>
      <c r="M19" t="n">
        <v>8</v>
      </c>
      <c r="N19" t="n">
        <v>88.56</v>
      </c>
      <c r="O19" t="n">
        <v>37928.52</v>
      </c>
      <c r="P19" t="n">
        <v>61.96</v>
      </c>
      <c r="Q19" t="n">
        <v>964.5599999999999</v>
      </c>
      <c r="R19" t="n">
        <v>19.91</v>
      </c>
      <c r="S19" t="n">
        <v>13.9</v>
      </c>
      <c r="T19" t="n">
        <v>3108.53</v>
      </c>
      <c r="U19" t="n">
        <v>0.7</v>
      </c>
      <c r="V19" t="n">
        <v>0.95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85.56658671731964</v>
      </c>
      <c r="AB19" t="n">
        <v>117.0759788779739</v>
      </c>
      <c r="AC19" t="n">
        <v>105.9024117710588</v>
      </c>
      <c r="AD19" t="n">
        <v>85566.58671731963</v>
      </c>
      <c r="AE19" t="n">
        <v>117075.9788779739</v>
      </c>
      <c r="AF19" t="n">
        <v>4.109056432860074e-06</v>
      </c>
      <c r="AG19" t="n">
        <v>7</v>
      </c>
      <c r="AH19" t="n">
        <v>105902.4117710588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12.9894</v>
      </c>
      <c r="E20" t="n">
        <v>7.7</v>
      </c>
      <c r="F20" t="n">
        <v>4.2</v>
      </c>
      <c r="G20" t="n">
        <v>28.01</v>
      </c>
      <c r="H20" t="n">
        <v>0.32</v>
      </c>
      <c r="I20" t="n">
        <v>9</v>
      </c>
      <c r="J20" t="n">
        <v>306.17</v>
      </c>
      <c r="K20" t="n">
        <v>61.82</v>
      </c>
      <c r="L20" t="n">
        <v>5.5</v>
      </c>
      <c r="M20" t="n">
        <v>7</v>
      </c>
      <c r="N20" t="n">
        <v>88.84</v>
      </c>
      <c r="O20" t="n">
        <v>37994.72</v>
      </c>
      <c r="P20" t="n">
        <v>60.36</v>
      </c>
      <c r="Q20" t="n">
        <v>964.61</v>
      </c>
      <c r="R20" t="n">
        <v>19.1</v>
      </c>
      <c r="S20" t="n">
        <v>13.9</v>
      </c>
      <c r="T20" t="n">
        <v>2710.11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84.59820544736147</v>
      </c>
      <c r="AB20" t="n">
        <v>115.7509969024513</v>
      </c>
      <c r="AC20" t="n">
        <v>104.7038842156558</v>
      </c>
      <c r="AD20" t="n">
        <v>84598.20544736147</v>
      </c>
      <c r="AE20" t="n">
        <v>115750.9969024513</v>
      </c>
      <c r="AF20" t="n">
        <v>4.149983098830807e-06</v>
      </c>
      <c r="AG20" t="n">
        <v>7</v>
      </c>
      <c r="AH20" t="n">
        <v>104703.8842156558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12.9908</v>
      </c>
      <c r="E21" t="n">
        <v>7.7</v>
      </c>
      <c r="F21" t="n">
        <v>4.2</v>
      </c>
      <c r="G21" t="n">
        <v>28</v>
      </c>
      <c r="H21" t="n">
        <v>0.33</v>
      </c>
      <c r="I21" t="n">
        <v>9</v>
      </c>
      <c r="J21" t="n">
        <v>306.7</v>
      </c>
      <c r="K21" t="n">
        <v>61.82</v>
      </c>
      <c r="L21" t="n">
        <v>5.75</v>
      </c>
      <c r="M21" t="n">
        <v>7</v>
      </c>
      <c r="N21" t="n">
        <v>89.13</v>
      </c>
      <c r="O21" t="n">
        <v>38061.04</v>
      </c>
      <c r="P21" t="n">
        <v>60.06</v>
      </c>
      <c r="Q21" t="n">
        <v>964.5599999999999</v>
      </c>
      <c r="R21" t="n">
        <v>19.04</v>
      </c>
      <c r="S21" t="n">
        <v>13.9</v>
      </c>
      <c r="T21" t="n">
        <v>2681.74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84.46951932304304</v>
      </c>
      <c r="AB21" t="n">
        <v>115.5749228699278</v>
      </c>
      <c r="AC21" t="n">
        <v>104.5446144416749</v>
      </c>
      <c r="AD21" t="n">
        <v>84469.51932304305</v>
      </c>
      <c r="AE21" t="n">
        <v>115574.9228699278</v>
      </c>
      <c r="AF21" t="n">
        <v>4.150430384797699e-06</v>
      </c>
      <c r="AG21" t="n">
        <v>7</v>
      </c>
      <c r="AH21" t="n">
        <v>104544.6144416749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13.1167</v>
      </c>
      <c r="E22" t="n">
        <v>7.62</v>
      </c>
      <c r="F22" t="n">
        <v>4.18</v>
      </c>
      <c r="G22" t="n">
        <v>31.37</v>
      </c>
      <c r="H22" t="n">
        <v>0.35</v>
      </c>
      <c r="I22" t="n">
        <v>8</v>
      </c>
      <c r="J22" t="n">
        <v>307.24</v>
      </c>
      <c r="K22" t="n">
        <v>61.82</v>
      </c>
      <c r="L22" t="n">
        <v>6</v>
      </c>
      <c r="M22" t="n">
        <v>5</v>
      </c>
      <c r="N22" t="n">
        <v>89.42</v>
      </c>
      <c r="O22" t="n">
        <v>38127.48</v>
      </c>
      <c r="P22" t="n">
        <v>58.29</v>
      </c>
      <c r="Q22" t="n">
        <v>964.71</v>
      </c>
      <c r="R22" t="n">
        <v>18.4</v>
      </c>
      <c r="S22" t="n">
        <v>13.9</v>
      </c>
      <c r="T22" t="n">
        <v>2363.33</v>
      </c>
      <c r="U22" t="n">
        <v>0.76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83.45538810826972</v>
      </c>
      <c r="AB22" t="n">
        <v>114.1873438015641</v>
      </c>
      <c r="AC22" t="n">
        <v>103.2894639721159</v>
      </c>
      <c r="AD22" t="n">
        <v>83455.38810826972</v>
      </c>
      <c r="AE22" t="n">
        <v>114187.3438015641</v>
      </c>
      <c r="AF22" t="n">
        <v>4.190654172820457e-06</v>
      </c>
      <c r="AG22" t="n">
        <v>7</v>
      </c>
      <c r="AH22" t="n">
        <v>103289.4639721159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13.1066</v>
      </c>
      <c r="E23" t="n">
        <v>7.63</v>
      </c>
      <c r="F23" t="n">
        <v>4.19</v>
      </c>
      <c r="G23" t="n">
        <v>31.41</v>
      </c>
      <c r="H23" t="n">
        <v>0.36</v>
      </c>
      <c r="I23" t="n">
        <v>8</v>
      </c>
      <c r="J23" t="n">
        <v>307.78</v>
      </c>
      <c r="K23" t="n">
        <v>61.82</v>
      </c>
      <c r="L23" t="n">
        <v>6.25</v>
      </c>
      <c r="M23" t="n">
        <v>4</v>
      </c>
      <c r="N23" t="n">
        <v>89.70999999999999</v>
      </c>
      <c r="O23" t="n">
        <v>38194.05</v>
      </c>
      <c r="P23" t="n">
        <v>58.16</v>
      </c>
      <c r="Q23" t="n">
        <v>964.5599999999999</v>
      </c>
      <c r="R23" t="n">
        <v>18.54</v>
      </c>
      <c r="S23" t="n">
        <v>13.9</v>
      </c>
      <c r="T23" t="n">
        <v>2436.11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83.42839070206679</v>
      </c>
      <c r="AB23" t="n">
        <v>114.1504047593558</v>
      </c>
      <c r="AC23" t="n">
        <v>103.2560503402516</v>
      </c>
      <c r="AD23" t="n">
        <v>83428.3907020668</v>
      </c>
      <c r="AE23" t="n">
        <v>114150.4047593558</v>
      </c>
      <c r="AF23" t="n">
        <v>4.187427324059299e-06</v>
      </c>
      <c r="AG23" t="n">
        <v>7</v>
      </c>
      <c r="AH23" t="n">
        <v>103256.0503402516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13.1043</v>
      </c>
      <c r="E24" t="n">
        <v>7.63</v>
      </c>
      <c r="F24" t="n">
        <v>4.19</v>
      </c>
      <c r="G24" t="n">
        <v>31.42</v>
      </c>
      <c r="H24" t="n">
        <v>0.38</v>
      </c>
      <c r="I24" t="n">
        <v>8</v>
      </c>
      <c r="J24" t="n">
        <v>308.32</v>
      </c>
      <c r="K24" t="n">
        <v>61.82</v>
      </c>
      <c r="L24" t="n">
        <v>6.5</v>
      </c>
      <c r="M24" t="n">
        <v>1</v>
      </c>
      <c r="N24" t="n">
        <v>90</v>
      </c>
      <c r="O24" t="n">
        <v>38260.74</v>
      </c>
      <c r="P24" t="n">
        <v>57.9</v>
      </c>
      <c r="Q24" t="n">
        <v>964.5599999999999</v>
      </c>
      <c r="R24" t="n">
        <v>18.43</v>
      </c>
      <c r="S24" t="n">
        <v>13.9</v>
      </c>
      <c r="T24" t="n">
        <v>2381.77</v>
      </c>
      <c r="U24" t="n">
        <v>0.75</v>
      </c>
      <c r="V24" t="n">
        <v>0.95</v>
      </c>
      <c r="W24" t="n">
        <v>0.07000000000000001</v>
      </c>
      <c r="X24" t="n">
        <v>0.15</v>
      </c>
      <c r="Y24" t="n">
        <v>1</v>
      </c>
      <c r="Z24" t="n">
        <v>10</v>
      </c>
      <c r="AA24" t="n">
        <v>83.32512040069768</v>
      </c>
      <c r="AB24" t="n">
        <v>114.0091057770585</v>
      </c>
      <c r="AC24" t="n">
        <v>103.1282367345104</v>
      </c>
      <c r="AD24" t="n">
        <v>83325.12040069769</v>
      </c>
      <c r="AE24" t="n">
        <v>114009.1057770585</v>
      </c>
      <c r="AF24" t="n">
        <v>4.186692497113688e-06</v>
      </c>
      <c r="AG24" t="n">
        <v>7</v>
      </c>
      <c r="AH24" t="n">
        <v>103128.2367345104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13.1028</v>
      </c>
      <c r="E25" t="n">
        <v>7.63</v>
      </c>
      <c r="F25" t="n">
        <v>4.19</v>
      </c>
      <c r="G25" t="n">
        <v>31.43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0</v>
      </c>
      <c r="N25" t="n">
        <v>90.29000000000001</v>
      </c>
      <c r="O25" t="n">
        <v>38327.57</v>
      </c>
      <c r="P25" t="n">
        <v>57.99</v>
      </c>
      <c r="Q25" t="n">
        <v>964.62</v>
      </c>
      <c r="R25" t="n">
        <v>18.42</v>
      </c>
      <c r="S25" t="n">
        <v>13.9</v>
      </c>
      <c r="T25" t="n">
        <v>2372.74</v>
      </c>
      <c r="U25" t="n">
        <v>0.75</v>
      </c>
      <c r="V25" t="n">
        <v>0.95</v>
      </c>
      <c r="W25" t="n">
        <v>0.08</v>
      </c>
      <c r="X25" t="n">
        <v>0.15</v>
      </c>
      <c r="Y25" t="n">
        <v>1</v>
      </c>
      <c r="Z25" t="n">
        <v>10</v>
      </c>
      <c r="AA25" t="n">
        <v>83.36555535142801</v>
      </c>
      <c r="AB25" t="n">
        <v>114.0644306605118</v>
      </c>
      <c r="AC25" t="n">
        <v>103.1782814887359</v>
      </c>
      <c r="AD25" t="n">
        <v>83365.55535142802</v>
      </c>
      <c r="AE25" t="n">
        <v>114064.4306605118</v>
      </c>
      <c r="AF25" t="n">
        <v>4.18621326214916e-06</v>
      </c>
      <c r="AG25" t="n">
        <v>7</v>
      </c>
      <c r="AH25" t="n">
        <v>103178.2814887359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11.2722</v>
      </c>
      <c r="E2" t="n">
        <v>8.869999999999999</v>
      </c>
      <c r="F2" t="n">
        <v>6.14</v>
      </c>
      <c r="G2" t="n">
        <v>3.76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17.91</v>
      </c>
      <c r="Q2" t="n">
        <v>965.15</v>
      </c>
      <c r="R2" t="n">
        <v>75.36</v>
      </c>
      <c r="S2" t="n">
        <v>13.9</v>
      </c>
      <c r="T2" t="n">
        <v>30396.8</v>
      </c>
      <c r="U2" t="n">
        <v>0.18</v>
      </c>
      <c r="V2" t="n">
        <v>0.65</v>
      </c>
      <c r="W2" t="n">
        <v>0.34</v>
      </c>
      <c r="X2" t="n">
        <v>2.09</v>
      </c>
      <c r="Y2" t="n">
        <v>1</v>
      </c>
      <c r="Z2" t="n">
        <v>10</v>
      </c>
      <c r="AA2" t="n">
        <v>68.58562370030171</v>
      </c>
      <c r="AB2" t="n">
        <v>93.84187613088548</v>
      </c>
      <c r="AC2" t="n">
        <v>84.88573918087712</v>
      </c>
      <c r="AD2" t="n">
        <v>68585.62370030172</v>
      </c>
      <c r="AE2" t="n">
        <v>93841.87613088549</v>
      </c>
      <c r="AF2" t="n">
        <v>4.033891145318806e-06</v>
      </c>
      <c r="AG2" t="n">
        <v>8</v>
      </c>
      <c r="AH2" t="n">
        <v>84885.73918087712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14.2948</v>
      </c>
      <c r="E2" t="n">
        <v>7</v>
      </c>
      <c r="F2" t="n">
        <v>4.51</v>
      </c>
      <c r="G2" t="n">
        <v>11.29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31.56</v>
      </c>
      <c r="Q2" t="n">
        <v>964.88</v>
      </c>
      <c r="R2" t="n">
        <v>28.36</v>
      </c>
      <c r="S2" t="n">
        <v>13.9</v>
      </c>
      <c r="T2" t="n">
        <v>7265.19</v>
      </c>
      <c r="U2" t="n">
        <v>0.49</v>
      </c>
      <c r="V2" t="n">
        <v>0.89</v>
      </c>
      <c r="W2" t="n">
        <v>0.1</v>
      </c>
      <c r="X2" t="n">
        <v>0.47</v>
      </c>
      <c r="Y2" t="n">
        <v>1</v>
      </c>
      <c r="Z2" t="n">
        <v>10</v>
      </c>
      <c r="AA2" t="n">
        <v>67.17147567557301</v>
      </c>
      <c r="AB2" t="n">
        <v>91.90697641564486</v>
      </c>
      <c r="AC2" t="n">
        <v>83.13550357880966</v>
      </c>
      <c r="AD2" t="n">
        <v>67171.475675573</v>
      </c>
      <c r="AE2" t="n">
        <v>91906.97641564487</v>
      </c>
      <c r="AF2" t="n">
        <v>4.869285487779918e-06</v>
      </c>
      <c r="AG2" t="n">
        <v>7</v>
      </c>
      <c r="AH2" t="n">
        <v>83135.50357880966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14.3301</v>
      </c>
      <c r="E3" t="n">
        <v>6.98</v>
      </c>
      <c r="F3" t="n">
        <v>4.52</v>
      </c>
      <c r="G3" t="n">
        <v>11.78</v>
      </c>
      <c r="H3" t="n">
        <v>0.22</v>
      </c>
      <c r="I3" t="n">
        <v>23</v>
      </c>
      <c r="J3" t="n">
        <v>99.02</v>
      </c>
      <c r="K3" t="n">
        <v>39.72</v>
      </c>
      <c r="L3" t="n">
        <v>1.25</v>
      </c>
      <c r="M3" t="n">
        <v>0</v>
      </c>
      <c r="N3" t="n">
        <v>13.05</v>
      </c>
      <c r="O3" t="n">
        <v>12446.14</v>
      </c>
      <c r="P3" t="n">
        <v>31.07</v>
      </c>
      <c r="Q3" t="n">
        <v>964.72</v>
      </c>
      <c r="R3" t="n">
        <v>28.01</v>
      </c>
      <c r="S3" t="n">
        <v>13.9</v>
      </c>
      <c r="T3" t="n">
        <v>7095.6</v>
      </c>
      <c r="U3" t="n">
        <v>0.5</v>
      </c>
      <c r="V3" t="n">
        <v>0.89</v>
      </c>
      <c r="W3" t="n">
        <v>0.12</v>
      </c>
      <c r="X3" t="n">
        <v>0.48</v>
      </c>
      <c r="Y3" t="n">
        <v>1</v>
      </c>
      <c r="Z3" t="n">
        <v>10</v>
      </c>
      <c r="AA3" t="n">
        <v>66.95539429642568</v>
      </c>
      <c r="AB3" t="n">
        <v>91.61132433985803</v>
      </c>
      <c r="AC3" t="n">
        <v>82.86806812218552</v>
      </c>
      <c r="AD3" t="n">
        <v>66955.39429642569</v>
      </c>
      <c r="AE3" t="n">
        <v>91611.32433985802</v>
      </c>
      <c r="AF3" t="n">
        <v>4.881309844729202e-06</v>
      </c>
      <c r="AG3" t="n">
        <v>7</v>
      </c>
      <c r="AH3" t="n">
        <v>82868.06812218552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10.3031</v>
      </c>
      <c r="E2" t="n">
        <v>9.710000000000001</v>
      </c>
      <c r="F2" t="n">
        <v>5.07</v>
      </c>
      <c r="G2" t="n">
        <v>5.97</v>
      </c>
      <c r="H2" t="n">
        <v>0.09</v>
      </c>
      <c r="I2" t="n">
        <v>51</v>
      </c>
      <c r="J2" t="n">
        <v>204</v>
      </c>
      <c r="K2" t="n">
        <v>55.27</v>
      </c>
      <c r="L2" t="n">
        <v>1</v>
      </c>
      <c r="M2" t="n">
        <v>49</v>
      </c>
      <c r="N2" t="n">
        <v>42.72</v>
      </c>
      <c r="O2" t="n">
        <v>25393.6</v>
      </c>
      <c r="P2" t="n">
        <v>69.20999999999999</v>
      </c>
      <c r="Q2" t="n">
        <v>965.0700000000001</v>
      </c>
      <c r="R2" t="n">
        <v>46.35</v>
      </c>
      <c r="S2" t="n">
        <v>13.9</v>
      </c>
      <c r="T2" t="n">
        <v>16123.47</v>
      </c>
      <c r="U2" t="n">
        <v>0.3</v>
      </c>
      <c r="V2" t="n">
        <v>0.79</v>
      </c>
      <c r="W2" t="n">
        <v>0.13</v>
      </c>
      <c r="X2" t="n">
        <v>1.03</v>
      </c>
      <c r="Y2" t="n">
        <v>1</v>
      </c>
      <c r="Z2" t="n">
        <v>10</v>
      </c>
      <c r="AA2" t="n">
        <v>111.0987384360056</v>
      </c>
      <c r="AB2" t="n">
        <v>152.0101952584991</v>
      </c>
      <c r="AC2" t="n">
        <v>137.5025555707184</v>
      </c>
      <c r="AD2" t="n">
        <v>111098.7384360056</v>
      </c>
      <c r="AE2" t="n">
        <v>152010.1952584991</v>
      </c>
      <c r="AF2" t="n">
        <v>3.364481022028517e-06</v>
      </c>
      <c r="AG2" t="n">
        <v>9</v>
      </c>
      <c r="AH2" t="n">
        <v>137502.5555707185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11.2363</v>
      </c>
      <c r="E3" t="n">
        <v>8.9</v>
      </c>
      <c r="F3" t="n">
        <v>4.79</v>
      </c>
      <c r="G3" t="n">
        <v>7.57</v>
      </c>
      <c r="H3" t="n">
        <v>0.11</v>
      </c>
      <c r="I3" t="n">
        <v>38</v>
      </c>
      <c r="J3" t="n">
        <v>204.39</v>
      </c>
      <c r="K3" t="n">
        <v>55.27</v>
      </c>
      <c r="L3" t="n">
        <v>1.25</v>
      </c>
      <c r="M3" t="n">
        <v>36</v>
      </c>
      <c r="N3" t="n">
        <v>42.87</v>
      </c>
      <c r="O3" t="n">
        <v>25442.42</v>
      </c>
      <c r="P3" t="n">
        <v>64.16</v>
      </c>
      <c r="Q3" t="n">
        <v>964.65</v>
      </c>
      <c r="R3" t="n">
        <v>37.61</v>
      </c>
      <c r="S3" t="n">
        <v>13.9</v>
      </c>
      <c r="T3" t="n">
        <v>11820.72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97.41719711752789</v>
      </c>
      <c r="AB3" t="n">
        <v>133.2905068395633</v>
      </c>
      <c r="AC3" t="n">
        <v>120.5694479412322</v>
      </c>
      <c r="AD3" t="n">
        <v>97417.19711752789</v>
      </c>
      <c r="AE3" t="n">
        <v>133290.5068395633</v>
      </c>
      <c r="AF3" t="n">
        <v>3.66921781869719e-06</v>
      </c>
      <c r="AG3" t="n">
        <v>8</v>
      </c>
      <c r="AH3" t="n">
        <v>120569.4479412322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11.8922</v>
      </c>
      <c r="E4" t="n">
        <v>8.41</v>
      </c>
      <c r="F4" t="n">
        <v>4.63</v>
      </c>
      <c r="G4" t="n">
        <v>9.25</v>
      </c>
      <c r="H4" t="n">
        <v>0.13</v>
      </c>
      <c r="I4" t="n">
        <v>30</v>
      </c>
      <c r="J4" t="n">
        <v>204.79</v>
      </c>
      <c r="K4" t="n">
        <v>55.27</v>
      </c>
      <c r="L4" t="n">
        <v>1.5</v>
      </c>
      <c r="M4" t="n">
        <v>28</v>
      </c>
      <c r="N4" t="n">
        <v>43.02</v>
      </c>
      <c r="O4" t="n">
        <v>25491.3</v>
      </c>
      <c r="P4" t="n">
        <v>60.73</v>
      </c>
      <c r="Q4" t="n">
        <v>964.83</v>
      </c>
      <c r="R4" t="n">
        <v>32.36</v>
      </c>
      <c r="S4" t="n">
        <v>13.9</v>
      </c>
      <c r="T4" t="n">
        <v>9235.530000000001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93.86893040670657</v>
      </c>
      <c r="AB4" t="n">
        <v>128.4356117873407</v>
      </c>
      <c r="AC4" t="n">
        <v>116.1778972589042</v>
      </c>
      <c r="AD4" t="n">
        <v>93868.93040670657</v>
      </c>
      <c r="AE4" t="n">
        <v>128435.6117873407</v>
      </c>
      <c r="AF4" t="n">
        <v>3.883402200324904e-06</v>
      </c>
      <c r="AG4" t="n">
        <v>8</v>
      </c>
      <c r="AH4" t="n">
        <v>116177.8972589042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12.3372</v>
      </c>
      <c r="E5" t="n">
        <v>8.109999999999999</v>
      </c>
      <c r="F5" t="n">
        <v>4.53</v>
      </c>
      <c r="G5" t="n">
        <v>10.86</v>
      </c>
      <c r="H5" t="n">
        <v>0.15</v>
      </c>
      <c r="I5" t="n">
        <v>25</v>
      </c>
      <c r="J5" t="n">
        <v>205.18</v>
      </c>
      <c r="K5" t="n">
        <v>55.27</v>
      </c>
      <c r="L5" t="n">
        <v>1.75</v>
      </c>
      <c r="M5" t="n">
        <v>23</v>
      </c>
      <c r="N5" t="n">
        <v>43.16</v>
      </c>
      <c r="O5" t="n">
        <v>25540.22</v>
      </c>
      <c r="P5" t="n">
        <v>58.28</v>
      </c>
      <c r="Q5" t="n">
        <v>964.75</v>
      </c>
      <c r="R5" t="n">
        <v>29.17</v>
      </c>
      <c r="S5" t="n">
        <v>13.9</v>
      </c>
      <c r="T5" t="n">
        <v>7663.48</v>
      </c>
      <c r="U5" t="n">
        <v>0.48</v>
      </c>
      <c r="V5" t="n">
        <v>0.88</v>
      </c>
      <c r="W5" t="n">
        <v>0.09</v>
      </c>
      <c r="X5" t="n">
        <v>0.49</v>
      </c>
      <c r="Y5" t="n">
        <v>1</v>
      </c>
      <c r="Z5" t="n">
        <v>10</v>
      </c>
      <c r="AA5" t="n">
        <v>91.62716010910054</v>
      </c>
      <c r="AB5" t="n">
        <v>125.3683227662322</v>
      </c>
      <c r="AC5" t="n">
        <v>113.4033459970021</v>
      </c>
      <c r="AD5" t="n">
        <v>91627.16010910054</v>
      </c>
      <c r="AE5" t="n">
        <v>125368.3227662322</v>
      </c>
      <c r="AF5" t="n">
        <v>4.028717110866652e-06</v>
      </c>
      <c r="AG5" t="n">
        <v>8</v>
      </c>
      <c r="AH5" t="n">
        <v>113403.3459970021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12.7456</v>
      </c>
      <c r="E6" t="n">
        <v>7.85</v>
      </c>
      <c r="F6" t="n">
        <v>4.43</v>
      </c>
      <c r="G6" t="n">
        <v>12.66</v>
      </c>
      <c r="H6" t="n">
        <v>0.17</v>
      </c>
      <c r="I6" t="n">
        <v>21</v>
      </c>
      <c r="J6" t="n">
        <v>205.58</v>
      </c>
      <c r="K6" t="n">
        <v>55.27</v>
      </c>
      <c r="L6" t="n">
        <v>2</v>
      </c>
      <c r="M6" t="n">
        <v>19</v>
      </c>
      <c r="N6" t="n">
        <v>43.31</v>
      </c>
      <c r="O6" t="n">
        <v>25589.2</v>
      </c>
      <c r="P6" t="n">
        <v>55.67</v>
      </c>
      <c r="Q6" t="n">
        <v>964.71</v>
      </c>
      <c r="R6" t="n">
        <v>26.11</v>
      </c>
      <c r="S6" t="n">
        <v>13.9</v>
      </c>
      <c r="T6" t="n">
        <v>6153.73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81.82017300945134</v>
      </c>
      <c r="AB6" t="n">
        <v>111.9499703627631</v>
      </c>
      <c r="AC6" t="n">
        <v>101.26562231414</v>
      </c>
      <c r="AD6" t="n">
        <v>81820.17300945133</v>
      </c>
      <c r="AE6" t="n">
        <v>111949.9703627631</v>
      </c>
      <c r="AF6" t="n">
        <v>4.162080278204293e-06</v>
      </c>
      <c r="AG6" t="n">
        <v>7</v>
      </c>
      <c r="AH6" t="n">
        <v>101265.62231414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13.0904</v>
      </c>
      <c r="E7" t="n">
        <v>7.64</v>
      </c>
      <c r="F7" t="n">
        <v>4.34</v>
      </c>
      <c r="G7" t="n">
        <v>14.48</v>
      </c>
      <c r="H7" t="n">
        <v>0.19</v>
      </c>
      <c r="I7" t="n">
        <v>18</v>
      </c>
      <c r="J7" t="n">
        <v>205.98</v>
      </c>
      <c r="K7" t="n">
        <v>55.27</v>
      </c>
      <c r="L7" t="n">
        <v>2.25</v>
      </c>
      <c r="M7" t="n">
        <v>16</v>
      </c>
      <c r="N7" t="n">
        <v>43.46</v>
      </c>
      <c r="O7" t="n">
        <v>25638.22</v>
      </c>
      <c r="P7" t="n">
        <v>53.14</v>
      </c>
      <c r="Q7" t="n">
        <v>964.64</v>
      </c>
      <c r="R7" t="n">
        <v>23.73</v>
      </c>
      <c r="S7" t="n">
        <v>13.9</v>
      </c>
      <c r="T7" t="n">
        <v>4980.34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80.02747512317228</v>
      </c>
      <c r="AB7" t="n">
        <v>109.4971220265084</v>
      </c>
      <c r="AC7" t="n">
        <v>99.0468703805024</v>
      </c>
      <c r="AD7" t="n">
        <v>80027.47512317228</v>
      </c>
      <c r="AE7" t="n">
        <v>109497.1220265084</v>
      </c>
      <c r="AF7" t="n">
        <v>4.274674842597092e-06</v>
      </c>
      <c r="AG7" t="n">
        <v>7</v>
      </c>
      <c r="AH7" t="n">
        <v>99046.8703805024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13.2149</v>
      </c>
      <c r="E8" t="n">
        <v>7.57</v>
      </c>
      <c r="F8" t="n">
        <v>4.35</v>
      </c>
      <c r="G8" t="n">
        <v>16.33</v>
      </c>
      <c r="H8" t="n">
        <v>0.22</v>
      </c>
      <c r="I8" t="n">
        <v>16</v>
      </c>
      <c r="J8" t="n">
        <v>206.38</v>
      </c>
      <c r="K8" t="n">
        <v>55.27</v>
      </c>
      <c r="L8" t="n">
        <v>2.5</v>
      </c>
      <c r="M8" t="n">
        <v>14</v>
      </c>
      <c r="N8" t="n">
        <v>43.6</v>
      </c>
      <c r="O8" t="n">
        <v>25687.3</v>
      </c>
      <c r="P8" t="n">
        <v>52.27</v>
      </c>
      <c r="Q8" t="n">
        <v>964.5599999999999</v>
      </c>
      <c r="R8" t="n">
        <v>23.74</v>
      </c>
      <c r="S8" t="n">
        <v>13.9</v>
      </c>
      <c r="T8" t="n">
        <v>4993.75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79.44412174124908</v>
      </c>
      <c r="AB8" t="n">
        <v>108.6989521936266</v>
      </c>
      <c r="AC8" t="n">
        <v>98.32487675623217</v>
      </c>
      <c r="AD8" t="n">
        <v>79444.12174124908</v>
      </c>
      <c r="AE8" t="n">
        <v>108698.9521936266</v>
      </c>
      <c r="AF8" t="n">
        <v>4.315330362512705e-06</v>
      </c>
      <c r="AG8" t="n">
        <v>7</v>
      </c>
      <c r="AH8" t="n">
        <v>98324.87675623217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13.3269</v>
      </c>
      <c r="E9" t="n">
        <v>7.5</v>
      </c>
      <c r="F9" t="n">
        <v>4.33</v>
      </c>
      <c r="G9" t="n">
        <v>17.32</v>
      </c>
      <c r="H9" t="n">
        <v>0.24</v>
      </c>
      <c r="I9" t="n">
        <v>15</v>
      </c>
      <c r="J9" t="n">
        <v>206.78</v>
      </c>
      <c r="K9" t="n">
        <v>55.27</v>
      </c>
      <c r="L9" t="n">
        <v>2.75</v>
      </c>
      <c r="M9" t="n">
        <v>13</v>
      </c>
      <c r="N9" t="n">
        <v>43.75</v>
      </c>
      <c r="O9" t="n">
        <v>25736.42</v>
      </c>
      <c r="P9" t="n">
        <v>50.44</v>
      </c>
      <c r="Q9" t="n">
        <v>964.5599999999999</v>
      </c>
      <c r="R9" t="n">
        <v>23.13</v>
      </c>
      <c r="S9" t="n">
        <v>13.9</v>
      </c>
      <c r="T9" t="n">
        <v>4697.3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78.48538484099204</v>
      </c>
      <c r="AB9" t="n">
        <v>107.3871660702087</v>
      </c>
      <c r="AC9" t="n">
        <v>97.13828565932944</v>
      </c>
      <c r="AD9" t="n">
        <v>78485.38484099205</v>
      </c>
      <c r="AE9" t="n">
        <v>107387.1660702087</v>
      </c>
      <c r="AF9" t="n">
        <v>4.351904002918717e-06</v>
      </c>
      <c r="AG9" t="n">
        <v>7</v>
      </c>
      <c r="AH9" t="n">
        <v>97138.28565932944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13.5486</v>
      </c>
      <c r="E10" t="n">
        <v>7.38</v>
      </c>
      <c r="F10" t="n">
        <v>4.29</v>
      </c>
      <c r="G10" t="n">
        <v>19.79</v>
      </c>
      <c r="H10" t="n">
        <v>0.26</v>
      </c>
      <c r="I10" t="n">
        <v>13</v>
      </c>
      <c r="J10" t="n">
        <v>207.17</v>
      </c>
      <c r="K10" t="n">
        <v>55.27</v>
      </c>
      <c r="L10" t="n">
        <v>3</v>
      </c>
      <c r="M10" t="n">
        <v>11</v>
      </c>
      <c r="N10" t="n">
        <v>43.9</v>
      </c>
      <c r="O10" t="n">
        <v>25785.6</v>
      </c>
      <c r="P10" t="n">
        <v>48.71</v>
      </c>
      <c r="Q10" t="n">
        <v>964.5599999999999</v>
      </c>
      <c r="R10" t="n">
        <v>21.8</v>
      </c>
      <c r="S10" t="n">
        <v>13.9</v>
      </c>
      <c r="T10" t="n">
        <v>4038.08</v>
      </c>
      <c r="U10" t="n">
        <v>0.64</v>
      </c>
      <c r="V10" t="n">
        <v>0.93</v>
      </c>
      <c r="W10" t="n">
        <v>0.07000000000000001</v>
      </c>
      <c r="X10" t="n">
        <v>0.25</v>
      </c>
      <c r="Y10" t="n">
        <v>1</v>
      </c>
      <c r="Z10" t="n">
        <v>10</v>
      </c>
      <c r="AA10" t="n">
        <v>77.39423755724418</v>
      </c>
      <c r="AB10" t="n">
        <v>105.8942102185648</v>
      </c>
      <c r="AC10" t="n">
        <v>95.78781541878934</v>
      </c>
      <c r="AD10" t="n">
        <v>77394.23755724418</v>
      </c>
      <c r="AE10" t="n">
        <v>105894.2102185648</v>
      </c>
      <c r="AF10" t="n">
        <v>4.424300217900977e-06</v>
      </c>
      <c r="AG10" t="n">
        <v>7</v>
      </c>
      <c r="AH10" t="n">
        <v>95787.81541878934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13.6607</v>
      </c>
      <c r="E11" t="n">
        <v>7.32</v>
      </c>
      <c r="F11" t="n">
        <v>4.27</v>
      </c>
      <c r="G11" t="n">
        <v>21.34</v>
      </c>
      <c r="H11" t="n">
        <v>0.28</v>
      </c>
      <c r="I11" t="n">
        <v>12</v>
      </c>
      <c r="J11" t="n">
        <v>207.57</v>
      </c>
      <c r="K11" t="n">
        <v>55.27</v>
      </c>
      <c r="L11" t="n">
        <v>3.25</v>
      </c>
      <c r="M11" t="n">
        <v>9</v>
      </c>
      <c r="N11" t="n">
        <v>44.05</v>
      </c>
      <c r="O11" t="n">
        <v>25834.83</v>
      </c>
      <c r="P11" t="n">
        <v>46.8</v>
      </c>
      <c r="Q11" t="n">
        <v>964.5599999999999</v>
      </c>
      <c r="R11" t="n">
        <v>21.2</v>
      </c>
      <c r="S11" t="n">
        <v>13.9</v>
      </c>
      <c r="T11" t="n">
        <v>3746.11</v>
      </c>
      <c r="U11" t="n">
        <v>0.66</v>
      </c>
      <c r="V11" t="n">
        <v>0.9399999999999999</v>
      </c>
      <c r="W11" t="n">
        <v>0.07000000000000001</v>
      </c>
      <c r="X11" t="n">
        <v>0.23</v>
      </c>
      <c r="Y11" t="n">
        <v>1</v>
      </c>
      <c r="Z11" t="n">
        <v>10</v>
      </c>
      <c r="AA11" t="n">
        <v>76.44370473020123</v>
      </c>
      <c r="AB11" t="n">
        <v>104.5936492700566</v>
      </c>
      <c r="AC11" t="n">
        <v>94.61137818185755</v>
      </c>
      <c r="AD11" t="n">
        <v>76443.70473020124</v>
      </c>
      <c r="AE11" t="n">
        <v>104593.6492700566</v>
      </c>
      <c r="AF11" t="n">
        <v>4.460906513343067e-06</v>
      </c>
      <c r="AG11" t="n">
        <v>7</v>
      </c>
      <c r="AH11" t="n">
        <v>94611.37818185755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13.7588</v>
      </c>
      <c r="E12" t="n">
        <v>7.27</v>
      </c>
      <c r="F12" t="n">
        <v>4.26</v>
      </c>
      <c r="G12" t="n">
        <v>23.22</v>
      </c>
      <c r="H12" t="n">
        <v>0.3</v>
      </c>
      <c r="I12" t="n">
        <v>11</v>
      </c>
      <c r="J12" t="n">
        <v>207.97</v>
      </c>
      <c r="K12" t="n">
        <v>55.27</v>
      </c>
      <c r="L12" t="n">
        <v>3.5</v>
      </c>
      <c r="M12" t="n">
        <v>3</v>
      </c>
      <c r="N12" t="n">
        <v>44.2</v>
      </c>
      <c r="O12" t="n">
        <v>25884.1</v>
      </c>
      <c r="P12" t="n">
        <v>45.4</v>
      </c>
      <c r="Q12" t="n">
        <v>964.5599999999999</v>
      </c>
      <c r="R12" t="n">
        <v>20.54</v>
      </c>
      <c r="S12" t="n">
        <v>13.9</v>
      </c>
      <c r="T12" t="n">
        <v>3419.13</v>
      </c>
      <c r="U12" t="n">
        <v>0.68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75.73586758969665</v>
      </c>
      <c r="AB12" t="n">
        <v>103.625155266848</v>
      </c>
      <c r="AC12" t="n">
        <v>93.73531588702501</v>
      </c>
      <c r="AD12" t="n">
        <v>75735.86758969666</v>
      </c>
      <c r="AE12" t="n">
        <v>103625.155266848</v>
      </c>
      <c r="AF12" t="n">
        <v>4.492941103734406e-06</v>
      </c>
      <c r="AG12" t="n">
        <v>7</v>
      </c>
      <c r="AH12" t="n">
        <v>93735.315887025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13.7541</v>
      </c>
      <c r="E13" t="n">
        <v>7.27</v>
      </c>
      <c r="F13" t="n">
        <v>4.26</v>
      </c>
      <c r="G13" t="n">
        <v>23.23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0</v>
      </c>
      <c r="N13" t="n">
        <v>44.35</v>
      </c>
      <c r="O13" t="n">
        <v>25933.43</v>
      </c>
      <c r="P13" t="n">
        <v>45.25</v>
      </c>
      <c r="Q13" t="n">
        <v>964.5700000000001</v>
      </c>
      <c r="R13" t="n">
        <v>20.51</v>
      </c>
      <c r="S13" t="n">
        <v>13.9</v>
      </c>
      <c r="T13" t="n">
        <v>3403.02</v>
      </c>
      <c r="U13" t="n">
        <v>0.68</v>
      </c>
      <c r="V13" t="n">
        <v>0.9399999999999999</v>
      </c>
      <c r="W13" t="n">
        <v>0.08</v>
      </c>
      <c r="X13" t="n">
        <v>0.22</v>
      </c>
      <c r="Y13" t="n">
        <v>1</v>
      </c>
      <c r="Z13" t="n">
        <v>10</v>
      </c>
      <c r="AA13" t="n">
        <v>75.68341259397903</v>
      </c>
      <c r="AB13" t="n">
        <v>103.5533840275561</v>
      </c>
      <c r="AC13" t="n">
        <v>93.67039439407952</v>
      </c>
      <c r="AD13" t="n">
        <v>75683.41259397902</v>
      </c>
      <c r="AE13" t="n">
        <v>103553.3840275561</v>
      </c>
      <c r="AF13" t="n">
        <v>4.491406317038796e-06</v>
      </c>
      <c r="AG13" t="n">
        <v>7</v>
      </c>
      <c r="AH13" t="n">
        <v>93670.39439407953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13.1167</v>
      </c>
      <c r="E2" t="n">
        <v>7.62</v>
      </c>
      <c r="F2" t="n">
        <v>4.67</v>
      </c>
      <c r="G2" t="n">
        <v>8.76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42.28</v>
      </c>
      <c r="Q2" t="n">
        <v>964.99</v>
      </c>
      <c r="R2" t="n">
        <v>33.74</v>
      </c>
      <c r="S2" t="n">
        <v>13.9</v>
      </c>
      <c r="T2" t="n">
        <v>9914.040000000001</v>
      </c>
      <c r="U2" t="n">
        <v>0.41</v>
      </c>
      <c r="V2" t="n">
        <v>0.86</v>
      </c>
      <c r="W2" t="n">
        <v>0.11</v>
      </c>
      <c r="X2" t="n">
        <v>0.63</v>
      </c>
      <c r="Y2" t="n">
        <v>1</v>
      </c>
      <c r="Z2" t="n">
        <v>10</v>
      </c>
      <c r="AA2" t="n">
        <v>73.73451845009767</v>
      </c>
      <c r="AB2" t="n">
        <v>100.8868210807575</v>
      </c>
      <c r="AC2" t="n">
        <v>91.25832447237788</v>
      </c>
      <c r="AD2" t="n">
        <v>73734.51845009766</v>
      </c>
      <c r="AE2" t="n">
        <v>100886.8210807575</v>
      </c>
      <c r="AF2" t="n">
        <v>4.41054406050639e-06</v>
      </c>
      <c r="AG2" t="n">
        <v>7</v>
      </c>
      <c r="AH2" t="n">
        <v>91258.32447237788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13.8867</v>
      </c>
      <c r="E3" t="n">
        <v>7.2</v>
      </c>
      <c r="F3" t="n">
        <v>4.48</v>
      </c>
      <c r="G3" t="n">
        <v>11.69</v>
      </c>
      <c r="H3" t="n">
        <v>0.18</v>
      </c>
      <c r="I3" t="n">
        <v>23</v>
      </c>
      <c r="J3" t="n">
        <v>124.96</v>
      </c>
      <c r="K3" t="n">
        <v>45</v>
      </c>
      <c r="L3" t="n">
        <v>1.25</v>
      </c>
      <c r="M3" t="n">
        <v>21</v>
      </c>
      <c r="N3" t="n">
        <v>18.71</v>
      </c>
      <c r="O3" t="n">
        <v>15645.96</v>
      </c>
      <c r="P3" t="n">
        <v>38.07</v>
      </c>
      <c r="Q3" t="n">
        <v>964.62</v>
      </c>
      <c r="R3" t="n">
        <v>27.75</v>
      </c>
      <c r="S3" t="n">
        <v>13.9</v>
      </c>
      <c r="T3" t="n">
        <v>6964.37</v>
      </c>
      <c r="U3" t="n">
        <v>0.5</v>
      </c>
      <c r="V3" t="n">
        <v>0.89</v>
      </c>
      <c r="W3" t="n">
        <v>0.09</v>
      </c>
      <c r="X3" t="n">
        <v>0.44</v>
      </c>
      <c r="Y3" t="n">
        <v>1</v>
      </c>
      <c r="Z3" t="n">
        <v>10</v>
      </c>
      <c r="AA3" t="n">
        <v>70.92097820530243</v>
      </c>
      <c r="AB3" t="n">
        <v>97.03721119319522</v>
      </c>
      <c r="AC3" t="n">
        <v>87.77611594952197</v>
      </c>
      <c r="AD3" t="n">
        <v>70920.97820530244</v>
      </c>
      <c r="AE3" t="n">
        <v>97037.21119319522</v>
      </c>
      <c r="AF3" t="n">
        <v>4.669459712049073e-06</v>
      </c>
      <c r="AG3" t="n">
        <v>7</v>
      </c>
      <c r="AH3" t="n">
        <v>87776.11594952196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14.4144</v>
      </c>
      <c r="E4" t="n">
        <v>6.94</v>
      </c>
      <c r="F4" t="n">
        <v>4.35</v>
      </c>
      <c r="G4" t="n">
        <v>14.48</v>
      </c>
      <c r="H4" t="n">
        <v>0.21</v>
      </c>
      <c r="I4" t="n">
        <v>18</v>
      </c>
      <c r="J4" t="n">
        <v>125.29</v>
      </c>
      <c r="K4" t="n">
        <v>45</v>
      </c>
      <c r="L4" t="n">
        <v>1.5</v>
      </c>
      <c r="M4" t="n">
        <v>9</v>
      </c>
      <c r="N4" t="n">
        <v>18.79</v>
      </c>
      <c r="O4" t="n">
        <v>15686.51</v>
      </c>
      <c r="P4" t="n">
        <v>34.62</v>
      </c>
      <c r="Q4" t="n">
        <v>964.65</v>
      </c>
      <c r="R4" t="n">
        <v>23.23</v>
      </c>
      <c r="S4" t="n">
        <v>13.9</v>
      </c>
      <c r="T4" t="n">
        <v>4729.72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68.95323851067579</v>
      </c>
      <c r="AB4" t="n">
        <v>94.34486293245985</v>
      </c>
      <c r="AC4" t="n">
        <v>85.34072162805579</v>
      </c>
      <c r="AD4" t="n">
        <v>68953.23851067579</v>
      </c>
      <c r="AE4" t="n">
        <v>94344.86293245984</v>
      </c>
      <c r="AF4" t="n">
        <v>4.846900996879041e-06</v>
      </c>
      <c r="AG4" t="n">
        <v>7</v>
      </c>
      <c r="AH4" t="n">
        <v>85340.72162805579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14.2948</v>
      </c>
      <c r="E5" t="n">
        <v>7</v>
      </c>
      <c r="F5" t="n">
        <v>4.4</v>
      </c>
      <c r="G5" t="n">
        <v>14.68</v>
      </c>
      <c r="H5" t="n">
        <v>0.25</v>
      </c>
      <c r="I5" t="n">
        <v>18</v>
      </c>
      <c r="J5" t="n">
        <v>125.62</v>
      </c>
      <c r="K5" t="n">
        <v>45</v>
      </c>
      <c r="L5" t="n">
        <v>1.75</v>
      </c>
      <c r="M5" t="n">
        <v>0</v>
      </c>
      <c r="N5" t="n">
        <v>18.87</v>
      </c>
      <c r="O5" t="n">
        <v>15727.09</v>
      </c>
      <c r="P5" t="n">
        <v>34.67</v>
      </c>
      <c r="Q5" t="n">
        <v>964.65</v>
      </c>
      <c r="R5" t="n">
        <v>24.71</v>
      </c>
      <c r="S5" t="n">
        <v>13.9</v>
      </c>
      <c r="T5" t="n">
        <v>5469.24</v>
      </c>
      <c r="U5" t="n">
        <v>0.5600000000000001</v>
      </c>
      <c r="V5" t="n">
        <v>0.91</v>
      </c>
      <c r="W5" t="n">
        <v>0.1</v>
      </c>
      <c r="X5" t="n">
        <v>0.36</v>
      </c>
      <c r="Y5" t="n">
        <v>1</v>
      </c>
      <c r="Z5" t="n">
        <v>10</v>
      </c>
      <c r="AA5" t="n">
        <v>69.11605605311202</v>
      </c>
      <c r="AB5" t="n">
        <v>94.567637077024</v>
      </c>
      <c r="AC5" t="n">
        <v>85.54223452092829</v>
      </c>
      <c r="AD5" t="n">
        <v>69116.05605311201</v>
      </c>
      <c r="AE5" t="n">
        <v>94567.637077024</v>
      </c>
      <c r="AF5" t="n">
        <v>4.806685007366697e-06</v>
      </c>
      <c r="AG5" t="n">
        <v>7</v>
      </c>
      <c r="AH5" t="n">
        <v>85542.23452092829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8.743</v>
      </c>
      <c r="E2" t="n">
        <v>11.44</v>
      </c>
      <c r="F2" t="n">
        <v>5.35</v>
      </c>
      <c r="G2" t="n">
        <v>5.01</v>
      </c>
      <c r="H2" t="n">
        <v>0.07000000000000001</v>
      </c>
      <c r="I2" t="n">
        <v>64</v>
      </c>
      <c r="J2" t="n">
        <v>263.32</v>
      </c>
      <c r="K2" t="n">
        <v>59.89</v>
      </c>
      <c r="L2" t="n">
        <v>1</v>
      </c>
      <c r="M2" t="n">
        <v>62</v>
      </c>
      <c r="N2" t="n">
        <v>67.43000000000001</v>
      </c>
      <c r="O2" t="n">
        <v>32710.1</v>
      </c>
      <c r="P2" t="n">
        <v>87.45999999999999</v>
      </c>
      <c r="Q2" t="n">
        <v>964.85</v>
      </c>
      <c r="R2" t="n">
        <v>55.07</v>
      </c>
      <c r="S2" t="n">
        <v>13.9</v>
      </c>
      <c r="T2" t="n">
        <v>20419.2</v>
      </c>
      <c r="U2" t="n">
        <v>0.25</v>
      </c>
      <c r="V2" t="n">
        <v>0.75</v>
      </c>
      <c r="W2" t="n">
        <v>0.15</v>
      </c>
      <c r="X2" t="n">
        <v>1.31</v>
      </c>
      <c r="Y2" t="n">
        <v>1</v>
      </c>
      <c r="Z2" t="n">
        <v>10</v>
      </c>
      <c r="AA2" t="n">
        <v>139.0940796472208</v>
      </c>
      <c r="AB2" t="n">
        <v>190.3146561709522</v>
      </c>
      <c r="AC2" t="n">
        <v>172.1512924943477</v>
      </c>
      <c r="AD2" t="n">
        <v>139094.0796472208</v>
      </c>
      <c r="AE2" t="n">
        <v>190314.6561709522</v>
      </c>
      <c r="AF2" t="n">
        <v>2.812180744969275e-06</v>
      </c>
      <c r="AG2" t="n">
        <v>10</v>
      </c>
      <c r="AH2" t="n">
        <v>172151.2924943477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9.713200000000001</v>
      </c>
      <c r="E3" t="n">
        <v>10.3</v>
      </c>
      <c r="F3" t="n">
        <v>5.02</v>
      </c>
      <c r="G3" t="n">
        <v>6.27</v>
      </c>
      <c r="H3" t="n">
        <v>0.08</v>
      </c>
      <c r="I3" t="n">
        <v>48</v>
      </c>
      <c r="J3" t="n">
        <v>263.79</v>
      </c>
      <c r="K3" t="n">
        <v>59.89</v>
      </c>
      <c r="L3" t="n">
        <v>1.25</v>
      </c>
      <c r="M3" t="n">
        <v>46</v>
      </c>
      <c r="N3" t="n">
        <v>67.65000000000001</v>
      </c>
      <c r="O3" t="n">
        <v>32767.75</v>
      </c>
      <c r="P3" t="n">
        <v>81.09999999999999</v>
      </c>
      <c r="Q3" t="n">
        <v>964.85</v>
      </c>
      <c r="R3" t="n">
        <v>44.43</v>
      </c>
      <c r="S3" t="n">
        <v>13.9</v>
      </c>
      <c r="T3" t="n">
        <v>15181.47</v>
      </c>
      <c r="U3" t="n">
        <v>0.31</v>
      </c>
      <c r="V3" t="n">
        <v>0.8</v>
      </c>
      <c r="W3" t="n">
        <v>0.13</v>
      </c>
      <c r="X3" t="n">
        <v>0.97</v>
      </c>
      <c r="Y3" t="n">
        <v>1</v>
      </c>
      <c r="Z3" t="n">
        <v>10</v>
      </c>
      <c r="AA3" t="n">
        <v>121.5050849558276</v>
      </c>
      <c r="AB3" t="n">
        <v>166.2486176625195</v>
      </c>
      <c r="AC3" t="n">
        <v>150.382082924255</v>
      </c>
      <c r="AD3" t="n">
        <v>121505.0849558276</v>
      </c>
      <c r="AE3" t="n">
        <v>166248.6176625194</v>
      </c>
      <c r="AF3" t="n">
        <v>3.124244997373391e-06</v>
      </c>
      <c r="AG3" t="n">
        <v>9</v>
      </c>
      <c r="AH3" t="n">
        <v>150382.082924255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10.4448</v>
      </c>
      <c r="E4" t="n">
        <v>9.57</v>
      </c>
      <c r="F4" t="n">
        <v>4.8</v>
      </c>
      <c r="G4" t="n">
        <v>7.58</v>
      </c>
      <c r="H4" t="n">
        <v>0.1</v>
      </c>
      <c r="I4" t="n">
        <v>38</v>
      </c>
      <c r="J4" t="n">
        <v>264.25</v>
      </c>
      <c r="K4" t="n">
        <v>59.89</v>
      </c>
      <c r="L4" t="n">
        <v>1.5</v>
      </c>
      <c r="M4" t="n">
        <v>36</v>
      </c>
      <c r="N4" t="n">
        <v>67.87</v>
      </c>
      <c r="O4" t="n">
        <v>32825.49</v>
      </c>
      <c r="P4" t="n">
        <v>76.73999999999999</v>
      </c>
      <c r="Q4" t="n">
        <v>964.98</v>
      </c>
      <c r="R4" t="n">
        <v>37.69</v>
      </c>
      <c r="S4" t="n">
        <v>13.9</v>
      </c>
      <c r="T4" t="n">
        <v>11859.08</v>
      </c>
      <c r="U4" t="n">
        <v>0.37</v>
      </c>
      <c r="V4" t="n">
        <v>0.83</v>
      </c>
      <c r="W4" t="n">
        <v>0.12</v>
      </c>
      <c r="X4" t="n">
        <v>0.76</v>
      </c>
      <c r="Y4" t="n">
        <v>1</v>
      </c>
      <c r="Z4" t="n">
        <v>10</v>
      </c>
      <c r="AA4" t="n">
        <v>115.5967828662033</v>
      </c>
      <c r="AB4" t="n">
        <v>158.1646180876076</v>
      </c>
      <c r="AC4" t="n">
        <v>143.0696089228054</v>
      </c>
      <c r="AD4" t="n">
        <v>115596.7828662033</v>
      </c>
      <c r="AE4" t="n">
        <v>158164.6180876076</v>
      </c>
      <c r="AF4" t="n">
        <v>3.359563701824898e-06</v>
      </c>
      <c r="AG4" t="n">
        <v>9</v>
      </c>
      <c r="AH4" t="n">
        <v>143069.6089228054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10.9336</v>
      </c>
      <c r="E5" t="n">
        <v>9.15</v>
      </c>
      <c r="F5" t="n">
        <v>4.68</v>
      </c>
      <c r="G5" t="n">
        <v>8.77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73.81999999999999</v>
      </c>
      <c r="Q5" t="n">
        <v>964.79</v>
      </c>
      <c r="R5" t="n">
        <v>33.77</v>
      </c>
      <c r="S5" t="n">
        <v>13.9</v>
      </c>
      <c r="T5" t="n">
        <v>9931.34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104.2718096447978</v>
      </c>
      <c r="AB5" t="n">
        <v>142.6692901035314</v>
      </c>
      <c r="AC5" t="n">
        <v>129.0531332936951</v>
      </c>
      <c r="AD5" t="n">
        <v>104271.8096447978</v>
      </c>
      <c r="AE5" t="n">
        <v>142669.2901035314</v>
      </c>
      <c r="AF5" t="n">
        <v>3.51678593082421e-06</v>
      </c>
      <c r="AG5" t="n">
        <v>8</v>
      </c>
      <c r="AH5" t="n">
        <v>129053.1332936951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11.3848</v>
      </c>
      <c r="E6" t="n">
        <v>8.779999999999999</v>
      </c>
      <c r="F6" t="n">
        <v>4.57</v>
      </c>
      <c r="G6" t="n">
        <v>10.15</v>
      </c>
      <c r="H6" t="n">
        <v>0.13</v>
      </c>
      <c r="I6" t="n">
        <v>27</v>
      </c>
      <c r="J6" t="n">
        <v>265.19</v>
      </c>
      <c r="K6" t="n">
        <v>59.89</v>
      </c>
      <c r="L6" t="n">
        <v>2</v>
      </c>
      <c r="M6" t="n">
        <v>25</v>
      </c>
      <c r="N6" t="n">
        <v>68.31</v>
      </c>
      <c r="O6" t="n">
        <v>32941.21</v>
      </c>
      <c r="P6" t="n">
        <v>71.23999999999999</v>
      </c>
      <c r="Q6" t="n">
        <v>964.5599999999999</v>
      </c>
      <c r="R6" t="n">
        <v>30.32</v>
      </c>
      <c r="S6" t="n">
        <v>13.9</v>
      </c>
      <c r="T6" t="n">
        <v>8227.85</v>
      </c>
      <c r="U6" t="n">
        <v>0.46</v>
      </c>
      <c r="V6" t="n">
        <v>0.88</v>
      </c>
      <c r="W6" t="n">
        <v>0.1</v>
      </c>
      <c r="X6" t="n">
        <v>0.53</v>
      </c>
      <c r="Y6" t="n">
        <v>1</v>
      </c>
      <c r="Z6" t="n">
        <v>10</v>
      </c>
      <c r="AA6" t="n">
        <v>101.3712992201573</v>
      </c>
      <c r="AB6" t="n">
        <v>138.7006837790514</v>
      </c>
      <c r="AC6" t="n">
        <v>125.4632851868483</v>
      </c>
      <c r="AD6" t="n">
        <v>101371.2992201573</v>
      </c>
      <c r="AE6" t="n">
        <v>138700.6837790514</v>
      </c>
      <c r="AF6" t="n">
        <v>3.66191414220819e-06</v>
      </c>
      <c r="AG6" t="n">
        <v>8</v>
      </c>
      <c r="AH6" t="n">
        <v>125463.2851868483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11.7755</v>
      </c>
      <c r="E7" t="n">
        <v>8.49</v>
      </c>
      <c r="F7" t="n">
        <v>4.48</v>
      </c>
      <c r="G7" t="n">
        <v>11.68</v>
      </c>
      <c r="H7" t="n">
        <v>0.15</v>
      </c>
      <c r="I7" t="n">
        <v>23</v>
      </c>
      <c r="J7" t="n">
        <v>265.66</v>
      </c>
      <c r="K7" t="n">
        <v>59.89</v>
      </c>
      <c r="L7" t="n">
        <v>2.25</v>
      </c>
      <c r="M7" t="n">
        <v>21</v>
      </c>
      <c r="N7" t="n">
        <v>68.53</v>
      </c>
      <c r="O7" t="n">
        <v>32999.19</v>
      </c>
      <c r="P7" t="n">
        <v>68.94</v>
      </c>
      <c r="Q7" t="n">
        <v>964.76</v>
      </c>
      <c r="R7" t="n">
        <v>27.57</v>
      </c>
      <c r="S7" t="n">
        <v>13.9</v>
      </c>
      <c r="T7" t="n">
        <v>6875.34</v>
      </c>
      <c r="U7" t="n">
        <v>0.5</v>
      </c>
      <c r="V7" t="n">
        <v>0.89</v>
      </c>
      <c r="W7" t="n">
        <v>0.09</v>
      </c>
      <c r="X7" t="n">
        <v>0.43</v>
      </c>
      <c r="Y7" t="n">
        <v>1</v>
      </c>
      <c r="Z7" t="n">
        <v>10</v>
      </c>
      <c r="AA7" t="n">
        <v>99.0123371231345</v>
      </c>
      <c r="AB7" t="n">
        <v>135.4730477678436</v>
      </c>
      <c r="AC7" t="n">
        <v>122.5436902265336</v>
      </c>
      <c r="AD7" t="n">
        <v>99012.33712313449</v>
      </c>
      <c r="AE7" t="n">
        <v>135473.0477678436</v>
      </c>
      <c r="AF7" t="n">
        <v>3.787582564610053e-06</v>
      </c>
      <c r="AG7" t="n">
        <v>8</v>
      </c>
      <c r="AH7" t="n">
        <v>122543.6902265336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11.9948</v>
      </c>
      <c r="E8" t="n">
        <v>8.34</v>
      </c>
      <c r="F8" t="n">
        <v>4.42</v>
      </c>
      <c r="G8" t="n">
        <v>12.63</v>
      </c>
      <c r="H8" t="n">
        <v>0.17</v>
      </c>
      <c r="I8" t="n">
        <v>21</v>
      </c>
      <c r="J8" t="n">
        <v>266.13</v>
      </c>
      <c r="K8" t="n">
        <v>59.89</v>
      </c>
      <c r="L8" t="n">
        <v>2.5</v>
      </c>
      <c r="M8" t="n">
        <v>19</v>
      </c>
      <c r="N8" t="n">
        <v>68.75</v>
      </c>
      <c r="O8" t="n">
        <v>33057.26</v>
      </c>
      <c r="P8" t="n">
        <v>67.17</v>
      </c>
      <c r="Q8" t="n">
        <v>964.71</v>
      </c>
      <c r="R8" t="n">
        <v>25.75</v>
      </c>
      <c r="S8" t="n">
        <v>13.9</v>
      </c>
      <c r="T8" t="n">
        <v>5973.9</v>
      </c>
      <c r="U8" t="n">
        <v>0.54</v>
      </c>
      <c r="V8" t="n">
        <v>0.9</v>
      </c>
      <c r="W8" t="n">
        <v>0.09</v>
      </c>
      <c r="X8" t="n">
        <v>0.38</v>
      </c>
      <c r="Y8" t="n">
        <v>1</v>
      </c>
      <c r="Z8" t="n">
        <v>10</v>
      </c>
      <c r="AA8" t="n">
        <v>97.53199655380796</v>
      </c>
      <c r="AB8" t="n">
        <v>133.4475804928753</v>
      </c>
      <c r="AC8" t="n">
        <v>120.7115307055265</v>
      </c>
      <c r="AD8" t="n">
        <v>97531.99655380796</v>
      </c>
      <c r="AE8" t="n">
        <v>133447.5804928753</v>
      </c>
      <c r="AF8" t="n">
        <v>3.858120279052666e-06</v>
      </c>
      <c r="AG8" t="n">
        <v>8</v>
      </c>
      <c r="AH8" t="n">
        <v>120711.5307055265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12.3381</v>
      </c>
      <c r="E9" t="n">
        <v>8.1</v>
      </c>
      <c r="F9" t="n">
        <v>4.34</v>
      </c>
      <c r="G9" t="n">
        <v>14.47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64.93000000000001</v>
      </c>
      <c r="Q9" t="n">
        <v>964.8200000000001</v>
      </c>
      <c r="R9" t="n">
        <v>23.57</v>
      </c>
      <c r="S9" t="n">
        <v>13.9</v>
      </c>
      <c r="T9" t="n">
        <v>4900.7</v>
      </c>
      <c r="U9" t="n">
        <v>0.59</v>
      </c>
      <c r="V9" t="n">
        <v>0.92</v>
      </c>
      <c r="W9" t="n">
        <v>0.07000000000000001</v>
      </c>
      <c r="X9" t="n">
        <v>0.3</v>
      </c>
      <c r="Y9" t="n">
        <v>1</v>
      </c>
      <c r="Z9" t="n">
        <v>10</v>
      </c>
      <c r="AA9" t="n">
        <v>95.5633658154637</v>
      </c>
      <c r="AB9" t="n">
        <v>130.7540130668154</v>
      </c>
      <c r="AC9" t="n">
        <v>118.2750335741632</v>
      </c>
      <c r="AD9" t="n">
        <v>95563.36581546369</v>
      </c>
      <c r="AE9" t="n">
        <v>130754.0130668155</v>
      </c>
      <c r="AF9" t="n">
        <v>3.9685425196735e-06</v>
      </c>
      <c r="AG9" t="n">
        <v>8</v>
      </c>
      <c r="AH9" t="n">
        <v>118275.0335741632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12.3393</v>
      </c>
      <c r="E10" t="n">
        <v>8.1</v>
      </c>
      <c r="F10" t="n">
        <v>4.39</v>
      </c>
      <c r="G10" t="n">
        <v>15.5</v>
      </c>
      <c r="H10" t="n">
        <v>0.2</v>
      </c>
      <c r="I10" t="n">
        <v>17</v>
      </c>
      <c r="J10" t="n">
        <v>267.08</v>
      </c>
      <c r="K10" t="n">
        <v>59.89</v>
      </c>
      <c r="L10" t="n">
        <v>3</v>
      </c>
      <c r="M10" t="n">
        <v>15</v>
      </c>
      <c r="N10" t="n">
        <v>69.19</v>
      </c>
      <c r="O10" t="n">
        <v>33173.65</v>
      </c>
      <c r="P10" t="n">
        <v>65.09</v>
      </c>
      <c r="Q10" t="n">
        <v>964.7</v>
      </c>
      <c r="R10" t="n">
        <v>25.14</v>
      </c>
      <c r="S10" t="n">
        <v>13.9</v>
      </c>
      <c r="T10" t="n">
        <v>5689.87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95.66300059439899</v>
      </c>
      <c r="AB10" t="n">
        <v>130.8903377669309</v>
      </c>
      <c r="AC10" t="n">
        <v>118.3983476362326</v>
      </c>
      <c r="AD10" t="n">
        <v>95663.000594399</v>
      </c>
      <c r="AE10" t="n">
        <v>130890.3377669309</v>
      </c>
      <c r="AF10" t="n">
        <v>3.968928498959095e-06</v>
      </c>
      <c r="AG10" t="n">
        <v>8</v>
      </c>
      <c r="AH10" t="n">
        <v>118398.3476362326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12.5945</v>
      </c>
      <c r="E11" t="n">
        <v>7.94</v>
      </c>
      <c r="F11" t="n">
        <v>4.33</v>
      </c>
      <c r="G11" t="n">
        <v>17.31</v>
      </c>
      <c r="H11" t="n">
        <v>0.22</v>
      </c>
      <c r="I11" t="n">
        <v>15</v>
      </c>
      <c r="J11" t="n">
        <v>267.55</v>
      </c>
      <c r="K11" t="n">
        <v>59.89</v>
      </c>
      <c r="L11" t="n">
        <v>3.25</v>
      </c>
      <c r="M11" t="n">
        <v>13</v>
      </c>
      <c r="N11" t="n">
        <v>69.41</v>
      </c>
      <c r="O11" t="n">
        <v>33231.97</v>
      </c>
      <c r="P11" t="n">
        <v>63.15</v>
      </c>
      <c r="Q11" t="n">
        <v>964.61</v>
      </c>
      <c r="R11" t="n">
        <v>22.98</v>
      </c>
      <c r="S11" t="n">
        <v>13.9</v>
      </c>
      <c r="T11" t="n">
        <v>4620.89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86.31394262341789</v>
      </c>
      <c r="AB11" t="n">
        <v>118.0985441997126</v>
      </c>
      <c r="AC11" t="n">
        <v>106.8273848936705</v>
      </c>
      <c r="AD11" t="n">
        <v>86313.94262341788</v>
      </c>
      <c r="AE11" t="n">
        <v>118098.5441997126</v>
      </c>
      <c r="AF11" t="n">
        <v>4.051013427029113e-06</v>
      </c>
      <c r="AG11" t="n">
        <v>7</v>
      </c>
      <c r="AH11" t="n">
        <v>106827.3848936705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12.7128</v>
      </c>
      <c r="E12" t="n">
        <v>7.87</v>
      </c>
      <c r="F12" t="n">
        <v>4.31</v>
      </c>
      <c r="G12" t="n">
        <v>18.45</v>
      </c>
      <c r="H12" t="n">
        <v>0.23</v>
      </c>
      <c r="I12" t="n">
        <v>14</v>
      </c>
      <c r="J12" t="n">
        <v>268.02</v>
      </c>
      <c r="K12" t="n">
        <v>59.89</v>
      </c>
      <c r="L12" t="n">
        <v>3.5</v>
      </c>
      <c r="M12" t="n">
        <v>12</v>
      </c>
      <c r="N12" t="n">
        <v>69.64</v>
      </c>
      <c r="O12" t="n">
        <v>33290.38</v>
      </c>
      <c r="P12" t="n">
        <v>61.96</v>
      </c>
      <c r="Q12" t="n">
        <v>964.79</v>
      </c>
      <c r="R12" t="n">
        <v>22.25</v>
      </c>
      <c r="S12" t="n">
        <v>13.9</v>
      </c>
      <c r="T12" t="n">
        <v>4260.08</v>
      </c>
      <c r="U12" t="n">
        <v>0.62</v>
      </c>
      <c r="V12" t="n">
        <v>0.93</v>
      </c>
      <c r="W12" t="n">
        <v>0.08</v>
      </c>
      <c r="X12" t="n">
        <v>0.26</v>
      </c>
      <c r="Y12" t="n">
        <v>1</v>
      </c>
      <c r="Z12" t="n">
        <v>10</v>
      </c>
      <c r="AA12" t="n">
        <v>85.51278511981945</v>
      </c>
      <c r="AB12" t="n">
        <v>117.0023651587152</v>
      </c>
      <c r="AC12" t="n">
        <v>105.8358236418487</v>
      </c>
      <c r="AD12" t="n">
        <v>85512.78511981945</v>
      </c>
      <c r="AE12" t="n">
        <v>117002.3651587152</v>
      </c>
      <c r="AF12" t="n">
        <v>4.089064551600754e-06</v>
      </c>
      <c r="AG12" t="n">
        <v>7</v>
      </c>
      <c r="AH12" t="n">
        <v>105835.8236418487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12.8223</v>
      </c>
      <c r="E13" t="n">
        <v>7.8</v>
      </c>
      <c r="F13" t="n">
        <v>4.29</v>
      </c>
      <c r="G13" t="n">
        <v>19.79</v>
      </c>
      <c r="H13" t="n">
        <v>0.25</v>
      </c>
      <c r="I13" t="n">
        <v>13</v>
      </c>
      <c r="J13" t="n">
        <v>268.5</v>
      </c>
      <c r="K13" t="n">
        <v>59.89</v>
      </c>
      <c r="L13" t="n">
        <v>3.75</v>
      </c>
      <c r="M13" t="n">
        <v>11</v>
      </c>
      <c r="N13" t="n">
        <v>69.86</v>
      </c>
      <c r="O13" t="n">
        <v>33348.87</v>
      </c>
      <c r="P13" t="n">
        <v>60.75</v>
      </c>
      <c r="Q13" t="n">
        <v>964.5599999999999</v>
      </c>
      <c r="R13" t="n">
        <v>21.82</v>
      </c>
      <c r="S13" t="n">
        <v>13.9</v>
      </c>
      <c r="T13" t="n">
        <v>4051.74</v>
      </c>
      <c r="U13" t="n">
        <v>0.64</v>
      </c>
      <c r="V13" t="n">
        <v>0.93</v>
      </c>
      <c r="W13" t="n">
        <v>0.07000000000000001</v>
      </c>
      <c r="X13" t="n">
        <v>0.25</v>
      </c>
      <c r="Y13" t="n">
        <v>1</v>
      </c>
      <c r="Z13" t="n">
        <v>10</v>
      </c>
      <c r="AA13" t="n">
        <v>84.73742038108888</v>
      </c>
      <c r="AB13" t="n">
        <v>115.9414769165065</v>
      </c>
      <c r="AC13" t="n">
        <v>104.87618508451</v>
      </c>
      <c r="AD13" t="n">
        <v>84737.42038108889</v>
      </c>
      <c r="AE13" t="n">
        <v>115941.4769165065</v>
      </c>
      <c r="AF13" t="n">
        <v>4.124285161411361e-06</v>
      </c>
      <c r="AG13" t="n">
        <v>7</v>
      </c>
      <c r="AH13" t="n">
        <v>104876.18508451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12.9506</v>
      </c>
      <c r="E14" t="n">
        <v>7.72</v>
      </c>
      <c r="F14" t="n">
        <v>4.26</v>
      </c>
      <c r="G14" t="n">
        <v>21.31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10</v>
      </c>
      <c r="N14" t="n">
        <v>70.09</v>
      </c>
      <c r="O14" t="n">
        <v>33407.45</v>
      </c>
      <c r="P14" t="n">
        <v>59.32</v>
      </c>
      <c r="Q14" t="n">
        <v>964.61</v>
      </c>
      <c r="R14" t="n">
        <v>20.92</v>
      </c>
      <c r="S14" t="n">
        <v>13.9</v>
      </c>
      <c r="T14" t="n">
        <v>3603.2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83.83644552367151</v>
      </c>
      <c r="AB14" t="n">
        <v>114.7087233683833</v>
      </c>
      <c r="AC14" t="n">
        <v>103.7610838048388</v>
      </c>
      <c r="AD14" t="n">
        <v>83836.44552367151</v>
      </c>
      <c r="AE14" t="n">
        <v>114708.7233683833</v>
      </c>
      <c r="AF14" t="n">
        <v>4.165552780029634e-06</v>
      </c>
      <c r="AG14" t="n">
        <v>7</v>
      </c>
      <c r="AH14" t="n">
        <v>103761.0838048388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13.0871</v>
      </c>
      <c r="E15" t="n">
        <v>7.64</v>
      </c>
      <c r="F15" t="n">
        <v>4.23</v>
      </c>
      <c r="G15" t="n">
        <v>23.08</v>
      </c>
      <c r="H15" t="n">
        <v>0.28</v>
      </c>
      <c r="I15" t="n">
        <v>11</v>
      </c>
      <c r="J15" t="n">
        <v>269.45</v>
      </c>
      <c r="K15" t="n">
        <v>59.89</v>
      </c>
      <c r="L15" t="n">
        <v>4.25</v>
      </c>
      <c r="M15" t="n">
        <v>9</v>
      </c>
      <c r="N15" t="n">
        <v>70.31</v>
      </c>
      <c r="O15" t="n">
        <v>33466.11</v>
      </c>
      <c r="P15" t="n">
        <v>57.83</v>
      </c>
      <c r="Q15" t="n">
        <v>964.5599999999999</v>
      </c>
      <c r="R15" t="n">
        <v>19.98</v>
      </c>
      <c r="S15" t="n">
        <v>13.9</v>
      </c>
      <c r="T15" t="n">
        <v>3138.53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82.91149860505698</v>
      </c>
      <c r="AB15" t="n">
        <v>113.4431701885574</v>
      </c>
      <c r="AC15" t="n">
        <v>102.61631324428</v>
      </c>
      <c r="AD15" t="n">
        <v>82911.49860505697</v>
      </c>
      <c r="AE15" t="n">
        <v>113443.1701885574</v>
      </c>
      <c r="AF15" t="n">
        <v>4.209457923766143e-06</v>
      </c>
      <c r="AG15" t="n">
        <v>7</v>
      </c>
      <c r="AH15" t="n">
        <v>102616.31324428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13.2455</v>
      </c>
      <c r="E16" t="n">
        <v>7.55</v>
      </c>
      <c r="F16" t="n">
        <v>4.19</v>
      </c>
      <c r="G16" t="n">
        <v>25.15</v>
      </c>
      <c r="H16" t="n">
        <v>0.3</v>
      </c>
      <c r="I16" t="n">
        <v>10</v>
      </c>
      <c r="J16" t="n">
        <v>269.92</v>
      </c>
      <c r="K16" t="n">
        <v>59.89</v>
      </c>
      <c r="L16" t="n">
        <v>4.5</v>
      </c>
      <c r="M16" t="n">
        <v>8</v>
      </c>
      <c r="N16" t="n">
        <v>70.54000000000001</v>
      </c>
      <c r="O16" t="n">
        <v>33524.86</v>
      </c>
      <c r="P16" t="n">
        <v>56</v>
      </c>
      <c r="Q16" t="n">
        <v>964.5599999999999</v>
      </c>
      <c r="R16" t="n">
        <v>18.58</v>
      </c>
      <c r="S16" t="n">
        <v>13.9</v>
      </c>
      <c r="T16" t="n">
        <v>2443.91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81.8174724107415</v>
      </c>
      <c r="AB16" t="n">
        <v>111.9462752844664</v>
      </c>
      <c r="AC16" t="n">
        <v>101.2622798889298</v>
      </c>
      <c r="AD16" t="n">
        <v>81817.47241074149</v>
      </c>
      <c r="AE16" t="n">
        <v>111946.2752844664</v>
      </c>
      <c r="AF16" t="n">
        <v>4.260407189464775e-06</v>
      </c>
      <c r="AG16" t="n">
        <v>7</v>
      </c>
      <c r="AH16" t="n">
        <v>101262.2798889298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13.1363</v>
      </c>
      <c r="E17" t="n">
        <v>7.61</v>
      </c>
      <c r="F17" t="n">
        <v>4.25</v>
      </c>
      <c r="G17" t="n">
        <v>25.52</v>
      </c>
      <c r="H17" t="n">
        <v>0.31</v>
      </c>
      <c r="I17" t="n">
        <v>10</v>
      </c>
      <c r="J17" t="n">
        <v>270.4</v>
      </c>
      <c r="K17" t="n">
        <v>59.89</v>
      </c>
      <c r="L17" t="n">
        <v>4.75</v>
      </c>
      <c r="M17" t="n">
        <v>8</v>
      </c>
      <c r="N17" t="n">
        <v>70.76000000000001</v>
      </c>
      <c r="O17" t="n">
        <v>33583.7</v>
      </c>
      <c r="P17" t="n">
        <v>55.51</v>
      </c>
      <c r="Q17" t="n">
        <v>964.5599999999999</v>
      </c>
      <c r="R17" t="n">
        <v>20.94</v>
      </c>
      <c r="S17" t="n">
        <v>13.9</v>
      </c>
      <c r="T17" t="n">
        <v>3625.78</v>
      </c>
      <c r="U17" t="n">
        <v>0.66</v>
      </c>
      <c r="V17" t="n">
        <v>0.9399999999999999</v>
      </c>
      <c r="W17" t="n">
        <v>0.07000000000000001</v>
      </c>
      <c r="X17" t="n">
        <v>0.21</v>
      </c>
      <c r="Y17" t="n">
        <v>1</v>
      </c>
      <c r="Z17" t="n">
        <v>10</v>
      </c>
      <c r="AA17" t="n">
        <v>81.86280303658431</v>
      </c>
      <c r="AB17" t="n">
        <v>112.0082986465905</v>
      </c>
      <c r="AC17" t="n">
        <v>101.3183838284232</v>
      </c>
      <c r="AD17" t="n">
        <v>81862.80303658432</v>
      </c>
      <c r="AE17" t="n">
        <v>112008.2986465905</v>
      </c>
      <c r="AF17" t="n">
        <v>4.225283074475568e-06</v>
      </c>
      <c r="AG17" t="n">
        <v>7</v>
      </c>
      <c r="AH17" t="n">
        <v>101318.3838284232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13.2925</v>
      </c>
      <c r="E18" t="n">
        <v>7.52</v>
      </c>
      <c r="F18" t="n">
        <v>4.21</v>
      </c>
      <c r="G18" t="n">
        <v>28.1</v>
      </c>
      <c r="H18" t="n">
        <v>0.33</v>
      </c>
      <c r="I18" t="n">
        <v>9</v>
      </c>
      <c r="J18" t="n">
        <v>270.88</v>
      </c>
      <c r="K18" t="n">
        <v>59.89</v>
      </c>
      <c r="L18" t="n">
        <v>5</v>
      </c>
      <c r="M18" t="n">
        <v>6</v>
      </c>
      <c r="N18" t="n">
        <v>70.98999999999999</v>
      </c>
      <c r="O18" t="n">
        <v>33642.62</v>
      </c>
      <c r="P18" t="n">
        <v>54.17</v>
      </c>
      <c r="Q18" t="n">
        <v>964.72</v>
      </c>
      <c r="R18" t="n">
        <v>19.46</v>
      </c>
      <c r="S18" t="n">
        <v>13.9</v>
      </c>
      <c r="T18" t="n">
        <v>2889.12</v>
      </c>
      <c r="U18" t="n">
        <v>0.71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80.98997878785106</v>
      </c>
      <c r="AB18" t="n">
        <v>110.8140620031861</v>
      </c>
      <c r="AC18" t="n">
        <v>100.2381234541432</v>
      </c>
      <c r="AD18" t="n">
        <v>80989.97878785105</v>
      </c>
      <c r="AE18" t="n">
        <v>110814.0620031861</v>
      </c>
      <c r="AF18" t="n">
        <v>4.27552471148394e-06</v>
      </c>
      <c r="AG18" t="n">
        <v>7</v>
      </c>
      <c r="AH18" t="n">
        <v>100238.1234541432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13.3111</v>
      </c>
      <c r="E19" t="n">
        <v>7.51</v>
      </c>
      <c r="F19" t="n">
        <v>4.2</v>
      </c>
      <c r="G19" t="n">
        <v>28.03</v>
      </c>
      <c r="H19" t="n">
        <v>0.34</v>
      </c>
      <c r="I19" t="n">
        <v>9</v>
      </c>
      <c r="J19" t="n">
        <v>271.36</v>
      </c>
      <c r="K19" t="n">
        <v>59.89</v>
      </c>
      <c r="L19" t="n">
        <v>5.25</v>
      </c>
      <c r="M19" t="n">
        <v>3</v>
      </c>
      <c r="N19" t="n">
        <v>71.22</v>
      </c>
      <c r="O19" t="n">
        <v>33701.64</v>
      </c>
      <c r="P19" t="n">
        <v>53.44</v>
      </c>
      <c r="Q19" t="n">
        <v>964.5599999999999</v>
      </c>
      <c r="R19" t="n">
        <v>19.05</v>
      </c>
      <c r="S19" t="n">
        <v>13.9</v>
      </c>
      <c r="T19" t="n">
        <v>2683.59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80.65107986606854</v>
      </c>
      <c r="AB19" t="n">
        <v>110.3503655472382</v>
      </c>
      <c r="AC19" t="n">
        <v>99.81868153714883</v>
      </c>
      <c r="AD19" t="n">
        <v>80651.07986606854</v>
      </c>
      <c r="AE19" t="n">
        <v>110350.3655472382</v>
      </c>
      <c r="AF19" t="n">
        <v>4.281507390410673e-06</v>
      </c>
      <c r="AG19" t="n">
        <v>7</v>
      </c>
      <c r="AH19" t="n">
        <v>99818.68153714883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13.2925</v>
      </c>
      <c r="E20" t="n">
        <v>7.52</v>
      </c>
      <c r="F20" t="n">
        <v>4.21</v>
      </c>
      <c r="G20" t="n">
        <v>28.1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0</v>
      </c>
      <c r="N20" t="n">
        <v>71.45</v>
      </c>
      <c r="O20" t="n">
        <v>33760.74</v>
      </c>
      <c r="P20" t="n">
        <v>53.01</v>
      </c>
      <c r="Q20" t="n">
        <v>964.5599999999999</v>
      </c>
      <c r="R20" t="n">
        <v>19.23</v>
      </c>
      <c r="S20" t="n">
        <v>13.9</v>
      </c>
      <c r="T20" t="n">
        <v>2777.39</v>
      </c>
      <c r="U20" t="n">
        <v>0.72</v>
      </c>
      <c r="V20" t="n">
        <v>0.95</v>
      </c>
      <c r="W20" t="n">
        <v>0.08</v>
      </c>
      <c r="X20" t="n">
        <v>0.17</v>
      </c>
      <c r="Y20" t="n">
        <v>1</v>
      </c>
      <c r="Z20" t="n">
        <v>10</v>
      </c>
      <c r="AA20" t="n">
        <v>80.51507399660247</v>
      </c>
      <c r="AB20" t="n">
        <v>110.1642763164794</v>
      </c>
      <c r="AC20" t="n">
        <v>99.65035240139565</v>
      </c>
      <c r="AD20" t="n">
        <v>80515.07399660247</v>
      </c>
      <c r="AE20" t="n">
        <v>110164.2763164794</v>
      </c>
      <c r="AF20" t="n">
        <v>4.27552471148394e-06</v>
      </c>
      <c r="AG20" t="n">
        <v>7</v>
      </c>
      <c r="AH20" t="n">
        <v>99650.35240139565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11.8347</v>
      </c>
      <c r="E2" t="n">
        <v>8.449999999999999</v>
      </c>
      <c r="F2" t="n">
        <v>4.84</v>
      </c>
      <c r="G2" t="n">
        <v>7.25</v>
      </c>
      <c r="H2" t="n">
        <v>0.11</v>
      </c>
      <c r="I2" t="n">
        <v>40</v>
      </c>
      <c r="J2" t="n">
        <v>159.12</v>
      </c>
      <c r="K2" t="n">
        <v>50.28</v>
      </c>
      <c r="L2" t="n">
        <v>1</v>
      </c>
      <c r="M2" t="n">
        <v>38</v>
      </c>
      <c r="N2" t="n">
        <v>27.84</v>
      </c>
      <c r="O2" t="n">
        <v>19859.16</v>
      </c>
      <c r="P2" t="n">
        <v>54.42</v>
      </c>
      <c r="Q2" t="n">
        <v>965.2</v>
      </c>
      <c r="R2" t="n">
        <v>38.84</v>
      </c>
      <c r="S2" t="n">
        <v>13.9</v>
      </c>
      <c r="T2" t="n">
        <v>12427</v>
      </c>
      <c r="U2" t="n">
        <v>0.36</v>
      </c>
      <c r="V2" t="n">
        <v>0.83</v>
      </c>
      <c r="W2" t="n">
        <v>0.12</v>
      </c>
      <c r="X2" t="n">
        <v>0.79</v>
      </c>
      <c r="Y2" t="n">
        <v>1</v>
      </c>
      <c r="Z2" t="n">
        <v>10</v>
      </c>
      <c r="AA2" t="n">
        <v>90.11432272626116</v>
      </c>
      <c r="AB2" t="n">
        <v>123.2983919173574</v>
      </c>
      <c r="AC2" t="n">
        <v>111.5309664431771</v>
      </c>
      <c r="AD2" t="n">
        <v>90114.32272626116</v>
      </c>
      <c r="AE2" t="n">
        <v>123298.3919173574</v>
      </c>
      <c r="AF2" t="n">
        <v>3.922827785481306e-06</v>
      </c>
      <c r="AG2" t="n">
        <v>8</v>
      </c>
      <c r="AH2" t="n">
        <v>111530.9664431771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12.621</v>
      </c>
      <c r="E3" t="n">
        <v>7.92</v>
      </c>
      <c r="F3" t="n">
        <v>4.63</v>
      </c>
      <c r="G3" t="n">
        <v>9.26</v>
      </c>
      <c r="H3" t="n">
        <v>0.14</v>
      </c>
      <c r="I3" t="n">
        <v>30</v>
      </c>
      <c r="J3" t="n">
        <v>159.48</v>
      </c>
      <c r="K3" t="n">
        <v>50.28</v>
      </c>
      <c r="L3" t="n">
        <v>1.25</v>
      </c>
      <c r="M3" t="n">
        <v>28</v>
      </c>
      <c r="N3" t="n">
        <v>27.95</v>
      </c>
      <c r="O3" t="n">
        <v>19902.91</v>
      </c>
      <c r="P3" t="n">
        <v>50.51</v>
      </c>
      <c r="Q3" t="n">
        <v>964.89</v>
      </c>
      <c r="R3" t="n">
        <v>32.42</v>
      </c>
      <c r="S3" t="n">
        <v>13.9</v>
      </c>
      <c r="T3" t="n">
        <v>9266.700000000001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78.97366218060183</v>
      </c>
      <c r="AB3" t="n">
        <v>108.0552486675384</v>
      </c>
      <c r="AC3" t="n">
        <v>97.74260739123004</v>
      </c>
      <c r="AD3" t="n">
        <v>78973.66218060184</v>
      </c>
      <c r="AE3" t="n">
        <v>108055.2486675384</v>
      </c>
      <c r="AF3" t="n">
        <v>4.183461302826397e-06</v>
      </c>
      <c r="AG3" t="n">
        <v>7</v>
      </c>
      <c r="AH3" t="n">
        <v>97742.60739123003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13.1521</v>
      </c>
      <c r="E4" t="n">
        <v>7.6</v>
      </c>
      <c r="F4" t="n">
        <v>4.51</v>
      </c>
      <c r="G4" t="n">
        <v>11.26</v>
      </c>
      <c r="H4" t="n">
        <v>0.17</v>
      </c>
      <c r="I4" t="n">
        <v>24</v>
      </c>
      <c r="J4" t="n">
        <v>159.83</v>
      </c>
      <c r="K4" t="n">
        <v>50.28</v>
      </c>
      <c r="L4" t="n">
        <v>1.5</v>
      </c>
      <c r="M4" t="n">
        <v>22</v>
      </c>
      <c r="N4" t="n">
        <v>28.05</v>
      </c>
      <c r="O4" t="n">
        <v>19946.71</v>
      </c>
      <c r="P4" t="n">
        <v>47.51</v>
      </c>
      <c r="Q4" t="n">
        <v>964.6900000000001</v>
      </c>
      <c r="R4" t="n">
        <v>28.41</v>
      </c>
      <c r="S4" t="n">
        <v>13.9</v>
      </c>
      <c r="T4" t="n">
        <v>7290.57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76.69920550124361</v>
      </c>
      <c r="AB4" t="n">
        <v>104.9432366968951</v>
      </c>
      <c r="AC4" t="n">
        <v>94.92760147532775</v>
      </c>
      <c r="AD4" t="n">
        <v>76699.20550124362</v>
      </c>
      <c r="AE4" t="n">
        <v>104943.2366968951</v>
      </c>
      <c r="AF4" t="n">
        <v>4.359504112265514e-06</v>
      </c>
      <c r="AG4" t="n">
        <v>7</v>
      </c>
      <c r="AH4" t="n">
        <v>94927.60147532774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13.7378</v>
      </c>
      <c r="E5" t="n">
        <v>7.28</v>
      </c>
      <c r="F5" t="n">
        <v>4.34</v>
      </c>
      <c r="G5" t="n">
        <v>13.71</v>
      </c>
      <c r="H5" t="n">
        <v>0.19</v>
      </c>
      <c r="I5" t="n">
        <v>19</v>
      </c>
      <c r="J5" t="n">
        <v>160.19</v>
      </c>
      <c r="K5" t="n">
        <v>50.28</v>
      </c>
      <c r="L5" t="n">
        <v>1.75</v>
      </c>
      <c r="M5" t="n">
        <v>17</v>
      </c>
      <c r="N5" t="n">
        <v>28.16</v>
      </c>
      <c r="O5" t="n">
        <v>19990.53</v>
      </c>
      <c r="P5" t="n">
        <v>43.74</v>
      </c>
      <c r="Q5" t="n">
        <v>964.67</v>
      </c>
      <c r="R5" t="n">
        <v>23.19</v>
      </c>
      <c r="S5" t="n">
        <v>13.9</v>
      </c>
      <c r="T5" t="n">
        <v>4705.44</v>
      </c>
      <c r="U5" t="n">
        <v>0.6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74.19438290682348</v>
      </c>
      <c r="AB5" t="n">
        <v>101.5160279182374</v>
      </c>
      <c r="AC5" t="n">
        <v>91.82748069238627</v>
      </c>
      <c r="AD5" t="n">
        <v>74194.38290682348</v>
      </c>
      <c r="AE5" t="n">
        <v>101516.0279182374</v>
      </c>
      <c r="AF5" t="n">
        <v>4.553645090402383e-06</v>
      </c>
      <c r="AG5" t="n">
        <v>7</v>
      </c>
      <c r="AH5" t="n">
        <v>91827.48069238628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13.7673</v>
      </c>
      <c r="E6" t="n">
        <v>7.26</v>
      </c>
      <c r="F6" t="n">
        <v>4.39</v>
      </c>
      <c r="G6" t="n">
        <v>15.5</v>
      </c>
      <c r="H6" t="n">
        <v>0.22</v>
      </c>
      <c r="I6" t="n">
        <v>17</v>
      </c>
      <c r="J6" t="n">
        <v>160.54</v>
      </c>
      <c r="K6" t="n">
        <v>50.28</v>
      </c>
      <c r="L6" t="n">
        <v>2</v>
      </c>
      <c r="M6" t="n">
        <v>15</v>
      </c>
      <c r="N6" t="n">
        <v>28.26</v>
      </c>
      <c r="O6" t="n">
        <v>20034.4</v>
      </c>
      <c r="P6" t="n">
        <v>42.74</v>
      </c>
      <c r="Q6" t="n">
        <v>964.62</v>
      </c>
      <c r="R6" t="n">
        <v>25.01</v>
      </c>
      <c r="S6" t="n">
        <v>13.9</v>
      </c>
      <c r="T6" t="n">
        <v>5627.21</v>
      </c>
      <c r="U6" t="n">
        <v>0.5600000000000001</v>
      </c>
      <c r="V6" t="n">
        <v>0.91</v>
      </c>
      <c r="W6" t="n">
        <v>0.08</v>
      </c>
      <c r="X6" t="n">
        <v>0.35</v>
      </c>
      <c r="Y6" t="n">
        <v>1</v>
      </c>
      <c r="Z6" t="n">
        <v>10</v>
      </c>
      <c r="AA6" t="n">
        <v>73.78094391910179</v>
      </c>
      <c r="AB6" t="n">
        <v>100.950342455596</v>
      </c>
      <c r="AC6" t="n">
        <v>91.31578345635468</v>
      </c>
      <c r="AD6" t="n">
        <v>73780.94391910179</v>
      </c>
      <c r="AE6" t="n">
        <v>100950.342455596</v>
      </c>
      <c r="AF6" t="n">
        <v>4.563423404991828e-06</v>
      </c>
      <c r="AG6" t="n">
        <v>7</v>
      </c>
      <c r="AH6" t="n">
        <v>91315.78345635468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14.1088</v>
      </c>
      <c r="E7" t="n">
        <v>7.09</v>
      </c>
      <c r="F7" t="n">
        <v>4.31</v>
      </c>
      <c r="G7" t="n">
        <v>18.48</v>
      </c>
      <c r="H7" t="n">
        <v>0.25</v>
      </c>
      <c r="I7" t="n">
        <v>14</v>
      </c>
      <c r="J7" t="n">
        <v>160.9</v>
      </c>
      <c r="K7" t="n">
        <v>50.28</v>
      </c>
      <c r="L7" t="n">
        <v>2.25</v>
      </c>
      <c r="M7" t="n">
        <v>8</v>
      </c>
      <c r="N7" t="n">
        <v>28.37</v>
      </c>
      <c r="O7" t="n">
        <v>20078.3</v>
      </c>
      <c r="P7" t="n">
        <v>39.83</v>
      </c>
      <c r="Q7" t="n">
        <v>964.66</v>
      </c>
      <c r="R7" t="n">
        <v>22.33</v>
      </c>
      <c r="S7" t="n">
        <v>13.9</v>
      </c>
      <c r="T7" t="n">
        <v>4299.39</v>
      </c>
      <c r="U7" t="n">
        <v>0.62</v>
      </c>
      <c r="V7" t="n">
        <v>0.93</v>
      </c>
      <c r="W7" t="n">
        <v>0.08</v>
      </c>
      <c r="X7" t="n">
        <v>0.27</v>
      </c>
      <c r="Y7" t="n">
        <v>1</v>
      </c>
      <c r="Z7" t="n">
        <v>10</v>
      </c>
      <c r="AA7" t="n">
        <v>72.16364327861078</v>
      </c>
      <c r="AB7" t="n">
        <v>98.73748036900868</v>
      </c>
      <c r="AC7" t="n">
        <v>89.31411382153911</v>
      </c>
      <c r="AD7" t="n">
        <v>72163.64327861078</v>
      </c>
      <c r="AE7" t="n">
        <v>98737.48036900868</v>
      </c>
      <c r="AF7" t="n">
        <v>4.676619826425566e-06</v>
      </c>
      <c r="AG7" t="n">
        <v>7</v>
      </c>
      <c r="AH7" t="n">
        <v>89314.11382153911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14.0889</v>
      </c>
      <c r="E8" t="n">
        <v>7.1</v>
      </c>
      <c r="F8" t="n">
        <v>4.32</v>
      </c>
      <c r="G8" t="n">
        <v>18.52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0</v>
      </c>
      <c r="N8" t="n">
        <v>28.48</v>
      </c>
      <c r="O8" t="n">
        <v>20122.23</v>
      </c>
      <c r="P8" t="n">
        <v>39.22</v>
      </c>
      <c r="Q8" t="n">
        <v>964.62</v>
      </c>
      <c r="R8" t="n">
        <v>22.35</v>
      </c>
      <c r="S8" t="n">
        <v>13.9</v>
      </c>
      <c r="T8" t="n">
        <v>4310.18</v>
      </c>
      <c r="U8" t="n">
        <v>0.62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71.95705175072317</v>
      </c>
      <c r="AB8" t="n">
        <v>98.45481272637805</v>
      </c>
      <c r="AC8" t="n">
        <v>89.05842358199452</v>
      </c>
      <c r="AD8" t="n">
        <v>71957.05175072317</v>
      </c>
      <c r="AE8" t="n">
        <v>98454.81272637805</v>
      </c>
      <c r="AF8" t="n">
        <v>4.670023607431331e-06</v>
      </c>
      <c r="AG8" t="n">
        <v>7</v>
      </c>
      <c r="AH8" t="n">
        <v>89058.42358199452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9.769600000000001</v>
      </c>
      <c r="E2" t="n">
        <v>10.24</v>
      </c>
      <c r="F2" t="n">
        <v>5.16</v>
      </c>
      <c r="G2" t="n">
        <v>5.63</v>
      </c>
      <c r="H2" t="n">
        <v>0.08</v>
      </c>
      <c r="I2" t="n">
        <v>55</v>
      </c>
      <c r="J2" t="n">
        <v>222.93</v>
      </c>
      <c r="K2" t="n">
        <v>56.94</v>
      </c>
      <c r="L2" t="n">
        <v>1</v>
      </c>
      <c r="M2" t="n">
        <v>53</v>
      </c>
      <c r="N2" t="n">
        <v>49.99</v>
      </c>
      <c r="O2" t="n">
        <v>27728.69</v>
      </c>
      <c r="P2" t="n">
        <v>75.06</v>
      </c>
      <c r="Q2" t="n">
        <v>964.9299999999999</v>
      </c>
      <c r="R2" t="n">
        <v>49.16</v>
      </c>
      <c r="S2" t="n">
        <v>13.9</v>
      </c>
      <c r="T2" t="n">
        <v>17507.84</v>
      </c>
      <c r="U2" t="n">
        <v>0.28</v>
      </c>
      <c r="V2" t="n">
        <v>0.78</v>
      </c>
      <c r="W2" t="n">
        <v>0.14</v>
      </c>
      <c r="X2" t="n">
        <v>1.12</v>
      </c>
      <c r="Y2" t="n">
        <v>1</v>
      </c>
      <c r="Z2" t="n">
        <v>10</v>
      </c>
      <c r="AA2" t="n">
        <v>117.0872249206296</v>
      </c>
      <c r="AB2" t="n">
        <v>160.2039066601354</v>
      </c>
      <c r="AC2" t="n">
        <v>144.9142706561314</v>
      </c>
      <c r="AD2" t="n">
        <v>117087.2249206296</v>
      </c>
      <c r="AE2" t="n">
        <v>160203.9066601354</v>
      </c>
      <c r="AF2" t="n">
        <v>3.173327122521331e-06</v>
      </c>
      <c r="AG2" t="n">
        <v>9</v>
      </c>
      <c r="AH2" t="n">
        <v>144914.2706561314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10.729</v>
      </c>
      <c r="E3" t="n">
        <v>9.32</v>
      </c>
      <c r="F3" t="n">
        <v>4.86</v>
      </c>
      <c r="G3" t="n">
        <v>7.11</v>
      </c>
      <c r="H3" t="n">
        <v>0.1</v>
      </c>
      <c r="I3" t="n">
        <v>41</v>
      </c>
      <c r="J3" t="n">
        <v>223.35</v>
      </c>
      <c r="K3" t="n">
        <v>56.94</v>
      </c>
      <c r="L3" t="n">
        <v>1.25</v>
      </c>
      <c r="M3" t="n">
        <v>39</v>
      </c>
      <c r="N3" t="n">
        <v>50.15</v>
      </c>
      <c r="O3" t="n">
        <v>27780.03</v>
      </c>
      <c r="P3" t="n">
        <v>69.64</v>
      </c>
      <c r="Q3" t="n">
        <v>964.78</v>
      </c>
      <c r="R3" t="n">
        <v>39.64</v>
      </c>
      <c r="S3" t="n">
        <v>13.9</v>
      </c>
      <c r="T3" t="n">
        <v>12822.35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110.0405257916309</v>
      </c>
      <c r="AB3" t="n">
        <v>150.5623020334193</v>
      </c>
      <c r="AC3" t="n">
        <v>136.1928472429089</v>
      </c>
      <c r="AD3" t="n">
        <v>110040.5257916309</v>
      </c>
      <c r="AE3" t="n">
        <v>150562.3020334193</v>
      </c>
      <c r="AF3" t="n">
        <v>3.484956057313642e-06</v>
      </c>
      <c r="AG3" t="n">
        <v>9</v>
      </c>
      <c r="AH3" t="n">
        <v>136192.8472429089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11.3672</v>
      </c>
      <c r="E4" t="n">
        <v>8.800000000000001</v>
      </c>
      <c r="F4" t="n">
        <v>4.69</v>
      </c>
      <c r="G4" t="n">
        <v>8.52</v>
      </c>
      <c r="H4" t="n">
        <v>0.12</v>
      </c>
      <c r="I4" t="n">
        <v>33</v>
      </c>
      <c r="J4" t="n">
        <v>223.76</v>
      </c>
      <c r="K4" t="n">
        <v>56.94</v>
      </c>
      <c r="L4" t="n">
        <v>1.5</v>
      </c>
      <c r="M4" t="n">
        <v>31</v>
      </c>
      <c r="N4" t="n">
        <v>50.32</v>
      </c>
      <c r="O4" t="n">
        <v>27831.42</v>
      </c>
      <c r="P4" t="n">
        <v>66.06999999999999</v>
      </c>
      <c r="Q4" t="n">
        <v>964.63</v>
      </c>
      <c r="R4" t="n">
        <v>34.22</v>
      </c>
      <c r="S4" t="n">
        <v>13.9</v>
      </c>
      <c r="T4" t="n">
        <v>10150.77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98.28264992001674</v>
      </c>
      <c r="AB4" t="n">
        <v>134.4746575450109</v>
      </c>
      <c r="AC4" t="n">
        <v>121.6405849653183</v>
      </c>
      <c r="AD4" t="n">
        <v>98282.64992001673</v>
      </c>
      <c r="AE4" t="n">
        <v>134474.6575450109</v>
      </c>
      <c r="AF4" t="n">
        <v>3.692253937430855e-06</v>
      </c>
      <c r="AG4" t="n">
        <v>8</v>
      </c>
      <c r="AH4" t="n">
        <v>121640.5849653183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11.8871</v>
      </c>
      <c r="E5" t="n">
        <v>8.41</v>
      </c>
      <c r="F5" t="n">
        <v>4.57</v>
      </c>
      <c r="G5" t="n">
        <v>10.15</v>
      </c>
      <c r="H5" t="n">
        <v>0.14</v>
      </c>
      <c r="I5" t="n">
        <v>27</v>
      </c>
      <c r="J5" t="n">
        <v>224.18</v>
      </c>
      <c r="K5" t="n">
        <v>56.94</v>
      </c>
      <c r="L5" t="n">
        <v>1.75</v>
      </c>
      <c r="M5" t="n">
        <v>25</v>
      </c>
      <c r="N5" t="n">
        <v>50.49</v>
      </c>
      <c r="O5" t="n">
        <v>27882.87</v>
      </c>
      <c r="P5" t="n">
        <v>63.2</v>
      </c>
      <c r="Q5" t="n">
        <v>964.6</v>
      </c>
      <c r="R5" t="n">
        <v>30.61</v>
      </c>
      <c r="S5" t="n">
        <v>13.9</v>
      </c>
      <c r="T5" t="n">
        <v>8373.6</v>
      </c>
      <c r="U5" t="n">
        <v>0.45</v>
      </c>
      <c r="V5" t="n">
        <v>0.88</v>
      </c>
      <c r="W5" t="n">
        <v>0.09</v>
      </c>
      <c r="X5" t="n">
        <v>0.53</v>
      </c>
      <c r="Y5" t="n">
        <v>1</v>
      </c>
      <c r="Z5" t="n">
        <v>10</v>
      </c>
      <c r="AA5" t="n">
        <v>95.37621188653405</v>
      </c>
      <c r="AB5" t="n">
        <v>130.4979408046054</v>
      </c>
      <c r="AC5" t="n">
        <v>118.0434004892588</v>
      </c>
      <c r="AD5" t="n">
        <v>95376.21188653405</v>
      </c>
      <c r="AE5" t="n">
        <v>130497.9408046054</v>
      </c>
      <c r="AF5" t="n">
        <v>3.8611260274856e-06</v>
      </c>
      <c r="AG5" t="n">
        <v>8</v>
      </c>
      <c r="AH5" t="n">
        <v>118043.4004892588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12.272</v>
      </c>
      <c r="E6" t="n">
        <v>8.15</v>
      </c>
      <c r="F6" t="n">
        <v>4.48</v>
      </c>
      <c r="G6" t="n">
        <v>11.68</v>
      </c>
      <c r="H6" t="n">
        <v>0.16</v>
      </c>
      <c r="I6" t="n">
        <v>23</v>
      </c>
      <c r="J6" t="n">
        <v>224.6</v>
      </c>
      <c r="K6" t="n">
        <v>56.94</v>
      </c>
      <c r="L6" t="n">
        <v>2</v>
      </c>
      <c r="M6" t="n">
        <v>21</v>
      </c>
      <c r="N6" t="n">
        <v>50.65</v>
      </c>
      <c r="O6" t="n">
        <v>27934.37</v>
      </c>
      <c r="P6" t="n">
        <v>60.95</v>
      </c>
      <c r="Q6" t="n">
        <v>964.66</v>
      </c>
      <c r="R6" t="n">
        <v>27.67</v>
      </c>
      <c r="S6" t="n">
        <v>13.9</v>
      </c>
      <c r="T6" t="n">
        <v>6926.63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93.32688079778644</v>
      </c>
      <c r="AB6" t="n">
        <v>127.6939555988755</v>
      </c>
      <c r="AC6" t="n">
        <v>115.5070236961449</v>
      </c>
      <c r="AD6" t="n">
        <v>93326.88079778645</v>
      </c>
      <c r="AE6" t="n">
        <v>127693.9555988755</v>
      </c>
      <c r="AF6" t="n">
        <v>3.986147892194335e-06</v>
      </c>
      <c r="AG6" t="n">
        <v>8</v>
      </c>
      <c r="AH6" t="n">
        <v>115507.0236961449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12.6289</v>
      </c>
      <c r="E7" t="n">
        <v>7.92</v>
      </c>
      <c r="F7" t="n">
        <v>4.38</v>
      </c>
      <c r="G7" t="n">
        <v>13.14</v>
      </c>
      <c r="H7" t="n">
        <v>0.18</v>
      </c>
      <c r="I7" t="n">
        <v>20</v>
      </c>
      <c r="J7" t="n">
        <v>225.01</v>
      </c>
      <c r="K7" t="n">
        <v>56.94</v>
      </c>
      <c r="L7" t="n">
        <v>2.25</v>
      </c>
      <c r="M7" t="n">
        <v>18</v>
      </c>
      <c r="N7" t="n">
        <v>50.82</v>
      </c>
      <c r="O7" t="n">
        <v>27985.94</v>
      </c>
      <c r="P7" t="n">
        <v>58.43</v>
      </c>
      <c r="Q7" t="n">
        <v>964.78</v>
      </c>
      <c r="R7" t="n">
        <v>24.34</v>
      </c>
      <c r="S7" t="n">
        <v>13.9</v>
      </c>
      <c r="T7" t="n">
        <v>5273.62</v>
      </c>
      <c r="U7" t="n">
        <v>0.57</v>
      </c>
      <c r="V7" t="n">
        <v>0.91</v>
      </c>
      <c r="W7" t="n">
        <v>0.09</v>
      </c>
      <c r="X7" t="n">
        <v>0.34</v>
      </c>
      <c r="Y7" t="n">
        <v>1</v>
      </c>
      <c r="Z7" t="n">
        <v>10</v>
      </c>
      <c r="AA7" t="n">
        <v>83.57618067064654</v>
      </c>
      <c r="AB7" t="n">
        <v>114.3526175143997</v>
      </c>
      <c r="AC7" t="n">
        <v>103.4389641937616</v>
      </c>
      <c r="AD7" t="n">
        <v>83576.18067064654</v>
      </c>
      <c r="AE7" t="n">
        <v>114352.6175143997</v>
      </c>
      <c r="AF7" t="n">
        <v>4.102074895349824e-06</v>
      </c>
      <c r="AG7" t="n">
        <v>7</v>
      </c>
      <c r="AH7" t="n">
        <v>103438.9641937616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12.6863</v>
      </c>
      <c r="E8" t="n">
        <v>7.88</v>
      </c>
      <c r="F8" t="n">
        <v>4.43</v>
      </c>
      <c r="G8" t="n">
        <v>14.77</v>
      </c>
      <c r="H8" t="n">
        <v>0.2</v>
      </c>
      <c r="I8" t="n">
        <v>18</v>
      </c>
      <c r="J8" t="n">
        <v>225.43</v>
      </c>
      <c r="K8" t="n">
        <v>56.94</v>
      </c>
      <c r="L8" t="n">
        <v>2.5</v>
      </c>
      <c r="M8" t="n">
        <v>16</v>
      </c>
      <c r="N8" t="n">
        <v>50.99</v>
      </c>
      <c r="O8" t="n">
        <v>28037.57</v>
      </c>
      <c r="P8" t="n">
        <v>58.26</v>
      </c>
      <c r="Q8" t="n">
        <v>964.5599999999999</v>
      </c>
      <c r="R8" t="n">
        <v>26.88</v>
      </c>
      <c r="S8" t="n">
        <v>13.9</v>
      </c>
      <c r="T8" t="n">
        <v>6552.52</v>
      </c>
      <c r="U8" t="n">
        <v>0.52</v>
      </c>
      <c r="V8" t="n">
        <v>0.9</v>
      </c>
      <c r="W8" t="n">
        <v>0.07000000000000001</v>
      </c>
      <c r="X8" t="n">
        <v>0.39</v>
      </c>
      <c r="Y8" t="n">
        <v>1</v>
      </c>
      <c r="Z8" t="n">
        <v>10</v>
      </c>
      <c r="AA8" t="n">
        <v>83.40696485773812</v>
      </c>
      <c r="AB8" t="n">
        <v>114.1210889739037</v>
      </c>
      <c r="AC8" t="n">
        <v>103.2295324122181</v>
      </c>
      <c r="AD8" t="n">
        <v>83406.96485773812</v>
      </c>
      <c r="AE8" t="n">
        <v>114121.0889739037</v>
      </c>
      <c r="AF8" t="n">
        <v>4.120719361533979e-06</v>
      </c>
      <c r="AG8" t="n">
        <v>7</v>
      </c>
      <c r="AH8" t="n">
        <v>103229.5324122181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4.36</v>
      </c>
      <c r="G9" t="n">
        <v>16.33</v>
      </c>
      <c r="H9" t="n">
        <v>0.22</v>
      </c>
      <c r="I9" t="n">
        <v>16</v>
      </c>
      <c r="J9" t="n">
        <v>225.85</v>
      </c>
      <c r="K9" t="n">
        <v>56.94</v>
      </c>
      <c r="L9" t="n">
        <v>2.75</v>
      </c>
      <c r="M9" t="n">
        <v>14</v>
      </c>
      <c r="N9" t="n">
        <v>51.16</v>
      </c>
      <c r="O9" t="n">
        <v>28089.25</v>
      </c>
      <c r="P9" t="n">
        <v>55.93</v>
      </c>
      <c r="Q9" t="n">
        <v>964.6</v>
      </c>
      <c r="R9" t="n">
        <v>23.93</v>
      </c>
      <c r="S9" t="n">
        <v>13.9</v>
      </c>
      <c r="T9" t="n">
        <v>5089.98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81.81347195705094</v>
      </c>
      <c r="AB9" t="n">
        <v>111.9408016872393</v>
      </c>
      <c r="AC9" t="n">
        <v>101.2573286841399</v>
      </c>
      <c r="AD9" t="n">
        <v>81813.47195705093</v>
      </c>
      <c r="AE9" t="n">
        <v>111940.8016872393</v>
      </c>
      <c r="AF9" t="n">
        <v>4.208387330577595e-06</v>
      </c>
      <c r="AG9" t="n">
        <v>7</v>
      </c>
      <c r="AH9" t="n">
        <v>101257.3286841399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13.1955</v>
      </c>
      <c r="E10" t="n">
        <v>7.58</v>
      </c>
      <c r="F10" t="n">
        <v>4.3</v>
      </c>
      <c r="G10" t="n">
        <v>18.44</v>
      </c>
      <c r="H10" t="n">
        <v>0.24</v>
      </c>
      <c r="I10" t="n">
        <v>14</v>
      </c>
      <c r="J10" t="n">
        <v>226.27</v>
      </c>
      <c r="K10" t="n">
        <v>56.94</v>
      </c>
      <c r="L10" t="n">
        <v>3</v>
      </c>
      <c r="M10" t="n">
        <v>12</v>
      </c>
      <c r="N10" t="n">
        <v>51.33</v>
      </c>
      <c r="O10" t="n">
        <v>28140.99</v>
      </c>
      <c r="P10" t="n">
        <v>54.02</v>
      </c>
      <c r="Q10" t="n">
        <v>964.5599999999999</v>
      </c>
      <c r="R10" t="n">
        <v>22.24</v>
      </c>
      <c r="S10" t="n">
        <v>13.9</v>
      </c>
      <c r="T10" t="n">
        <v>4253.28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80.52059187018348</v>
      </c>
      <c r="AB10" t="n">
        <v>110.1718261145443</v>
      </c>
      <c r="AC10" t="n">
        <v>99.65718165732946</v>
      </c>
      <c r="AD10" t="n">
        <v>80520.59187018347</v>
      </c>
      <c r="AE10" t="n">
        <v>110171.8261145443</v>
      </c>
      <c r="AF10" t="n">
        <v>4.286115915209447e-06</v>
      </c>
      <c r="AG10" t="n">
        <v>7</v>
      </c>
      <c r="AH10" t="n">
        <v>99657.18165732946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13.2974</v>
      </c>
      <c r="E11" t="n">
        <v>7.52</v>
      </c>
      <c r="F11" t="n">
        <v>4.29</v>
      </c>
      <c r="G11" t="n">
        <v>19.79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11</v>
      </c>
      <c r="N11" t="n">
        <v>51.5</v>
      </c>
      <c r="O11" t="n">
        <v>28192.8</v>
      </c>
      <c r="P11" t="n">
        <v>52.71</v>
      </c>
      <c r="Q11" t="n">
        <v>964.62</v>
      </c>
      <c r="R11" t="n">
        <v>21.81</v>
      </c>
      <c r="S11" t="n">
        <v>13.9</v>
      </c>
      <c r="T11" t="n">
        <v>4044.96</v>
      </c>
      <c r="U11" t="n">
        <v>0.64</v>
      </c>
      <c r="V11" t="n">
        <v>0.93</v>
      </c>
      <c r="W11" t="n">
        <v>0.07000000000000001</v>
      </c>
      <c r="X11" t="n">
        <v>0.25</v>
      </c>
      <c r="Y11" t="n">
        <v>1</v>
      </c>
      <c r="Z11" t="n">
        <v>10</v>
      </c>
      <c r="AA11" t="n">
        <v>79.78960417624235</v>
      </c>
      <c r="AB11" t="n">
        <v>109.1716565027935</v>
      </c>
      <c r="AC11" t="n">
        <v>98.75246682957699</v>
      </c>
      <c r="AD11" t="n">
        <v>79789.60417624236</v>
      </c>
      <c r="AE11" t="n">
        <v>109171.6565027935</v>
      </c>
      <c r="AF11" t="n">
        <v>4.319214714933584e-06</v>
      </c>
      <c r="AG11" t="n">
        <v>7</v>
      </c>
      <c r="AH11" t="n">
        <v>98752.466829577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13.4183</v>
      </c>
      <c r="E12" t="n">
        <v>7.45</v>
      </c>
      <c r="F12" t="n">
        <v>4.26</v>
      </c>
      <c r="G12" t="n">
        <v>21.32</v>
      </c>
      <c r="H12" t="n">
        <v>0.27</v>
      </c>
      <c r="I12" t="n">
        <v>12</v>
      </c>
      <c r="J12" t="n">
        <v>227.11</v>
      </c>
      <c r="K12" t="n">
        <v>56.94</v>
      </c>
      <c r="L12" t="n">
        <v>3.5</v>
      </c>
      <c r="M12" t="n">
        <v>10</v>
      </c>
      <c r="N12" t="n">
        <v>51.67</v>
      </c>
      <c r="O12" t="n">
        <v>28244.66</v>
      </c>
      <c r="P12" t="n">
        <v>51.04</v>
      </c>
      <c r="Q12" t="n">
        <v>964.5599999999999</v>
      </c>
      <c r="R12" t="n">
        <v>21.06</v>
      </c>
      <c r="S12" t="n">
        <v>13.9</v>
      </c>
      <c r="T12" t="n">
        <v>3675.73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78.87973439271374</v>
      </c>
      <c r="AB12" t="n">
        <v>107.9267325243484</v>
      </c>
      <c r="AC12" t="n">
        <v>97.62635664837254</v>
      </c>
      <c r="AD12" t="n">
        <v>78879.73439271374</v>
      </c>
      <c r="AE12" t="n">
        <v>107926.7325243484</v>
      </c>
      <c r="AF12" t="n">
        <v>4.358485027854566e-06</v>
      </c>
      <c r="AG12" t="n">
        <v>7</v>
      </c>
      <c r="AH12" t="n">
        <v>97626.35664837253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13.5552</v>
      </c>
      <c r="E13" t="n">
        <v>7.38</v>
      </c>
      <c r="F13" t="n">
        <v>4.23</v>
      </c>
      <c r="G13" t="n">
        <v>23.09</v>
      </c>
      <c r="H13" t="n">
        <v>0.29</v>
      </c>
      <c r="I13" t="n">
        <v>11</v>
      </c>
      <c r="J13" t="n">
        <v>227.53</v>
      </c>
      <c r="K13" t="n">
        <v>56.94</v>
      </c>
      <c r="L13" t="n">
        <v>3.75</v>
      </c>
      <c r="M13" t="n">
        <v>8</v>
      </c>
      <c r="N13" t="n">
        <v>51.84</v>
      </c>
      <c r="O13" t="n">
        <v>28296.58</v>
      </c>
      <c r="P13" t="n">
        <v>48.99</v>
      </c>
      <c r="Q13" t="n">
        <v>964.8099999999999</v>
      </c>
      <c r="R13" t="n">
        <v>19.92</v>
      </c>
      <c r="S13" t="n">
        <v>13.9</v>
      </c>
      <c r="T13" t="n">
        <v>3110.97</v>
      </c>
      <c r="U13" t="n">
        <v>0.7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77.80739341994168</v>
      </c>
      <c r="AB13" t="n">
        <v>106.4595082970575</v>
      </c>
      <c r="AC13" t="n">
        <v>96.2991622420717</v>
      </c>
      <c r="AD13" t="n">
        <v>77807.39341994167</v>
      </c>
      <c r="AE13" t="n">
        <v>106459.5082970575</v>
      </c>
      <c r="AF13" t="n">
        <v>4.402952404520262e-06</v>
      </c>
      <c r="AG13" t="n">
        <v>7</v>
      </c>
      <c r="AH13" t="n">
        <v>96299.1622420717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13.7342</v>
      </c>
      <c r="E14" t="n">
        <v>7.28</v>
      </c>
      <c r="F14" t="n">
        <v>4.18</v>
      </c>
      <c r="G14" t="n">
        <v>25.09</v>
      </c>
      <c r="H14" t="n">
        <v>0.31</v>
      </c>
      <c r="I14" t="n">
        <v>10</v>
      </c>
      <c r="J14" t="n">
        <v>227.95</v>
      </c>
      <c r="K14" t="n">
        <v>56.94</v>
      </c>
      <c r="L14" t="n">
        <v>4</v>
      </c>
      <c r="M14" t="n">
        <v>4</v>
      </c>
      <c r="N14" t="n">
        <v>52.01</v>
      </c>
      <c r="O14" t="n">
        <v>28348.56</v>
      </c>
      <c r="P14" t="n">
        <v>47.55</v>
      </c>
      <c r="Q14" t="n">
        <v>964.5599999999999</v>
      </c>
      <c r="R14" t="n">
        <v>17.96</v>
      </c>
      <c r="S14" t="n">
        <v>13.9</v>
      </c>
      <c r="T14" t="n">
        <v>2133.41</v>
      </c>
      <c r="U14" t="n">
        <v>0.77</v>
      </c>
      <c r="V14" t="n">
        <v>0.96</v>
      </c>
      <c r="W14" t="n">
        <v>0.08</v>
      </c>
      <c r="X14" t="n">
        <v>0.14</v>
      </c>
      <c r="Y14" t="n">
        <v>1</v>
      </c>
      <c r="Z14" t="n">
        <v>10</v>
      </c>
      <c r="AA14" t="n">
        <v>76.92320004670927</v>
      </c>
      <c r="AB14" t="n">
        <v>105.249715915943</v>
      </c>
      <c r="AC14" t="n">
        <v>95.20483074785606</v>
      </c>
      <c r="AD14" t="n">
        <v>76923.20004670927</v>
      </c>
      <c r="AE14" t="n">
        <v>105249.715915943</v>
      </c>
      <c r="AF14" t="n">
        <v>4.46109455516423e-06</v>
      </c>
      <c r="AG14" t="n">
        <v>7</v>
      </c>
      <c r="AH14" t="n">
        <v>95204.83074785606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13.7232</v>
      </c>
      <c r="E15" t="n">
        <v>7.29</v>
      </c>
      <c r="F15" t="n">
        <v>4.19</v>
      </c>
      <c r="G15" t="n">
        <v>25.12</v>
      </c>
      <c r="H15" t="n">
        <v>0.33</v>
      </c>
      <c r="I15" t="n">
        <v>10</v>
      </c>
      <c r="J15" t="n">
        <v>228.38</v>
      </c>
      <c r="K15" t="n">
        <v>56.94</v>
      </c>
      <c r="L15" t="n">
        <v>4.25</v>
      </c>
      <c r="M15" t="n">
        <v>0</v>
      </c>
      <c r="N15" t="n">
        <v>52.18</v>
      </c>
      <c r="O15" t="n">
        <v>28400.61</v>
      </c>
      <c r="P15" t="n">
        <v>47.29</v>
      </c>
      <c r="Q15" t="n">
        <v>964.5599999999999</v>
      </c>
      <c r="R15" t="n">
        <v>18.18</v>
      </c>
      <c r="S15" t="n">
        <v>13.9</v>
      </c>
      <c r="T15" t="n">
        <v>2244.54</v>
      </c>
      <c r="U15" t="n">
        <v>0.76</v>
      </c>
      <c r="V15" t="n">
        <v>0.95</v>
      </c>
      <c r="W15" t="n">
        <v>0.08</v>
      </c>
      <c r="X15" t="n">
        <v>0.15</v>
      </c>
      <c r="Y15" t="n">
        <v>1</v>
      </c>
      <c r="Z15" t="n">
        <v>10</v>
      </c>
      <c r="AA15" t="n">
        <v>76.84242737116152</v>
      </c>
      <c r="AB15" t="n">
        <v>105.1391991778196</v>
      </c>
      <c r="AC15" t="n">
        <v>95.10486157210796</v>
      </c>
      <c r="AD15" t="n">
        <v>76842.42737116152</v>
      </c>
      <c r="AE15" t="n">
        <v>105139.1991778196</v>
      </c>
      <c r="AF15" t="n">
        <v>4.45752157383974e-06</v>
      </c>
      <c r="AG15" t="n">
        <v>7</v>
      </c>
      <c r="AH15" t="n">
        <v>95104.86157210797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14.218</v>
      </c>
      <c r="E2" t="n">
        <v>7.03</v>
      </c>
      <c r="F2" t="n">
        <v>4.64</v>
      </c>
      <c r="G2" t="n">
        <v>9.6</v>
      </c>
      <c r="H2" t="n">
        <v>0.22</v>
      </c>
      <c r="I2" t="n">
        <v>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28.48</v>
      </c>
      <c r="Q2" t="n">
        <v>964.74</v>
      </c>
      <c r="R2" t="n">
        <v>31.67</v>
      </c>
      <c r="S2" t="n">
        <v>13.9</v>
      </c>
      <c r="T2" t="n">
        <v>8895.02</v>
      </c>
      <c r="U2" t="n">
        <v>0.44</v>
      </c>
      <c r="V2" t="n">
        <v>0.86</v>
      </c>
      <c r="W2" t="n">
        <v>0.14</v>
      </c>
      <c r="X2" t="n">
        <v>0.6</v>
      </c>
      <c r="Y2" t="n">
        <v>1</v>
      </c>
      <c r="Z2" t="n">
        <v>10</v>
      </c>
      <c r="AA2" t="n">
        <v>65.47699138505953</v>
      </c>
      <c r="AB2" t="n">
        <v>89.58850825399459</v>
      </c>
      <c r="AC2" t="n">
        <v>81.03830676451604</v>
      </c>
      <c r="AD2" t="n">
        <v>65476.99138505954</v>
      </c>
      <c r="AE2" t="n">
        <v>89588.50825399459</v>
      </c>
      <c r="AF2" t="n">
        <v>4.893052855326419e-06</v>
      </c>
      <c r="AG2" t="n">
        <v>7</v>
      </c>
      <c r="AH2" t="n">
        <v>81038.30676451603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13.9681</v>
      </c>
      <c r="E2" t="n">
        <v>7.16</v>
      </c>
      <c r="F2" t="n">
        <v>4.55</v>
      </c>
      <c r="G2" t="n">
        <v>10.49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34.84</v>
      </c>
      <c r="Q2" t="n">
        <v>964.9</v>
      </c>
      <c r="R2" t="n">
        <v>29.7</v>
      </c>
      <c r="S2" t="n">
        <v>13.9</v>
      </c>
      <c r="T2" t="n">
        <v>7923.43</v>
      </c>
      <c r="U2" t="n">
        <v>0.47</v>
      </c>
      <c r="V2" t="n">
        <v>0.88</v>
      </c>
      <c r="W2" t="n">
        <v>0.1</v>
      </c>
      <c r="X2" t="n">
        <v>0.5</v>
      </c>
      <c r="Y2" t="n">
        <v>1</v>
      </c>
      <c r="Z2" t="n">
        <v>10</v>
      </c>
      <c r="AA2" t="n">
        <v>69.06867433322491</v>
      </c>
      <c r="AB2" t="n">
        <v>94.50280731754054</v>
      </c>
      <c r="AC2" t="n">
        <v>85.48359202270079</v>
      </c>
      <c r="AD2" t="n">
        <v>69068.6743332249</v>
      </c>
      <c r="AE2" t="n">
        <v>94502.80731754054</v>
      </c>
      <c r="AF2" t="n">
        <v>4.736236080694442e-06</v>
      </c>
      <c r="AG2" t="n">
        <v>7</v>
      </c>
      <c r="AH2" t="n">
        <v>85483.59202270079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14.3432</v>
      </c>
      <c r="E3" t="n">
        <v>6.97</v>
      </c>
      <c r="F3" t="n">
        <v>4.47</v>
      </c>
      <c r="G3" t="n">
        <v>12.77</v>
      </c>
      <c r="H3" t="n">
        <v>0.2</v>
      </c>
      <c r="I3" t="n">
        <v>21</v>
      </c>
      <c r="J3" t="n">
        <v>107.73</v>
      </c>
      <c r="K3" t="n">
        <v>41.65</v>
      </c>
      <c r="L3" t="n">
        <v>1.25</v>
      </c>
      <c r="M3" t="n">
        <v>4</v>
      </c>
      <c r="N3" t="n">
        <v>14.83</v>
      </c>
      <c r="O3" t="n">
        <v>13520.81</v>
      </c>
      <c r="P3" t="n">
        <v>32.47</v>
      </c>
      <c r="Q3" t="n">
        <v>964.5599999999999</v>
      </c>
      <c r="R3" t="n">
        <v>26.69</v>
      </c>
      <c r="S3" t="n">
        <v>13.9</v>
      </c>
      <c r="T3" t="n">
        <v>6445.12</v>
      </c>
      <c r="U3" t="n">
        <v>0.52</v>
      </c>
      <c r="V3" t="n">
        <v>0.89</v>
      </c>
      <c r="W3" t="n">
        <v>0.11</v>
      </c>
      <c r="X3" t="n">
        <v>0.43</v>
      </c>
      <c r="Y3" t="n">
        <v>1</v>
      </c>
      <c r="Z3" t="n">
        <v>10</v>
      </c>
      <c r="AA3" t="n">
        <v>67.73963190259704</v>
      </c>
      <c r="AB3" t="n">
        <v>92.68435283074251</v>
      </c>
      <c r="AC3" t="n">
        <v>83.83868827990527</v>
      </c>
      <c r="AD3" t="n">
        <v>67739.63190259704</v>
      </c>
      <c r="AE3" t="n">
        <v>92684.35283074251</v>
      </c>
      <c r="AF3" t="n">
        <v>4.863423182295124e-06</v>
      </c>
      <c r="AG3" t="n">
        <v>7</v>
      </c>
      <c r="AH3" t="n">
        <v>83838.68827990527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14.3483</v>
      </c>
      <c r="E4" t="n">
        <v>6.97</v>
      </c>
      <c r="F4" t="n">
        <v>4.47</v>
      </c>
      <c r="G4" t="n">
        <v>12.76</v>
      </c>
      <c r="H4" t="n">
        <v>0.24</v>
      </c>
      <c r="I4" t="n">
        <v>21</v>
      </c>
      <c r="J4" t="n">
        <v>108.05</v>
      </c>
      <c r="K4" t="n">
        <v>41.65</v>
      </c>
      <c r="L4" t="n">
        <v>1.5</v>
      </c>
      <c r="M4" t="n">
        <v>0</v>
      </c>
      <c r="N4" t="n">
        <v>14.9</v>
      </c>
      <c r="O4" t="n">
        <v>13559.91</v>
      </c>
      <c r="P4" t="n">
        <v>32.41</v>
      </c>
      <c r="Q4" t="n">
        <v>964.88</v>
      </c>
      <c r="R4" t="n">
        <v>26.44</v>
      </c>
      <c r="S4" t="n">
        <v>13.9</v>
      </c>
      <c r="T4" t="n">
        <v>6321.96</v>
      </c>
      <c r="U4" t="n">
        <v>0.53</v>
      </c>
      <c r="V4" t="n">
        <v>0.9</v>
      </c>
      <c r="W4" t="n">
        <v>0.11</v>
      </c>
      <c r="X4" t="n">
        <v>0.43</v>
      </c>
      <c r="Y4" t="n">
        <v>1</v>
      </c>
      <c r="Z4" t="n">
        <v>10</v>
      </c>
      <c r="AA4" t="n">
        <v>67.71190819926019</v>
      </c>
      <c r="AB4" t="n">
        <v>92.64642003675358</v>
      </c>
      <c r="AC4" t="n">
        <v>83.80437573853563</v>
      </c>
      <c r="AD4" t="n">
        <v>67711.9081992602</v>
      </c>
      <c r="AE4" t="n">
        <v>92646.42003675358</v>
      </c>
      <c r="AF4" t="n">
        <v>4.865152465734643e-06</v>
      </c>
      <c r="AG4" t="n">
        <v>7</v>
      </c>
      <c r="AH4" t="n">
        <v>83804.37573853563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8.455500000000001</v>
      </c>
      <c r="E2" t="n">
        <v>11.83</v>
      </c>
      <c r="F2" t="n">
        <v>5.43</v>
      </c>
      <c r="G2" t="n">
        <v>4.86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91.23</v>
      </c>
      <c r="Q2" t="n">
        <v>964.9400000000001</v>
      </c>
      <c r="R2" t="n">
        <v>57.4</v>
      </c>
      <c r="S2" t="n">
        <v>13.9</v>
      </c>
      <c r="T2" t="n">
        <v>21570.06</v>
      </c>
      <c r="U2" t="n">
        <v>0.24</v>
      </c>
      <c r="V2" t="n">
        <v>0.74</v>
      </c>
      <c r="W2" t="n">
        <v>0.16</v>
      </c>
      <c r="X2" t="n">
        <v>1.38</v>
      </c>
      <c r="Y2" t="n">
        <v>1</v>
      </c>
      <c r="Z2" t="n">
        <v>10</v>
      </c>
      <c r="AA2" t="n">
        <v>151.6993035290476</v>
      </c>
      <c r="AB2" t="n">
        <v>207.5616795892887</v>
      </c>
      <c r="AC2" t="n">
        <v>187.7522842039931</v>
      </c>
      <c r="AD2" t="n">
        <v>151699.3035290476</v>
      </c>
      <c r="AE2" t="n">
        <v>207561.6795892887</v>
      </c>
      <c r="AF2" t="n">
        <v>2.713463869335921e-06</v>
      </c>
      <c r="AG2" t="n">
        <v>11</v>
      </c>
      <c r="AH2" t="n">
        <v>187752.2842039931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9.5397</v>
      </c>
      <c r="E3" t="n">
        <v>10.48</v>
      </c>
      <c r="F3" t="n">
        <v>5.02</v>
      </c>
      <c r="G3" t="n">
        <v>6.15</v>
      </c>
      <c r="H3" t="n">
        <v>0.08</v>
      </c>
      <c r="I3" t="n">
        <v>49</v>
      </c>
      <c r="J3" t="n">
        <v>274.57</v>
      </c>
      <c r="K3" t="n">
        <v>60.56</v>
      </c>
      <c r="L3" t="n">
        <v>1.25</v>
      </c>
      <c r="M3" t="n">
        <v>47</v>
      </c>
      <c r="N3" t="n">
        <v>72.76000000000001</v>
      </c>
      <c r="O3" t="n">
        <v>34097.72</v>
      </c>
      <c r="P3" t="n">
        <v>83.51000000000001</v>
      </c>
      <c r="Q3" t="n">
        <v>964.78</v>
      </c>
      <c r="R3" t="n">
        <v>44.93</v>
      </c>
      <c r="S3" t="n">
        <v>13.9</v>
      </c>
      <c r="T3" t="n">
        <v>15427.19</v>
      </c>
      <c r="U3" t="n">
        <v>0.31</v>
      </c>
      <c r="V3" t="n">
        <v>0.8</v>
      </c>
      <c r="W3" t="n">
        <v>0.13</v>
      </c>
      <c r="X3" t="n">
        <v>0.98</v>
      </c>
      <c r="Y3" t="n">
        <v>1</v>
      </c>
      <c r="Z3" t="n">
        <v>10</v>
      </c>
      <c r="AA3" t="n">
        <v>131.8388637271142</v>
      </c>
      <c r="AB3" t="n">
        <v>180.3877496715308</v>
      </c>
      <c r="AC3" t="n">
        <v>163.1717960187272</v>
      </c>
      <c r="AD3" t="n">
        <v>131838.8637271143</v>
      </c>
      <c r="AE3" t="n">
        <v>180387.7496715308</v>
      </c>
      <c r="AF3" t="n">
        <v>3.06139569207071e-06</v>
      </c>
      <c r="AG3" t="n">
        <v>10</v>
      </c>
      <c r="AH3" t="n">
        <v>163171.7960187272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10.2547</v>
      </c>
      <c r="E4" t="n">
        <v>9.75</v>
      </c>
      <c r="F4" t="n">
        <v>4.81</v>
      </c>
      <c r="G4" t="n">
        <v>7.41</v>
      </c>
      <c r="H4" t="n">
        <v>0.1</v>
      </c>
      <c r="I4" t="n">
        <v>39</v>
      </c>
      <c r="J4" t="n">
        <v>275.05</v>
      </c>
      <c r="K4" t="n">
        <v>60.56</v>
      </c>
      <c r="L4" t="n">
        <v>1.5</v>
      </c>
      <c r="M4" t="n">
        <v>37</v>
      </c>
      <c r="N4" t="n">
        <v>73</v>
      </c>
      <c r="O4" t="n">
        <v>34157.42</v>
      </c>
      <c r="P4" t="n">
        <v>79.23</v>
      </c>
      <c r="Q4" t="n">
        <v>964.6799999999999</v>
      </c>
      <c r="R4" t="n">
        <v>38.18</v>
      </c>
      <c r="S4" t="n">
        <v>13.9</v>
      </c>
      <c r="T4" t="n">
        <v>12097.87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117.9356112841293</v>
      </c>
      <c r="AB4" t="n">
        <v>161.3647063108399</v>
      </c>
      <c r="AC4" t="n">
        <v>145.9642852173655</v>
      </c>
      <c r="AD4" t="n">
        <v>117935.6112841293</v>
      </c>
      <c r="AE4" t="n">
        <v>161364.7063108399</v>
      </c>
      <c r="AF4" t="n">
        <v>3.290847133922189e-06</v>
      </c>
      <c r="AG4" t="n">
        <v>9</v>
      </c>
      <c r="AH4" t="n">
        <v>145964.2852173655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10.7306</v>
      </c>
      <c r="E5" t="n">
        <v>9.32</v>
      </c>
      <c r="F5" t="n">
        <v>4.69</v>
      </c>
      <c r="G5" t="n">
        <v>8.539999999999999</v>
      </c>
      <c r="H5" t="n">
        <v>0.11</v>
      </c>
      <c r="I5" t="n">
        <v>33</v>
      </c>
      <c r="J5" t="n">
        <v>275.54</v>
      </c>
      <c r="K5" t="n">
        <v>60.56</v>
      </c>
      <c r="L5" t="n">
        <v>1.75</v>
      </c>
      <c r="M5" t="n">
        <v>31</v>
      </c>
      <c r="N5" t="n">
        <v>73.23</v>
      </c>
      <c r="O5" t="n">
        <v>34217.22</v>
      </c>
      <c r="P5" t="n">
        <v>76.43000000000001</v>
      </c>
      <c r="Q5" t="n">
        <v>964.67</v>
      </c>
      <c r="R5" t="n">
        <v>34.38</v>
      </c>
      <c r="S5" t="n">
        <v>13.9</v>
      </c>
      <c r="T5" t="n">
        <v>10232.34</v>
      </c>
      <c r="U5" t="n">
        <v>0.4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114.3935455378224</v>
      </c>
      <c r="AB5" t="n">
        <v>156.5182956918332</v>
      </c>
      <c r="AC5" t="n">
        <v>141.5804092258552</v>
      </c>
      <c r="AD5" t="n">
        <v>114393.5455378224</v>
      </c>
      <c r="AE5" t="n">
        <v>156518.2956918332</v>
      </c>
      <c r="AF5" t="n">
        <v>3.443568729974105e-06</v>
      </c>
      <c r="AG5" t="n">
        <v>9</v>
      </c>
      <c r="AH5" t="n">
        <v>141580.4092258552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11.1791</v>
      </c>
      <c r="E6" t="n">
        <v>8.949999999999999</v>
      </c>
      <c r="F6" t="n">
        <v>4.58</v>
      </c>
      <c r="G6" t="n">
        <v>9.82</v>
      </c>
      <c r="H6" t="n">
        <v>0.13</v>
      </c>
      <c r="I6" t="n">
        <v>28</v>
      </c>
      <c r="J6" t="n">
        <v>276.02</v>
      </c>
      <c r="K6" t="n">
        <v>60.56</v>
      </c>
      <c r="L6" t="n">
        <v>2</v>
      </c>
      <c r="M6" t="n">
        <v>26</v>
      </c>
      <c r="N6" t="n">
        <v>73.47</v>
      </c>
      <c r="O6" t="n">
        <v>34277.1</v>
      </c>
      <c r="P6" t="n">
        <v>73.77</v>
      </c>
      <c r="Q6" t="n">
        <v>964.64</v>
      </c>
      <c r="R6" t="n">
        <v>30.91</v>
      </c>
      <c r="S6" t="n">
        <v>13.9</v>
      </c>
      <c r="T6" t="n">
        <v>8521.780000000001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103.4729188301868</v>
      </c>
      <c r="AB6" t="n">
        <v>141.5762124464059</v>
      </c>
      <c r="AC6" t="n">
        <v>128.0643774340213</v>
      </c>
      <c r="AD6" t="n">
        <v>103472.9188301868</v>
      </c>
      <c r="AE6" t="n">
        <v>141576.2124464059</v>
      </c>
      <c r="AF6" t="n">
        <v>3.587497361680941e-06</v>
      </c>
      <c r="AG6" t="n">
        <v>8</v>
      </c>
      <c r="AH6" t="n">
        <v>128064.3774340213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11.5536</v>
      </c>
      <c r="E7" t="n">
        <v>8.66</v>
      </c>
      <c r="F7" t="n">
        <v>4.5</v>
      </c>
      <c r="G7" t="n">
        <v>11.25</v>
      </c>
      <c r="H7" t="n">
        <v>0.14</v>
      </c>
      <c r="I7" t="n">
        <v>24</v>
      </c>
      <c r="J7" t="n">
        <v>276.51</v>
      </c>
      <c r="K7" t="n">
        <v>60.56</v>
      </c>
      <c r="L7" t="n">
        <v>2.25</v>
      </c>
      <c r="M7" t="n">
        <v>22</v>
      </c>
      <c r="N7" t="n">
        <v>73.70999999999999</v>
      </c>
      <c r="O7" t="n">
        <v>34337.08</v>
      </c>
      <c r="P7" t="n">
        <v>71.70999999999999</v>
      </c>
      <c r="Q7" t="n">
        <v>964.7</v>
      </c>
      <c r="R7" t="n">
        <v>28.36</v>
      </c>
      <c r="S7" t="n">
        <v>13.9</v>
      </c>
      <c r="T7" t="n">
        <v>7263.99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101.1760400956238</v>
      </c>
      <c r="AB7" t="n">
        <v>138.4335216306402</v>
      </c>
      <c r="AC7" t="n">
        <v>125.2216206189169</v>
      </c>
      <c r="AD7" t="n">
        <v>101176.0400956238</v>
      </c>
      <c r="AE7" t="n">
        <v>138433.5216306402</v>
      </c>
      <c r="AF7" t="n">
        <v>3.707678571433919e-06</v>
      </c>
      <c r="AG7" t="n">
        <v>8</v>
      </c>
      <c r="AH7" t="n">
        <v>125221.6206189169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11.8663</v>
      </c>
      <c r="E8" t="n">
        <v>8.43</v>
      </c>
      <c r="F8" t="n">
        <v>4.43</v>
      </c>
      <c r="G8" t="n">
        <v>12.66</v>
      </c>
      <c r="H8" t="n">
        <v>0.16</v>
      </c>
      <c r="I8" t="n">
        <v>21</v>
      </c>
      <c r="J8" t="n">
        <v>277</v>
      </c>
      <c r="K8" t="n">
        <v>60.56</v>
      </c>
      <c r="L8" t="n">
        <v>2.5</v>
      </c>
      <c r="M8" t="n">
        <v>19</v>
      </c>
      <c r="N8" t="n">
        <v>73.94</v>
      </c>
      <c r="O8" t="n">
        <v>34397.15</v>
      </c>
      <c r="P8" t="n">
        <v>69.63</v>
      </c>
      <c r="Q8" t="n">
        <v>964.61</v>
      </c>
      <c r="R8" t="n">
        <v>26.07</v>
      </c>
      <c r="S8" t="n">
        <v>13.9</v>
      </c>
      <c r="T8" t="n">
        <v>6134.88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99.20201651294762</v>
      </c>
      <c r="AB8" t="n">
        <v>135.7325754770499</v>
      </c>
      <c r="AC8" t="n">
        <v>122.7784489754227</v>
      </c>
      <c r="AD8" t="n">
        <v>99202.01651294762</v>
      </c>
      <c r="AE8" t="n">
        <v>135732.5754770499</v>
      </c>
      <c r="AF8" t="n">
        <v>3.808027474744349e-06</v>
      </c>
      <c r="AG8" t="n">
        <v>8</v>
      </c>
      <c r="AH8" t="n">
        <v>122778.4489754227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12.1655</v>
      </c>
      <c r="E9" t="n">
        <v>8.220000000000001</v>
      </c>
      <c r="F9" t="n">
        <v>4.33</v>
      </c>
      <c r="G9" t="n">
        <v>13.66</v>
      </c>
      <c r="H9" t="n">
        <v>0.18</v>
      </c>
      <c r="I9" t="n">
        <v>19</v>
      </c>
      <c r="J9" t="n">
        <v>277.48</v>
      </c>
      <c r="K9" t="n">
        <v>60.56</v>
      </c>
      <c r="L9" t="n">
        <v>2.75</v>
      </c>
      <c r="M9" t="n">
        <v>17</v>
      </c>
      <c r="N9" t="n">
        <v>74.18000000000001</v>
      </c>
      <c r="O9" t="n">
        <v>34457.31</v>
      </c>
      <c r="P9" t="n">
        <v>67.03</v>
      </c>
      <c r="Q9" t="n">
        <v>964.5599999999999</v>
      </c>
      <c r="R9" t="n">
        <v>22.68</v>
      </c>
      <c r="S9" t="n">
        <v>13.9</v>
      </c>
      <c r="T9" t="n">
        <v>4451.92</v>
      </c>
      <c r="U9" t="n">
        <v>0.61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97.1136004964625</v>
      </c>
      <c r="AB9" t="n">
        <v>132.8751125488843</v>
      </c>
      <c r="AC9" t="n">
        <v>120.1936982986459</v>
      </c>
      <c r="AD9" t="n">
        <v>97113.6004964625</v>
      </c>
      <c r="AE9" t="n">
        <v>132875.1125488843</v>
      </c>
      <c r="AF9" t="n">
        <v>3.904044078103737e-06</v>
      </c>
      <c r="AG9" t="n">
        <v>8</v>
      </c>
      <c r="AH9" t="n">
        <v>120193.6982986459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12.1106</v>
      </c>
      <c r="E10" t="n">
        <v>8.26</v>
      </c>
      <c r="F10" t="n">
        <v>4.42</v>
      </c>
      <c r="G10" t="n">
        <v>14.72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67.79000000000001</v>
      </c>
      <c r="Q10" t="n">
        <v>964.5599999999999</v>
      </c>
      <c r="R10" t="n">
        <v>25.85</v>
      </c>
      <c r="S10" t="n">
        <v>13.9</v>
      </c>
      <c r="T10" t="n">
        <v>6042.03</v>
      </c>
      <c r="U10" t="n">
        <v>0.54</v>
      </c>
      <c r="V10" t="n">
        <v>0.91</v>
      </c>
      <c r="W10" t="n">
        <v>0.08</v>
      </c>
      <c r="X10" t="n">
        <v>0.38</v>
      </c>
      <c r="Y10" t="n">
        <v>1</v>
      </c>
      <c r="Z10" t="n">
        <v>10</v>
      </c>
      <c r="AA10" t="n">
        <v>97.66380855390301</v>
      </c>
      <c r="AB10" t="n">
        <v>133.6279314865403</v>
      </c>
      <c r="AC10" t="n">
        <v>120.8746692534803</v>
      </c>
      <c r="AD10" t="n">
        <v>97663.80855390301</v>
      </c>
      <c r="AE10" t="n">
        <v>133627.9314865404</v>
      </c>
      <c r="AF10" t="n">
        <v>3.886426058302834e-06</v>
      </c>
      <c r="AG10" t="n">
        <v>8</v>
      </c>
      <c r="AH10" t="n">
        <v>120874.6692534803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12.3563</v>
      </c>
      <c r="E11" t="n">
        <v>8.09</v>
      </c>
      <c r="F11" t="n">
        <v>4.36</v>
      </c>
      <c r="G11" t="n">
        <v>16.34</v>
      </c>
      <c r="H11" t="n">
        <v>0.21</v>
      </c>
      <c r="I11" t="n">
        <v>16</v>
      </c>
      <c r="J11" t="n">
        <v>278.46</v>
      </c>
      <c r="K11" t="n">
        <v>60.56</v>
      </c>
      <c r="L11" t="n">
        <v>3.25</v>
      </c>
      <c r="M11" t="n">
        <v>14</v>
      </c>
      <c r="N11" t="n">
        <v>74.66</v>
      </c>
      <c r="O11" t="n">
        <v>34577.92</v>
      </c>
      <c r="P11" t="n">
        <v>66</v>
      </c>
      <c r="Q11" t="n">
        <v>964.5599999999999</v>
      </c>
      <c r="R11" t="n">
        <v>23.94</v>
      </c>
      <c r="S11" t="n">
        <v>13.9</v>
      </c>
      <c r="T11" t="n">
        <v>5096.37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96.17227966607176</v>
      </c>
      <c r="AB11" t="n">
        <v>131.5871558606001</v>
      </c>
      <c r="AC11" t="n">
        <v>119.0286623890326</v>
      </c>
      <c r="AD11" t="n">
        <v>96172.27966607176</v>
      </c>
      <c r="AE11" t="n">
        <v>131587.1558606001</v>
      </c>
      <c r="AF11" t="n">
        <v>3.965273917411796e-06</v>
      </c>
      <c r="AG11" t="n">
        <v>8</v>
      </c>
      <c r="AH11" t="n">
        <v>119028.6623890326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12.4727</v>
      </c>
      <c r="E12" t="n">
        <v>8.02</v>
      </c>
      <c r="F12" t="n">
        <v>4.33</v>
      </c>
      <c r="G12" t="n">
        <v>17.33</v>
      </c>
      <c r="H12" t="n">
        <v>0.22</v>
      </c>
      <c r="I12" t="n">
        <v>15</v>
      </c>
      <c r="J12" t="n">
        <v>278.95</v>
      </c>
      <c r="K12" t="n">
        <v>60.56</v>
      </c>
      <c r="L12" t="n">
        <v>3.5</v>
      </c>
      <c r="M12" t="n">
        <v>13</v>
      </c>
      <c r="N12" t="n">
        <v>74.90000000000001</v>
      </c>
      <c r="O12" t="n">
        <v>34638.36</v>
      </c>
      <c r="P12" t="n">
        <v>64.76000000000001</v>
      </c>
      <c r="Q12" t="n">
        <v>964.62</v>
      </c>
      <c r="R12" t="n">
        <v>23.14</v>
      </c>
      <c r="S12" t="n">
        <v>13.9</v>
      </c>
      <c r="T12" t="n">
        <v>4697.69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87.46371349061273</v>
      </c>
      <c r="AB12" t="n">
        <v>119.6717114245185</v>
      </c>
      <c r="AC12" t="n">
        <v>108.2504112464956</v>
      </c>
      <c r="AD12" t="n">
        <v>87463.71349061273</v>
      </c>
      <c r="AE12" t="n">
        <v>119671.7114245185</v>
      </c>
      <c r="AF12" t="n">
        <v>4.002627970323003e-06</v>
      </c>
      <c r="AG12" t="n">
        <v>7</v>
      </c>
      <c r="AH12" t="n">
        <v>108250.4112464956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12.5918</v>
      </c>
      <c r="E13" t="n">
        <v>7.94</v>
      </c>
      <c r="F13" t="n">
        <v>4.31</v>
      </c>
      <c r="G13" t="n">
        <v>18.47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63.38</v>
      </c>
      <c r="Q13" t="n">
        <v>964.78</v>
      </c>
      <c r="R13" t="n">
        <v>22.39</v>
      </c>
      <c r="S13" t="n">
        <v>13.9</v>
      </c>
      <c r="T13" t="n">
        <v>4330.4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86.56084861879405</v>
      </c>
      <c r="AB13" t="n">
        <v>118.4363718753099</v>
      </c>
      <c r="AC13" t="n">
        <v>107.132970770053</v>
      </c>
      <c r="AD13" t="n">
        <v>86560.84861879406</v>
      </c>
      <c r="AE13" t="n">
        <v>118436.3718753099</v>
      </c>
      <c r="AF13" t="n">
        <v>4.040848483224416e-06</v>
      </c>
      <c r="AG13" t="n">
        <v>7</v>
      </c>
      <c r="AH13" t="n">
        <v>107132.970770053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12.7132</v>
      </c>
      <c r="E14" t="n">
        <v>7.87</v>
      </c>
      <c r="F14" t="n">
        <v>4.29</v>
      </c>
      <c r="G14" t="n">
        <v>19.78</v>
      </c>
      <c r="H14" t="n">
        <v>0.25</v>
      </c>
      <c r="I14" t="n">
        <v>13</v>
      </c>
      <c r="J14" t="n">
        <v>279.94</v>
      </c>
      <c r="K14" t="n">
        <v>60.56</v>
      </c>
      <c r="L14" t="n">
        <v>4</v>
      </c>
      <c r="M14" t="n">
        <v>11</v>
      </c>
      <c r="N14" t="n">
        <v>75.38</v>
      </c>
      <c r="O14" t="n">
        <v>34759.54</v>
      </c>
      <c r="P14" t="n">
        <v>62.21</v>
      </c>
      <c r="Q14" t="n">
        <v>964.72</v>
      </c>
      <c r="R14" t="n">
        <v>21.67</v>
      </c>
      <c r="S14" t="n">
        <v>13.9</v>
      </c>
      <c r="T14" t="n">
        <v>3973.95</v>
      </c>
      <c r="U14" t="n">
        <v>0.64</v>
      </c>
      <c r="V14" t="n">
        <v>0.93</v>
      </c>
      <c r="W14" t="n">
        <v>0.07000000000000001</v>
      </c>
      <c r="X14" t="n">
        <v>0.24</v>
      </c>
      <c r="Y14" t="n">
        <v>1</v>
      </c>
      <c r="Z14" t="n">
        <v>10</v>
      </c>
      <c r="AA14" t="n">
        <v>85.75950148452308</v>
      </c>
      <c r="AB14" t="n">
        <v>117.3399333732604</v>
      </c>
      <c r="AC14" t="n">
        <v>106.1411748197777</v>
      </c>
      <c r="AD14" t="n">
        <v>85759.50148452309</v>
      </c>
      <c r="AE14" t="n">
        <v>117339.9333732604</v>
      </c>
      <c r="AF14" t="n">
        <v>4.079807091673045e-06</v>
      </c>
      <c r="AG14" t="n">
        <v>7</v>
      </c>
      <c r="AH14" t="n">
        <v>106141.1748197777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12.8283</v>
      </c>
      <c r="E15" t="n">
        <v>7.8</v>
      </c>
      <c r="F15" t="n">
        <v>4.27</v>
      </c>
      <c r="G15" t="n">
        <v>21.34</v>
      </c>
      <c r="H15" t="n">
        <v>0.27</v>
      </c>
      <c r="I15" t="n">
        <v>12</v>
      </c>
      <c r="J15" t="n">
        <v>280.43</v>
      </c>
      <c r="K15" t="n">
        <v>60.56</v>
      </c>
      <c r="L15" t="n">
        <v>4.25</v>
      </c>
      <c r="M15" t="n">
        <v>10</v>
      </c>
      <c r="N15" t="n">
        <v>75.62</v>
      </c>
      <c r="O15" t="n">
        <v>34820.27</v>
      </c>
      <c r="P15" t="n">
        <v>60.98</v>
      </c>
      <c r="Q15" t="n">
        <v>964.59</v>
      </c>
      <c r="R15" t="n">
        <v>21.15</v>
      </c>
      <c r="S15" t="n">
        <v>13.9</v>
      </c>
      <c r="T15" t="n">
        <v>3719.35</v>
      </c>
      <c r="U15" t="n">
        <v>0.66</v>
      </c>
      <c r="V15" t="n">
        <v>0.9399999999999999</v>
      </c>
      <c r="W15" t="n">
        <v>0.07000000000000001</v>
      </c>
      <c r="X15" t="n">
        <v>0.23</v>
      </c>
      <c r="Y15" t="n">
        <v>1</v>
      </c>
      <c r="Z15" t="n">
        <v>10</v>
      </c>
      <c r="AA15" t="n">
        <v>84.96188595960656</v>
      </c>
      <c r="AB15" t="n">
        <v>116.2486006237567</v>
      </c>
      <c r="AC15" t="n">
        <v>105.1539973361911</v>
      </c>
      <c r="AD15" t="n">
        <v>84961.88595960656</v>
      </c>
      <c r="AE15" t="n">
        <v>116248.6006237567</v>
      </c>
      <c r="AF15" t="n">
        <v>4.116743960144522e-06</v>
      </c>
      <c r="AG15" t="n">
        <v>7</v>
      </c>
      <c r="AH15" t="n">
        <v>105153.9973361911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12.9692</v>
      </c>
      <c r="E16" t="n">
        <v>7.71</v>
      </c>
      <c r="F16" t="n">
        <v>4.24</v>
      </c>
      <c r="G16" t="n">
        <v>23.1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9</v>
      </c>
      <c r="N16" t="n">
        <v>75.87</v>
      </c>
      <c r="O16" t="n">
        <v>34881.09</v>
      </c>
      <c r="P16" t="n">
        <v>59.48</v>
      </c>
      <c r="Q16" t="n">
        <v>964.5599999999999</v>
      </c>
      <c r="R16" t="n">
        <v>20.05</v>
      </c>
      <c r="S16" t="n">
        <v>13.9</v>
      </c>
      <c r="T16" t="n">
        <v>3175.37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84.00372852176031</v>
      </c>
      <c r="AB16" t="n">
        <v>114.9376073463732</v>
      </c>
      <c r="AC16" t="n">
        <v>103.9681234172102</v>
      </c>
      <c r="AD16" t="n">
        <v>84003.72852176031</v>
      </c>
      <c r="AE16" t="n">
        <v>114937.6073463732</v>
      </c>
      <c r="AF16" t="n">
        <v>4.1619603351891e-06</v>
      </c>
      <c r="AG16" t="n">
        <v>7</v>
      </c>
      <c r="AH16" t="n">
        <v>103968.1234172102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13.1531</v>
      </c>
      <c r="E17" t="n">
        <v>7.6</v>
      </c>
      <c r="F17" t="n">
        <v>4.18</v>
      </c>
      <c r="G17" t="n">
        <v>25.08</v>
      </c>
      <c r="H17" t="n">
        <v>0.3</v>
      </c>
      <c r="I17" t="n">
        <v>10</v>
      </c>
      <c r="J17" t="n">
        <v>281.41</v>
      </c>
      <c r="K17" t="n">
        <v>60.56</v>
      </c>
      <c r="L17" t="n">
        <v>4.75</v>
      </c>
      <c r="M17" t="n">
        <v>8</v>
      </c>
      <c r="N17" t="n">
        <v>76.11</v>
      </c>
      <c r="O17" t="n">
        <v>34942.02</v>
      </c>
      <c r="P17" t="n">
        <v>57.43</v>
      </c>
      <c r="Q17" t="n">
        <v>964.6</v>
      </c>
      <c r="R17" t="n">
        <v>18.26</v>
      </c>
      <c r="S17" t="n">
        <v>13.9</v>
      </c>
      <c r="T17" t="n">
        <v>2285.98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82.7331319170151</v>
      </c>
      <c r="AB17" t="n">
        <v>113.1991210169957</v>
      </c>
      <c r="AC17" t="n">
        <v>102.3955557831269</v>
      </c>
      <c r="AD17" t="n">
        <v>82733.1319170151</v>
      </c>
      <c r="AE17" t="n">
        <v>113199.1210169957</v>
      </c>
      <c r="AF17" t="n">
        <v>4.220975887855515e-06</v>
      </c>
      <c r="AG17" t="n">
        <v>7</v>
      </c>
      <c r="AH17" t="n">
        <v>102395.5557831269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13.0577</v>
      </c>
      <c r="E18" t="n">
        <v>7.66</v>
      </c>
      <c r="F18" t="n">
        <v>4.24</v>
      </c>
      <c r="G18" t="n">
        <v>25.41</v>
      </c>
      <c r="H18" t="n">
        <v>0.32</v>
      </c>
      <c r="I18" t="n">
        <v>10</v>
      </c>
      <c r="J18" t="n">
        <v>281.91</v>
      </c>
      <c r="K18" t="n">
        <v>60.56</v>
      </c>
      <c r="L18" t="n">
        <v>5</v>
      </c>
      <c r="M18" t="n">
        <v>8</v>
      </c>
      <c r="N18" t="n">
        <v>76.34999999999999</v>
      </c>
      <c r="O18" t="n">
        <v>35003.04</v>
      </c>
      <c r="P18" t="n">
        <v>56.83</v>
      </c>
      <c r="Q18" t="n">
        <v>964.67</v>
      </c>
      <c r="R18" t="n">
        <v>20.15</v>
      </c>
      <c r="S18" t="n">
        <v>13.9</v>
      </c>
      <c r="T18" t="n">
        <v>3228.61</v>
      </c>
      <c r="U18" t="n">
        <v>0.6899999999999999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82.71232381179362</v>
      </c>
      <c r="AB18" t="n">
        <v>113.1706504494428</v>
      </c>
      <c r="AC18" t="n">
        <v>102.3698024065827</v>
      </c>
      <c r="AD18" t="n">
        <v>82712.32381179363</v>
      </c>
      <c r="AE18" t="n">
        <v>113170.6504494429</v>
      </c>
      <c r="AF18" t="n">
        <v>4.190360968201486e-06</v>
      </c>
      <c r="AG18" t="n">
        <v>7</v>
      </c>
      <c r="AH18" t="n">
        <v>102369.8024065826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13.1931</v>
      </c>
      <c r="E19" t="n">
        <v>7.58</v>
      </c>
      <c r="F19" t="n">
        <v>4.21</v>
      </c>
      <c r="G19" t="n">
        <v>28.06</v>
      </c>
      <c r="H19" t="n">
        <v>0.33</v>
      </c>
      <c r="I19" t="n">
        <v>9</v>
      </c>
      <c r="J19" t="n">
        <v>282.4</v>
      </c>
      <c r="K19" t="n">
        <v>60.56</v>
      </c>
      <c r="L19" t="n">
        <v>5.25</v>
      </c>
      <c r="M19" t="n">
        <v>7</v>
      </c>
      <c r="N19" t="n">
        <v>76.59999999999999</v>
      </c>
      <c r="O19" t="n">
        <v>35064.15</v>
      </c>
      <c r="P19" t="n">
        <v>56.24</v>
      </c>
      <c r="Q19" t="n">
        <v>964.5599999999999</v>
      </c>
      <c r="R19" t="n">
        <v>19.32</v>
      </c>
      <c r="S19" t="n">
        <v>13.9</v>
      </c>
      <c r="T19" t="n">
        <v>2817.99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82.18077659086339</v>
      </c>
      <c r="AB19" t="n">
        <v>112.4433640915581</v>
      </c>
      <c r="AC19" t="n">
        <v>101.7119272379414</v>
      </c>
      <c r="AD19" t="n">
        <v>82180.77659086339</v>
      </c>
      <c r="AE19" t="n">
        <v>112443.3640915581</v>
      </c>
      <c r="AF19" t="n">
        <v>4.233812332154898e-06</v>
      </c>
      <c r="AG19" t="n">
        <v>7</v>
      </c>
      <c r="AH19" t="n">
        <v>101711.9272379414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13.1931</v>
      </c>
      <c r="E20" t="n">
        <v>7.58</v>
      </c>
      <c r="F20" t="n">
        <v>4.21</v>
      </c>
      <c r="G20" t="n">
        <v>28.06</v>
      </c>
      <c r="H20" t="n">
        <v>0.35</v>
      </c>
      <c r="I20" t="n">
        <v>9</v>
      </c>
      <c r="J20" t="n">
        <v>282.9</v>
      </c>
      <c r="K20" t="n">
        <v>60.56</v>
      </c>
      <c r="L20" t="n">
        <v>5.5</v>
      </c>
      <c r="M20" t="n">
        <v>5</v>
      </c>
      <c r="N20" t="n">
        <v>76.84999999999999</v>
      </c>
      <c r="O20" t="n">
        <v>35125.37</v>
      </c>
      <c r="P20" t="n">
        <v>54.71</v>
      </c>
      <c r="Q20" t="n">
        <v>964.67</v>
      </c>
      <c r="R20" t="n">
        <v>19.2</v>
      </c>
      <c r="S20" t="n">
        <v>13.9</v>
      </c>
      <c r="T20" t="n">
        <v>2760.78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81.54967422618438</v>
      </c>
      <c r="AB20" t="n">
        <v>111.5798619939334</v>
      </c>
      <c r="AC20" t="n">
        <v>100.9308365685809</v>
      </c>
      <c r="AD20" t="n">
        <v>81549.67422618438</v>
      </c>
      <c r="AE20" t="n">
        <v>111579.8619939334</v>
      </c>
      <c r="AF20" t="n">
        <v>4.233812332154898e-06</v>
      </c>
      <c r="AG20" t="n">
        <v>7</v>
      </c>
      <c r="AH20" t="n">
        <v>100930.8365685809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13.3328</v>
      </c>
      <c r="E21" t="n">
        <v>7.5</v>
      </c>
      <c r="F21" t="n">
        <v>4.18</v>
      </c>
      <c r="G21" t="n">
        <v>31.36</v>
      </c>
      <c r="H21" t="n">
        <v>0.36</v>
      </c>
      <c r="I21" t="n">
        <v>8</v>
      </c>
      <c r="J21" t="n">
        <v>283.4</v>
      </c>
      <c r="K21" t="n">
        <v>60.56</v>
      </c>
      <c r="L21" t="n">
        <v>5.75</v>
      </c>
      <c r="M21" t="n">
        <v>0</v>
      </c>
      <c r="N21" t="n">
        <v>77.09</v>
      </c>
      <c r="O21" t="n">
        <v>35186.68</v>
      </c>
      <c r="P21" t="n">
        <v>54.08</v>
      </c>
      <c r="Q21" t="n">
        <v>964.6</v>
      </c>
      <c r="R21" t="n">
        <v>18.15</v>
      </c>
      <c r="S21" t="n">
        <v>13.9</v>
      </c>
      <c r="T21" t="n">
        <v>2240.52</v>
      </c>
      <c r="U21" t="n">
        <v>0.77</v>
      </c>
      <c r="V21" t="n">
        <v>0.96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81.0110709708127</v>
      </c>
      <c r="AB21" t="n">
        <v>110.8429212584356</v>
      </c>
      <c r="AC21" t="n">
        <v>100.264228422576</v>
      </c>
      <c r="AD21" t="n">
        <v>81011.0709708127</v>
      </c>
      <c r="AE21" t="n">
        <v>110842.9212584356</v>
      </c>
      <c r="AF21" t="n">
        <v>4.278643613870495e-06</v>
      </c>
      <c r="AG21" t="n">
        <v>7</v>
      </c>
      <c r="AH21" t="n">
        <v>100264.228422576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13.8318</v>
      </c>
      <c r="E2" t="n">
        <v>7.23</v>
      </c>
      <c r="F2" t="n">
        <v>4.88</v>
      </c>
      <c r="G2" t="n">
        <v>7.32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25.48</v>
      </c>
      <c r="Q2" t="n">
        <v>964.78</v>
      </c>
      <c r="R2" t="n">
        <v>38.52</v>
      </c>
      <c r="S2" t="n">
        <v>13.9</v>
      </c>
      <c r="T2" t="n">
        <v>12263.94</v>
      </c>
      <c r="U2" t="n">
        <v>0.36</v>
      </c>
      <c r="V2" t="n">
        <v>0.82</v>
      </c>
      <c r="W2" t="n">
        <v>0.17</v>
      </c>
      <c r="X2" t="n">
        <v>0.84</v>
      </c>
      <c r="Y2" t="n">
        <v>1</v>
      </c>
      <c r="Z2" t="n">
        <v>10</v>
      </c>
      <c r="AA2" t="n">
        <v>63.95106419831595</v>
      </c>
      <c r="AB2" t="n">
        <v>87.50066735793673</v>
      </c>
      <c r="AC2" t="n">
        <v>79.14972647327417</v>
      </c>
      <c r="AD2" t="n">
        <v>63951.06419831595</v>
      </c>
      <c r="AE2" t="n">
        <v>87500.66735793673</v>
      </c>
      <c r="AF2" t="n">
        <v>4.819244177036392e-06</v>
      </c>
      <c r="AG2" t="n">
        <v>7</v>
      </c>
      <c r="AH2" t="n">
        <v>79149.72647327418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11.4398</v>
      </c>
      <c r="E2" t="n">
        <v>8.74</v>
      </c>
      <c r="F2" t="n">
        <v>4.91</v>
      </c>
      <c r="G2" t="n">
        <v>6.85</v>
      </c>
      <c r="H2" t="n">
        <v>0.11</v>
      </c>
      <c r="I2" t="n">
        <v>43</v>
      </c>
      <c r="J2" t="n">
        <v>167.88</v>
      </c>
      <c r="K2" t="n">
        <v>51.39</v>
      </c>
      <c r="L2" t="n">
        <v>1</v>
      </c>
      <c r="M2" t="n">
        <v>41</v>
      </c>
      <c r="N2" t="n">
        <v>30.49</v>
      </c>
      <c r="O2" t="n">
        <v>20939.59</v>
      </c>
      <c r="P2" t="n">
        <v>57.79</v>
      </c>
      <c r="Q2" t="n">
        <v>965.01</v>
      </c>
      <c r="R2" t="n">
        <v>41.13</v>
      </c>
      <c r="S2" t="n">
        <v>13.9</v>
      </c>
      <c r="T2" t="n">
        <v>13556.16</v>
      </c>
      <c r="U2" t="n">
        <v>0.34</v>
      </c>
      <c r="V2" t="n">
        <v>0.8100000000000001</v>
      </c>
      <c r="W2" t="n">
        <v>0.13</v>
      </c>
      <c r="X2" t="n">
        <v>0.87</v>
      </c>
      <c r="Y2" t="n">
        <v>1</v>
      </c>
      <c r="Z2" t="n">
        <v>10</v>
      </c>
      <c r="AA2" t="n">
        <v>92.95543101083598</v>
      </c>
      <c r="AB2" t="n">
        <v>127.1857216131621</v>
      </c>
      <c r="AC2" t="n">
        <v>115.0472948487169</v>
      </c>
      <c r="AD2" t="n">
        <v>92955.43101083598</v>
      </c>
      <c r="AE2" t="n">
        <v>127185.7216131621</v>
      </c>
      <c r="AF2" t="n">
        <v>3.779775614284138e-06</v>
      </c>
      <c r="AG2" t="n">
        <v>8</v>
      </c>
      <c r="AH2" t="n">
        <v>115047.2948487169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12.3039</v>
      </c>
      <c r="E3" t="n">
        <v>8.130000000000001</v>
      </c>
      <c r="F3" t="n">
        <v>4.67</v>
      </c>
      <c r="G3" t="n">
        <v>8.76</v>
      </c>
      <c r="H3" t="n">
        <v>0.13</v>
      </c>
      <c r="I3" t="n">
        <v>32</v>
      </c>
      <c r="J3" t="n">
        <v>168.25</v>
      </c>
      <c r="K3" t="n">
        <v>51.39</v>
      </c>
      <c r="L3" t="n">
        <v>1.25</v>
      </c>
      <c r="M3" t="n">
        <v>30</v>
      </c>
      <c r="N3" t="n">
        <v>30.6</v>
      </c>
      <c r="O3" t="n">
        <v>20984.25</v>
      </c>
      <c r="P3" t="n">
        <v>53.36</v>
      </c>
      <c r="Q3" t="n">
        <v>964.67</v>
      </c>
      <c r="R3" t="n">
        <v>33.65</v>
      </c>
      <c r="S3" t="n">
        <v>13.9</v>
      </c>
      <c r="T3" t="n">
        <v>9871.709999999999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88.73875571587091</v>
      </c>
      <c r="AB3" t="n">
        <v>121.4162804480089</v>
      </c>
      <c r="AC3" t="n">
        <v>109.8284810509026</v>
      </c>
      <c r="AD3" t="n">
        <v>88738.75571587091</v>
      </c>
      <c r="AE3" t="n">
        <v>121416.2804480089</v>
      </c>
      <c r="AF3" t="n">
        <v>4.065279216471495e-06</v>
      </c>
      <c r="AG3" t="n">
        <v>8</v>
      </c>
      <c r="AH3" t="n">
        <v>109828.4810509026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12.9157</v>
      </c>
      <c r="E4" t="n">
        <v>7.74</v>
      </c>
      <c r="F4" t="n">
        <v>4.52</v>
      </c>
      <c r="G4" t="n">
        <v>10.85</v>
      </c>
      <c r="H4" t="n">
        <v>0.16</v>
      </c>
      <c r="I4" t="n">
        <v>25</v>
      </c>
      <c r="J4" t="n">
        <v>168.61</v>
      </c>
      <c r="K4" t="n">
        <v>51.39</v>
      </c>
      <c r="L4" t="n">
        <v>1.5</v>
      </c>
      <c r="M4" t="n">
        <v>23</v>
      </c>
      <c r="N4" t="n">
        <v>30.71</v>
      </c>
      <c r="O4" t="n">
        <v>21028.94</v>
      </c>
      <c r="P4" t="n">
        <v>50.15</v>
      </c>
      <c r="Q4" t="n">
        <v>964.72</v>
      </c>
      <c r="R4" t="n">
        <v>29.09</v>
      </c>
      <c r="S4" t="n">
        <v>13.9</v>
      </c>
      <c r="T4" t="n">
        <v>7623.6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78.4262798312832</v>
      </c>
      <c r="AB4" t="n">
        <v>107.3062959883961</v>
      </c>
      <c r="AC4" t="n">
        <v>97.06513370462315</v>
      </c>
      <c r="AD4" t="n">
        <v>78426.2798312832</v>
      </c>
      <c r="AE4" t="n">
        <v>107306.2959883961</v>
      </c>
      <c r="AF4" t="n">
        <v>4.267421449798916e-06</v>
      </c>
      <c r="AG4" t="n">
        <v>7</v>
      </c>
      <c r="AH4" t="n">
        <v>97065.13370462315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13.3319</v>
      </c>
      <c r="E5" t="n">
        <v>7.5</v>
      </c>
      <c r="F5" t="n">
        <v>4.42</v>
      </c>
      <c r="G5" t="n">
        <v>12.62</v>
      </c>
      <c r="H5" t="n">
        <v>0.18</v>
      </c>
      <c r="I5" t="n">
        <v>21</v>
      </c>
      <c r="J5" t="n">
        <v>168.97</v>
      </c>
      <c r="K5" t="n">
        <v>51.39</v>
      </c>
      <c r="L5" t="n">
        <v>1.75</v>
      </c>
      <c r="M5" t="n">
        <v>19</v>
      </c>
      <c r="N5" t="n">
        <v>30.83</v>
      </c>
      <c r="O5" t="n">
        <v>21073.68</v>
      </c>
      <c r="P5" t="n">
        <v>47.23</v>
      </c>
      <c r="Q5" t="n">
        <v>964.63</v>
      </c>
      <c r="R5" t="n">
        <v>25.62</v>
      </c>
      <c r="S5" t="n">
        <v>13.9</v>
      </c>
      <c r="T5" t="n">
        <v>5909.43</v>
      </c>
      <c r="U5" t="n">
        <v>0.54</v>
      </c>
      <c r="V5" t="n">
        <v>0.91</v>
      </c>
      <c r="W5" t="n">
        <v>0.09</v>
      </c>
      <c r="X5" t="n">
        <v>0.38</v>
      </c>
      <c r="Y5" t="n">
        <v>1</v>
      </c>
      <c r="Z5" t="n">
        <v>10</v>
      </c>
      <c r="AA5" t="n">
        <v>76.45348636700732</v>
      </c>
      <c r="AB5" t="n">
        <v>104.60703293707</v>
      </c>
      <c r="AC5" t="n">
        <v>94.62348453047531</v>
      </c>
      <c r="AD5" t="n">
        <v>76453.48636700731</v>
      </c>
      <c r="AE5" t="n">
        <v>104607.03293707</v>
      </c>
      <c r="AF5" t="n">
        <v>4.404936319872262e-06</v>
      </c>
      <c r="AG5" t="n">
        <v>7</v>
      </c>
      <c r="AH5" t="n">
        <v>94623.48453047531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13.4303</v>
      </c>
      <c r="E6" t="n">
        <v>7.45</v>
      </c>
      <c r="F6" t="n">
        <v>4.46</v>
      </c>
      <c r="G6" t="n">
        <v>14.88</v>
      </c>
      <c r="H6" t="n">
        <v>0.21</v>
      </c>
      <c r="I6" t="n">
        <v>18</v>
      </c>
      <c r="J6" t="n">
        <v>169.33</v>
      </c>
      <c r="K6" t="n">
        <v>51.39</v>
      </c>
      <c r="L6" t="n">
        <v>2</v>
      </c>
      <c r="M6" t="n">
        <v>16</v>
      </c>
      <c r="N6" t="n">
        <v>30.94</v>
      </c>
      <c r="O6" t="n">
        <v>21118.46</v>
      </c>
      <c r="P6" t="n">
        <v>46.31</v>
      </c>
      <c r="Q6" t="n">
        <v>964.7</v>
      </c>
      <c r="R6" t="n">
        <v>27.49</v>
      </c>
      <c r="S6" t="n">
        <v>13.9</v>
      </c>
      <c r="T6" t="n">
        <v>6858.46</v>
      </c>
      <c r="U6" t="n">
        <v>0.51</v>
      </c>
      <c r="V6" t="n">
        <v>0.9</v>
      </c>
      <c r="W6" t="n">
        <v>0.08</v>
      </c>
      <c r="X6" t="n">
        <v>0.42</v>
      </c>
      <c r="Y6" t="n">
        <v>1</v>
      </c>
      <c r="Z6" t="n">
        <v>10</v>
      </c>
      <c r="AA6" t="n">
        <v>75.94306512558823</v>
      </c>
      <c r="AB6" t="n">
        <v>103.9086520763649</v>
      </c>
      <c r="AC6" t="n">
        <v>93.99175615893196</v>
      </c>
      <c r="AD6" t="n">
        <v>75943.06512558824</v>
      </c>
      <c r="AE6" t="n">
        <v>103908.6520763649</v>
      </c>
      <c r="AF6" t="n">
        <v>4.437448244944865e-06</v>
      </c>
      <c r="AG6" t="n">
        <v>7</v>
      </c>
      <c r="AH6" t="n">
        <v>93991.75615893197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13.8723</v>
      </c>
      <c r="E7" t="n">
        <v>7.21</v>
      </c>
      <c r="F7" t="n">
        <v>4.33</v>
      </c>
      <c r="G7" t="n">
        <v>17.31</v>
      </c>
      <c r="H7" t="n">
        <v>0.24</v>
      </c>
      <c r="I7" t="n">
        <v>15</v>
      </c>
      <c r="J7" t="n">
        <v>169.7</v>
      </c>
      <c r="K7" t="n">
        <v>51.39</v>
      </c>
      <c r="L7" t="n">
        <v>2.25</v>
      </c>
      <c r="M7" t="n">
        <v>13</v>
      </c>
      <c r="N7" t="n">
        <v>31.05</v>
      </c>
      <c r="O7" t="n">
        <v>21163.27</v>
      </c>
      <c r="P7" t="n">
        <v>42.87</v>
      </c>
      <c r="Q7" t="n">
        <v>964.63</v>
      </c>
      <c r="R7" t="n">
        <v>23</v>
      </c>
      <c r="S7" t="n">
        <v>13.9</v>
      </c>
      <c r="T7" t="n">
        <v>4631.26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73.86444458482993</v>
      </c>
      <c r="AB7" t="n">
        <v>101.0645917502346</v>
      </c>
      <c r="AC7" t="n">
        <v>91.41912895866285</v>
      </c>
      <c r="AD7" t="n">
        <v>73864.44458482992</v>
      </c>
      <c r="AE7" t="n">
        <v>101064.5917502346</v>
      </c>
      <c r="AF7" t="n">
        <v>4.58348758317749e-06</v>
      </c>
      <c r="AG7" t="n">
        <v>7</v>
      </c>
      <c r="AH7" t="n">
        <v>91419.12895866286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14.0917</v>
      </c>
      <c r="E8" t="n">
        <v>7.1</v>
      </c>
      <c r="F8" t="n">
        <v>4.28</v>
      </c>
      <c r="G8" t="n">
        <v>19.77</v>
      </c>
      <c r="H8" t="n">
        <v>0.26</v>
      </c>
      <c r="I8" t="n">
        <v>13</v>
      </c>
      <c r="J8" t="n">
        <v>170.06</v>
      </c>
      <c r="K8" t="n">
        <v>51.39</v>
      </c>
      <c r="L8" t="n">
        <v>2.5</v>
      </c>
      <c r="M8" t="n">
        <v>6</v>
      </c>
      <c r="N8" t="n">
        <v>31.17</v>
      </c>
      <c r="O8" t="n">
        <v>21208.12</v>
      </c>
      <c r="P8" t="n">
        <v>40.68</v>
      </c>
      <c r="Q8" t="n">
        <v>964.73</v>
      </c>
      <c r="R8" t="n">
        <v>21.37</v>
      </c>
      <c r="S8" t="n">
        <v>13.9</v>
      </c>
      <c r="T8" t="n">
        <v>3824.15</v>
      </c>
      <c r="U8" t="n">
        <v>0.65</v>
      </c>
      <c r="V8" t="n">
        <v>0.93</v>
      </c>
      <c r="W8" t="n">
        <v>0.08</v>
      </c>
      <c r="X8" t="n">
        <v>0.24</v>
      </c>
      <c r="Y8" t="n">
        <v>1</v>
      </c>
      <c r="Z8" t="n">
        <v>10</v>
      </c>
      <c r="AA8" t="n">
        <v>72.70155470022742</v>
      </c>
      <c r="AB8" t="n">
        <v>99.4734745070413</v>
      </c>
      <c r="AC8" t="n">
        <v>89.97986571201238</v>
      </c>
      <c r="AD8" t="n">
        <v>72701.55470022743</v>
      </c>
      <c r="AE8" t="n">
        <v>99473.4745070413</v>
      </c>
      <c r="AF8" t="n">
        <v>4.65597860310563e-06</v>
      </c>
      <c r="AG8" t="n">
        <v>7</v>
      </c>
      <c r="AH8" t="n">
        <v>89979.86571201238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14.0422</v>
      </c>
      <c r="E9" t="n">
        <v>7.12</v>
      </c>
      <c r="F9" t="n">
        <v>4.31</v>
      </c>
      <c r="G9" t="n">
        <v>19.88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0</v>
      </c>
      <c r="N9" t="n">
        <v>31.28</v>
      </c>
      <c r="O9" t="n">
        <v>21253.01</v>
      </c>
      <c r="P9" t="n">
        <v>40.69</v>
      </c>
      <c r="Q9" t="n">
        <v>964.63</v>
      </c>
      <c r="R9" t="n">
        <v>21.94</v>
      </c>
      <c r="S9" t="n">
        <v>13.9</v>
      </c>
      <c r="T9" t="n">
        <v>4109.93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72.78190721275921</v>
      </c>
      <c r="AB9" t="n">
        <v>99.5834163595899</v>
      </c>
      <c r="AC9" t="n">
        <v>90.07931486845813</v>
      </c>
      <c r="AD9" t="n">
        <v>72781.90721275921</v>
      </c>
      <c r="AE9" t="n">
        <v>99583.4163595899</v>
      </c>
      <c r="AF9" t="n">
        <v>4.639623518846546e-06</v>
      </c>
      <c r="AG9" t="n">
        <v>7</v>
      </c>
      <c r="AH9" t="n">
        <v>90079.31486845812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13.4148</v>
      </c>
      <c r="E2" t="n">
        <v>7.45</v>
      </c>
      <c r="F2" t="n">
        <v>5.1</v>
      </c>
      <c r="G2" t="n">
        <v>6.11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23.75</v>
      </c>
      <c r="Q2" t="n">
        <v>965.08</v>
      </c>
      <c r="R2" t="n">
        <v>45.01</v>
      </c>
      <c r="S2" t="n">
        <v>13.9</v>
      </c>
      <c r="T2" t="n">
        <v>15461.19</v>
      </c>
      <c r="U2" t="n">
        <v>0.31</v>
      </c>
      <c r="V2" t="n">
        <v>0.78</v>
      </c>
      <c r="W2" t="n">
        <v>0.19</v>
      </c>
      <c r="X2" t="n">
        <v>1.05</v>
      </c>
      <c r="Y2" t="n">
        <v>1</v>
      </c>
      <c r="Z2" t="n">
        <v>10</v>
      </c>
      <c r="AA2" t="n">
        <v>63.2043624711101</v>
      </c>
      <c r="AB2" t="n">
        <v>86.47899711261893</v>
      </c>
      <c r="AC2" t="n">
        <v>78.22556300224599</v>
      </c>
      <c r="AD2" t="n">
        <v>63204.3624711101</v>
      </c>
      <c r="AE2" t="n">
        <v>86478.99711261893</v>
      </c>
      <c r="AF2" t="n">
        <v>4.708570622125008e-06</v>
      </c>
      <c r="AG2" t="n">
        <v>7</v>
      </c>
      <c r="AH2" t="n">
        <v>78225.563002246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9.527100000000001</v>
      </c>
      <c r="E2" t="n">
        <v>10.5</v>
      </c>
      <c r="F2" t="n">
        <v>5.19</v>
      </c>
      <c r="G2" t="n">
        <v>5.46</v>
      </c>
      <c r="H2" t="n">
        <v>0.08</v>
      </c>
      <c r="I2" t="n">
        <v>57</v>
      </c>
      <c r="J2" t="n">
        <v>232.68</v>
      </c>
      <c r="K2" t="n">
        <v>57.72</v>
      </c>
      <c r="L2" t="n">
        <v>1</v>
      </c>
      <c r="M2" t="n">
        <v>55</v>
      </c>
      <c r="N2" t="n">
        <v>53.95</v>
      </c>
      <c r="O2" t="n">
        <v>28931.02</v>
      </c>
      <c r="P2" t="n">
        <v>77.84999999999999</v>
      </c>
      <c r="Q2" t="n">
        <v>965.02</v>
      </c>
      <c r="R2" t="n">
        <v>50.11</v>
      </c>
      <c r="S2" t="n">
        <v>13.9</v>
      </c>
      <c r="T2" t="n">
        <v>17976.57</v>
      </c>
      <c r="U2" t="n">
        <v>0.28</v>
      </c>
      <c r="V2" t="n">
        <v>0.77</v>
      </c>
      <c r="W2" t="n">
        <v>0.14</v>
      </c>
      <c r="X2" t="n">
        <v>1.15</v>
      </c>
      <c r="Y2" t="n">
        <v>1</v>
      </c>
      <c r="Z2" t="n">
        <v>10</v>
      </c>
      <c r="AA2" t="n">
        <v>127.8821812035607</v>
      </c>
      <c r="AB2" t="n">
        <v>174.9740420862942</v>
      </c>
      <c r="AC2" t="n">
        <v>158.2747650872375</v>
      </c>
      <c r="AD2" t="n">
        <v>127882.1812035607</v>
      </c>
      <c r="AE2" t="n">
        <v>174974.0420862942</v>
      </c>
      <c r="AF2" t="n">
        <v>3.086682703126984e-06</v>
      </c>
      <c r="AG2" t="n">
        <v>10</v>
      </c>
      <c r="AH2" t="n">
        <v>158274.7650872375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10.4493</v>
      </c>
      <c r="E3" t="n">
        <v>9.57</v>
      </c>
      <c r="F3" t="n">
        <v>4.9</v>
      </c>
      <c r="G3" t="n">
        <v>6.84</v>
      </c>
      <c r="H3" t="n">
        <v>0.1</v>
      </c>
      <c r="I3" t="n">
        <v>43</v>
      </c>
      <c r="J3" t="n">
        <v>233.1</v>
      </c>
      <c r="K3" t="n">
        <v>57.72</v>
      </c>
      <c r="L3" t="n">
        <v>1.25</v>
      </c>
      <c r="M3" t="n">
        <v>41</v>
      </c>
      <c r="N3" t="n">
        <v>54.13</v>
      </c>
      <c r="O3" t="n">
        <v>28983.75</v>
      </c>
      <c r="P3" t="n">
        <v>72.48999999999999</v>
      </c>
      <c r="Q3" t="n">
        <v>964.6900000000001</v>
      </c>
      <c r="R3" t="n">
        <v>41.01</v>
      </c>
      <c r="S3" t="n">
        <v>13.9</v>
      </c>
      <c r="T3" t="n">
        <v>13494.06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112.8095585345289</v>
      </c>
      <c r="AB3" t="n">
        <v>154.3510147933534</v>
      </c>
      <c r="AC3" t="n">
        <v>139.6199705745278</v>
      </c>
      <c r="AD3" t="n">
        <v>112809.5585345289</v>
      </c>
      <c r="AE3" t="n">
        <v>154351.0147933534</v>
      </c>
      <c r="AF3" t="n">
        <v>3.385466046308403e-06</v>
      </c>
      <c r="AG3" t="n">
        <v>9</v>
      </c>
      <c r="AH3" t="n">
        <v>139619.9705745278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11.1607</v>
      </c>
      <c r="E4" t="n">
        <v>8.960000000000001</v>
      </c>
      <c r="F4" t="n">
        <v>4.7</v>
      </c>
      <c r="G4" t="n">
        <v>8.300000000000001</v>
      </c>
      <c r="H4" t="n">
        <v>0.11</v>
      </c>
      <c r="I4" t="n">
        <v>34</v>
      </c>
      <c r="J4" t="n">
        <v>233.53</v>
      </c>
      <c r="K4" t="n">
        <v>57.72</v>
      </c>
      <c r="L4" t="n">
        <v>1.5</v>
      </c>
      <c r="M4" t="n">
        <v>32</v>
      </c>
      <c r="N4" t="n">
        <v>54.31</v>
      </c>
      <c r="O4" t="n">
        <v>29036.54</v>
      </c>
      <c r="P4" t="n">
        <v>68.45999999999999</v>
      </c>
      <c r="Q4" t="n">
        <v>964.61</v>
      </c>
      <c r="R4" t="n">
        <v>34.71</v>
      </c>
      <c r="S4" t="n">
        <v>13.9</v>
      </c>
      <c r="T4" t="n">
        <v>10389.66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100.2933834083082</v>
      </c>
      <c r="AB4" t="n">
        <v>137.2258318109909</v>
      </c>
      <c r="AC4" t="n">
        <v>124.1291910206512</v>
      </c>
      <c r="AD4" t="n">
        <v>100293.3834083082</v>
      </c>
      <c r="AE4" t="n">
        <v>137225.8318109908</v>
      </c>
      <c r="AF4" t="n">
        <v>3.615952351165552e-06</v>
      </c>
      <c r="AG4" t="n">
        <v>8</v>
      </c>
      <c r="AH4" t="n">
        <v>124129.1910206513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11.6728</v>
      </c>
      <c r="E5" t="n">
        <v>8.57</v>
      </c>
      <c r="F5" t="n">
        <v>4.58</v>
      </c>
      <c r="G5" t="n">
        <v>9.82</v>
      </c>
      <c r="H5" t="n">
        <v>0.13</v>
      </c>
      <c r="I5" t="n">
        <v>28</v>
      </c>
      <c r="J5" t="n">
        <v>233.96</v>
      </c>
      <c r="K5" t="n">
        <v>57.72</v>
      </c>
      <c r="L5" t="n">
        <v>1.75</v>
      </c>
      <c r="M5" t="n">
        <v>26</v>
      </c>
      <c r="N5" t="n">
        <v>54.49</v>
      </c>
      <c r="O5" t="n">
        <v>29089.39</v>
      </c>
      <c r="P5" t="n">
        <v>65.76000000000001</v>
      </c>
      <c r="Q5" t="n">
        <v>964.65</v>
      </c>
      <c r="R5" t="n">
        <v>30.95</v>
      </c>
      <c r="S5" t="n">
        <v>13.9</v>
      </c>
      <c r="T5" t="n">
        <v>8541.49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97.35274383985347</v>
      </c>
      <c r="AB5" t="n">
        <v>133.2023190215713</v>
      </c>
      <c r="AC5" t="n">
        <v>120.489676644817</v>
      </c>
      <c r="AD5" t="n">
        <v>97352.74383985347</v>
      </c>
      <c r="AE5" t="n">
        <v>133202.3190215713</v>
      </c>
      <c r="AF5" t="n">
        <v>3.781867499770198e-06</v>
      </c>
      <c r="AG5" t="n">
        <v>8</v>
      </c>
      <c r="AH5" t="n">
        <v>120489.676644817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12.0385</v>
      </c>
      <c r="E6" t="n">
        <v>8.31</v>
      </c>
      <c r="F6" t="n">
        <v>4.5</v>
      </c>
      <c r="G6" t="n">
        <v>11.26</v>
      </c>
      <c r="H6" t="n">
        <v>0.15</v>
      </c>
      <c r="I6" t="n">
        <v>24</v>
      </c>
      <c r="J6" t="n">
        <v>234.39</v>
      </c>
      <c r="K6" t="n">
        <v>57.72</v>
      </c>
      <c r="L6" t="n">
        <v>2</v>
      </c>
      <c r="M6" t="n">
        <v>22</v>
      </c>
      <c r="N6" t="n">
        <v>54.67</v>
      </c>
      <c r="O6" t="n">
        <v>29142.31</v>
      </c>
      <c r="P6" t="n">
        <v>63.69</v>
      </c>
      <c r="Q6" t="n">
        <v>964.7</v>
      </c>
      <c r="R6" t="n">
        <v>28.4</v>
      </c>
      <c r="S6" t="n">
        <v>13.9</v>
      </c>
      <c r="T6" t="n">
        <v>7285.59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95.34533995006304</v>
      </c>
      <c r="AB6" t="n">
        <v>130.4557004591521</v>
      </c>
      <c r="AC6" t="n">
        <v>118.0051915030908</v>
      </c>
      <c r="AD6" t="n">
        <v>95345.33995006303</v>
      </c>
      <c r="AE6" t="n">
        <v>130455.7004591521</v>
      </c>
      <c r="AF6" t="n">
        <v>3.900350549652485e-06</v>
      </c>
      <c r="AG6" t="n">
        <v>8</v>
      </c>
      <c r="AH6" t="n">
        <v>118005.1915030908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12.3597</v>
      </c>
      <c r="E7" t="n">
        <v>8.09</v>
      </c>
      <c r="F7" t="n">
        <v>4.43</v>
      </c>
      <c r="G7" t="n">
        <v>12.64</v>
      </c>
      <c r="H7" t="n">
        <v>0.17</v>
      </c>
      <c r="I7" t="n">
        <v>21</v>
      </c>
      <c r="J7" t="n">
        <v>234.82</v>
      </c>
      <c r="K7" t="n">
        <v>57.72</v>
      </c>
      <c r="L7" t="n">
        <v>2.25</v>
      </c>
      <c r="M7" t="n">
        <v>19</v>
      </c>
      <c r="N7" t="n">
        <v>54.85</v>
      </c>
      <c r="O7" t="n">
        <v>29195.29</v>
      </c>
      <c r="P7" t="n">
        <v>61.5</v>
      </c>
      <c r="Q7" t="n">
        <v>964.67</v>
      </c>
      <c r="R7" t="n">
        <v>25.81</v>
      </c>
      <c r="S7" t="n">
        <v>13.9</v>
      </c>
      <c r="T7" t="n">
        <v>6004.51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93.51661445595209</v>
      </c>
      <c r="AB7" t="n">
        <v>127.9535575604359</v>
      </c>
      <c r="AC7" t="n">
        <v>115.7418496108477</v>
      </c>
      <c r="AD7" t="n">
        <v>93516.61445595209</v>
      </c>
      <c r="AE7" t="n">
        <v>127953.5575604359</v>
      </c>
      <c r="AF7" t="n">
        <v>4.004416055865749e-06</v>
      </c>
      <c r="AG7" t="n">
        <v>8</v>
      </c>
      <c r="AH7" t="n">
        <v>115741.8496108477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12.7015</v>
      </c>
      <c r="E8" t="n">
        <v>7.87</v>
      </c>
      <c r="F8" t="n">
        <v>4.34</v>
      </c>
      <c r="G8" t="n">
        <v>14.48</v>
      </c>
      <c r="H8" t="n">
        <v>0.19</v>
      </c>
      <c r="I8" t="n">
        <v>18</v>
      </c>
      <c r="J8" t="n">
        <v>235.25</v>
      </c>
      <c r="K8" t="n">
        <v>57.72</v>
      </c>
      <c r="L8" t="n">
        <v>2.5</v>
      </c>
      <c r="M8" t="n">
        <v>16</v>
      </c>
      <c r="N8" t="n">
        <v>55.03</v>
      </c>
      <c r="O8" t="n">
        <v>29248.33</v>
      </c>
      <c r="P8" t="n">
        <v>59.02</v>
      </c>
      <c r="Q8" t="n">
        <v>964.6900000000001</v>
      </c>
      <c r="R8" t="n">
        <v>23.7</v>
      </c>
      <c r="S8" t="n">
        <v>13.9</v>
      </c>
      <c r="T8" t="n">
        <v>4964.44</v>
      </c>
      <c r="U8" t="n">
        <v>0.59</v>
      </c>
      <c r="V8" t="n">
        <v>0.92</v>
      </c>
      <c r="W8" t="n">
        <v>0.07000000000000001</v>
      </c>
      <c r="X8" t="n">
        <v>0.3</v>
      </c>
      <c r="Y8" t="n">
        <v>1</v>
      </c>
      <c r="Z8" t="n">
        <v>10</v>
      </c>
      <c r="AA8" t="n">
        <v>83.81560886894081</v>
      </c>
      <c r="AB8" t="n">
        <v>114.6802137381324</v>
      </c>
      <c r="AC8" t="n">
        <v>103.7352950936855</v>
      </c>
      <c r="AD8" t="n">
        <v>83815.60886894082</v>
      </c>
      <c r="AE8" t="n">
        <v>114680.2137381324</v>
      </c>
      <c r="AF8" t="n">
        <v>4.115155750833661e-06</v>
      </c>
      <c r="AG8" t="n">
        <v>7</v>
      </c>
      <c r="AH8" t="n">
        <v>103735.2950936855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12.6953</v>
      </c>
      <c r="E9" t="n">
        <v>7.88</v>
      </c>
      <c r="F9" t="n">
        <v>4.39</v>
      </c>
      <c r="G9" t="n">
        <v>15.51</v>
      </c>
      <c r="H9" t="n">
        <v>0.21</v>
      </c>
      <c r="I9" t="n">
        <v>17</v>
      </c>
      <c r="J9" t="n">
        <v>235.68</v>
      </c>
      <c r="K9" t="n">
        <v>57.72</v>
      </c>
      <c r="L9" t="n">
        <v>2.75</v>
      </c>
      <c r="M9" t="n">
        <v>15</v>
      </c>
      <c r="N9" t="n">
        <v>55.21</v>
      </c>
      <c r="O9" t="n">
        <v>29301.44</v>
      </c>
      <c r="P9" t="n">
        <v>59.03</v>
      </c>
      <c r="Q9" t="n">
        <v>964.65</v>
      </c>
      <c r="R9" t="n">
        <v>25.19</v>
      </c>
      <c r="S9" t="n">
        <v>13.9</v>
      </c>
      <c r="T9" t="n">
        <v>5716.4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83.86328357952969</v>
      </c>
      <c r="AB9" t="n">
        <v>114.7454443804199</v>
      </c>
      <c r="AC9" t="n">
        <v>103.7943002150249</v>
      </c>
      <c r="AD9" t="n">
        <v>83863.2835795297</v>
      </c>
      <c r="AE9" t="n">
        <v>114745.4443804199</v>
      </c>
      <c r="AF9" t="n">
        <v>4.11314701441236e-06</v>
      </c>
      <c r="AG9" t="n">
        <v>7</v>
      </c>
      <c r="AH9" t="n">
        <v>103794.3002150249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12.9538</v>
      </c>
      <c r="E10" t="n">
        <v>7.72</v>
      </c>
      <c r="F10" t="n">
        <v>4.33</v>
      </c>
      <c r="G10" t="n">
        <v>17.31</v>
      </c>
      <c r="H10" t="n">
        <v>0.23</v>
      </c>
      <c r="I10" t="n">
        <v>15</v>
      </c>
      <c r="J10" t="n">
        <v>236.11</v>
      </c>
      <c r="K10" t="n">
        <v>57.72</v>
      </c>
      <c r="L10" t="n">
        <v>3</v>
      </c>
      <c r="M10" t="n">
        <v>13</v>
      </c>
      <c r="N10" t="n">
        <v>55.39</v>
      </c>
      <c r="O10" t="n">
        <v>29354.61</v>
      </c>
      <c r="P10" t="n">
        <v>56.94</v>
      </c>
      <c r="Q10" t="n">
        <v>964.5599999999999</v>
      </c>
      <c r="R10" t="n">
        <v>23.03</v>
      </c>
      <c r="S10" t="n">
        <v>13.9</v>
      </c>
      <c r="T10" t="n">
        <v>4646.94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82.3931221848965</v>
      </c>
      <c r="AB10" t="n">
        <v>112.7339047013405</v>
      </c>
      <c r="AC10" t="n">
        <v>101.9747390597026</v>
      </c>
      <c r="AD10" t="n">
        <v>82393.12218489649</v>
      </c>
      <c r="AE10" t="n">
        <v>112733.9047013405</v>
      </c>
      <c r="AF10" t="n">
        <v>4.196898363590842e-06</v>
      </c>
      <c r="AG10" t="n">
        <v>7</v>
      </c>
      <c r="AH10" t="n">
        <v>101974.7390597026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13.0581</v>
      </c>
      <c r="E11" t="n">
        <v>7.66</v>
      </c>
      <c r="F11" t="n">
        <v>4.31</v>
      </c>
      <c r="G11" t="n">
        <v>18.48</v>
      </c>
      <c r="H11" t="n">
        <v>0.24</v>
      </c>
      <c r="I11" t="n">
        <v>14</v>
      </c>
      <c r="J11" t="n">
        <v>236.54</v>
      </c>
      <c r="K11" t="n">
        <v>57.72</v>
      </c>
      <c r="L11" t="n">
        <v>3.25</v>
      </c>
      <c r="M11" t="n">
        <v>12</v>
      </c>
      <c r="N11" t="n">
        <v>55.57</v>
      </c>
      <c r="O11" t="n">
        <v>29407.85</v>
      </c>
      <c r="P11" t="n">
        <v>55.49</v>
      </c>
      <c r="Q11" t="n">
        <v>964.72</v>
      </c>
      <c r="R11" t="n">
        <v>22.48</v>
      </c>
      <c r="S11" t="n">
        <v>13.9</v>
      </c>
      <c r="T11" t="n">
        <v>4374.37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81.56600495375862</v>
      </c>
      <c r="AB11" t="n">
        <v>111.6022064158613</v>
      </c>
      <c r="AC11" t="n">
        <v>100.9510484702406</v>
      </c>
      <c r="AD11" t="n">
        <v>81566.00495375862</v>
      </c>
      <c r="AE11" t="n">
        <v>111602.2064158613</v>
      </c>
      <c r="AF11" t="n">
        <v>4.23069049403307e-06</v>
      </c>
      <c r="AG11" t="n">
        <v>7</v>
      </c>
      <c r="AH11" t="n">
        <v>100951.0484702406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13.3023</v>
      </c>
      <c r="E12" t="n">
        <v>7.52</v>
      </c>
      <c r="F12" t="n">
        <v>4.26</v>
      </c>
      <c r="G12" t="n">
        <v>21.31</v>
      </c>
      <c r="H12" t="n">
        <v>0.26</v>
      </c>
      <c r="I12" t="n">
        <v>12</v>
      </c>
      <c r="J12" t="n">
        <v>236.98</v>
      </c>
      <c r="K12" t="n">
        <v>57.72</v>
      </c>
      <c r="L12" t="n">
        <v>3.5</v>
      </c>
      <c r="M12" t="n">
        <v>10</v>
      </c>
      <c r="N12" t="n">
        <v>55.75</v>
      </c>
      <c r="O12" t="n">
        <v>29461.15</v>
      </c>
      <c r="P12" t="n">
        <v>53.52</v>
      </c>
      <c r="Q12" t="n">
        <v>964.5599999999999</v>
      </c>
      <c r="R12" t="n">
        <v>20.92</v>
      </c>
      <c r="S12" t="n">
        <v>13.9</v>
      </c>
      <c r="T12" t="n">
        <v>3603.93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80.26132000308615</v>
      </c>
      <c r="AB12" t="n">
        <v>109.8170789077144</v>
      </c>
      <c r="AC12" t="n">
        <v>99.33629102602849</v>
      </c>
      <c r="AD12" t="n">
        <v>80261.32000308615</v>
      </c>
      <c r="AE12" t="n">
        <v>109817.0789077144</v>
      </c>
      <c r="AF12" t="n">
        <v>4.309808789852743e-06</v>
      </c>
      <c r="AG12" t="n">
        <v>7</v>
      </c>
      <c r="AH12" t="n">
        <v>99336.29102602848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13.4213</v>
      </c>
      <c r="E13" t="n">
        <v>7.45</v>
      </c>
      <c r="F13" t="n">
        <v>4.24</v>
      </c>
      <c r="G13" t="n">
        <v>23.13</v>
      </c>
      <c r="H13" t="n">
        <v>0.28</v>
      </c>
      <c r="I13" t="n">
        <v>11</v>
      </c>
      <c r="J13" t="n">
        <v>237.41</v>
      </c>
      <c r="K13" t="n">
        <v>57.72</v>
      </c>
      <c r="L13" t="n">
        <v>3.75</v>
      </c>
      <c r="M13" t="n">
        <v>9</v>
      </c>
      <c r="N13" t="n">
        <v>55.93</v>
      </c>
      <c r="O13" t="n">
        <v>29514.51</v>
      </c>
      <c r="P13" t="n">
        <v>51.95</v>
      </c>
      <c r="Q13" t="n">
        <v>964.75</v>
      </c>
      <c r="R13" t="n">
        <v>20.24</v>
      </c>
      <c r="S13" t="n">
        <v>13.9</v>
      </c>
      <c r="T13" t="n">
        <v>3269.58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79.3978629636414</v>
      </c>
      <c r="AB13" t="n">
        <v>108.6356588933105</v>
      </c>
      <c r="AC13" t="n">
        <v>98.26762407966558</v>
      </c>
      <c r="AD13" t="n">
        <v>79397.8629636414</v>
      </c>
      <c r="AE13" t="n">
        <v>108635.6588933106</v>
      </c>
      <c r="AF13" t="n">
        <v>4.348363569551929e-06</v>
      </c>
      <c r="AG13" t="n">
        <v>7</v>
      </c>
      <c r="AH13" t="n">
        <v>98267.62407966558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13.5957</v>
      </c>
      <c r="E14" t="n">
        <v>7.36</v>
      </c>
      <c r="F14" t="n">
        <v>4.19</v>
      </c>
      <c r="G14" t="n">
        <v>25.14</v>
      </c>
      <c r="H14" t="n">
        <v>0.3</v>
      </c>
      <c r="I14" t="n">
        <v>10</v>
      </c>
      <c r="J14" t="n">
        <v>237.84</v>
      </c>
      <c r="K14" t="n">
        <v>57.72</v>
      </c>
      <c r="L14" t="n">
        <v>4</v>
      </c>
      <c r="M14" t="n">
        <v>8</v>
      </c>
      <c r="N14" t="n">
        <v>56.12</v>
      </c>
      <c r="O14" t="n">
        <v>29567.95</v>
      </c>
      <c r="P14" t="n">
        <v>49.89</v>
      </c>
      <c r="Q14" t="n">
        <v>964.61</v>
      </c>
      <c r="R14" t="n">
        <v>18.59</v>
      </c>
      <c r="S14" t="n">
        <v>13.9</v>
      </c>
      <c r="T14" t="n">
        <v>2447.59</v>
      </c>
      <c r="U14" t="n">
        <v>0.75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78.24465834862421</v>
      </c>
      <c r="AB14" t="n">
        <v>107.0577934632479</v>
      </c>
      <c r="AC14" t="n">
        <v>96.84034791169951</v>
      </c>
      <c r="AD14" t="n">
        <v>78244.65834862422</v>
      </c>
      <c r="AE14" t="n">
        <v>107057.7934632479</v>
      </c>
      <c r="AF14" t="n">
        <v>4.404867381144686e-06</v>
      </c>
      <c r="AG14" t="n">
        <v>7</v>
      </c>
      <c r="AH14" t="n">
        <v>96840.34791169951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13.5211</v>
      </c>
      <c r="E15" t="n">
        <v>7.4</v>
      </c>
      <c r="F15" t="n">
        <v>4.23</v>
      </c>
      <c r="G15" t="n">
        <v>25.39</v>
      </c>
      <c r="H15" t="n">
        <v>0.32</v>
      </c>
      <c r="I15" t="n">
        <v>10</v>
      </c>
      <c r="J15" t="n">
        <v>238.28</v>
      </c>
      <c r="K15" t="n">
        <v>57.72</v>
      </c>
      <c r="L15" t="n">
        <v>4.25</v>
      </c>
      <c r="M15" t="n">
        <v>5</v>
      </c>
      <c r="N15" t="n">
        <v>56.3</v>
      </c>
      <c r="O15" t="n">
        <v>29621.44</v>
      </c>
      <c r="P15" t="n">
        <v>49.24</v>
      </c>
      <c r="Q15" t="n">
        <v>964.5599999999999</v>
      </c>
      <c r="R15" t="n">
        <v>20.09</v>
      </c>
      <c r="S15" t="n">
        <v>13.9</v>
      </c>
      <c r="T15" t="n">
        <v>3197.61</v>
      </c>
      <c r="U15" t="n">
        <v>0.6899999999999999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78.12844710634803</v>
      </c>
      <c r="AB15" t="n">
        <v>106.8987881146875</v>
      </c>
      <c r="AC15" t="n">
        <v>96.6965178104403</v>
      </c>
      <c r="AD15" t="n">
        <v>78128.44710634803</v>
      </c>
      <c r="AE15" t="n">
        <v>106898.7881146875</v>
      </c>
      <c r="AF15" t="n">
        <v>4.380697746139985e-06</v>
      </c>
      <c r="AG15" t="n">
        <v>7</v>
      </c>
      <c r="AH15" t="n">
        <v>96696.5178104403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13.514</v>
      </c>
      <c r="E16" t="n">
        <v>7.4</v>
      </c>
      <c r="F16" t="n">
        <v>4.24</v>
      </c>
      <c r="G16" t="n">
        <v>25.41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0</v>
      </c>
      <c r="N16" t="n">
        <v>56.49</v>
      </c>
      <c r="O16" t="n">
        <v>29675.01</v>
      </c>
      <c r="P16" t="n">
        <v>48.42</v>
      </c>
      <c r="Q16" t="n">
        <v>964.5599999999999</v>
      </c>
      <c r="R16" t="n">
        <v>19.81</v>
      </c>
      <c r="S16" t="n">
        <v>13.9</v>
      </c>
      <c r="T16" t="n">
        <v>3057.55</v>
      </c>
      <c r="U16" t="n">
        <v>0.7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77.8154902707238</v>
      </c>
      <c r="AB16" t="n">
        <v>106.4705867655055</v>
      </c>
      <c r="AC16" t="n">
        <v>96.30918339703969</v>
      </c>
      <c r="AD16" t="n">
        <v>77815.49027072379</v>
      </c>
      <c r="AE16" t="n">
        <v>106470.5867655055</v>
      </c>
      <c r="AF16" t="n">
        <v>4.378397418947849e-06</v>
      </c>
      <c r="AG16" t="n">
        <v>7</v>
      </c>
      <c r="AH16" t="n">
        <v>96309.18339703968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8.247199999999999</v>
      </c>
      <c r="E2" t="n">
        <v>12.13</v>
      </c>
      <c r="F2" t="n">
        <v>5.46</v>
      </c>
      <c r="G2" t="n">
        <v>4.75</v>
      </c>
      <c r="H2" t="n">
        <v>0.06</v>
      </c>
      <c r="I2" t="n">
        <v>69</v>
      </c>
      <c r="J2" t="n">
        <v>285.18</v>
      </c>
      <c r="K2" t="n">
        <v>61.2</v>
      </c>
      <c r="L2" t="n">
        <v>1</v>
      </c>
      <c r="M2" t="n">
        <v>67</v>
      </c>
      <c r="N2" t="n">
        <v>77.98</v>
      </c>
      <c r="O2" t="n">
        <v>35406.83</v>
      </c>
      <c r="P2" t="n">
        <v>94.23</v>
      </c>
      <c r="Q2" t="n">
        <v>964.96</v>
      </c>
      <c r="R2" t="n">
        <v>58.46</v>
      </c>
      <c r="S2" t="n">
        <v>13.9</v>
      </c>
      <c r="T2" t="n">
        <v>22091.47</v>
      </c>
      <c r="U2" t="n">
        <v>0.24</v>
      </c>
      <c r="V2" t="n">
        <v>0.73</v>
      </c>
      <c r="W2" t="n">
        <v>0.16</v>
      </c>
      <c r="X2" t="n">
        <v>1.42</v>
      </c>
      <c r="Y2" t="n">
        <v>1</v>
      </c>
      <c r="Z2" t="n">
        <v>10</v>
      </c>
      <c r="AA2" t="n">
        <v>155.5722360462663</v>
      </c>
      <c r="AB2" t="n">
        <v>212.8607967210685</v>
      </c>
      <c r="AC2" t="n">
        <v>192.5456610340751</v>
      </c>
      <c r="AD2" t="n">
        <v>155572.2360462662</v>
      </c>
      <c r="AE2" t="n">
        <v>212860.7967210685</v>
      </c>
      <c r="AF2" t="n">
        <v>2.640684614132593e-06</v>
      </c>
      <c r="AG2" t="n">
        <v>11</v>
      </c>
      <c r="AH2" t="n">
        <v>192545.6610340751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9.2879</v>
      </c>
      <c r="E3" t="n">
        <v>10.77</v>
      </c>
      <c r="F3" t="n">
        <v>5.07</v>
      </c>
      <c r="G3" t="n">
        <v>5.96</v>
      </c>
      <c r="H3" t="n">
        <v>0.08</v>
      </c>
      <c r="I3" t="n">
        <v>51</v>
      </c>
      <c r="J3" t="n">
        <v>285.68</v>
      </c>
      <c r="K3" t="n">
        <v>61.2</v>
      </c>
      <c r="L3" t="n">
        <v>1.25</v>
      </c>
      <c r="M3" t="n">
        <v>49</v>
      </c>
      <c r="N3" t="n">
        <v>78.23999999999999</v>
      </c>
      <c r="O3" t="n">
        <v>35468.6</v>
      </c>
      <c r="P3" t="n">
        <v>86.7</v>
      </c>
      <c r="Q3" t="n">
        <v>964.77</v>
      </c>
      <c r="R3" t="n">
        <v>46.26</v>
      </c>
      <c r="S3" t="n">
        <v>13.9</v>
      </c>
      <c r="T3" t="n">
        <v>16078.77</v>
      </c>
      <c r="U3" t="n">
        <v>0.3</v>
      </c>
      <c r="V3" t="n">
        <v>0.79</v>
      </c>
      <c r="W3" t="n">
        <v>0.13</v>
      </c>
      <c r="X3" t="n">
        <v>1.03</v>
      </c>
      <c r="Y3" t="n">
        <v>1</v>
      </c>
      <c r="Z3" t="n">
        <v>10</v>
      </c>
      <c r="AA3" t="n">
        <v>135.3789600381974</v>
      </c>
      <c r="AB3" t="n">
        <v>185.2314656223791</v>
      </c>
      <c r="AC3" t="n">
        <v>167.5532345174261</v>
      </c>
      <c r="AD3" t="n">
        <v>135378.9600381974</v>
      </c>
      <c r="AE3" t="n">
        <v>185231.4656223791</v>
      </c>
      <c r="AF3" t="n">
        <v>2.973908069114622e-06</v>
      </c>
      <c r="AG3" t="n">
        <v>10</v>
      </c>
      <c r="AH3" t="n">
        <v>167553.2345174261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9.978899999999999</v>
      </c>
      <c r="E4" t="n">
        <v>10.02</v>
      </c>
      <c r="F4" t="n">
        <v>4.86</v>
      </c>
      <c r="G4" t="n">
        <v>7.12</v>
      </c>
      <c r="H4" t="n">
        <v>0.09</v>
      </c>
      <c r="I4" t="n">
        <v>41</v>
      </c>
      <c r="J4" t="n">
        <v>286.19</v>
      </c>
      <c r="K4" t="n">
        <v>61.2</v>
      </c>
      <c r="L4" t="n">
        <v>1.5</v>
      </c>
      <c r="M4" t="n">
        <v>39</v>
      </c>
      <c r="N4" t="n">
        <v>78.48999999999999</v>
      </c>
      <c r="O4" t="n">
        <v>35530.47</v>
      </c>
      <c r="P4" t="n">
        <v>82.34999999999999</v>
      </c>
      <c r="Q4" t="n">
        <v>964.84</v>
      </c>
      <c r="R4" t="n">
        <v>39.72</v>
      </c>
      <c r="S4" t="n">
        <v>13.9</v>
      </c>
      <c r="T4" t="n">
        <v>12860.51</v>
      </c>
      <c r="U4" t="n">
        <v>0.35</v>
      </c>
      <c r="V4" t="n">
        <v>0.82</v>
      </c>
      <c r="W4" t="n">
        <v>0.12</v>
      </c>
      <c r="X4" t="n">
        <v>0.82</v>
      </c>
      <c r="Y4" t="n">
        <v>1</v>
      </c>
      <c r="Z4" t="n">
        <v>10</v>
      </c>
      <c r="AA4" t="n">
        <v>121.1425648919949</v>
      </c>
      <c r="AB4" t="n">
        <v>165.7526017179274</v>
      </c>
      <c r="AC4" t="n">
        <v>149.9334060452518</v>
      </c>
      <c r="AD4" t="n">
        <v>121142.5648919949</v>
      </c>
      <c r="AE4" t="n">
        <v>165752.6017179274</v>
      </c>
      <c r="AF4" t="n">
        <v>3.195160502469654e-06</v>
      </c>
      <c r="AG4" t="n">
        <v>9</v>
      </c>
      <c r="AH4" t="n">
        <v>149933.4060452518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10.53</v>
      </c>
      <c r="E5" t="n">
        <v>9.5</v>
      </c>
      <c r="F5" t="n">
        <v>4.72</v>
      </c>
      <c r="G5" t="n">
        <v>8.32</v>
      </c>
      <c r="H5" t="n">
        <v>0.11</v>
      </c>
      <c r="I5" t="n">
        <v>34</v>
      </c>
      <c r="J5" t="n">
        <v>286.69</v>
      </c>
      <c r="K5" t="n">
        <v>61.2</v>
      </c>
      <c r="L5" t="n">
        <v>1.75</v>
      </c>
      <c r="M5" t="n">
        <v>32</v>
      </c>
      <c r="N5" t="n">
        <v>78.73999999999999</v>
      </c>
      <c r="O5" t="n">
        <v>35592.57</v>
      </c>
      <c r="P5" t="n">
        <v>79.11</v>
      </c>
      <c r="Q5" t="n">
        <v>964.62</v>
      </c>
      <c r="R5" t="n">
        <v>35.08</v>
      </c>
      <c r="S5" t="n">
        <v>13.9</v>
      </c>
      <c r="T5" t="n">
        <v>10573.72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116.8012407162586</v>
      </c>
      <c r="AB5" t="n">
        <v>159.8126104549825</v>
      </c>
      <c r="AC5" t="n">
        <v>144.5603192116105</v>
      </c>
      <c r="AD5" t="n">
        <v>116801.2407162586</v>
      </c>
      <c r="AE5" t="n">
        <v>159812.6104549825</v>
      </c>
      <c r="AF5" t="n">
        <v>3.371618123340795e-06</v>
      </c>
      <c r="AG5" t="n">
        <v>9</v>
      </c>
      <c r="AH5" t="n">
        <v>144560.3192116105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10.9649</v>
      </c>
      <c r="E6" t="n">
        <v>9.119999999999999</v>
      </c>
      <c r="F6" t="n">
        <v>4.61</v>
      </c>
      <c r="G6" t="n">
        <v>9.529999999999999</v>
      </c>
      <c r="H6" t="n">
        <v>0.12</v>
      </c>
      <c r="I6" t="n">
        <v>29</v>
      </c>
      <c r="J6" t="n">
        <v>287.19</v>
      </c>
      <c r="K6" t="n">
        <v>61.2</v>
      </c>
      <c r="L6" t="n">
        <v>2</v>
      </c>
      <c r="M6" t="n">
        <v>27</v>
      </c>
      <c r="N6" t="n">
        <v>78.98999999999999</v>
      </c>
      <c r="O6" t="n">
        <v>35654.65</v>
      </c>
      <c r="P6" t="n">
        <v>76.44</v>
      </c>
      <c r="Q6" t="n">
        <v>964.92</v>
      </c>
      <c r="R6" t="n">
        <v>31.68</v>
      </c>
      <c r="S6" t="n">
        <v>13.9</v>
      </c>
      <c r="T6" t="n">
        <v>8902.27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105.7612537310527</v>
      </c>
      <c r="AB6" t="n">
        <v>144.7072132119799</v>
      </c>
      <c r="AC6" t="n">
        <v>130.896559880917</v>
      </c>
      <c r="AD6" t="n">
        <v>105761.2537310527</v>
      </c>
      <c r="AE6" t="n">
        <v>144707.2132119799</v>
      </c>
      <c r="AF6" t="n">
        <v>3.510869473942971e-06</v>
      </c>
      <c r="AG6" t="n">
        <v>8</v>
      </c>
      <c r="AH6" t="n">
        <v>130896.559880917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11.3307</v>
      </c>
      <c r="E7" t="n">
        <v>8.83</v>
      </c>
      <c r="F7" t="n">
        <v>4.53</v>
      </c>
      <c r="G7" t="n">
        <v>10.87</v>
      </c>
      <c r="H7" t="n">
        <v>0.14</v>
      </c>
      <c r="I7" t="n">
        <v>25</v>
      </c>
      <c r="J7" t="n">
        <v>287.7</v>
      </c>
      <c r="K7" t="n">
        <v>61.2</v>
      </c>
      <c r="L7" t="n">
        <v>2.25</v>
      </c>
      <c r="M7" t="n">
        <v>23</v>
      </c>
      <c r="N7" t="n">
        <v>79.25</v>
      </c>
      <c r="O7" t="n">
        <v>35716.83</v>
      </c>
      <c r="P7" t="n">
        <v>74.42</v>
      </c>
      <c r="Q7" t="n">
        <v>964.61</v>
      </c>
      <c r="R7" t="n">
        <v>29.19</v>
      </c>
      <c r="S7" t="n">
        <v>13.9</v>
      </c>
      <c r="T7" t="n">
        <v>7675.49</v>
      </c>
      <c r="U7" t="n">
        <v>0.48</v>
      </c>
      <c r="V7" t="n">
        <v>0.88</v>
      </c>
      <c r="W7" t="n">
        <v>0.1</v>
      </c>
      <c r="X7" t="n">
        <v>0.49</v>
      </c>
      <c r="Y7" t="n">
        <v>1</v>
      </c>
      <c r="Z7" t="n">
        <v>10</v>
      </c>
      <c r="AA7" t="n">
        <v>103.397921002392</v>
      </c>
      <c r="AB7" t="n">
        <v>141.4735971097465</v>
      </c>
      <c r="AC7" t="n">
        <v>127.971555561071</v>
      </c>
      <c r="AD7" t="n">
        <v>103397.921002392</v>
      </c>
      <c r="AE7" t="n">
        <v>141473.5971097465</v>
      </c>
      <c r="AF7" t="n">
        <v>3.627995581209644e-06</v>
      </c>
      <c r="AG7" t="n">
        <v>8</v>
      </c>
      <c r="AH7" t="n">
        <v>127971.555561071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11.6358</v>
      </c>
      <c r="E8" t="n">
        <v>8.59</v>
      </c>
      <c r="F8" t="n">
        <v>4.46</v>
      </c>
      <c r="G8" t="n">
        <v>12.16</v>
      </c>
      <c r="H8" t="n">
        <v>0.15</v>
      </c>
      <c r="I8" t="n">
        <v>22</v>
      </c>
      <c r="J8" t="n">
        <v>288.2</v>
      </c>
      <c r="K8" t="n">
        <v>61.2</v>
      </c>
      <c r="L8" t="n">
        <v>2.5</v>
      </c>
      <c r="M8" t="n">
        <v>20</v>
      </c>
      <c r="N8" t="n">
        <v>79.5</v>
      </c>
      <c r="O8" t="n">
        <v>35779.11</v>
      </c>
      <c r="P8" t="n">
        <v>72.5</v>
      </c>
      <c r="Q8" t="n">
        <v>964.5599999999999</v>
      </c>
      <c r="R8" t="n">
        <v>26.99</v>
      </c>
      <c r="S8" t="n">
        <v>13.9</v>
      </c>
      <c r="T8" t="n">
        <v>6589.98</v>
      </c>
      <c r="U8" t="n">
        <v>0.52</v>
      </c>
      <c r="V8" t="n">
        <v>0.9</v>
      </c>
      <c r="W8" t="n">
        <v>0.09</v>
      </c>
      <c r="X8" t="n">
        <v>0.42</v>
      </c>
      <c r="Y8" t="n">
        <v>1</v>
      </c>
      <c r="Z8" t="n">
        <v>10</v>
      </c>
      <c r="AA8" t="n">
        <v>101.4281132894347</v>
      </c>
      <c r="AB8" t="n">
        <v>138.7784192950965</v>
      </c>
      <c r="AC8" t="n">
        <v>125.5336017343446</v>
      </c>
      <c r="AD8" t="n">
        <v>101428.1132894347</v>
      </c>
      <c r="AE8" t="n">
        <v>138778.4192950965</v>
      </c>
      <c r="AF8" t="n">
        <v>3.725686055039775e-06</v>
      </c>
      <c r="AG8" t="n">
        <v>8</v>
      </c>
      <c r="AH8" t="n">
        <v>125533.6017343446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11.9122</v>
      </c>
      <c r="E9" t="n">
        <v>8.390000000000001</v>
      </c>
      <c r="F9" t="n">
        <v>4.37</v>
      </c>
      <c r="G9" t="n">
        <v>13.1</v>
      </c>
      <c r="H9" t="n">
        <v>0.17</v>
      </c>
      <c r="I9" t="n">
        <v>20</v>
      </c>
      <c r="J9" t="n">
        <v>288.71</v>
      </c>
      <c r="K9" t="n">
        <v>61.2</v>
      </c>
      <c r="L9" t="n">
        <v>2.75</v>
      </c>
      <c r="M9" t="n">
        <v>18</v>
      </c>
      <c r="N9" t="n">
        <v>79.76000000000001</v>
      </c>
      <c r="O9" t="n">
        <v>35841.5</v>
      </c>
      <c r="P9" t="n">
        <v>70.08</v>
      </c>
      <c r="Q9" t="n">
        <v>964.74</v>
      </c>
      <c r="R9" t="n">
        <v>24.02</v>
      </c>
      <c r="S9" t="n">
        <v>13.9</v>
      </c>
      <c r="T9" t="n">
        <v>5114.3</v>
      </c>
      <c r="U9" t="n">
        <v>0.58</v>
      </c>
      <c r="V9" t="n">
        <v>0.92</v>
      </c>
      <c r="W9" t="n">
        <v>0.09</v>
      </c>
      <c r="X9" t="n">
        <v>0.33</v>
      </c>
      <c r="Y9" t="n">
        <v>1</v>
      </c>
      <c r="Z9" t="n">
        <v>10</v>
      </c>
      <c r="AA9" t="n">
        <v>99.40157168968447</v>
      </c>
      <c r="AB9" t="n">
        <v>136.0056156736141</v>
      </c>
      <c r="AC9" t="n">
        <v>123.0254305988413</v>
      </c>
      <c r="AD9" t="n">
        <v>99401.57168968447</v>
      </c>
      <c r="AE9" t="n">
        <v>136005.6156736141</v>
      </c>
      <c r="AF9" t="n">
        <v>3.814187028381788e-06</v>
      </c>
      <c r="AG9" t="n">
        <v>8</v>
      </c>
      <c r="AH9" t="n">
        <v>123025.4305988413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12.0088</v>
      </c>
      <c r="E10" t="n">
        <v>8.33</v>
      </c>
      <c r="F10" t="n">
        <v>4.41</v>
      </c>
      <c r="G10" t="n">
        <v>14.69</v>
      </c>
      <c r="H10" t="n">
        <v>0.18</v>
      </c>
      <c r="I10" t="n">
        <v>18</v>
      </c>
      <c r="J10" t="n">
        <v>289.21</v>
      </c>
      <c r="K10" t="n">
        <v>61.2</v>
      </c>
      <c r="L10" t="n">
        <v>3</v>
      </c>
      <c r="M10" t="n">
        <v>16</v>
      </c>
      <c r="N10" t="n">
        <v>80.02</v>
      </c>
      <c r="O10" t="n">
        <v>35903.99</v>
      </c>
      <c r="P10" t="n">
        <v>70.02</v>
      </c>
      <c r="Q10" t="n">
        <v>964.5599999999999</v>
      </c>
      <c r="R10" t="n">
        <v>26.02</v>
      </c>
      <c r="S10" t="n">
        <v>13.9</v>
      </c>
      <c r="T10" t="n">
        <v>6123.3</v>
      </c>
      <c r="U10" t="n">
        <v>0.53</v>
      </c>
      <c r="V10" t="n">
        <v>0.91</v>
      </c>
      <c r="W10" t="n">
        <v>0.07000000000000001</v>
      </c>
      <c r="X10" t="n">
        <v>0.37</v>
      </c>
      <c r="Y10" t="n">
        <v>1</v>
      </c>
      <c r="Z10" t="n">
        <v>10</v>
      </c>
      <c r="AA10" t="n">
        <v>99.11994782500825</v>
      </c>
      <c r="AB10" t="n">
        <v>135.6202854775963</v>
      </c>
      <c r="AC10" t="n">
        <v>122.6768757759169</v>
      </c>
      <c r="AD10" t="n">
        <v>99119.94782500825</v>
      </c>
      <c r="AE10" t="n">
        <v>135620.2854775963</v>
      </c>
      <c r="AF10" t="n">
        <v>3.845117542219843e-06</v>
      </c>
      <c r="AG10" t="n">
        <v>8</v>
      </c>
      <c r="AH10" t="n">
        <v>122676.8757759169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12.1228</v>
      </c>
      <c r="E11" t="n">
        <v>8.25</v>
      </c>
      <c r="F11" t="n">
        <v>4.38</v>
      </c>
      <c r="G11" t="n">
        <v>15.47</v>
      </c>
      <c r="H11" t="n">
        <v>0.2</v>
      </c>
      <c r="I11" t="n">
        <v>17</v>
      </c>
      <c r="J11" t="n">
        <v>289.72</v>
      </c>
      <c r="K11" t="n">
        <v>61.2</v>
      </c>
      <c r="L11" t="n">
        <v>3.25</v>
      </c>
      <c r="M11" t="n">
        <v>15</v>
      </c>
      <c r="N11" t="n">
        <v>80.27</v>
      </c>
      <c r="O11" t="n">
        <v>35966.59</v>
      </c>
      <c r="P11" t="n">
        <v>68.86</v>
      </c>
      <c r="Q11" t="n">
        <v>964.78</v>
      </c>
      <c r="R11" t="n">
        <v>24.79</v>
      </c>
      <c r="S11" t="n">
        <v>13.9</v>
      </c>
      <c r="T11" t="n">
        <v>5513.93</v>
      </c>
      <c r="U11" t="n">
        <v>0.5600000000000001</v>
      </c>
      <c r="V11" t="n">
        <v>0.91</v>
      </c>
      <c r="W11" t="n">
        <v>0.08</v>
      </c>
      <c r="X11" t="n">
        <v>0.34</v>
      </c>
      <c r="Y11" t="n">
        <v>1</v>
      </c>
      <c r="Z11" t="n">
        <v>10</v>
      </c>
      <c r="AA11" t="n">
        <v>98.25245907284236</v>
      </c>
      <c r="AB11" t="n">
        <v>134.4333490959808</v>
      </c>
      <c r="AC11" t="n">
        <v>121.6032189366868</v>
      </c>
      <c r="AD11" t="n">
        <v>98252.45907284235</v>
      </c>
      <c r="AE11" t="n">
        <v>134433.3490959808</v>
      </c>
      <c r="AF11" t="n">
        <v>3.881619390848603e-06</v>
      </c>
      <c r="AG11" t="n">
        <v>8</v>
      </c>
      <c r="AH11" t="n">
        <v>121603.2189366868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12.3762</v>
      </c>
      <c r="E12" t="n">
        <v>8.08</v>
      </c>
      <c r="F12" t="n">
        <v>4.32</v>
      </c>
      <c r="G12" t="n">
        <v>17.29</v>
      </c>
      <c r="H12" t="n">
        <v>0.21</v>
      </c>
      <c r="I12" t="n">
        <v>15</v>
      </c>
      <c r="J12" t="n">
        <v>290.23</v>
      </c>
      <c r="K12" t="n">
        <v>61.2</v>
      </c>
      <c r="L12" t="n">
        <v>3.5</v>
      </c>
      <c r="M12" t="n">
        <v>13</v>
      </c>
      <c r="N12" t="n">
        <v>80.53</v>
      </c>
      <c r="O12" t="n">
        <v>36029.29</v>
      </c>
      <c r="P12" t="n">
        <v>67.09</v>
      </c>
      <c r="Q12" t="n">
        <v>964.66</v>
      </c>
      <c r="R12" t="n">
        <v>22.83</v>
      </c>
      <c r="S12" t="n">
        <v>13.9</v>
      </c>
      <c r="T12" t="n">
        <v>4545.89</v>
      </c>
      <c r="U12" t="n">
        <v>0.61</v>
      </c>
      <c r="V12" t="n">
        <v>0.93</v>
      </c>
      <c r="W12" t="n">
        <v>0.08</v>
      </c>
      <c r="X12" t="n">
        <v>0.28</v>
      </c>
      <c r="Y12" t="n">
        <v>1</v>
      </c>
      <c r="Z12" t="n">
        <v>10</v>
      </c>
      <c r="AA12" t="n">
        <v>96.74133615263004</v>
      </c>
      <c r="AB12" t="n">
        <v>132.3657640505092</v>
      </c>
      <c r="AC12" t="n">
        <v>119.7329613060804</v>
      </c>
      <c r="AD12" t="n">
        <v>96741.33615263004</v>
      </c>
      <c r="AE12" t="n">
        <v>132365.7640505092</v>
      </c>
      <c r="AF12" t="n">
        <v>3.962755956133937e-06</v>
      </c>
      <c r="AG12" t="n">
        <v>8</v>
      </c>
      <c r="AH12" t="n">
        <v>119732.9613060804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12.4887</v>
      </c>
      <c r="E13" t="n">
        <v>8.01</v>
      </c>
      <c r="F13" t="n">
        <v>4.3</v>
      </c>
      <c r="G13" t="n">
        <v>18.44</v>
      </c>
      <c r="H13" t="n">
        <v>0.23</v>
      </c>
      <c r="I13" t="n">
        <v>14</v>
      </c>
      <c r="J13" t="n">
        <v>290.74</v>
      </c>
      <c r="K13" t="n">
        <v>61.2</v>
      </c>
      <c r="L13" t="n">
        <v>3.75</v>
      </c>
      <c r="M13" t="n">
        <v>12</v>
      </c>
      <c r="N13" t="n">
        <v>80.79000000000001</v>
      </c>
      <c r="O13" t="n">
        <v>36092.1</v>
      </c>
      <c r="P13" t="n">
        <v>65.93000000000001</v>
      </c>
      <c r="Q13" t="n">
        <v>964.5599999999999</v>
      </c>
      <c r="R13" t="n">
        <v>22.28</v>
      </c>
      <c r="S13" t="n">
        <v>13.9</v>
      </c>
      <c r="T13" t="n">
        <v>4274.96</v>
      </c>
      <c r="U13" t="n">
        <v>0.62</v>
      </c>
      <c r="V13" t="n">
        <v>0.93</v>
      </c>
      <c r="W13" t="n">
        <v>0.07000000000000001</v>
      </c>
      <c r="X13" t="n">
        <v>0.26</v>
      </c>
      <c r="Y13" t="n">
        <v>1</v>
      </c>
      <c r="Z13" t="n">
        <v>10</v>
      </c>
      <c r="AA13" t="n">
        <v>88.06509019883698</v>
      </c>
      <c r="AB13" t="n">
        <v>120.4945415675785</v>
      </c>
      <c r="AC13" t="n">
        <v>108.9947116355515</v>
      </c>
      <c r="AD13" t="n">
        <v>88065.09019883699</v>
      </c>
      <c r="AE13" t="n">
        <v>120494.5415675785</v>
      </c>
      <c r="AF13" t="n">
        <v>3.99877751728074e-06</v>
      </c>
      <c r="AG13" t="n">
        <v>7</v>
      </c>
      <c r="AH13" t="n">
        <v>108994.7116355515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12.5993</v>
      </c>
      <c r="E14" t="n">
        <v>7.94</v>
      </c>
      <c r="F14" t="n">
        <v>4.29</v>
      </c>
      <c r="G14" t="n">
        <v>19.79</v>
      </c>
      <c r="H14" t="n">
        <v>0.24</v>
      </c>
      <c r="I14" t="n">
        <v>13</v>
      </c>
      <c r="J14" t="n">
        <v>291.25</v>
      </c>
      <c r="K14" t="n">
        <v>61.2</v>
      </c>
      <c r="L14" t="n">
        <v>4</v>
      </c>
      <c r="M14" t="n">
        <v>11</v>
      </c>
      <c r="N14" t="n">
        <v>81.05</v>
      </c>
      <c r="O14" t="n">
        <v>36155.02</v>
      </c>
      <c r="P14" t="n">
        <v>64.91</v>
      </c>
      <c r="Q14" t="n">
        <v>964.5599999999999</v>
      </c>
      <c r="R14" t="n">
        <v>21.77</v>
      </c>
      <c r="S14" t="n">
        <v>13.9</v>
      </c>
      <c r="T14" t="n">
        <v>4024.53</v>
      </c>
      <c r="U14" t="n">
        <v>0.64</v>
      </c>
      <c r="V14" t="n">
        <v>0.93</v>
      </c>
      <c r="W14" t="n">
        <v>0.07000000000000001</v>
      </c>
      <c r="X14" t="n">
        <v>0.25</v>
      </c>
      <c r="Y14" t="n">
        <v>1</v>
      </c>
      <c r="Z14" t="n">
        <v>10</v>
      </c>
      <c r="AA14" t="n">
        <v>87.34119402670525</v>
      </c>
      <c r="AB14" t="n">
        <v>119.5040748888231</v>
      </c>
      <c r="AC14" t="n">
        <v>108.0987737064875</v>
      </c>
      <c r="AD14" t="n">
        <v>87341.19402670526</v>
      </c>
      <c r="AE14" t="n">
        <v>119504.0748888231</v>
      </c>
      <c r="AF14" t="n">
        <v>4.03419071428373e-06</v>
      </c>
      <c r="AG14" t="n">
        <v>7</v>
      </c>
      <c r="AH14" t="n">
        <v>108098.7737064875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12.7307</v>
      </c>
      <c r="E15" t="n">
        <v>7.86</v>
      </c>
      <c r="F15" t="n">
        <v>4.26</v>
      </c>
      <c r="G15" t="n">
        <v>21.3</v>
      </c>
      <c r="H15" t="n">
        <v>0.26</v>
      </c>
      <c r="I15" t="n">
        <v>12</v>
      </c>
      <c r="J15" t="n">
        <v>291.76</v>
      </c>
      <c r="K15" t="n">
        <v>61.2</v>
      </c>
      <c r="L15" t="n">
        <v>4.25</v>
      </c>
      <c r="M15" t="n">
        <v>10</v>
      </c>
      <c r="N15" t="n">
        <v>81.31</v>
      </c>
      <c r="O15" t="n">
        <v>36218.04</v>
      </c>
      <c r="P15" t="n">
        <v>63.59</v>
      </c>
      <c r="Q15" t="n">
        <v>964.64</v>
      </c>
      <c r="R15" t="n">
        <v>20.89</v>
      </c>
      <c r="S15" t="n">
        <v>13.9</v>
      </c>
      <c r="T15" t="n">
        <v>3591.52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86.43965168667978</v>
      </c>
      <c r="AB15" t="n">
        <v>118.2705448859599</v>
      </c>
      <c r="AC15" t="n">
        <v>106.982970075827</v>
      </c>
      <c r="AD15" t="n">
        <v>86439.65168667978</v>
      </c>
      <c r="AE15" t="n">
        <v>118270.5448859599</v>
      </c>
      <c r="AF15" t="n">
        <v>4.076263897703197e-06</v>
      </c>
      <c r="AG15" t="n">
        <v>7</v>
      </c>
      <c r="AH15" t="n">
        <v>106982.970075827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12.8484</v>
      </c>
      <c r="E16" t="n">
        <v>7.78</v>
      </c>
      <c r="F16" t="n">
        <v>4.24</v>
      </c>
      <c r="G16" t="n">
        <v>23.13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9</v>
      </c>
      <c r="N16" t="n">
        <v>81.56999999999999</v>
      </c>
      <c r="O16" t="n">
        <v>36281.16</v>
      </c>
      <c r="P16" t="n">
        <v>62.22</v>
      </c>
      <c r="Q16" t="n">
        <v>964.5599999999999</v>
      </c>
      <c r="R16" t="n">
        <v>20.24</v>
      </c>
      <c r="S16" t="n">
        <v>13.9</v>
      </c>
      <c r="T16" t="n">
        <v>3270.35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85.57265775643722</v>
      </c>
      <c r="AB16" t="n">
        <v>117.0842855415299</v>
      </c>
      <c r="AC16" t="n">
        <v>105.9099256583036</v>
      </c>
      <c r="AD16" t="n">
        <v>85572.65775643723</v>
      </c>
      <c r="AE16" t="n">
        <v>117084.2855415299</v>
      </c>
      <c r="AF16" t="n">
        <v>4.113950455454118e-06</v>
      </c>
      <c r="AG16" t="n">
        <v>7</v>
      </c>
      <c r="AH16" t="n">
        <v>105909.9256583036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12.8723</v>
      </c>
      <c r="E17" t="n">
        <v>7.77</v>
      </c>
      <c r="F17" t="n">
        <v>4.23</v>
      </c>
      <c r="G17" t="n">
        <v>23.05</v>
      </c>
      <c r="H17" t="n">
        <v>0.29</v>
      </c>
      <c r="I17" t="n">
        <v>11</v>
      </c>
      <c r="J17" t="n">
        <v>292.79</v>
      </c>
      <c r="K17" t="n">
        <v>61.2</v>
      </c>
      <c r="L17" t="n">
        <v>4.75</v>
      </c>
      <c r="M17" t="n">
        <v>9</v>
      </c>
      <c r="N17" t="n">
        <v>81.84</v>
      </c>
      <c r="O17" t="n">
        <v>36344.4</v>
      </c>
      <c r="P17" t="n">
        <v>61</v>
      </c>
      <c r="Q17" t="n">
        <v>964.5599999999999</v>
      </c>
      <c r="R17" t="n">
        <v>19.74</v>
      </c>
      <c r="S17" t="n">
        <v>13.9</v>
      </c>
      <c r="T17" t="n">
        <v>3018.42</v>
      </c>
      <c r="U17" t="n">
        <v>0.7</v>
      </c>
      <c r="V17" t="n">
        <v>0.95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84.99661466970751</v>
      </c>
      <c r="AB17" t="n">
        <v>116.2961179770393</v>
      </c>
      <c r="AC17" t="n">
        <v>105.1969796999675</v>
      </c>
      <c r="AD17" t="n">
        <v>84996.61466970752</v>
      </c>
      <c r="AE17" t="n">
        <v>116296.1179770393</v>
      </c>
      <c r="AF17" t="n">
        <v>4.121603035999973e-06</v>
      </c>
      <c r="AG17" t="n">
        <v>7</v>
      </c>
      <c r="AH17" t="n">
        <v>105196.9796999675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13.0105</v>
      </c>
      <c r="E18" t="n">
        <v>7.69</v>
      </c>
      <c r="F18" t="n">
        <v>4.2</v>
      </c>
      <c r="G18" t="n">
        <v>25.19</v>
      </c>
      <c r="H18" t="n">
        <v>0.3</v>
      </c>
      <c r="I18" t="n">
        <v>10</v>
      </c>
      <c r="J18" t="n">
        <v>293.3</v>
      </c>
      <c r="K18" t="n">
        <v>61.2</v>
      </c>
      <c r="L18" t="n">
        <v>5</v>
      </c>
      <c r="M18" t="n">
        <v>8</v>
      </c>
      <c r="N18" t="n">
        <v>82.09999999999999</v>
      </c>
      <c r="O18" t="n">
        <v>36407.75</v>
      </c>
      <c r="P18" t="n">
        <v>59.55</v>
      </c>
      <c r="Q18" t="n">
        <v>964.61</v>
      </c>
      <c r="R18" t="n">
        <v>19.05</v>
      </c>
      <c r="S18" t="n">
        <v>13.9</v>
      </c>
      <c r="T18" t="n">
        <v>2680.86</v>
      </c>
      <c r="U18" t="n">
        <v>0.73</v>
      </c>
      <c r="V18" t="n">
        <v>0.95</v>
      </c>
      <c r="W18" t="n">
        <v>0.06</v>
      </c>
      <c r="X18" t="n">
        <v>0.16</v>
      </c>
      <c r="Y18" t="n">
        <v>1</v>
      </c>
      <c r="Z18" t="n">
        <v>10</v>
      </c>
      <c r="AA18" t="n">
        <v>84.06888401304224</v>
      </c>
      <c r="AB18" t="n">
        <v>115.0267559640025</v>
      </c>
      <c r="AC18" t="n">
        <v>104.0487638158938</v>
      </c>
      <c r="AD18" t="n">
        <v>84068.88401304223</v>
      </c>
      <c r="AE18" t="n">
        <v>115026.7559640025</v>
      </c>
      <c r="AF18" t="n">
        <v>4.16585352267098e-06</v>
      </c>
      <c r="AG18" t="n">
        <v>7</v>
      </c>
      <c r="AH18" t="n">
        <v>104048.7638158938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13.0933</v>
      </c>
      <c r="E19" t="n">
        <v>7.64</v>
      </c>
      <c r="F19" t="n">
        <v>4.2</v>
      </c>
      <c r="G19" t="n">
        <v>28.02</v>
      </c>
      <c r="H19" t="n">
        <v>0.32</v>
      </c>
      <c r="I19" t="n">
        <v>9</v>
      </c>
      <c r="J19" t="n">
        <v>293.81</v>
      </c>
      <c r="K19" t="n">
        <v>61.2</v>
      </c>
      <c r="L19" t="n">
        <v>5.25</v>
      </c>
      <c r="M19" t="n">
        <v>7</v>
      </c>
      <c r="N19" t="n">
        <v>82.36</v>
      </c>
      <c r="O19" t="n">
        <v>36471.2</v>
      </c>
      <c r="P19" t="n">
        <v>58.27</v>
      </c>
      <c r="Q19" t="n">
        <v>964.58</v>
      </c>
      <c r="R19" t="n">
        <v>19.09</v>
      </c>
      <c r="S19" t="n">
        <v>13.9</v>
      </c>
      <c r="T19" t="n">
        <v>2705.28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83.36270388831214</v>
      </c>
      <c r="AB19" t="n">
        <v>114.060529162879</v>
      </c>
      <c r="AC19" t="n">
        <v>103.1747523445614</v>
      </c>
      <c r="AD19" t="n">
        <v>83362.70388831214</v>
      </c>
      <c r="AE19" t="n">
        <v>114060.529162879</v>
      </c>
      <c r="AF19" t="n">
        <v>4.192365391675027e-06</v>
      </c>
      <c r="AG19" t="n">
        <v>7</v>
      </c>
      <c r="AH19" t="n">
        <v>103174.7523445614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13.0895</v>
      </c>
      <c r="E20" t="n">
        <v>7.64</v>
      </c>
      <c r="F20" t="n">
        <v>4.21</v>
      </c>
      <c r="G20" t="n">
        <v>28.04</v>
      </c>
      <c r="H20" t="n">
        <v>0.33</v>
      </c>
      <c r="I20" t="n">
        <v>9</v>
      </c>
      <c r="J20" t="n">
        <v>294.33</v>
      </c>
      <c r="K20" t="n">
        <v>61.2</v>
      </c>
      <c r="L20" t="n">
        <v>5.5</v>
      </c>
      <c r="M20" t="n">
        <v>7</v>
      </c>
      <c r="N20" t="n">
        <v>82.63</v>
      </c>
      <c r="O20" t="n">
        <v>36534.76</v>
      </c>
      <c r="P20" t="n">
        <v>58.26</v>
      </c>
      <c r="Q20" t="n">
        <v>964.5599999999999</v>
      </c>
      <c r="R20" t="n">
        <v>19.13</v>
      </c>
      <c r="S20" t="n">
        <v>13.9</v>
      </c>
      <c r="T20" t="n">
        <v>2724.66</v>
      </c>
      <c r="U20" t="n">
        <v>0.73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83.37257148539703</v>
      </c>
      <c r="AB20" t="n">
        <v>114.0740304445382</v>
      </c>
      <c r="AC20" t="n">
        <v>103.1869650828482</v>
      </c>
      <c r="AD20" t="n">
        <v>83372.57148539703</v>
      </c>
      <c r="AE20" t="n">
        <v>114074.0304445382</v>
      </c>
      <c r="AF20" t="n">
        <v>4.191148663387401e-06</v>
      </c>
      <c r="AG20" t="n">
        <v>7</v>
      </c>
      <c r="AH20" t="n">
        <v>103186.9650828482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13.0852</v>
      </c>
      <c r="E21" t="n">
        <v>7.64</v>
      </c>
      <c r="F21" t="n">
        <v>4.21</v>
      </c>
      <c r="G21" t="n">
        <v>28.05</v>
      </c>
      <c r="H21" t="n">
        <v>0.35</v>
      </c>
      <c r="I21" t="n">
        <v>9</v>
      </c>
      <c r="J21" t="n">
        <v>294.84</v>
      </c>
      <c r="K21" t="n">
        <v>61.2</v>
      </c>
      <c r="L21" t="n">
        <v>5.75</v>
      </c>
      <c r="M21" t="n">
        <v>6</v>
      </c>
      <c r="N21" t="n">
        <v>82.90000000000001</v>
      </c>
      <c r="O21" t="n">
        <v>36598.44</v>
      </c>
      <c r="P21" t="n">
        <v>56.73</v>
      </c>
      <c r="Q21" t="n">
        <v>964.72</v>
      </c>
      <c r="R21" t="n">
        <v>19.18</v>
      </c>
      <c r="S21" t="n">
        <v>13.9</v>
      </c>
      <c r="T21" t="n">
        <v>2747.82</v>
      </c>
      <c r="U21" t="n">
        <v>0.73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82.7450871608262</v>
      </c>
      <c r="AB21" t="n">
        <v>113.2154787090061</v>
      </c>
      <c r="AC21" t="n">
        <v>102.4103523199701</v>
      </c>
      <c r="AD21" t="n">
        <v>82745.0871608262</v>
      </c>
      <c r="AE21" t="n">
        <v>113215.4787090061</v>
      </c>
      <c r="AF21" t="n">
        <v>4.189771839272457e-06</v>
      </c>
      <c r="AG21" t="n">
        <v>7</v>
      </c>
      <c r="AH21" t="n">
        <v>102410.3523199701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13.2173</v>
      </c>
      <c r="E22" t="n">
        <v>7.57</v>
      </c>
      <c r="F22" t="n">
        <v>4.19</v>
      </c>
      <c r="G22" t="n">
        <v>31.39</v>
      </c>
      <c r="H22" t="n">
        <v>0.36</v>
      </c>
      <c r="I22" t="n">
        <v>8</v>
      </c>
      <c r="J22" t="n">
        <v>295.36</v>
      </c>
      <c r="K22" t="n">
        <v>61.2</v>
      </c>
      <c r="L22" t="n">
        <v>6</v>
      </c>
      <c r="M22" t="n">
        <v>2</v>
      </c>
      <c r="N22" t="n">
        <v>83.16</v>
      </c>
      <c r="O22" t="n">
        <v>36662.22</v>
      </c>
      <c r="P22" t="n">
        <v>55.87</v>
      </c>
      <c r="Q22" t="n">
        <v>964.58</v>
      </c>
      <c r="R22" t="n">
        <v>18.42</v>
      </c>
      <c r="S22" t="n">
        <v>13.9</v>
      </c>
      <c r="T22" t="n">
        <v>2373.33</v>
      </c>
      <c r="U22" t="n">
        <v>0.75</v>
      </c>
      <c r="V22" t="n">
        <v>0.96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82.11660892260012</v>
      </c>
      <c r="AB22" t="n">
        <v>112.3555670569626</v>
      </c>
      <c r="AC22" t="n">
        <v>101.6325094291037</v>
      </c>
      <c r="AD22" t="n">
        <v>82116.60892260012</v>
      </c>
      <c r="AE22" t="n">
        <v>112355.5670569626</v>
      </c>
      <c r="AF22" t="n">
        <v>4.23206915685017e-06</v>
      </c>
      <c r="AG22" t="n">
        <v>7</v>
      </c>
      <c r="AH22" t="n">
        <v>101632.5094291038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13.2129</v>
      </c>
      <c r="E23" t="n">
        <v>7.57</v>
      </c>
      <c r="F23" t="n">
        <v>4.19</v>
      </c>
      <c r="G23" t="n">
        <v>31.41</v>
      </c>
      <c r="H23" t="n">
        <v>0.38</v>
      </c>
      <c r="I23" t="n">
        <v>8</v>
      </c>
      <c r="J23" t="n">
        <v>295.88</v>
      </c>
      <c r="K23" t="n">
        <v>61.2</v>
      </c>
      <c r="L23" t="n">
        <v>6.25</v>
      </c>
      <c r="M23" t="n">
        <v>0</v>
      </c>
      <c r="N23" t="n">
        <v>83.43000000000001</v>
      </c>
      <c r="O23" t="n">
        <v>36726.12</v>
      </c>
      <c r="P23" t="n">
        <v>56.02</v>
      </c>
      <c r="Q23" t="n">
        <v>964.5599999999999</v>
      </c>
      <c r="R23" t="n">
        <v>18.43</v>
      </c>
      <c r="S23" t="n">
        <v>13.9</v>
      </c>
      <c r="T23" t="n">
        <v>2378.48</v>
      </c>
      <c r="U23" t="n">
        <v>0.75</v>
      </c>
      <c r="V23" t="n">
        <v>0.95</v>
      </c>
      <c r="W23" t="n">
        <v>0.07000000000000001</v>
      </c>
      <c r="X23" t="n">
        <v>0.15</v>
      </c>
      <c r="Y23" t="n">
        <v>1</v>
      </c>
      <c r="Z23" t="n">
        <v>10</v>
      </c>
      <c r="AA23" t="n">
        <v>82.18691074088514</v>
      </c>
      <c r="AB23" t="n">
        <v>112.4517571062375</v>
      </c>
      <c r="AC23" t="n">
        <v>101.7195192350794</v>
      </c>
      <c r="AD23" t="n">
        <v>82186.91074088514</v>
      </c>
      <c r="AE23" t="n">
        <v>112451.7571062375</v>
      </c>
      <c r="AF23" t="n">
        <v>4.230660313569762e-06</v>
      </c>
      <c r="AG23" t="n">
        <v>7</v>
      </c>
      <c r="AH23" t="n">
        <v>101719.5192350794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4.71</v>
      </c>
      <c r="G2" t="n">
        <v>8.31</v>
      </c>
      <c r="H2" t="n">
        <v>0.13</v>
      </c>
      <c r="I2" t="n">
        <v>34</v>
      </c>
      <c r="J2" t="n">
        <v>133.21</v>
      </c>
      <c r="K2" t="n">
        <v>46.47</v>
      </c>
      <c r="L2" t="n">
        <v>1</v>
      </c>
      <c r="M2" t="n">
        <v>32</v>
      </c>
      <c r="N2" t="n">
        <v>20.75</v>
      </c>
      <c r="O2" t="n">
        <v>16663.42</v>
      </c>
      <c r="P2" t="n">
        <v>45.39</v>
      </c>
      <c r="Q2" t="n">
        <v>964.77</v>
      </c>
      <c r="R2" t="n">
        <v>34.84</v>
      </c>
      <c r="S2" t="n">
        <v>13.9</v>
      </c>
      <c r="T2" t="n">
        <v>10454.48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75.81063818780271</v>
      </c>
      <c r="AB2" t="n">
        <v>103.7274596978227</v>
      </c>
      <c r="AC2" t="n">
        <v>93.82785652669263</v>
      </c>
      <c r="AD2" t="n">
        <v>75810.6381878027</v>
      </c>
      <c r="AE2" t="n">
        <v>103727.4596978227</v>
      </c>
      <c r="AF2" t="n">
        <v>4.287376058335644e-06</v>
      </c>
      <c r="AG2" t="n">
        <v>7</v>
      </c>
      <c r="AH2" t="n">
        <v>93827.85652669263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13.5343</v>
      </c>
      <c r="E3" t="n">
        <v>7.39</v>
      </c>
      <c r="F3" t="n">
        <v>4.53</v>
      </c>
      <c r="G3" t="n">
        <v>10.87</v>
      </c>
      <c r="H3" t="n">
        <v>0.17</v>
      </c>
      <c r="I3" t="n">
        <v>25</v>
      </c>
      <c r="J3" t="n">
        <v>133.55</v>
      </c>
      <c r="K3" t="n">
        <v>46.47</v>
      </c>
      <c r="L3" t="n">
        <v>1.25</v>
      </c>
      <c r="M3" t="n">
        <v>23</v>
      </c>
      <c r="N3" t="n">
        <v>20.83</v>
      </c>
      <c r="O3" t="n">
        <v>16704.7</v>
      </c>
      <c r="P3" t="n">
        <v>41.6</v>
      </c>
      <c r="Q3" t="n">
        <v>964.67</v>
      </c>
      <c r="R3" t="n">
        <v>29.22</v>
      </c>
      <c r="S3" t="n">
        <v>13.9</v>
      </c>
      <c r="T3" t="n">
        <v>7690.06</v>
      </c>
      <c r="U3" t="n">
        <v>0.48</v>
      </c>
      <c r="V3" t="n">
        <v>0.88</v>
      </c>
      <c r="W3" t="n">
        <v>0.09</v>
      </c>
      <c r="X3" t="n">
        <v>0.49</v>
      </c>
      <c r="Y3" t="n">
        <v>1</v>
      </c>
      <c r="Z3" t="n">
        <v>10</v>
      </c>
      <c r="AA3" t="n">
        <v>73.04251423062972</v>
      </c>
      <c r="AB3" t="n">
        <v>99.93999037861036</v>
      </c>
      <c r="AC3" t="n">
        <v>90.40185796355819</v>
      </c>
      <c r="AD3" t="n">
        <v>73042.51423062972</v>
      </c>
      <c r="AE3" t="n">
        <v>99939.99037861037</v>
      </c>
      <c r="AF3" t="n">
        <v>4.53350785470777e-06</v>
      </c>
      <c r="AG3" t="n">
        <v>7</v>
      </c>
      <c r="AH3" t="n">
        <v>90401.85796355818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14.209</v>
      </c>
      <c r="E4" t="n">
        <v>7.04</v>
      </c>
      <c r="F4" t="n">
        <v>4.34</v>
      </c>
      <c r="G4" t="n">
        <v>13.71</v>
      </c>
      <c r="H4" t="n">
        <v>0.2</v>
      </c>
      <c r="I4" t="n">
        <v>19</v>
      </c>
      <c r="J4" t="n">
        <v>133.88</v>
      </c>
      <c r="K4" t="n">
        <v>46.47</v>
      </c>
      <c r="L4" t="n">
        <v>1.5</v>
      </c>
      <c r="M4" t="n">
        <v>17</v>
      </c>
      <c r="N4" t="n">
        <v>20.91</v>
      </c>
      <c r="O4" t="n">
        <v>16746.01</v>
      </c>
      <c r="P4" t="n">
        <v>37.26</v>
      </c>
      <c r="Q4" t="n">
        <v>964.73</v>
      </c>
      <c r="R4" t="n">
        <v>23.11</v>
      </c>
      <c r="S4" t="n">
        <v>13.9</v>
      </c>
      <c r="T4" t="n">
        <v>4666.88</v>
      </c>
      <c r="U4" t="n">
        <v>0.6</v>
      </c>
      <c r="V4" t="n">
        <v>0.92</v>
      </c>
      <c r="W4" t="n">
        <v>0.08</v>
      </c>
      <c r="X4" t="n">
        <v>0.3</v>
      </c>
      <c r="Y4" t="n">
        <v>1</v>
      </c>
      <c r="Z4" t="n">
        <v>10</v>
      </c>
      <c r="AA4" t="n">
        <v>70.41328793365038</v>
      </c>
      <c r="AB4" t="n">
        <v>96.34256696580721</v>
      </c>
      <c r="AC4" t="n">
        <v>87.14776759225634</v>
      </c>
      <c r="AD4" t="n">
        <v>70413.28793365038</v>
      </c>
      <c r="AE4" t="n">
        <v>96342.56696580721</v>
      </c>
      <c r="AF4" t="n">
        <v>4.759508294299868e-06</v>
      </c>
      <c r="AG4" t="n">
        <v>7</v>
      </c>
      <c r="AH4" t="n">
        <v>87147.76759225635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14.2377</v>
      </c>
      <c r="E5" t="n">
        <v>7.02</v>
      </c>
      <c r="F5" t="n">
        <v>4.38</v>
      </c>
      <c r="G5" t="n">
        <v>15.46</v>
      </c>
      <c r="H5" t="n">
        <v>0.23</v>
      </c>
      <c r="I5" t="n">
        <v>17</v>
      </c>
      <c r="J5" t="n">
        <v>134.22</v>
      </c>
      <c r="K5" t="n">
        <v>46.47</v>
      </c>
      <c r="L5" t="n">
        <v>1.75</v>
      </c>
      <c r="M5" t="n">
        <v>7</v>
      </c>
      <c r="N5" t="n">
        <v>21</v>
      </c>
      <c r="O5" t="n">
        <v>16787.35</v>
      </c>
      <c r="P5" t="n">
        <v>36.12</v>
      </c>
      <c r="Q5" t="n">
        <v>964.74</v>
      </c>
      <c r="R5" t="n">
        <v>24.39</v>
      </c>
      <c r="S5" t="n">
        <v>13.9</v>
      </c>
      <c r="T5" t="n">
        <v>5317.18</v>
      </c>
      <c r="U5" t="n">
        <v>0.57</v>
      </c>
      <c r="V5" t="n">
        <v>0.91</v>
      </c>
      <c r="W5" t="n">
        <v>0.09</v>
      </c>
      <c r="X5" t="n">
        <v>0.34</v>
      </c>
      <c r="Y5" t="n">
        <v>1</v>
      </c>
      <c r="Z5" t="n">
        <v>10</v>
      </c>
      <c r="AA5" t="n">
        <v>69.96174105059741</v>
      </c>
      <c r="AB5" t="n">
        <v>95.7247405995719</v>
      </c>
      <c r="AC5" t="n">
        <v>86.58890570728958</v>
      </c>
      <c r="AD5" t="n">
        <v>69961.74105059741</v>
      </c>
      <c r="AE5" t="n">
        <v>95724.7405995719</v>
      </c>
      <c r="AF5" t="n">
        <v>4.769121770832095e-06</v>
      </c>
      <c r="AG5" t="n">
        <v>7</v>
      </c>
      <c r="AH5" t="n">
        <v>86588.90570728958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14.3541</v>
      </c>
      <c r="E6" t="n">
        <v>6.97</v>
      </c>
      <c r="F6" t="n">
        <v>4.35</v>
      </c>
      <c r="G6" t="n">
        <v>16.32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0</v>
      </c>
      <c r="N6" t="n">
        <v>21.09</v>
      </c>
      <c r="O6" t="n">
        <v>16828.84</v>
      </c>
      <c r="P6" t="n">
        <v>35.75</v>
      </c>
      <c r="Q6" t="n">
        <v>964.74</v>
      </c>
      <c r="R6" t="n">
        <v>23.13</v>
      </c>
      <c r="S6" t="n">
        <v>13.9</v>
      </c>
      <c r="T6" t="n">
        <v>4691.62</v>
      </c>
      <c r="U6" t="n">
        <v>0.6</v>
      </c>
      <c r="V6" t="n">
        <v>0.92</v>
      </c>
      <c r="W6" t="n">
        <v>0.1</v>
      </c>
      <c r="X6" t="n">
        <v>0.31</v>
      </c>
      <c r="Y6" t="n">
        <v>1</v>
      </c>
      <c r="Z6" t="n">
        <v>10</v>
      </c>
      <c r="AA6" t="n">
        <v>69.68244418236551</v>
      </c>
      <c r="AB6" t="n">
        <v>95.34259430274903</v>
      </c>
      <c r="AC6" t="n">
        <v>86.24323091668967</v>
      </c>
      <c r="AD6" t="n">
        <v>69682.44418236552</v>
      </c>
      <c r="AE6" t="n">
        <v>95342.59430274903</v>
      </c>
      <c r="AF6" t="n">
        <v>4.808111619903564e-06</v>
      </c>
      <c r="AG6" t="n">
        <v>7</v>
      </c>
      <c r="AH6" t="n">
        <v>86243.23091668967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8.974600000000001</v>
      </c>
      <c r="E2" t="n">
        <v>11.14</v>
      </c>
      <c r="F2" t="n">
        <v>5.31</v>
      </c>
      <c r="G2" t="n">
        <v>5.14</v>
      </c>
      <c r="H2" t="n">
        <v>0.07000000000000001</v>
      </c>
      <c r="I2" t="n">
        <v>62</v>
      </c>
      <c r="J2" t="n">
        <v>252.85</v>
      </c>
      <c r="K2" t="n">
        <v>59.19</v>
      </c>
      <c r="L2" t="n">
        <v>1</v>
      </c>
      <c r="M2" t="n">
        <v>60</v>
      </c>
      <c r="N2" t="n">
        <v>62.65</v>
      </c>
      <c r="O2" t="n">
        <v>31418.63</v>
      </c>
      <c r="P2" t="n">
        <v>84.34999999999999</v>
      </c>
      <c r="Q2" t="n">
        <v>964.78</v>
      </c>
      <c r="R2" t="n">
        <v>53.67</v>
      </c>
      <c r="S2" t="n">
        <v>13.9</v>
      </c>
      <c r="T2" t="n">
        <v>19731.28</v>
      </c>
      <c r="U2" t="n">
        <v>0.26</v>
      </c>
      <c r="V2" t="n">
        <v>0.75</v>
      </c>
      <c r="W2" t="n">
        <v>0.15</v>
      </c>
      <c r="X2" t="n">
        <v>1.26</v>
      </c>
      <c r="Y2" t="n">
        <v>1</v>
      </c>
      <c r="Z2" t="n">
        <v>10</v>
      </c>
      <c r="AA2" t="n">
        <v>135.4061540852093</v>
      </c>
      <c r="AB2" t="n">
        <v>185.2686737172174</v>
      </c>
      <c r="AC2" t="n">
        <v>167.5868915239149</v>
      </c>
      <c r="AD2" t="n">
        <v>135406.1540852093</v>
      </c>
      <c r="AE2" t="n">
        <v>185268.6737172174</v>
      </c>
      <c r="AF2" t="n">
        <v>2.893480342791187e-06</v>
      </c>
      <c r="AG2" t="n">
        <v>10</v>
      </c>
      <c r="AH2" t="n">
        <v>167586.8915239149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9.981999999999999</v>
      </c>
      <c r="E3" t="n">
        <v>10.02</v>
      </c>
      <c r="F3" t="n">
        <v>4.96</v>
      </c>
      <c r="G3" t="n">
        <v>6.47</v>
      </c>
      <c r="H3" t="n">
        <v>0.09</v>
      </c>
      <c r="I3" t="n">
        <v>46</v>
      </c>
      <c r="J3" t="n">
        <v>253.3</v>
      </c>
      <c r="K3" t="n">
        <v>59.19</v>
      </c>
      <c r="L3" t="n">
        <v>1.25</v>
      </c>
      <c r="M3" t="n">
        <v>44</v>
      </c>
      <c r="N3" t="n">
        <v>62.86</v>
      </c>
      <c r="O3" t="n">
        <v>31474.5</v>
      </c>
      <c r="P3" t="n">
        <v>77.95999999999999</v>
      </c>
      <c r="Q3" t="n">
        <v>964.85</v>
      </c>
      <c r="R3" t="n">
        <v>42.97</v>
      </c>
      <c r="S3" t="n">
        <v>13.9</v>
      </c>
      <c r="T3" t="n">
        <v>14460.85</v>
      </c>
      <c r="U3" t="n">
        <v>0.32</v>
      </c>
      <c r="V3" t="n">
        <v>0.8100000000000001</v>
      </c>
      <c r="W3" t="n">
        <v>0.12</v>
      </c>
      <c r="X3" t="n">
        <v>0.92</v>
      </c>
      <c r="Y3" t="n">
        <v>1</v>
      </c>
      <c r="Z3" t="n">
        <v>10</v>
      </c>
      <c r="AA3" t="n">
        <v>118.2028833021684</v>
      </c>
      <c r="AB3" t="n">
        <v>161.73039967713</v>
      </c>
      <c r="AC3" t="n">
        <v>146.2950773220309</v>
      </c>
      <c r="AD3" t="n">
        <v>118202.8833021684</v>
      </c>
      <c r="AE3" t="n">
        <v>161730.39967713</v>
      </c>
      <c r="AF3" t="n">
        <v>3.218273882038378e-06</v>
      </c>
      <c r="AG3" t="n">
        <v>9</v>
      </c>
      <c r="AH3" t="n">
        <v>146295.0773220309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10.6367</v>
      </c>
      <c r="E4" t="n">
        <v>9.4</v>
      </c>
      <c r="F4" t="n">
        <v>4.79</v>
      </c>
      <c r="G4" t="n">
        <v>7.76</v>
      </c>
      <c r="H4" t="n">
        <v>0.11</v>
      </c>
      <c r="I4" t="n">
        <v>37</v>
      </c>
      <c r="J4" t="n">
        <v>253.75</v>
      </c>
      <c r="K4" t="n">
        <v>59.19</v>
      </c>
      <c r="L4" t="n">
        <v>1.5</v>
      </c>
      <c r="M4" t="n">
        <v>35</v>
      </c>
      <c r="N4" t="n">
        <v>63.06</v>
      </c>
      <c r="O4" t="n">
        <v>31530.44</v>
      </c>
      <c r="P4" t="n">
        <v>74.31</v>
      </c>
      <c r="Q4" t="n">
        <v>964.65</v>
      </c>
      <c r="R4" t="n">
        <v>37.42</v>
      </c>
      <c r="S4" t="n">
        <v>13.9</v>
      </c>
      <c r="T4" t="n">
        <v>11728.95</v>
      </c>
      <c r="U4" t="n">
        <v>0.37</v>
      </c>
      <c r="V4" t="n">
        <v>0.84</v>
      </c>
      <c r="W4" t="n">
        <v>0.11</v>
      </c>
      <c r="X4" t="n">
        <v>0.75</v>
      </c>
      <c r="Y4" t="n">
        <v>1</v>
      </c>
      <c r="Z4" t="n">
        <v>10</v>
      </c>
      <c r="AA4" t="n">
        <v>113.3557990257115</v>
      </c>
      <c r="AB4" t="n">
        <v>155.0984051318187</v>
      </c>
      <c r="AC4" t="n">
        <v>140.2960310280592</v>
      </c>
      <c r="AD4" t="n">
        <v>113355.7990257115</v>
      </c>
      <c r="AE4" t="n">
        <v>155098.4051318187</v>
      </c>
      <c r="AF4" t="n">
        <v>3.429354217699621e-06</v>
      </c>
      <c r="AG4" t="n">
        <v>9</v>
      </c>
      <c r="AH4" t="n">
        <v>140296.0310280592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11.2349</v>
      </c>
      <c r="E5" t="n">
        <v>8.9</v>
      </c>
      <c r="F5" t="n">
        <v>4.63</v>
      </c>
      <c r="G5" t="n">
        <v>9.26</v>
      </c>
      <c r="H5" t="n">
        <v>0.12</v>
      </c>
      <c r="I5" t="n">
        <v>30</v>
      </c>
      <c r="J5" t="n">
        <v>254.21</v>
      </c>
      <c r="K5" t="n">
        <v>59.19</v>
      </c>
      <c r="L5" t="n">
        <v>1.75</v>
      </c>
      <c r="M5" t="n">
        <v>28</v>
      </c>
      <c r="N5" t="n">
        <v>63.26</v>
      </c>
      <c r="O5" t="n">
        <v>31586.46</v>
      </c>
      <c r="P5" t="n">
        <v>70.87</v>
      </c>
      <c r="Q5" t="n">
        <v>964.91</v>
      </c>
      <c r="R5" t="n">
        <v>32.35</v>
      </c>
      <c r="S5" t="n">
        <v>13.9</v>
      </c>
      <c r="T5" t="n">
        <v>9230.18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101.5491845843259</v>
      </c>
      <c r="AB5" t="n">
        <v>138.9440743820551</v>
      </c>
      <c r="AC5" t="n">
        <v>125.6834469323023</v>
      </c>
      <c r="AD5" t="n">
        <v>101549.1845843259</v>
      </c>
      <c r="AE5" t="n">
        <v>138944.0743820551</v>
      </c>
      <c r="AF5" t="n">
        <v>3.622218517062009e-06</v>
      </c>
      <c r="AG5" t="n">
        <v>8</v>
      </c>
      <c r="AH5" t="n">
        <v>125683.4469323023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11.602</v>
      </c>
      <c r="E6" t="n">
        <v>8.619999999999999</v>
      </c>
      <c r="F6" t="n">
        <v>4.54</v>
      </c>
      <c r="G6" t="n">
        <v>10.48</v>
      </c>
      <c r="H6" t="n">
        <v>0.14</v>
      </c>
      <c r="I6" t="n">
        <v>26</v>
      </c>
      <c r="J6" t="n">
        <v>254.66</v>
      </c>
      <c r="K6" t="n">
        <v>59.19</v>
      </c>
      <c r="L6" t="n">
        <v>2</v>
      </c>
      <c r="M6" t="n">
        <v>24</v>
      </c>
      <c r="N6" t="n">
        <v>63.47</v>
      </c>
      <c r="O6" t="n">
        <v>31642.55</v>
      </c>
      <c r="P6" t="n">
        <v>68.64</v>
      </c>
      <c r="Q6" t="n">
        <v>964.8200000000001</v>
      </c>
      <c r="R6" t="n">
        <v>29.65</v>
      </c>
      <c r="S6" t="n">
        <v>13.9</v>
      </c>
      <c r="T6" t="n">
        <v>7897.71</v>
      </c>
      <c r="U6" t="n">
        <v>0.47</v>
      </c>
      <c r="V6" t="n">
        <v>0.88</v>
      </c>
      <c r="W6" t="n">
        <v>0.1</v>
      </c>
      <c r="X6" t="n">
        <v>0.5</v>
      </c>
      <c r="Y6" t="n">
        <v>1</v>
      </c>
      <c r="Z6" t="n">
        <v>10</v>
      </c>
      <c r="AA6" t="n">
        <v>99.25462411418491</v>
      </c>
      <c r="AB6" t="n">
        <v>135.8045555179463</v>
      </c>
      <c r="AC6" t="n">
        <v>122.8435593422406</v>
      </c>
      <c r="AD6" t="n">
        <v>99254.6241141849</v>
      </c>
      <c r="AE6" t="n">
        <v>135804.5555179463</v>
      </c>
      <c r="AF6" t="n">
        <v>3.74057439184625e-06</v>
      </c>
      <c r="AG6" t="n">
        <v>8</v>
      </c>
      <c r="AH6" t="n">
        <v>122843.5593422406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11.8941</v>
      </c>
      <c r="E7" t="n">
        <v>8.41</v>
      </c>
      <c r="F7" t="n">
        <v>4.48</v>
      </c>
      <c r="G7" t="n">
        <v>11.68</v>
      </c>
      <c r="H7" t="n">
        <v>0.16</v>
      </c>
      <c r="I7" t="n">
        <v>23</v>
      </c>
      <c r="J7" t="n">
        <v>255.12</v>
      </c>
      <c r="K7" t="n">
        <v>59.19</v>
      </c>
      <c r="L7" t="n">
        <v>2.25</v>
      </c>
      <c r="M7" t="n">
        <v>21</v>
      </c>
      <c r="N7" t="n">
        <v>63.67</v>
      </c>
      <c r="O7" t="n">
        <v>31698.72</v>
      </c>
      <c r="P7" t="n">
        <v>66.76000000000001</v>
      </c>
      <c r="Q7" t="n">
        <v>964.61</v>
      </c>
      <c r="R7" t="n">
        <v>27.7</v>
      </c>
      <c r="S7" t="n">
        <v>13.9</v>
      </c>
      <c r="T7" t="n">
        <v>6938.97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97.48934951334837</v>
      </c>
      <c r="AB7" t="n">
        <v>133.3892289306639</v>
      </c>
      <c r="AC7" t="n">
        <v>120.6587481345155</v>
      </c>
      <c r="AD7" t="n">
        <v>97489.34951334837</v>
      </c>
      <c r="AE7" t="n">
        <v>133389.2289306639</v>
      </c>
      <c r="AF7" t="n">
        <v>3.834749687472718e-06</v>
      </c>
      <c r="AG7" t="n">
        <v>8</v>
      </c>
      <c r="AH7" t="n">
        <v>120658.7481345155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12.2633</v>
      </c>
      <c r="E8" t="n">
        <v>8.15</v>
      </c>
      <c r="F8" t="n">
        <v>4.37</v>
      </c>
      <c r="G8" t="n">
        <v>13.12</v>
      </c>
      <c r="H8" t="n">
        <v>0.17</v>
      </c>
      <c r="I8" t="n">
        <v>20</v>
      </c>
      <c r="J8" t="n">
        <v>255.57</v>
      </c>
      <c r="K8" t="n">
        <v>59.19</v>
      </c>
      <c r="L8" t="n">
        <v>2.5</v>
      </c>
      <c r="M8" t="n">
        <v>18</v>
      </c>
      <c r="N8" t="n">
        <v>63.88</v>
      </c>
      <c r="O8" t="n">
        <v>31754.97</v>
      </c>
      <c r="P8" t="n">
        <v>64.15000000000001</v>
      </c>
      <c r="Q8" t="n">
        <v>964.5599999999999</v>
      </c>
      <c r="R8" t="n">
        <v>24.11</v>
      </c>
      <c r="S8" t="n">
        <v>13.9</v>
      </c>
      <c r="T8" t="n">
        <v>5161.39</v>
      </c>
      <c r="U8" t="n">
        <v>0.58</v>
      </c>
      <c r="V8" t="n">
        <v>0.91</v>
      </c>
      <c r="W8" t="n">
        <v>0.09</v>
      </c>
      <c r="X8" t="n">
        <v>0.33</v>
      </c>
      <c r="Y8" t="n">
        <v>1</v>
      </c>
      <c r="Z8" t="n">
        <v>10</v>
      </c>
      <c r="AA8" t="n">
        <v>95.25295606749785</v>
      </c>
      <c r="AB8" t="n">
        <v>130.3292967553372</v>
      </c>
      <c r="AC8" t="n">
        <v>117.8908515913592</v>
      </c>
      <c r="AD8" t="n">
        <v>95252.95606749784</v>
      </c>
      <c r="AE8" t="n">
        <v>130329.2967553372</v>
      </c>
      <c r="AF8" t="n">
        <v>3.953782618473376e-06</v>
      </c>
      <c r="AG8" t="n">
        <v>8</v>
      </c>
      <c r="AH8" t="n">
        <v>117890.8515913592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12.3347</v>
      </c>
      <c r="E9" t="n">
        <v>8.109999999999999</v>
      </c>
      <c r="F9" t="n">
        <v>4.42</v>
      </c>
      <c r="G9" t="n">
        <v>14.74</v>
      </c>
      <c r="H9" t="n">
        <v>0.19</v>
      </c>
      <c r="I9" t="n">
        <v>18</v>
      </c>
      <c r="J9" t="n">
        <v>256.03</v>
      </c>
      <c r="K9" t="n">
        <v>59.19</v>
      </c>
      <c r="L9" t="n">
        <v>2.75</v>
      </c>
      <c r="M9" t="n">
        <v>16</v>
      </c>
      <c r="N9" t="n">
        <v>64.09</v>
      </c>
      <c r="O9" t="n">
        <v>31811.29</v>
      </c>
      <c r="P9" t="n">
        <v>64.09999999999999</v>
      </c>
      <c r="Q9" t="n">
        <v>964.73</v>
      </c>
      <c r="R9" t="n">
        <v>26.51</v>
      </c>
      <c r="S9" t="n">
        <v>13.9</v>
      </c>
      <c r="T9" t="n">
        <v>6370.87</v>
      </c>
      <c r="U9" t="n">
        <v>0.52</v>
      </c>
      <c r="V9" t="n">
        <v>0.9</v>
      </c>
      <c r="W9" t="n">
        <v>0.07000000000000001</v>
      </c>
      <c r="X9" t="n">
        <v>0.38</v>
      </c>
      <c r="Y9" t="n">
        <v>1</v>
      </c>
      <c r="Z9" t="n">
        <v>10</v>
      </c>
      <c r="AA9" t="n">
        <v>95.08165888681152</v>
      </c>
      <c r="AB9" t="n">
        <v>130.094920395624</v>
      </c>
      <c r="AC9" t="n">
        <v>117.6788437824677</v>
      </c>
      <c r="AD9" t="n">
        <v>95081.65888681152</v>
      </c>
      <c r="AE9" t="n">
        <v>130094.920395624</v>
      </c>
      <c r="AF9" t="n">
        <v>3.976802529831575e-06</v>
      </c>
      <c r="AG9" t="n">
        <v>8</v>
      </c>
      <c r="AH9" t="n">
        <v>117678.8437824677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12.6015</v>
      </c>
      <c r="E10" t="n">
        <v>7.94</v>
      </c>
      <c r="F10" t="n">
        <v>4.35</v>
      </c>
      <c r="G10" t="n">
        <v>16.31</v>
      </c>
      <c r="H10" t="n">
        <v>0.21</v>
      </c>
      <c r="I10" t="n">
        <v>16</v>
      </c>
      <c r="J10" t="n">
        <v>256.49</v>
      </c>
      <c r="K10" t="n">
        <v>59.19</v>
      </c>
      <c r="L10" t="n">
        <v>3</v>
      </c>
      <c r="M10" t="n">
        <v>14</v>
      </c>
      <c r="N10" t="n">
        <v>64.29000000000001</v>
      </c>
      <c r="O10" t="n">
        <v>31867.69</v>
      </c>
      <c r="P10" t="n">
        <v>61.95</v>
      </c>
      <c r="Q10" t="n">
        <v>964.84</v>
      </c>
      <c r="R10" t="n">
        <v>23.61</v>
      </c>
      <c r="S10" t="n">
        <v>13.9</v>
      </c>
      <c r="T10" t="n">
        <v>4931.06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85.6341899085424</v>
      </c>
      <c r="AB10" t="n">
        <v>117.1684765466471</v>
      </c>
      <c r="AC10" t="n">
        <v>105.9860815920552</v>
      </c>
      <c r="AD10" t="n">
        <v>85634.18990854239</v>
      </c>
      <c r="AE10" t="n">
        <v>117168.4765466471</v>
      </c>
      <c r="AF10" t="n">
        <v>4.062820910088822e-06</v>
      </c>
      <c r="AG10" t="n">
        <v>7</v>
      </c>
      <c r="AH10" t="n">
        <v>105986.0815920552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12.7074</v>
      </c>
      <c r="E11" t="n">
        <v>7.87</v>
      </c>
      <c r="F11" t="n">
        <v>4.33</v>
      </c>
      <c r="G11" t="n">
        <v>17.32</v>
      </c>
      <c r="H11" t="n">
        <v>0.23</v>
      </c>
      <c r="I11" t="n">
        <v>15</v>
      </c>
      <c r="J11" t="n">
        <v>256.95</v>
      </c>
      <c r="K11" t="n">
        <v>59.19</v>
      </c>
      <c r="L11" t="n">
        <v>3.25</v>
      </c>
      <c r="M11" t="n">
        <v>13</v>
      </c>
      <c r="N11" t="n">
        <v>64.5</v>
      </c>
      <c r="O11" t="n">
        <v>31924.29</v>
      </c>
      <c r="P11" t="n">
        <v>60.82</v>
      </c>
      <c r="Q11" t="n">
        <v>964.5599999999999</v>
      </c>
      <c r="R11" t="n">
        <v>23.13</v>
      </c>
      <c r="S11" t="n">
        <v>13.9</v>
      </c>
      <c r="T11" t="n">
        <v>4694.9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84.89255923569324</v>
      </c>
      <c r="AB11" t="n">
        <v>116.1537447416193</v>
      </c>
      <c r="AC11" t="n">
        <v>105.0681943663139</v>
      </c>
      <c r="AD11" t="n">
        <v>84892.55923569325</v>
      </c>
      <c r="AE11" t="n">
        <v>116153.7447416193</v>
      </c>
      <c r="AF11" t="n">
        <v>4.096963887859596e-06</v>
      </c>
      <c r="AG11" t="n">
        <v>7</v>
      </c>
      <c r="AH11" t="n">
        <v>105068.1943663139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12.8246</v>
      </c>
      <c r="E12" t="n">
        <v>7.8</v>
      </c>
      <c r="F12" t="n">
        <v>4.31</v>
      </c>
      <c r="G12" t="n">
        <v>18.46</v>
      </c>
      <c r="H12" t="n">
        <v>0.24</v>
      </c>
      <c r="I12" t="n">
        <v>14</v>
      </c>
      <c r="J12" t="n">
        <v>257.41</v>
      </c>
      <c r="K12" t="n">
        <v>59.19</v>
      </c>
      <c r="L12" t="n">
        <v>3.5</v>
      </c>
      <c r="M12" t="n">
        <v>12</v>
      </c>
      <c r="N12" t="n">
        <v>64.70999999999999</v>
      </c>
      <c r="O12" t="n">
        <v>31980.84</v>
      </c>
      <c r="P12" t="n">
        <v>59.27</v>
      </c>
      <c r="Q12" t="n">
        <v>964.66</v>
      </c>
      <c r="R12" t="n">
        <v>22.38</v>
      </c>
      <c r="S12" t="n">
        <v>13.9</v>
      </c>
      <c r="T12" t="n">
        <v>4326.74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83.96031411813253</v>
      </c>
      <c r="AB12" t="n">
        <v>114.8782058440215</v>
      </c>
      <c r="AC12" t="n">
        <v>103.9143911108723</v>
      </c>
      <c r="AD12" t="n">
        <v>83960.31411813253</v>
      </c>
      <c r="AE12" t="n">
        <v>114878.2058440215</v>
      </c>
      <c r="AF12" t="n">
        <v>4.134750072890141e-06</v>
      </c>
      <c r="AG12" t="n">
        <v>7</v>
      </c>
      <c r="AH12" t="n">
        <v>103914.3911108723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13.0591</v>
      </c>
      <c r="E13" t="n">
        <v>7.66</v>
      </c>
      <c r="F13" t="n">
        <v>4.27</v>
      </c>
      <c r="G13" t="n">
        <v>21.33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10</v>
      </c>
      <c r="N13" t="n">
        <v>64.92</v>
      </c>
      <c r="O13" t="n">
        <v>32037.48</v>
      </c>
      <c r="P13" t="n">
        <v>57.66</v>
      </c>
      <c r="Q13" t="n">
        <v>964.5599999999999</v>
      </c>
      <c r="R13" t="n">
        <v>21.01</v>
      </c>
      <c r="S13" t="n">
        <v>13.9</v>
      </c>
      <c r="T13" t="n">
        <v>3647.61</v>
      </c>
      <c r="U13" t="n">
        <v>0.66</v>
      </c>
      <c r="V13" t="n">
        <v>0.9399999999999999</v>
      </c>
      <c r="W13" t="n">
        <v>0.07000000000000001</v>
      </c>
      <c r="X13" t="n">
        <v>0.23</v>
      </c>
      <c r="Y13" t="n">
        <v>1</v>
      </c>
      <c r="Z13" t="n">
        <v>10</v>
      </c>
      <c r="AA13" t="n">
        <v>82.76673397666042</v>
      </c>
      <c r="AB13" t="n">
        <v>113.2450968374206</v>
      </c>
      <c r="AC13" t="n">
        <v>102.437143735778</v>
      </c>
      <c r="AD13" t="n">
        <v>82766.73397666041</v>
      </c>
      <c r="AE13" t="n">
        <v>113245.0968374206</v>
      </c>
      <c r="AF13" t="n">
        <v>4.210354683723441e-06</v>
      </c>
      <c r="AG13" t="n">
        <v>7</v>
      </c>
      <c r="AH13" t="n">
        <v>102437.143735778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13.0634</v>
      </c>
      <c r="E14" t="n">
        <v>7.66</v>
      </c>
      <c r="F14" t="n">
        <v>4.26</v>
      </c>
      <c r="G14" t="n">
        <v>21.32</v>
      </c>
      <c r="H14" t="n">
        <v>0.28</v>
      </c>
      <c r="I14" t="n">
        <v>12</v>
      </c>
      <c r="J14" t="n">
        <v>258.32</v>
      </c>
      <c r="K14" t="n">
        <v>59.19</v>
      </c>
      <c r="L14" t="n">
        <v>4</v>
      </c>
      <c r="M14" t="n">
        <v>10</v>
      </c>
      <c r="N14" t="n">
        <v>65.13</v>
      </c>
      <c r="O14" t="n">
        <v>32094.19</v>
      </c>
      <c r="P14" t="n">
        <v>56.36</v>
      </c>
      <c r="Q14" t="n">
        <v>964.6</v>
      </c>
      <c r="R14" t="n">
        <v>20.99</v>
      </c>
      <c r="S14" t="n">
        <v>13.9</v>
      </c>
      <c r="T14" t="n">
        <v>3640.17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82.21045215683445</v>
      </c>
      <c r="AB14" t="n">
        <v>112.4839675101133</v>
      </c>
      <c r="AC14" t="n">
        <v>101.7486555232169</v>
      </c>
      <c r="AD14" t="n">
        <v>82210.45215683445</v>
      </c>
      <c r="AE14" t="n">
        <v>112483.9675101133</v>
      </c>
      <c r="AF14" t="n">
        <v>4.211741036928486e-06</v>
      </c>
      <c r="AG14" t="n">
        <v>7</v>
      </c>
      <c r="AH14" t="n">
        <v>101748.6555232169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13.2091</v>
      </c>
      <c r="E15" t="n">
        <v>7.57</v>
      </c>
      <c r="F15" t="n">
        <v>4.23</v>
      </c>
      <c r="G15" t="n">
        <v>23.06</v>
      </c>
      <c r="H15" t="n">
        <v>0.29</v>
      </c>
      <c r="I15" t="n">
        <v>11</v>
      </c>
      <c r="J15" t="n">
        <v>258.78</v>
      </c>
      <c r="K15" t="n">
        <v>59.19</v>
      </c>
      <c r="L15" t="n">
        <v>4.25</v>
      </c>
      <c r="M15" t="n">
        <v>9</v>
      </c>
      <c r="N15" t="n">
        <v>65.34</v>
      </c>
      <c r="O15" t="n">
        <v>32150.98</v>
      </c>
      <c r="P15" t="n">
        <v>54.86</v>
      </c>
      <c r="Q15" t="n">
        <v>964.67</v>
      </c>
      <c r="R15" t="n">
        <v>19.72</v>
      </c>
      <c r="S15" t="n">
        <v>13.9</v>
      </c>
      <c r="T15" t="n">
        <v>3008.75</v>
      </c>
      <c r="U15" t="n">
        <v>0.71</v>
      </c>
      <c r="V15" t="n">
        <v>0.95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81.28767723024308</v>
      </c>
      <c r="AB15" t="n">
        <v>111.221386145595</v>
      </c>
      <c r="AC15" t="n">
        <v>100.6065731520838</v>
      </c>
      <c r="AD15" t="n">
        <v>81287.67723024308</v>
      </c>
      <c r="AE15" t="n">
        <v>111221.386145595</v>
      </c>
      <c r="AF15" t="n">
        <v>4.258715842038984e-06</v>
      </c>
      <c r="AG15" t="n">
        <v>7</v>
      </c>
      <c r="AH15" t="n">
        <v>100606.5731520838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13.32</v>
      </c>
      <c r="E16" t="n">
        <v>7.51</v>
      </c>
      <c r="F16" t="n">
        <v>4.21</v>
      </c>
      <c r="G16" t="n">
        <v>25.28</v>
      </c>
      <c r="H16" t="n">
        <v>0.31</v>
      </c>
      <c r="I16" t="n">
        <v>10</v>
      </c>
      <c r="J16" t="n">
        <v>259.25</v>
      </c>
      <c r="K16" t="n">
        <v>59.19</v>
      </c>
      <c r="L16" t="n">
        <v>4.5</v>
      </c>
      <c r="M16" t="n">
        <v>8</v>
      </c>
      <c r="N16" t="n">
        <v>65.55</v>
      </c>
      <c r="O16" t="n">
        <v>32207.85</v>
      </c>
      <c r="P16" t="n">
        <v>53.45</v>
      </c>
      <c r="Q16" t="n">
        <v>964.63</v>
      </c>
      <c r="R16" t="n">
        <v>19.53</v>
      </c>
      <c r="S16" t="n">
        <v>13.9</v>
      </c>
      <c r="T16" t="n">
        <v>2921.64</v>
      </c>
      <c r="U16" t="n">
        <v>0.71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80.49089337453046</v>
      </c>
      <c r="AB16" t="n">
        <v>110.1311913225867</v>
      </c>
      <c r="AC16" t="n">
        <v>99.62042499288501</v>
      </c>
      <c r="AD16" t="n">
        <v>80490.89337453045</v>
      </c>
      <c r="AE16" t="n">
        <v>110131.1913225867</v>
      </c>
      <c r="AF16" t="n">
        <v>4.294470858420277e-06</v>
      </c>
      <c r="AG16" t="n">
        <v>7</v>
      </c>
      <c r="AH16" t="n">
        <v>99620.424992885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13.4283</v>
      </c>
      <c r="E17" t="n">
        <v>7.45</v>
      </c>
      <c r="F17" t="n">
        <v>4.2</v>
      </c>
      <c r="G17" t="n">
        <v>28.01</v>
      </c>
      <c r="H17" t="n">
        <v>0.33</v>
      </c>
      <c r="I17" t="n">
        <v>9</v>
      </c>
      <c r="J17" t="n">
        <v>259.71</v>
      </c>
      <c r="K17" t="n">
        <v>59.19</v>
      </c>
      <c r="L17" t="n">
        <v>4.75</v>
      </c>
      <c r="M17" t="n">
        <v>5</v>
      </c>
      <c r="N17" t="n">
        <v>65.76000000000001</v>
      </c>
      <c r="O17" t="n">
        <v>32264.79</v>
      </c>
      <c r="P17" t="n">
        <v>51.86</v>
      </c>
      <c r="Q17" t="n">
        <v>964.5599999999999</v>
      </c>
      <c r="R17" t="n">
        <v>19.05</v>
      </c>
      <c r="S17" t="n">
        <v>13.9</v>
      </c>
      <c r="T17" t="n">
        <v>2685.37</v>
      </c>
      <c r="U17" t="n">
        <v>0.73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79.64469023771876</v>
      </c>
      <c r="AB17" t="n">
        <v>108.9733788589539</v>
      </c>
      <c r="AC17" t="n">
        <v>98.57311252578094</v>
      </c>
      <c r="AD17" t="n">
        <v>79644.69023771877</v>
      </c>
      <c r="AE17" t="n">
        <v>108973.3788589539</v>
      </c>
      <c r="AF17" t="n">
        <v>4.329387614724099e-06</v>
      </c>
      <c r="AG17" t="n">
        <v>7</v>
      </c>
      <c r="AH17" t="n">
        <v>98573.11252578095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13.4123</v>
      </c>
      <c r="E18" t="n">
        <v>7.46</v>
      </c>
      <c r="F18" t="n">
        <v>4.21</v>
      </c>
      <c r="G18" t="n">
        <v>28.07</v>
      </c>
      <c r="H18" t="n">
        <v>0.34</v>
      </c>
      <c r="I18" t="n">
        <v>9</v>
      </c>
      <c r="J18" t="n">
        <v>260.17</v>
      </c>
      <c r="K18" t="n">
        <v>59.19</v>
      </c>
      <c r="L18" t="n">
        <v>5</v>
      </c>
      <c r="M18" t="n">
        <v>2</v>
      </c>
      <c r="N18" t="n">
        <v>65.98</v>
      </c>
      <c r="O18" t="n">
        <v>32321.82</v>
      </c>
      <c r="P18" t="n">
        <v>52</v>
      </c>
      <c r="Q18" t="n">
        <v>964.8</v>
      </c>
      <c r="R18" t="n">
        <v>19.15</v>
      </c>
      <c r="S18" t="n">
        <v>13.9</v>
      </c>
      <c r="T18" t="n">
        <v>2734.32</v>
      </c>
      <c r="U18" t="n">
        <v>0.73</v>
      </c>
      <c r="V18" t="n">
        <v>0.95</v>
      </c>
      <c r="W18" t="n">
        <v>0.07000000000000001</v>
      </c>
      <c r="X18" t="n">
        <v>0.17</v>
      </c>
      <c r="Y18" t="n">
        <v>1</v>
      </c>
      <c r="Z18" t="n">
        <v>10</v>
      </c>
      <c r="AA18" t="n">
        <v>79.73530162791388</v>
      </c>
      <c r="AB18" t="n">
        <v>109.0973573605112</v>
      </c>
      <c r="AC18" t="n">
        <v>98.68525869315457</v>
      </c>
      <c r="AD18" t="n">
        <v>79735.30162791388</v>
      </c>
      <c r="AE18" t="n">
        <v>109097.3573605112</v>
      </c>
      <c r="AF18" t="n">
        <v>4.324229091170441e-06</v>
      </c>
      <c r="AG18" t="n">
        <v>7</v>
      </c>
      <c r="AH18" t="n">
        <v>98685.25869315457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13.4178</v>
      </c>
      <c r="E19" t="n">
        <v>7.45</v>
      </c>
      <c r="F19" t="n">
        <v>4.21</v>
      </c>
      <c r="G19" t="n">
        <v>28.05</v>
      </c>
      <c r="H19" t="n">
        <v>0.36</v>
      </c>
      <c r="I19" t="n">
        <v>9</v>
      </c>
      <c r="J19" t="n">
        <v>260.63</v>
      </c>
      <c r="K19" t="n">
        <v>59.19</v>
      </c>
      <c r="L19" t="n">
        <v>5.25</v>
      </c>
      <c r="M19" t="n">
        <v>0</v>
      </c>
      <c r="N19" t="n">
        <v>66.19</v>
      </c>
      <c r="O19" t="n">
        <v>32378.93</v>
      </c>
      <c r="P19" t="n">
        <v>51.88</v>
      </c>
      <c r="Q19" t="n">
        <v>964.74</v>
      </c>
      <c r="R19" t="n">
        <v>18.98</v>
      </c>
      <c r="S19" t="n">
        <v>13.9</v>
      </c>
      <c r="T19" t="n">
        <v>2650.87</v>
      </c>
      <c r="U19" t="n">
        <v>0.73</v>
      </c>
      <c r="V19" t="n">
        <v>0.95</v>
      </c>
      <c r="W19" t="n">
        <v>0.08</v>
      </c>
      <c r="X19" t="n">
        <v>0.17</v>
      </c>
      <c r="Y19" t="n">
        <v>1</v>
      </c>
      <c r="Z19" t="n">
        <v>10</v>
      </c>
      <c r="AA19" t="n">
        <v>79.67697920054012</v>
      </c>
      <c r="AB19" t="n">
        <v>109.0175580423745</v>
      </c>
      <c r="AC19" t="n">
        <v>98.61307530994179</v>
      </c>
      <c r="AD19" t="n">
        <v>79676.97920054011</v>
      </c>
      <c r="AE19" t="n">
        <v>109017.5580423745</v>
      </c>
      <c r="AF19" t="n">
        <v>4.326002333642011e-06</v>
      </c>
      <c r="AG19" t="n">
        <v>7</v>
      </c>
      <c r="AH19" t="n">
        <v>98613.07530994179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12.1453</v>
      </c>
      <c r="E2" t="n">
        <v>8.23</v>
      </c>
      <c r="F2" t="n">
        <v>4.8</v>
      </c>
      <c r="G2" t="n">
        <v>7.57</v>
      </c>
      <c r="H2" t="n">
        <v>0.12</v>
      </c>
      <c r="I2" t="n">
        <v>38</v>
      </c>
      <c r="J2" t="n">
        <v>150.44</v>
      </c>
      <c r="K2" t="n">
        <v>49.1</v>
      </c>
      <c r="L2" t="n">
        <v>1</v>
      </c>
      <c r="M2" t="n">
        <v>36</v>
      </c>
      <c r="N2" t="n">
        <v>25.34</v>
      </c>
      <c r="O2" t="n">
        <v>18787.76</v>
      </c>
      <c r="P2" t="n">
        <v>51.47</v>
      </c>
      <c r="Q2" t="n">
        <v>964.84</v>
      </c>
      <c r="R2" t="n">
        <v>37.67</v>
      </c>
      <c r="S2" t="n">
        <v>13.9</v>
      </c>
      <c r="T2" t="n">
        <v>11848.07</v>
      </c>
      <c r="U2" t="n">
        <v>0.37</v>
      </c>
      <c r="V2" t="n">
        <v>0.83</v>
      </c>
      <c r="W2" t="n">
        <v>0.11</v>
      </c>
      <c r="X2" t="n">
        <v>0.75</v>
      </c>
      <c r="Y2" t="n">
        <v>1</v>
      </c>
      <c r="Z2" t="n">
        <v>10</v>
      </c>
      <c r="AA2" t="n">
        <v>87.8163427043021</v>
      </c>
      <c r="AB2" t="n">
        <v>120.1541942715911</v>
      </c>
      <c r="AC2" t="n">
        <v>108.6868466078126</v>
      </c>
      <c r="AD2" t="n">
        <v>87816.34270430211</v>
      </c>
      <c r="AE2" t="n">
        <v>120154.1942715911</v>
      </c>
      <c r="AF2" t="n">
        <v>4.039265598773513e-06</v>
      </c>
      <c r="AG2" t="n">
        <v>8</v>
      </c>
      <c r="AH2" t="n">
        <v>108686.8466078126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12.8783</v>
      </c>
      <c r="E3" t="n">
        <v>7.76</v>
      </c>
      <c r="F3" t="n">
        <v>4.6</v>
      </c>
      <c r="G3" t="n">
        <v>9.52</v>
      </c>
      <c r="H3" t="n">
        <v>0.15</v>
      </c>
      <c r="I3" t="n">
        <v>29</v>
      </c>
      <c r="J3" t="n">
        <v>150.78</v>
      </c>
      <c r="K3" t="n">
        <v>49.1</v>
      </c>
      <c r="L3" t="n">
        <v>1.25</v>
      </c>
      <c r="M3" t="n">
        <v>27</v>
      </c>
      <c r="N3" t="n">
        <v>25.44</v>
      </c>
      <c r="O3" t="n">
        <v>18830.65</v>
      </c>
      <c r="P3" t="n">
        <v>47.62</v>
      </c>
      <c r="Q3" t="n">
        <v>964.73</v>
      </c>
      <c r="R3" t="n">
        <v>31.57</v>
      </c>
      <c r="S3" t="n">
        <v>13.9</v>
      </c>
      <c r="T3" t="n">
        <v>8845.530000000001</v>
      </c>
      <c r="U3" t="n">
        <v>0.44</v>
      </c>
      <c r="V3" t="n">
        <v>0.87</v>
      </c>
      <c r="W3" t="n">
        <v>0.1</v>
      </c>
      <c r="X3" t="n">
        <v>0.5600000000000001</v>
      </c>
      <c r="Y3" t="n">
        <v>1</v>
      </c>
      <c r="Z3" t="n">
        <v>10</v>
      </c>
      <c r="AA3" t="n">
        <v>77.03648697860962</v>
      </c>
      <c r="AB3" t="n">
        <v>105.4047200940357</v>
      </c>
      <c r="AC3" t="n">
        <v>95.34504154474133</v>
      </c>
      <c r="AD3" t="n">
        <v>77036.48697860961</v>
      </c>
      <c r="AE3" t="n">
        <v>105404.7200940357</v>
      </c>
      <c r="AF3" t="n">
        <v>4.283045635816731e-06</v>
      </c>
      <c r="AG3" t="n">
        <v>7</v>
      </c>
      <c r="AH3" t="n">
        <v>95345.04154474134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13.4048</v>
      </c>
      <c r="E4" t="n">
        <v>7.46</v>
      </c>
      <c r="F4" t="n">
        <v>4.48</v>
      </c>
      <c r="G4" t="n">
        <v>11.69</v>
      </c>
      <c r="H4" t="n">
        <v>0.18</v>
      </c>
      <c r="I4" t="n">
        <v>23</v>
      </c>
      <c r="J4" t="n">
        <v>151.13</v>
      </c>
      <c r="K4" t="n">
        <v>49.1</v>
      </c>
      <c r="L4" t="n">
        <v>1.5</v>
      </c>
      <c r="M4" t="n">
        <v>21</v>
      </c>
      <c r="N4" t="n">
        <v>25.54</v>
      </c>
      <c r="O4" t="n">
        <v>18873.58</v>
      </c>
      <c r="P4" t="n">
        <v>44.59</v>
      </c>
      <c r="Q4" t="n">
        <v>964.7</v>
      </c>
      <c r="R4" t="n">
        <v>27.66</v>
      </c>
      <c r="S4" t="n">
        <v>13.9</v>
      </c>
      <c r="T4" t="n">
        <v>6922.43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74.87229336061343</v>
      </c>
      <c r="AB4" t="n">
        <v>102.4435749084108</v>
      </c>
      <c r="AC4" t="n">
        <v>92.66650389963819</v>
      </c>
      <c r="AD4" t="n">
        <v>74872.29336061343</v>
      </c>
      <c r="AE4" t="n">
        <v>102443.5749084108</v>
      </c>
      <c r="AF4" t="n">
        <v>4.45814821358379e-06</v>
      </c>
      <c r="AG4" t="n">
        <v>7</v>
      </c>
      <c r="AH4" t="n">
        <v>92666.50389963819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13.8975</v>
      </c>
      <c r="E5" t="n">
        <v>7.2</v>
      </c>
      <c r="F5" t="n">
        <v>4.37</v>
      </c>
      <c r="G5" t="n">
        <v>14.56</v>
      </c>
      <c r="H5" t="n">
        <v>0.2</v>
      </c>
      <c r="I5" t="n">
        <v>18</v>
      </c>
      <c r="J5" t="n">
        <v>151.48</v>
      </c>
      <c r="K5" t="n">
        <v>49.1</v>
      </c>
      <c r="L5" t="n">
        <v>1.75</v>
      </c>
      <c r="M5" t="n">
        <v>16</v>
      </c>
      <c r="N5" t="n">
        <v>25.64</v>
      </c>
      <c r="O5" t="n">
        <v>18916.54</v>
      </c>
      <c r="P5" t="n">
        <v>41.26</v>
      </c>
      <c r="Q5" t="n">
        <v>964.5599999999999</v>
      </c>
      <c r="R5" t="n">
        <v>24.61</v>
      </c>
      <c r="S5" t="n">
        <v>13.9</v>
      </c>
      <c r="T5" t="n">
        <v>5417.68</v>
      </c>
      <c r="U5" t="n">
        <v>0.57</v>
      </c>
      <c r="V5" t="n">
        <v>0.92</v>
      </c>
      <c r="W5" t="n">
        <v>0.07000000000000001</v>
      </c>
      <c r="X5" t="n">
        <v>0.33</v>
      </c>
      <c r="Y5" t="n">
        <v>1</v>
      </c>
      <c r="Z5" t="n">
        <v>10</v>
      </c>
      <c r="AA5" t="n">
        <v>72.80295260839975</v>
      </c>
      <c r="AB5" t="n">
        <v>99.61221159836261</v>
      </c>
      <c r="AC5" t="n">
        <v>90.10536193005673</v>
      </c>
      <c r="AD5" t="n">
        <v>72802.95260839975</v>
      </c>
      <c r="AE5" t="n">
        <v>99612.2115983626</v>
      </c>
      <c r="AF5" t="n">
        <v>4.622009638210247e-06</v>
      </c>
      <c r="AG5" t="n">
        <v>7</v>
      </c>
      <c r="AH5" t="n">
        <v>90105.36193005674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14.161</v>
      </c>
      <c r="E6" t="n">
        <v>7.06</v>
      </c>
      <c r="F6" t="n">
        <v>4.33</v>
      </c>
      <c r="G6" t="n">
        <v>17.31</v>
      </c>
      <c r="H6" t="n">
        <v>0.23</v>
      </c>
      <c r="I6" t="n">
        <v>15</v>
      </c>
      <c r="J6" t="n">
        <v>151.83</v>
      </c>
      <c r="K6" t="n">
        <v>49.1</v>
      </c>
      <c r="L6" t="n">
        <v>2</v>
      </c>
      <c r="M6" t="n">
        <v>12</v>
      </c>
      <c r="N6" t="n">
        <v>25.73</v>
      </c>
      <c r="O6" t="n">
        <v>18959.54</v>
      </c>
      <c r="P6" t="n">
        <v>38.8</v>
      </c>
      <c r="Q6" t="n">
        <v>964.62</v>
      </c>
      <c r="R6" t="n">
        <v>22.97</v>
      </c>
      <c r="S6" t="n">
        <v>13.9</v>
      </c>
      <c r="T6" t="n">
        <v>4613.63</v>
      </c>
      <c r="U6" t="n">
        <v>0.61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71.5026984268648</v>
      </c>
      <c r="AB6" t="n">
        <v>97.83314646402137</v>
      </c>
      <c r="AC6" t="n">
        <v>88.49608827520287</v>
      </c>
      <c r="AD6" t="n">
        <v>71502.69842686479</v>
      </c>
      <c r="AE6" t="n">
        <v>97833.14646402137</v>
      </c>
      <c r="AF6" t="n">
        <v>4.709644071717596e-06</v>
      </c>
      <c r="AG6" t="n">
        <v>7</v>
      </c>
      <c r="AH6" t="n">
        <v>88496.08827520287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14.2377</v>
      </c>
      <c r="E7" t="n">
        <v>7.02</v>
      </c>
      <c r="F7" t="n">
        <v>4.32</v>
      </c>
      <c r="G7" t="n">
        <v>18.51</v>
      </c>
      <c r="H7" t="n">
        <v>0.26</v>
      </c>
      <c r="I7" t="n">
        <v>14</v>
      </c>
      <c r="J7" t="n">
        <v>152.18</v>
      </c>
      <c r="K7" t="n">
        <v>49.1</v>
      </c>
      <c r="L7" t="n">
        <v>2.25</v>
      </c>
      <c r="M7" t="n">
        <v>1</v>
      </c>
      <c r="N7" t="n">
        <v>25.83</v>
      </c>
      <c r="O7" t="n">
        <v>19002.56</v>
      </c>
      <c r="P7" t="n">
        <v>38.09</v>
      </c>
      <c r="Q7" t="n">
        <v>964.61</v>
      </c>
      <c r="R7" t="n">
        <v>22.23</v>
      </c>
      <c r="S7" t="n">
        <v>13.9</v>
      </c>
      <c r="T7" t="n">
        <v>4251.35</v>
      </c>
      <c r="U7" t="n">
        <v>0.63</v>
      </c>
      <c r="V7" t="n">
        <v>0.93</v>
      </c>
      <c r="W7" t="n">
        <v>0.09</v>
      </c>
      <c r="X7" t="n">
        <v>0.28</v>
      </c>
      <c r="Y7" t="n">
        <v>1</v>
      </c>
      <c r="Z7" t="n">
        <v>10</v>
      </c>
      <c r="AA7" t="n">
        <v>71.13630032998022</v>
      </c>
      <c r="AB7" t="n">
        <v>97.33182442352094</v>
      </c>
      <c r="AC7" t="n">
        <v>88.04261170663774</v>
      </c>
      <c r="AD7" t="n">
        <v>71136.30032998022</v>
      </c>
      <c r="AE7" t="n">
        <v>97331.82442352094</v>
      </c>
      <c r="AF7" t="n">
        <v>4.735152842305884e-06</v>
      </c>
      <c r="AG7" t="n">
        <v>7</v>
      </c>
      <c r="AH7" t="n">
        <v>88042.61170663775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14.2433</v>
      </c>
      <c r="E8" t="n">
        <v>7.02</v>
      </c>
      <c r="F8" t="n">
        <v>4.32</v>
      </c>
      <c r="G8" t="n">
        <v>18.5</v>
      </c>
      <c r="H8" t="n">
        <v>0.29</v>
      </c>
      <c r="I8" t="n">
        <v>14</v>
      </c>
      <c r="J8" t="n">
        <v>152.53</v>
      </c>
      <c r="K8" t="n">
        <v>49.1</v>
      </c>
      <c r="L8" t="n">
        <v>2.5</v>
      </c>
      <c r="M8" t="n">
        <v>0</v>
      </c>
      <c r="N8" t="n">
        <v>25.93</v>
      </c>
      <c r="O8" t="n">
        <v>19045.63</v>
      </c>
      <c r="P8" t="n">
        <v>38.07</v>
      </c>
      <c r="Q8" t="n">
        <v>964.5599999999999</v>
      </c>
      <c r="R8" t="n">
        <v>22.1</v>
      </c>
      <c r="S8" t="n">
        <v>13.9</v>
      </c>
      <c r="T8" t="n">
        <v>4185.86</v>
      </c>
      <c r="U8" t="n">
        <v>0.63</v>
      </c>
      <c r="V8" t="n">
        <v>0.93</v>
      </c>
      <c r="W8" t="n">
        <v>0.09</v>
      </c>
      <c r="X8" t="n">
        <v>0.28</v>
      </c>
      <c r="Y8" t="n">
        <v>1</v>
      </c>
      <c r="Z8" t="n">
        <v>10</v>
      </c>
      <c r="AA8" t="n">
        <v>71.1221886836167</v>
      </c>
      <c r="AB8" t="n">
        <v>97.31251624640447</v>
      </c>
      <c r="AC8" t="n">
        <v>88.02514627484608</v>
      </c>
      <c r="AD8" t="n">
        <v>71122.1886836167</v>
      </c>
      <c r="AE8" t="n">
        <v>97312.51624640447</v>
      </c>
      <c r="AF8" t="n">
        <v>4.737015281879475e-06</v>
      </c>
      <c r="AG8" t="n">
        <v>7</v>
      </c>
      <c r="AH8" t="n">
        <v>88025.14627484608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10.8568</v>
      </c>
      <c r="E2" t="n">
        <v>9.210000000000001</v>
      </c>
      <c r="F2" t="n">
        <v>4.99</v>
      </c>
      <c r="G2" t="n">
        <v>6.37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63.45</v>
      </c>
      <c r="Q2" t="n">
        <v>965.0700000000001</v>
      </c>
      <c r="R2" t="n">
        <v>43.79</v>
      </c>
      <c r="S2" t="n">
        <v>13.9</v>
      </c>
      <c r="T2" t="n">
        <v>14863.43</v>
      </c>
      <c r="U2" t="n">
        <v>0.32</v>
      </c>
      <c r="V2" t="n">
        <v>0.8</v>
      </c>
      <c r="W2" t="n">
        <v>0.13</v>
      </c>
      <c r="X2" t="n">
        <v>0.95</v>
      </c>
      <c r="Y2" t="n">
        <v>1</v>
      </c>
      <c r="Z2" t="n">
        <v>10</v>
      </c>
      <c r="AA2" t="n">
        <v>97.94196629013537</v>
      </c>
      <c r="AB2" t="n">
        <v>134.0085191727065</v>
      </c>
      <c r="AC2" t="n">
        <v>121.2189341850371</v>
      </c>
      <c r="AD2" t="n">
        <v>97941.96629013537</v>
      </c>
      <c r="AE2" t="n">
        <v>134008.5191727065</v>
      </c>
      <c r="AF2" t="n">
        <v>3.56543931220408e-06</v>
      </c>
      <c r="AG2" t="n">
        <v>8</v>
      </c>
      <c r="AH2" t="n">
        <v>121218.9341850371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11.7559</v>
      </c>
      <c r="E3" t="n">
        <v>8.51</v>
      </c>
      <c r="F3" t="n">
        <v>4.74</v>
      </c>
      <c r="G3" t="n">
        <v>8.119999999999999</v>
      </c>
      <c r="H3" t="n">
        <v>0.12</v>
      </c>
      <c r="I3" t="n">
        <v>35</v>
      </c>
      <c r="J3" t="n">
        <v>186.07</v>
      </c>
      <c r="K3" t="n">
        <v>53.44</v>
      </c>
      <c r="L3" t="n">
        <v>1.25</v>
      </c>
      <c r="M3" t="n">
        <v>33</v>
      </c>
      <c r="N3" t="n">
        <v>36.39</v>
      </c>
      <c r="O3" t="n">
        <v>23182.76</v>
      </c>
      <c r="P3" t="n">
        <v>58.83</v>
      </c>
      <c r="Q3" t="n">
        <v>964.73</v>
      </c>
      <c r="R3" t="n">
        <v>35.71</v>
      </c>
      <c r="S3" t="n">
        <v>13.9</v>
      </c>
      <c r="T3" t="n">
        <v>10883.49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92.9827071199156</v>
      </c>
      <c r="AB3" t="n">
        <v>127.2230419889418</v>
      </c>
      <c r="AC3" t="n">
        <v>115.0810534202117</v>
      </c>
      <c r="AD3" t="n">
        <v>92982.70711991561</v>
      </c>
      <c r="AE3" t="n">
        <v>127223.0419889418</v>
      </c>
      <c r="AF3" t="n">
        <v>3.860709233875538e-06</v>
      </c>
      <c r="AG3" t="n">
        <v>8</v>
      </c>
      <c r="AH3" t="n">
        <v>115081.0534202117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12.3525</v>
      </c>
      <c r="E4" t="n">
        <v>8.1</v>
      </c>
      <c r="F4" t="n">
        <v>4.58</v>
      </c>
      <c r="G4" t="n">
        <v>9.82</v>
      </c>
      <c r="H4" t="n">
        <v>0.14</v>
      </c>
      <c r="I4" t="n">
        <v>28</v>
      </c>
      <c r="J4" t="n">
        <v>186.45</v>
      </c>
      <c r="K4" t="n">
        <v>53.44</v>
      </c>
      <c r="L4" t="n">
        <v>1.5</v>
      </c>
      <c r="M4" t="n">
        <v>26</v>
      </c>
      <c r="N4" t="n">
        <v>36.51</v>
      </c>
      <c r="O4" t="n">
        <v>23229.42</v>
      </c>
      <c r="P4" t="n">
        <v>55.64</v>
      </c>
      <c r="Q4" t="n">
        <v>964.71</v>
      </c>
      <c r="R4" t="n">
        <v>30.98</v>
      </c>
      <c r="S4" t="n">
        <v>13.9</v>
      </c>
      <c r="T4" t="n">
        <v>8553.610000000001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90.0389159341379</v>
      </c>
      <c r="AB4" t="n">
        <v>123.1952170176615</v>
      </c>
      <c r="AC4" t="n">
        <v>111.4376384111013</v>
      </c>
      <c r="AD4" t="n">
        <v>90038.9159341379</v>
      </c>
      <c r="AE4" t="n">
        <v>123195.2170176615</v>
      </c>
      <c r="AF4" t="n">
        <v>4.056636311252016e-06</v>
      </c>
      <c r="AG4" t="n">
        <v>8</v>
      </c>
      <c r="AH4" t="n">
        <v>111437.6384111013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12.8096</v>
      </c>
      <c r="E5" t="n">
        <v>7.81</v>
      </c>
      <c r="F5" t="n">
        <v>4.48</v>
      </c>
      <c r="G5" t="n">
        <v>11.69</v>
      </c>
      <c r="H5" t="n">
        <v>0.17</v>
      </c>
      <c r="I5" t="n">
        <v>23</v>
      </c>
      <c r="J5" t="n">
        <v>186.83</v>
      </c>
      <c r="K5" t="n">
        <v>53.44</v>
      </c>
      <c r="L5" t="n">
        <v>1.75</v>
      </c>
      <c r="M5" t="n">
        <v>21</v>
      </c>
      <c r="N5" t="n">
        <v>36.64</v>
      </c>
      <c r="O5" t="n">
        <v>23276.13</v>
      </c>
      <c r="P5" t="n">
        <v>52.94</v>
      </c>
      <c r="Q5" t="n">
        <v>964.77</v>
      </c>
      <c r="R5" t="n">
        <v>27.72</v>
      </c>
      <c r="S5" t="n">
        <v>13.9</v>
      </c>
      <c r="T5" t="n">
        <v>6949.12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80.1832735672276</v>
      </c>
      <c r="AB5" t="n">
        <v>109.710292331007</v>
      </c>
      <c r="AC5" t="n">
        <v>99.23969601032613</v>
      </c>
      <c r="AD5" t="n">
        <v>80183.2735672276</v>
      </c>
      <c r="AE5" t="n">
        <v>109710.292331007</v>
      </c>
      <c r="AF5" t="n">
        <v>4.20675073811891e-06</v>
      </c>
      <c r="AG5" t="n">
        <v>7</v>
      </c>
      <c r="AH5" t="n">
        <v>99239.69601032612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13.3087</v>
      </c>
      <c r="E6" t="n">
        <v>7.51</v>
      </c>
      <c r="F6" t="n">
        <v>4.34</v>
      </c>
      <c r="G6" t="n">
        <v>13.7</v>
      </c>
      <c r="H6" t="n">
        <v>0.19</v>
      </c>
      <c r="I6" t="n">
        <v>19</v>
      </c>
      <c r="J6" t="n">
        <v>187.21</v>
      </c>
      <c r="K6" t="n">
        <v>53.44</v>
      </c>
      <c r="L6" t="n">
        <v>2</v>
      </c>
      <c r="M6" t="n">
        <v>17</v>
      </c>
      <c r="N6" t="n">
        <v>36.77</v>
      </c>
      <c r="O6" t="n">
        <v>23322.88</v>
      </c>
      <c r="P6" t="n">
        <v>49.71</v>
      </c>
      <c r="Q6" t="n">
        <v>964.7</v>
      </c>
      <c r="R6" t="n">
        <v>23.1</v>
      </c>
      <c r="S6" t="n">
        <v>13.9</v>
      </c>
      <c r="T6" t="n">
        <v>4658.35</v>
      </c>
      <c r="U6" t="n">
        <v>0.6</v>
      </c>
      <c r="V6" t="n">
        <v>0.92</v>
      </c>
      <c r="W6" t="n">
        <v>0.08</v>
      </c>
      <c r="X6" t="n">
        <v>0.3</v>
      </c>
      <c r="Y6" t="n">
        <v>1</v>
      </c>
      <c r="Z6" t="n">
        <v>10</v>
      </c>
      <c r="AA6" t="n">
        <v>77.85645201648781</v>
      </c>
      <c r="AB6" t="n">
        <v>106.5266324331644</v>
      </c>
      <c r="AC6" t="n">
        <v>96.35988014483789</v>
      </c>
      <c r="AD6" t="n">
        <v>77856.4520164878</v>
      </c>
      <c r="AE6" t="n">
        <v>106526.6324331644</v>
      </c>
      <c r="AF6" t="n">
        <v>4.370658221053206e-06</v>
      </c>
      <c r="AG6" t="n">
        <v>7</v>
      </c>
      <c r="AH6" t="n">
        <v>96359.88014483789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13.3541</v>
      </c>
      <c r="E7" t="n">
        <v>7.49</v>
      </c>
      <c r="F7" t="n">
        <v>4.39</v>
      </c>
      <c r="G7" t="n">
        <v>15.48</v>
      </c>
      <c r="H7" t="n">
        <v>0.21</v>
      </c>
      <c r="I7" t="n">
        <v>17</v>
      </c>
      <c r="J7" t="n">
        <v>187.59</v>
      </c>
      <c r="K7" t="n">
        <v>53.44</v>
      </c>
      <c r="L7" t="n">
        <v>2.25</v>
      </c>
      <c r="M7" t="n">
        <v>15</v>
      </c>
      <c r="N7" t="n">
        <v>36.9</v>
      </c>
      <c r="O7" t="n">
        <v>23369.68</v>
      </c>
      <c r="P7" t="n">
        <v>49.05</v>
      </c>
      <c r="Q7" t="n">
        <v>964.67</v>
      </c>
      <c r="R7" t="n">
        <v>25</v>
      </c>
      <c r="S7" t="n">
        <v>13.9</v>
      </c>
      <c r="T7" t="n">
        <v>5618.25</v>
      </c>
      <c r="U7" t="n">
        <v>0.5600000000000001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77.53652366643844</v>
      </c>
      <c r="AB7" t="n">
        <v>106.0888923503844</v>
      </c>
      <c r="AC7" t="n">
        <v>95.9639173611862</v>
      </c>
      <c r="AD7" t="n">
        <v>77536.52366643844</v>
      </c>
      <c r="AE7" t="n">
        <v>106088.8923503844</v>
      </c>
      <c r="AF7" t="n">
        <v>4.385567857849874e-06</v>
      </c>
      <c r="AG7" t="n">
        <v>7</v>
      </c>
      <c r="AH7" t="n">
        <v>95963.91736118621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13.588</v>
      </c>
      <c r="E8" t="n">
        <v>7.36</v>
      </c>
      <c r="F8" t="n">
        <v>4.33</v>
      </c>
      <c r="G8" t="n">
        <v>17.33</v>
      </c>
      <c r="H8" t="n">
        <v>0.24</v>
      </c>
      <c r="I8" t="n">
        <v>15</v>
      </c>
      <c r="J8" t="n">
        <v>187.97</v>
      </c>
      <c r="K8" t="n">
        <v>53.44</v>
      </c>
      <c r="L8" t="n">
        <v>2.5</v>
      </c>
      <c r="M8" t="n">
        <v>13</v>
      </c>
      <c r="N8" t="n">
        <v>37.03</v>
      </c>
      <c r="O8" t="n">
        <v>23416.52</v>
      </c>
      <c r="P8" t="n">
        <v>46.78</v>
      </c>
      <c r="Q8" t="n">
        <v>964.5599999999999</v>
      </c>
      <c r="R8" t="n">
        <v>23.15</v>
      </c>
      <c r="S8" t="n">
        <v>13.9</v>
      </c>
      <c r="T8" t="n">
        <v>4705.87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76.21400034289705</v>
      </c>
      <c r="AB8" t="n">
        <v>104.2793575935048</v>
      </c>
      <c r="AC8" t="n">
        <v>94.32708206180463</v>
      </c>
      <c r="AD8" t="n">
        <v>76214.00034289705</v>
      </c>
      <c r="AE8" t="n">
        <v>104279.3575935048</v>
      </c>
      <c r="AF8" t="n">
        <v>4.462382043901429e-06</v>
      </c>
      <c r="AG8" t="n">
        <v>7</v>
      </c>
      <c r="AH8" t="n">
        <v>94327.08206180463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13.8053</v>
      </c>
      <c r="E9" t="n">
        <v>7.24</v>
      </c>
      <c r="F9" t="n">
        <v>4.29</v>
      </c>
      <c r="G9" t="n">
        <v>19.81</v>
      </c>
      <c r="H9" t="n">
        <v>0.26</v>
      </c>
      <c r="I9" t="n">
        <v>13</v>
      </c>
      <c r="J9" t="n">
        <v>188.35</v>
      </c>
      <c r="K9" t="n">
        <v>53.44</v>
      </c>
      <c r="L9" t="n">
        <v>2.75</v>
      </c>
      <c r="M9" t="n">
        <v>11</v>
      </c>
      <c r="N9" t="n">
        <v>37.16</v>
      </c>
      <c r="O9" t="n">
        <v>23463.4</v>
      </c>
      <c r="P9" t="n">
        <v>44.71</v>
      </c>
      <c r="Q9" t="n">
        <v>964.6</v>
      </c>
      <c r="R9" t="n">
        <v>21.8</v>
      </c>
      <c r="S9" t="n">
        <v>13.9</v>
      </c>
      <c r="T9" t="n">
        <v>4038.62</v>
      </c>
      <c r="U9" t="n">
        <v>0.64</v>
      </c>
      <c r="V9" t="n">
        <v>0.93</v>
      </c>
      <c r="W9" t="n">
        <v>0.08</v>
      </c>
      <c r="X9" t="n">
        <v>0.25</v>
      </c>
      <c r="Y9" t="n">
        <v>1</v>
      </c>
      <c r="Z9" t="n">
        <v>10</v>
      </c>
      <c r="AA9" t="n">
        <v>75.04867234687445</v>
      </c>
      <c r="AB9" t="n">
        <v>102.6849044187047</v>
      </c>
      <c r="AC9" t="n">
        <v>92.88480126017787</v>
      </c>
      <c r="AD9" t="n">
        <v>75048.67234687446</v>
      </c>
      <c r="AE9" t="n">
        <v>102684.9044187047</v>
      </c>
      <c r="AF9" t="n">
        <v>4.533744688745394e-06</v>
      </c>
      <c r="AG9" t="n">
        <v>7</v>
      </c>
      <c r="AH9" t="n">
        <v>92884.80126017786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13.912</v>
      </c>
      <c r="E10" t="n">
        <v>7.19</v>
      </c>
      <c r="F10" t="n">
        <v>4.27</v>
      </c>
      <c r="G10" t="n">
        <v>21.36</v>
      </c>
      <c r="H10" t="n">
        <v>0.28</v>
      </c>
      <c r="I10" t="n">
        <v>12</v>
      </c>
      <c r="J10" t="n">
        <v>188.73</v>
      </c>
      <c r="K10" t="n">
        <v>53.44</v>
      </c>
      <c r="L10" t="n">
        <v>3</v>
      </c>
      <c r="M10" t="n">
        <v>3</v>
      </c>
      <c r="N10" t="n">
        <v>37.29</v>
      </c>
      <c r="O10" t="n">
        <v>23510.33</v>
      </c>
      <c r="P10" t="n">
        <v>43.19</v>
      </c>
      <c r="Q10" t="n">
        <v>964.5599999999999</v>
      </c>
      <c r="R10" t="n">
        <v>21.01</v>
      </c>
      <c r="S10" t="n">
        <v>13.9</v>
      </c>
      <c r="T10" t="n">
        <v>3649.9</v>
      </c>
      <c r="U10" t="n">
        <v>0.66</v>
      </c>
      <c r="V10" t="n">
        <v>0.9399999999999999</v>
      </c>
      <c r="W10" t="n">
        <v>0.08</v>
      </c>
      <c r="X10" t="n">
        <v>0.23</v>
      </c>
      <c r="Y10" t="n">
        <v>1</v>
      </c>
      <c r="Z10" t="n">
        <v>10</v>
      </c>
      <c r="AA10" t="n">
        <v>74.29263070172082</v>
      </c>
      <c r="AB10" t="n">
        <v>101.6504548856027</v>
      </c>
      <c r="AC10" t="n">
        <v>91.94907813865569</v>
      </c>
      <c r="AD10" t="n">
        <v>74292.63070172083</v>
      </c>
      <c r="AE10" t="n">
        <v>101650.4548856027</v>
      </c>
      <c r="AF10" t="n">
        <v>4.568785619278532e-06</v>
      </c>
      <c r="AG10" t="n">
        <v>7</v>
      </c>
      <c r="AH10" t="n">
        <v>91949.07813865569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13.9093</v>
      </c>
      <c r="E11" t="n">
        <v>7.19</v>
      </c>
      <c r="F11" t="n">
        <v>4.27</v>
      </c>
      <c r="G11" t="n">
        <v>21.37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0</v>
      </c>
      <c r="N11" t="n">
        <v>37.42</v>
      </c>
      <c r="O11" t="n">
        <v>23557.3</v>
      </c>
      <c r="P11" t="n">
        <v>42.88</v>
      </c>
      <c r="Q11" t="n">
        <v>964.5599999999999</v>
      </c>
      <c r="R11" t="n">
        <v>20.89</v>
      </c>
      <c r="S11" t="n">
        <v>13.9</v>
      </c>
      <c r="T11" t="n">
        <v>3589.02</v>
      </c>
      <c r="U11" t="n">
        <v>0.67</v>
      </c>
      <c r="V11" t="n">
        <v>0.9399999999999999</v>
      </c>
      <c r="W11" t="n">
        <v>0.09</v>
      </c>
      <c r="X11" t="n">
        <v>0.23</v>
      </c>
      <c r="Y11" t="n">
        <v>1</v>
      </c>
      <c r="Z11" t="n">
        <v>10</v>
      </c>
      <c r="AA11" t="n">
        <v>74.17503386905251</v>
      </c>
      <c r="AB11" t="n">
        <v>101.4895537111399</v>
      </c>
      <c r="AC11" t="n">
        <v>91.80353314645734</v>
      </c>
      <c r="AD11" t="n">
        <v>74175.03386905251</v>
      </c>
      <c r="AE11" t="n">
        <v>101489.5537111399</v>
      </c>
      <c r="AF11" t="n">
        <v>4.567898922817056e-06</v>
      </c>
      <c r="AG11" t="n">
        <v>7</v>
      </c>
      <c r="AH11" t="n">
        <v>91803.53314645734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13.5445</v>
      </c>
      <c r="E2" t="n">
        <v>7.38</v>
      </c>
      <c r="F2" t="n">
        <v>4.61</v>
      </c>
      <c r="G2" t="n">
        <v>9.529999999999999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38.68</v>
      </c>
      <c r="Q2" t="n">
        <v>964.61</v>
      </c>
      <c r="R2" t="n">
        <v>31.61</v>
      </c>
      <c r="S2" t="n">
        <v>13.9</v>
      </c>
      <c r="T2" t="n">
        <v>8863.27</v>
      </c>
      <c r="U2" t="n">
        <v>0.44</v>
      </c>
      <c r="V2" t="n">
        <v>0.87</v>
      </c>
      <c r="W2" t="n">
        <v>0.1</v>
      </c>
      <c r="X2" t="n">
        <v>0.57</v>
      </c>
      <c r="Y2" t="n">
        <v>1</v>
      </c>
      <c r="Z2" t="n">
        <v>10</v>
      </c>
      <c r="AA2" t="n">
        <v>71.38626673206238</v>
      </c>
      <c r="AB2" t="n">
        <v>97.67383948258895</v>
      </c>
      <c r="AC2" t="n">
        <v>88.35198532848956</v>
      </c>
      <c r="AD2" t="n">
        <v>71386.26673206239</v>
      </c>
      <c r="AE2" t="n">
        <v>97673.83948258894</v>
      </c>
      <c r="AF2" t="n">
        <v>4.572900056883111e-06</v>
      </c>
      <c r="AG2" t="n">
        <v>7</v>
      </c>
      <c r="AH2" t="n">
        <v>88351.98532848957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14.236</v>
      </c>
      <c r="E3" t="n">
        <v>7.02</v>
      </c>
      <c r="F3" t="n">
        <v>4.44</v>
      </c>
      <c r="G3" t="n">
        <v>12.68</v>
      </c>
      <c r="H3" t="n">
        <v>0.19</v>
      </c>
      <c r="I3" t="n">
        <v>21</v>
      </c>
      <c r="J3" t="n">
        <v>116.37</v>
      </c>
      <c r="K3" t="n">
        <v>43.4</v>
      </c>
      <c r="L3" t="n">
        <v>1.25</v>
      </c>
      <c r="M3" t="n">
        <v>16</v>
      </c>
      <c r="N3" t="n">
        <v>16.72</v>
      </c>
      <c r="O3" t="n">
        <v>14585.96</v>
      </c>
      <c r="P3" t="n">
        <v>34.62</v>
      </c>
      <c r="Q3" t="n">
        <v>964.76</v>
      </c>
      <c r="R3" t="n">
        <v>26.2</v>
      </c>
      <c r="S3" t="n">
        <v>13.9</v>
      </c>
      <c r="T3" t="n">
        <v>6198.95</v>
      </c>
      <c r="U3" t="n">
        <v>0.53</v>
      </c>
      <c r="V3" t="n">
        <v>0.9</v>
      </c>
      <c r="W3" t="n">
        <v>0.09</v>
      </c>
      <c r="X3" t="n">
        <v>0.4</v>
      </c>
      <c r="Y3" t="n">
        <v>1</v>
      </c>
      <c r="Z3" t="n">
        <v>10</v>
      </c>
      <c r="AA3" t="n">
        <v>68.92221821040849</v>
      </c>
      <c r="AB3" t="n">
        <v>94.30241958911509</v>
      </c>
      <c r="AC3" t="n">
        <v>85.30232901783025</v>
      </c>
      <c r="AD3" t="n">
        <v>68922.21821040849</v>
      </c>
      <c r="AE3" t="n">
        <v>94302.41958911509</v>
      </c>
      <c r="AF3" t="n">
        <v>4.806364591515963e-06</v>
      </c>
      <c r="AG3" t="n">
        <v>7</v>
      </c>
      <c r="AH3" t="n">
        <v>85302.32901783024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14.3181</v>
      </c>
      <c r="E4" t="n">
        <v>6.98</v>
      </c>
      <c r="F4" t="n">
        <v>4.45</v>
      </c>
      <c r="G4" t="n">
        <v>14.04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0</v>
      </c>
      <c r="N4" t="n">
        <v>16.79</v>
      </c>
      <c r="O4" t="n">
        <v>14625.77</v>
      </c>
      <c r="P4" t="n">
        <v>33.66</v>
      </c>
      <c r="Q4" t="n">
        <v>964.7</v>
      </c>
      <c r="R4" t="n">
        <v>25.76</v>
      </c>
      <c r="S4" t="n">
        <v>13.9</v>
      </c>
      <c r="T4" t="n">
        <v>5987.59</v>
      </c>
      <c r="U4" t="n">
        <v>0.54</v>
      </c>
      <c r="V4" t="n">
        <v>0.9</v>
      </c>
      <c r="W4" t="n">
        <v>0.11</v>
      </c>
      <c r="X4" t="n">
        <v>0.41</v>
      </c>
      <c r="Y4" t="n">
        <v>1</v>
      </c>
      <c r="Z4" t="n">
        <v>10</v>
      </c>
      <c r="AA4" t="n">
        <v>68.47544589052862</v>
      </c>
      <c r="AB4" t="n">
        <v>93.69112599085207</v>
      </c>
      <c r="AC4" t="n">
        <v>84.7493764226293</v>
      </c>
      <c r="AD4" t="n">
        <v>68475.44589052862</v>
      </c>
      <c r="AE4" t="n">
        <v>93691.12599085207</v>
      </c>
      <c r="AF4" t="n">
        <v>4.834083229684231e-06</v>
      </c>
      <c r="AG4" t="n">
        <v>7</v>
      </c>
      <c r="AH4" t="n">
        <v>84749.3764226293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14.2597</v>
      </c>
      <c r="E2" t="n">
        <v>7.01</v>
      </c>
      <c r="F2" t="n">
        <v>4.58</v>
      </c>
      <c r="G2" t="n">
        <v>10.57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29.67</v>
      </c>
      <c r="Q2" t="n">
        <v>964.5599999999999</v>
      </c>
      <c r="R2" t="n">
        <v>29.98</v>
      </c>
      <c r="S2" t="n">
        <v>13.9</v>
      </c>
      <c r="T2" t="n">
        <v>8064.6</v>
      </c>
      <c r="U2" t="n">
        <v>0.46</v>
      </c>
      <c r="V2" t="n">
        <v>0.87</v>
      </c>
      <c r="W2" t="n">
        <v>0.13</v>
      </c>
      <c r="X2" t="n">
        <v>0.54</v>
      </c>
      <c r="Y2" t="n">
        <v>1</v>
      </c>
      <c r="Z2" t="n">
        <v>10</v>
      </c>
      <c r="AA2" t="n">
        <v>66.20394934485186</v>
      </c>
      <c r="AB2" t="n">
        <v>90.58316420570368</v>
      </c>
      <c r="AC2" t="n">
        <v>81.93803414820273</v>
      </c>
      <c r="AD2" t="n">
        <v>66203.94934485186</v>
      </c>
      <c r="AE2" t="n">
        <v>90583.16420570368</v>
      </c>
      <c r="AF2" t="n">
        <v>4.881301970496961e-06</v>
      </c>
      <c r="AG2" t="n">
        <v>7</v>
      </c>
      <c r="AH2" t="n">
        <v>81938.03414820273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10.5711</v>
      </c>
      <c r="E2" t="n">
        <v>9.460000000000001</v>
      </c>
      <c r="F2" t="n">
        <v>5.04</v>
      </c>
      <c r="G2" t="n">
        <v>6.17</v>
      </c>
      <c r="H2" t="n">
        <v>0.09</v>
      </c>
      <c r="I2" t="n">
        <v>49</v>
      </c>
      <c r="J2" t="n">
        <v>194.77</v>
      </c>
      <c r="K2" t="n">
        <v>54.38</v>
      </c>
      <c r="L2" t="n">
        <v>1</v>
      </c>
      <c r="M2" t="n">
        <v>47</v>
      </c>
      <c r="N2" t="n">
        <v>39.4</v>
      </c>
      <c r="O2" t="n">
        <v>24256.19</v>
      </c>
      <c r="P2" t="n">
        <v>66.40000000000001</v>
      </c>
      <c r="Q2" t="n">
        <v>964.77</v>
      </c>
      <c r="R2" t="n">
        <v>45.08</v>
      </c>
      <c r="S2" t="n">
        <v>13.9</v>
      </c>
      <c r="T2" t="n">
        <v>15501</v>
      </c>
      <c r="U2" t="n">
        <v>0.31</v>
      </c>
      <c r="V2" t="n">
        <v>0.79</v>
      </c>
      <c r="W2" t="n">
        <v>0.14</v>
      </c>
      <c r="X2" t="n">
        <v>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11.4369</v>
      </c>
      <c r="E3" t="n">
        <v>8.74</v>
      </c>
      <c r="F3" t="n">
        <v>4.79</v>
      </c>
      <c r="G3" t="n">
        <v>7.76</v>
      </c>
      <c r="H3" t="n">
        <v>0.11</v>
      </c>
      <c r="I3" t="n">
        <v>37</v>
      </c>
      <c r="J3" t="n">
        <v>195.16</v>
      </c>
      <c r="K3" t="n">
        <v>54.38</v>
      </c>
      <c r="L3" t="n">
        <v>1.25</v>
      </c>
      <c r="M3" t="n">
        <v>35</v>
      </c>
      <c r="N3" t="n">
        <v>39.53</v>
      </c>
      <c r="O3" t="n">
        <v>24303.87</v>
      </c>
      <c r="P3" t="n">
        <v>61.86</v>
      </c>
      <c r="Q3" t="n">
        <v>964.77</v>
      </c>
      <c r="R3" t="n">
        <v>37.36</v>
      </c>
      <c r="S3" t="n">
        <v>13.9</v>
      </c>
      <c r="T3" t="n">
        <v>11701.87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12.1175</v>
      </c>
      <c r="E4" t="n">
        <v>8.25</v>
      </c>
      <c r="F4" t="n">
        <v>4.61</v>
      </c>
      <c r="G4" t="n">
        <v>9.529999999999999</v>
      </c>
      <c r="H4" t="n">
        <v>0.14</v>
      </c>
      <c r="I4" t="n">
        <v>29</v>
      </c>
      <c r="J4" t="n">
        <v>195.55</v>
      </c>
      <c r="K4" t="n">
        <v>54.38</v>
      </c>
      <c r="L4" t="n">
        <v>1.5</v>
      </c>
      <c r="M4" t="n">
        <v>27</v>
      </c>
      <c r="N4" t="n">
        <v>39.67</v>
      </c>
      <c r="O4" t="n">
        <v>24351.61</v>
      </c>
      <c r="P4" t="n">
        <v>58.26</v>
      </c>
      <c r="Q4" t="n">
        <v>964.72</v>
      </c>
      <c r="R4" t="n">
        <v>31.75</v>
      </c>
      <c r="S4" t="n">
        <v>13.9</v>
      </c>
      <c r="T4" t="n">
        <v>8935.41</v>
      </c>
      <c r="U4" t="n">
        <v>0.44</v>
      </c>
      <c r="V4" t="n">
        <v>0.87</v>
      </c>
      <c r="W4" t="n">
        <v>0.1</v>
      </c>
      <c r="X4" t="n">
        <v>0.57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12.5742</v>
      </c>
      <c r="E5" t="n">
        <v>7.95</v>
      </c>
      <c r="F5" t="n">
        <v>4.5</v>
      </c>
      <c r="G5" t="n">
        <v>11.26</v>
      </c>
      <c r="H5" t="n">
        <v>0.16</v>
      </c>
      <c r="I5" t="n">
        <v>24</v>
      </c>
      <c r="J5" t="n">
        <v>195.93</v>
      </c>
      <c r="K5" t="n">
        <v>54.38</v>
      </c>
      <c r="L5" t="n">
        <v>1.75</v>
      </c>
      <c r="M5" t="n">
        <v>22</v>
      </c>
      <c r="N5" t="n">
        <v>39.81</v>
      </c>
      <c r="O5" t="n">
        <v>24399.39</v>
      </c>
      <c r="P5" t="n">
        <v>55.68</v>
      </c>
      <c r="Q5" t="n">
        <v>964.6799999999999</v>
      </c>
      <c r="R5" t="n">
        <v>28.47</v>
      </c>
      <c r="S5" t="n">
        <v>13.9</v>
      </c>
      <c r="T5" t="n">
        <v>7319.24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13.0063</v>
      </c>
      <c r="E6" t="n">
        <v>7.69</v>
      </c>
      <c r="F6" t="n">
        <v>4.39</v>
      </c>
      <c r="G6" t="n">
        <v>13.18</v>
      </c>
      <c r="H6" t="n">
        <v>0.18</v>
      </c>
      <c r="I6" t="n">
        <v>20</v>
      </c>
      <c r="J6" t="n">
        <v>196.32</v>
      </c>
      <c r="K6" t="n">
        <v>54.38</v>
      </c>
      <c r="L6" t="n">
        <v>2</v>
      </c>
      <c r="M6" t="n">
        <v>18</v>
      </c>
      <c r="N6" t="n">
        <v>39.95</v>
      </c>
      <c r="O6" t="n">
        <v>24447.22</v>
      </c>
      <c r="P6" t="n">
        <v>52.82</v>
      </c>
      <c r="Q6" t="n">
        <v>964.78</v>
      </c>
      <c r="R6" t="n">
        <v>24.79</v>
      </c>
      <c r="S6" t="n">
        <v>13.9</v>
      </c>
      <c r="T6" t="n">
        <v>5501.42</v>
      </c>
      <c r="U6" t="n">
        <v>0.5600000000000001</v>
      </c>
      <c r="V6" t="n">
        <v>0.91</v>
      </c>
      <c r="W6" t="n">
        <v>0.09</v>
      </c>
      <c r="X6" t="n">
        <v>0.35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13.0529</v>
      </c>
      <c r="E7" t="n">
        <v>7.66</v>
      </c>
      <c r="F7" t="n">
        <v>4.44</v>
      </c>
      <c r="G7" t="n">
        <v>14.81</v>
      </c>
      <c r="H7" t="n">
        <v>0.2</v>
      </c>
      <c r="I7" t="n">
        <v>18</v>
      </c>
      <c r="J7" t="n">
        <v>196.71</v>
      </c>
      <c r="K7" t="n">
        <v>54.38</v>
      </c>
      <c r="L7" t="n">
        <v>2.25</v>
      </c>
      <c r="M7" t="n">
        <v>16</v>
      </c>
      <c r="N7" t="n">
        <v>40.08</v>
      </c>
      <c r="O7" t="n">
        <v>24495.09</v>
      </c>
      <c r="P7" t="n">
        <v>52.41</v>
      </c>
      <c r="Q7" t="n">
        <v>964.76</v>
      </c>
      <c r="R7" t="n">
        <v>27.3</v>
      </c>
      <c r="S7" t="n">
        <v>13.9</v>
      </c>
      <c r="T7" t="n">
        <v>6763.07</v>
      </c>
      <c r="U7" t="n">
        <v>0.51</v>
      </c>
      <c r="V7" t="n">
        <v>0.9</v>
      </c>
      <c r="W7" t="n">
        <v>0.07000000000000001</v>
      </c>
      <c r="X7" t="n">
        <v>0.4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13.3393</v>
      </c>
      <c r="E8" t="n">
        <v>7.5</v>
      </c>
      <c r="F8" t="n">
        <v>4.36</v>
      </c>
      <c r="G8" t="n">
        <v>16.34</v>
      </c>
      <c r="H8" t="n">
        <v>0.23</v>
      </c>
      <c r="I8" t="n">
        <v>16</v>
      </c>
      <c r="J8" t="n">
        <v>197.1</v>
      </c>
      <c r="K8" t="n">
        <v>54.38</v>
      </c>
      <c r="L8" t="n">
        <v>2.5</v>
      </c>
      <c r="M8" t="n">
        <v>14</v>
      </c>
      <c r="N8" t="n">
        <v>40.22</v>
      </c>
      <c r="O8" t="n">
        <v>24543.01</v>
      </c>
      <c r="P8" t="n">
        <v>49.7</v>
      </c>
      <c r="Q8" t="n">
        <v>964.5599999999999</v>
      </c>
      <c r="R8" t="n">
        <v>23.93</v>
      </c>
      <c r="S8" t="n">
        <v>13.9</v>
      </c>
      <c r="T8" t="n">
        <v>5089.04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13.5655</v>
      </c>
      <c r="E9" t="n">
        <v>7.37</v>
      </c>
      <c r="F9" t="n">
        <v>4.31</v>
      </c>
      <c r="G9" t="n">
        <v>18.47</v>
      </c>
      <c r="H9" t="n">
        <v>0.25</v>
      </c>
      <c r="I9" t="n">
        <v>14</v>
      </c>
      <c r="J9" t="n">
        <v>197.49</v>
      </c>
      <c r="K9" t="n">
        <v>54.38</v>
      </c>
      <c r="L9" t="n">
        <v>2.75</v>
      </c>
      <c r="M9" t="n">
        <v>12</v>
      </c>
      <c r="N9" t="n">
        <v>40.36</v>
      </c>
      <c r="O9" t="n">
        <v>24590.98</v>
      </c>
      <c r="P9" t="n">
        <v>47.48</v>
      </c>
      <c r="Q9" t="n">
        <v>964.61</v>
      </c>
      <c r="R9" t="n">
        <v>22.46</v>
      </c>
      <c r="S9" t="n">
        <v>13.9</v>
      </c>
      <c r="T9" t="n">
        <v>4365.87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13.8111</v>
      </c>
      <c r="E10" t="n">
        <v>7.24</v>
      </c>
      <c r="F10" t="n">
        <v>4.26</v>
      </c>
      <c r="G10" t="n">
        <v>21.29</v>
      </c>
      <c r="H10" t="n">
        <v>0.27</v>
      </c>
      <c r="I10" t="n">
        <v>12</v>
      </c>
      <c r="J10" t="n">
        <v>197.88</v>
      </c>
      <c r="K10" t="n">
        <v>54.38</v>
      </c>
      <c r="L10" t="n">
        <v>3</v>
      </c>
      <c r="M10" t="n">
        <v>10</v>
      </c>
      <c r="N10" t="n">
        <v>40.5</v>
      </c>
      <c r="O10" t="n">
        <v>24639</v>
      </c>
      <c r="P10" t="n">
        <v>45.28</v>
      </c>
      <c r="Q10" t="n">
        <v>964.5599999999999</v>
      </c>
      <c r="R10" t="n">
        <v>20.77</v>
      </c>
      <c r="S10" t="n">
        <v>13.9</v>
      </c>
      <c r="T10" t="n">
        <v>3530.97</v>
      </c>
      <c r="U10" t="n">
        <v>0.67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13.8948</v>
      </c>
      <c r="E11" t="n">
        <v>7.2</v>
      </c>
      <c r="F11" t="n">
        <v>4.25</v>
      </c>
      <c r="G11" t="n">
        <v>23.2</v>
      </c>
      <c r="H11" t="n">
        <v>0.29</v>
      </c>
      <c r="I11" t="n">
        <v>11</v>
      </c>
      <c r="J11" t="n">
        <v>198.27</v>
      </c>
      <c r="K11" t="n">
        <v>54.38</v>
      </c>
      <c r="L11" t="n">
        <v>3.25</v>
      </c>
      <c r="M11" t="n">
        <v>3</v>
      </c>
      <c r="N11" t="n">
        <v>40.64</v>
      </c>
      <c r="O11" t="n">
        <v>24687.06</v>
      </c>
      <c r="P11" t="n">
        <v>44.08</v>
      </c>
      <c r="Q11" t="n">
        <v>964.6</v>
      </c>
      <c r="R11" t="n">
        <v>20.36</v>
      </c>
      <c r="S11" t="n">
        <v>13.9</v>
      </c>
      <c r="T11" t="n">
        <v>3331.01</v>
      </c>
      <c r="U11" t="n">
        <v>0.68</v>
      </c>
      <c r="V11" t="n">
        <v>0.9399999999999999</v>
      </c>
      <c r="W11" t="n">
        <v>0.08</v>
      </c>
      <c r="X11" t="n">
        <v>0.21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13.9007</v>
      </c>
      <c r="E12" t="n">
        <v>7.19</v>
      </c>
      <c r="F12" t="n">
        <v>4.25</v>
      </c>
      <c r="G12" t="n">
        <v>23.18</v>
      </c>
      <c r="H12" t="n">
        <v>0.31</v>
      </c>
      <c r="I12" t="n">
        <v>11</v>
      </c>
      <c r="J12" t="n">
        <v>198.66</v>
      </c>
      <c r="K12" t="n">
        <v>54.38</v>
      </c>
      <c r="L12" t="n">
        <v>3.5</v>
      </c>
      <c r="M12" t="n">
        <v>0</v>
      </c>
      <c r="N12" t="n">
        <v>40.78</v>
      </c>
      <c r="O12" t="n">
        <v>24735.17</v>
      </c>
      <c r="P12" t="n">
        <v>44.03</v>
      </c>
      <c r="Q12" t="n">
        <v>964.5599999999999</v>
      </c>
      <c r="R12" t="n">
        <v>20.17</v>
      </c>
      <c r="S12" t="n">
        <v>13.9</v>
      </c>
      <c r="T12" t="n">
        <v>3235.07</v>
      </c>
      <c r="U12" t="n">
        <v>0.6899999999999999</v>
      </c>
      <c r="V12" t="n">
        <v>0.9399999999999999</v>
      </c>
      <c r="W12" t="n">
        <v>0.08</v>
      </c>
      <c r="X12" t="n">
        <v>0.21</v>
      </c>
      <c r="Y12" t="n">
        <v>1</v>
      </c>
      <c r="Z12" t="n">
        <v>10</v>
      </c>
    </row>
    <row r="13">
      <c r="A13" t="n">
        <v>0</v>
      </c>
      <c r="B13" t="n">
        <v>140</v>
      </c>
      <c r="C13" t="inlineStr">
        <is>
          <t xml:space="preserve">CONCLUIDO	</t>
        </is>
      </c>
      <c r="D13" t="n">
        <v>8.455500000000001</v>
      </c>
      <c r="E13" t="n">
        <v>11.83</v>
      </c>
      <c r="F13" t="n">
        <v>5.43</v>
      </c>
      <c r="G13" t="n">
        <v>4.86</v>
      </c>
      <c r="H13" t="n">
        <v>0.06</v>
      </c>
      <c r="I13" t="n">
        <v>67</v>
      </c>
      <c r="J13" t="n">
        <v>274.09</v>
      </c>
      <c r="K13" t="n">
        <v>60.56</v>
      </c>
      <c r="L13" t="n">
        <v>1</v>
      </c>
      <c r="M13" t="n">
        <v>65</v>
      </c>
      <c r="N13" t="n">
        <v>72.53</v>
      </c>
      <c r="O13" t="n">
        <v>34038.11</v>
      </c>
      <c r="P13" t="n">
        <v>91.23</v>
      </c>
      <c r="Q13" t="n">
        <v>964.9400000000001</v>
      </c>
      <c r="R13" t="n">
        <v>57.4</v>
      </c>
      <c r="S13" t="n">
        <v>13.9</v>
      </c>
      <c r="T13" t="n">
        <v>21570.06</v>
      </c>
      <c r="U13" t="n">
        <v>0.24</v>
      </c>
      <c r="V13" t="n">
        <v>0.74</v>
      </c>
      <c r="W13" t="n">
        <v>0.16</v>
      </c>
      <c r="X13" t="n">
        <v>1.38</v>
      </c>
      <c r="Y13" t="n">
        <v>1</v>
      </c>
      <c r="Z13" t="n">
        <v>10</v>
      </c>
    </row>
    <row r="14">
      <c r="A14" t="n">
        <v>1</v>
      </c>
      <c r="B14" t="n">
        <v>140</v>
      </c>
      <c r="C14" t="inlineStr">
        <is>
          <t xml:space="preserve">CONCLUIDO	</t>
        </is>
      </c>
      <c r="D14" t="n">
        <v>9.5397</v>
      </c>
      <c r="E14" t="n">
        <v>10.48</v>
      </c>
      <c r="F14" t="n">
        <v>5.02</v>
      </c>
      <c r="G14" t="n">
        <v>6.15</v>
      </c>
      <c r="H14" t="n">
        <v>0.08</v>
      </c>
      <c r="I14" t="n">
        <v>49</v>
      </c>
      <c r="J14" t="n">
        <v>274.57</v>
      </c>
      <c r="K14" t="n">
        <v>60.56</v>
      </c>
      <c r="L14" t="n">
        <v>1.25</v>
      </c>
      <c r="M14" t="n">
        <v>47</v>
      </c>
      <c r="N14" t="n">
        <v>72.76000000000001</v>
      </c>
      <c r="O14" t="n">
        <v>34097.72</v>
      </c>
      <c r="P14" t="n">
        <v>83.51000000000001</v>
      </c>
      <c r="Q14" t="n">
        <v>964.78</v>
      </c>
      <c r="R14" t="n">
        <v>44.93</v>
      </c>
      <c r="S14" t="n">
        <v>13.9</v>
      </c>
      <c r="T14" t="n">
        <v>15427.19</v>
      </c>
      <c r="U14" t="n">
        <v>0.31</v>
      </c>
      <c r="V14" t="n">
        <v>0.8</v>
      </c>
      <c r="W14" t="n">
        <v>0.13</v>
      </c>
      <c r="X14" t="n">
        <v>0.98</v>
      </c>
      <c r="Y14" t="n">
        <v>1</v>
      </c>
      <c r="Z14" t="n">
        <v>10</v>
      </c>
    </row>
    <row r="15">
      <c r="A15" t="n">
        <v>2</v>
      </c>
      <c r="B15" t="n">
        <v>140</v>
      </c>
      <c r="C15" t="inlineStr">
        <is>
          <t xml:space="preserve">CONCLUIDO	</t>
        </is>
      </c>
      <c r="D15" t="n">
        <v>10.2547</v>
      </c>
      <c r="E15" t="n">
        <v>9.75</v>
      </c>
      <c r="F15" t="n">
        <v>4.81</v>
      </c>
      <c r="G15" t="n">
        <v>7.41</v>
      </c>
      <c r="H15" t="n">
        <v>0.1</v>
      </c>
      <c r="I15" t="n">
        <v>39</v>
      </c>
      <c r="J15" t="n">
        <v>275.05</v>
      </c>
      <c r="K15" t="n">
        <v>60.56</v>
      </c>
      <c r="L15" t="n">
        <v>1.5</v>
      </c>
      <c r="M15" t="n">
        <v>37</v>
      </c>
      <c r="N15" t="n">
        <v>73</v>
      </c>
      <c r="O15" t="n">
        <v>34157.42</v>
      </c>
      <c r="P15" t="n">
        <v>79.23</v>
      </c>
      <c r="Q15" t="n">
        <v>964.6799999999999</v>
      </c>
      <c r="R15" t="n">
        <v>38.18</v>
      </c>
      <c r="S15" t="n">
        <v>13.9</v>
      </c>
      <c r="T15" t="n">
        <v>12097.87</v>
      </c>
      <c r="U15" t="n">
        <v>0.36</v>
      </c>
      <c r="V15" t="n">
        <v>0.83</v>
      </c>
      <c r="W15" t="n">
        <v>0.12</v>
      </c>
      <c r="X15" t="n">
        <v>0.77</v>
      </c>
      <c r="Y15" t="n">
        <v>1</v>
      </c>
      <c r="Z15" t="n">
        <v>10</v>
      </c>
    </row>
    <row r="16">
      <c r="A16" t="n">
        <v>3</v>
      </c>
      <c r="B16" t="n">
        <v>140</v>
      </c>
      <c r="C16" t="inlineStr">
        <is>
          <t xml:space="preserve">CONCLUIDO	</t>
        </is>
      </c>
      <c r="D16" t="n">
        <v>10.7306</v>
      </c>
      <c r="E16" t="n">
        <v>9.32</v>
      </c>
      <c r="F16" t="n">
        <v>4.69</v>
      </c>
      <c r="G16" t="n">
        <v>8.539999999999999</v>
      </c>
      <c r="H16" t="n">
        <v>0.11</v>
      </c>
      <c r="I16" t="n">
        <v>33</v>
      </c>
      <c r="J16" t="n">
        <v>275.54</v>
      </c>
      <c r="K16" t="n">
        <v>60.56</v>
      </c>
      <c r="L16" t="n">
        <v>1.75</v>
      </c>
      <c r="M16" t="n">
        <v>31</v>
      </c>
      <c r="N16" t="n">
        <v>73.23</v>
      </c>
      <c r="O16" t="n">
        <v>34217.22</v>
      </c>
      <c r="P16" t="n">
        <v>76.43000000000001</v>
      </c>
      <c r="Q16" t="n">
        <v>964.67</v>
      </c>
      <c r="R16" t="n">
        <v>34.38</v>
      </c>
      <c r="S16" t="n">
        <v>13.9</v>
      </c>
      <c r="T16" t="n">
        <v>10232.34</v>
      </c>
      <c r="U16" t="n">
        <v>0.4</v>
      </c>
      <c r="V16" t="n">
        <v>0.85</v>
      </c>
      <c r="W16" t="n">
        <v>0.11</v>
      </c>
      <c r="X16" t="n">
        <v>0.65</v>
      </c>
      <c r="Y16" t="n">
        <v>1</v>
      </c>
      <c r="Z16" t="n">
        <v>10</v>
      </c>
    </row>
    <row r="17">
      <c r="A17" t="n">
        <v>4</v>
      </c>
      <c r="B17" t="n">
        <v>140</v>
      </c>
      <c r="C17" t="inlineStr">
        <is>
          <t xml:space="preserve">CONCLUIDO	</t>
        </is>
      </c>
      <c r="D17" t="n">
        <v>11.1791</v>
      </c>
      <c r="E17" t="n">
        <v>8.949999999999999</v>
      </c>
      <c r="F17" t="n">
        <v>4.58</v>
      </c>
      <c r="G17" t="n">
        <v>9.82</v>
      </c>
      <c r="H17" t="n">
        <v>0.13</v>
      </c>
      <c r="I17" t="n">
        <v>28</v>
      </c>
      <c r="J17" t="n">
        <v>276.02</v>
      </c>
      <c r="K17" t="n">
        <v>60.56</v>
      </c>
      <c r="L17" t="n">
        <v>2</v>
      </c>
      <c r="M17" t="n">
        <v>26</v>
      </c>
      <c r="N17" t="n">
        <v>73.47</v>
      </c>
      <c r="O17" t="n">
        <v>34277.1</v>
      </c>
      <c r="P17" t="n">
        <v>73.77</v>
      </c>
      <c r="Q17" t="n">
        <v>964.64</v>
      </c>
      <c r="R17" t="n">
        <v>30.91</v>
      </c>
      <c r="S17" t="n">
        <v>13.9</v>
      </c>
      <c r="T17" t="n">
        <v>8521.780000000001</v>
      </c>
      <c r="U17" t="n">
        <v>0.45</v>
      </c>
      <c r="V17" t="n">
        <v>0.87</v>
      </c>
      <c r="W17" t="n">
        <v>0.1</v>
      </c>
      <c r="X17" t="n">
        <v>0.54</v>
      </c>
      <c r="Y17" t="n">
        <v>1</v>
      </c>
      <c r="Z17" t="n">
        <v>10</v>
      </c>
    </row>
    <row r="18">
      <c r="A18" t="n">
        <v>5</v>
      </c>
      <c r="B18" t="n">
        <v>140</v>
      </c>
      <c r="C18" t="inlineStr">
        <is>
          <t xml:space="preserve">CONCLUIDO	</t>
        </is>
      </c>
      <c r="D18" t="n">
        <v>11.5536</v>
      </c>
      <c r="E18" t="n">
        <v>8.66</v>
      </c>
      <c r="F18" t="n">
        <v>4.5</v>
      </c>
      <c r="G18" t="n">
        <v>11.25</v>
      </c>
      <c r="H18" t="n">
        <v>0.14</v>
      </c>
      <c r="I18" t="n">
        <v>24</v>
      </c>
      <c r="J18" t="n">
        <v>276.51</v>
      </c>
      <c r="K18" t="n">
        <v>60.56</v>
      </c>
      <c r="L18" t="n">
        <v>2.25</v>
      </c>
      <c r="M18" t="n">
        <v>22</v>
      </c>
      <c r="N18" t="n">
        <v>73.70999999999999</v>
      </c>
      <c r="O18" t="n">
        <v>34337.08</v>
      </c>
      <c r="P18" t="n">
        <v>71.70999999999999</v>
      </c>
      <c r="Q18" t="n">
        <v>964.7</v>
      </c>
      <c r="R18" t="n">
        <v>28.36</v>
      </c>
      <c r="S18" t="n">
        <v>13.9</v>
      </c>
      <c r="T18" t="n">
        <v>7263.99</v>
      </c>
      <c r="U18" t="n">
        <v>0.49</v>
      </c>
      <c r="V18" t="n">
        <v>0.89</v>
      </c>
      <c r="W18" t="n">
        <v>0.09</v>
      </c>
      <c r="X18" t="n">
        <v>0.46</v>
      </c>
      <c r="Y18" t="n">
        <v>1</v>
      </c>
      <c r="Z18" t="n">
        <v>10</v>
      </c>
    </row>
    <row r="19">
      <c r="A19" t="n">
        <v>6</v>
      </c>
      <c r="B19" t="n">
        <v>140</v>
      </c>
      <c r="C19" t="inlineStr">
        <is>
          <t xml:space="preserve">CONCLUIDO	</t>
        </is>
      </c>
      <c r="D19" t="n">
        <v>11.8663</v>
      </c>
      <c r="E19" t="n">
        <v>8.43</v>
      </c>
      <c r="F19" t="n">
        <v>4.43</v>
      </c>
      <c r="G19" t="n">
        <v>12.66</v>
      </c>
      <c r="H19" t="n">
        <v>0.16</v>
      </c>
      <c r="I19" t="n">
        <v>21</v>
      </c>
      <c r="J19" t="n">
        <v>277</v>
      </c>
      <c r="K19" t="n">
        <v>60.56</v>
      </c>
      <c r="L19" t="n">
        <v>2.5</v>
      </c>
      <c r="M19" t="n">
        <v>19</v>
      </c>
      <c r="N19" t="n">
        <v>73.94</v>
      </c>
      <c r="O19" t="n">
        <v>34397.15</v>
      </c>
      <c r="P19" t="n">
        <v>69.63</v>
      </c>
      <c r="Q19" t="n">
        <v>964.61</v>
      </c>
      <c r="R19" t="n">
        <v>26.07</v>
      </c>
      <c r="S19" t="n">
        <v>13.9</v>
      </c>
      <c r="T19" t="n">
        <v>6134.88</v>
      </c>
      <c r="U19" t="n">
        <v>0.53</v>
      </c>
      <c r="V19" t="n">
        <v>0.9</v>
      </c>
      <c r="W19" t="n">
        <v>0.09</v>
      </c>
      <c r="X19" t="n">
        <v>0.39</v>
      </c>
      <c r="Y19" t="n">
        <v>1</v>
      </c>
      <c r="Z19" t="n">
        <v>10</v>
      </c>
    </row>
    <row r="20">
      <c r="A20" t="n">
        <v>7</v>
      </c>
      <c r="B20" t="n">
        <v>140</v>
      </c>
      <c r="C20" t="inlineStr">
        <is>
          <t xml:space="preserve">CONCLUIDO	</t>
        </is>
      </c>
      <c r="D20" t="n">
        <v>12.1655</v>
      </c>
      <c r="E20" t="n">
        <v>8.220000000000001</v>
      </c>
      <c r="F20" t="n">
        <v>4.33</v>
      </c>
      <c r="G20" t="n">
        <v>13.66</v>
      </c>
      <c r="H20" t="n">
        <v>0.18</v>
      </c>
      <c r="I20" t="n">
        <v>19</v>
      </c>
      <c r="J20" t="n">
        <v>277.48</v>
      </c>
      <c r="K20" t="n">
        <v>60.56</v>
      </c>
      <c r="L20" t="n">
        <v>2.75</v>
      </c>
      <c r="M20" t="n">
        <v>17</v>
      </c>
      <c r="N20" t="n">
        <v>74.18000000000001</v>
      </c>
      <c r="O20" t="n">
        <v>34457.31</v>
      </c>
      <c r="P20" t="n">
        <v>67.03</v>
      </c>
      <c r="Q20" t="n">
        <v>964.5599999999999</v>
      </c>
      <c r="R20" t="n">
        <v>22.68</v>
      </c>
      <c r="S20" t="n">
        <v>13.9</v>
      </c>
      <c r="T20" t="n">
        <v>4451.92</v>
      </c>
      <c r="U20" t="n">
        <v>0.61</v>
      </c>
      <c r="V20" t="n">
        <v>0.92</v>
      </c>
      <c r="W20" t="n">
        <v>0.08</v>
      </c>
      <c r="X20" t="n">
        <v>0.29</v>
      </c>
      <c r="Y20" t="n">
        <v>1</v>
      </c>
      <c r="Z20" t="n">
        <v>10</v>
      </c>
    </row>
    <row r="21">
      <c r="A21" t="n">
        <v>8</v>
      </c>
      <c r="B21" t="n">
        <v>140</v>
      </c>
      <c r="C21" t="inlineStr">
        <is>
          <t xml:space="preserve">CONCLUIDO	</t>
        </is>
      </c>
      <c r="D21" t="n">
        <v>12.1106</v>
      </c>
      <c r="E21" t="n">
        <v>8.26</v>
      </c>
      <c r="F21" t="n">
        <v>4.42</v>
      </c>
      <c r="G21" t="n">
        <v>14.72</v>
      </c>
      <c r="H21" t="n">
        <v>0.19</v>
      </c>
      <c r="I21" t="n">
        <v>18</v>
      </c>
      <c r="J21" t="n">
        <v>277.97</v>
      </c>
      <c r="K21" t="n">
        <v>60.56</v>
      </c>
      <c r="L21" t="n">
        <v>3</v>
      </c>
      <c r="M21" t="n">
        <v>16</v>
      </c>
      <c r="N21" t="n">
        <v>74.42</v>
      </c>
      <c r="O21" t="n">
        <v>34517.57</v>
      </c>
      <c r="P21" t="n">
        <v>67.79000000000001</v>
      </c>
      <c r="Q21" t="n">
        <v>964.5599999999999</v>
      </c>
      <c r="R21" t="n">
        <v>25.85</v>
      </c>
      <c r="S21" t="n">
        <v>13.9</v>
      </c>
      <c r="T21" t="n">
        <v>6042.03</v>
      </c>
      <c r="U21" t="n">
        <v>0.54</v>
      </c>
      <c r="V21" t="n">
        <v>0.91</v>
      </c>
      <c r="W21" t="n">
        <v>0.08</v>
      </c>
      <c r="X21" t="n">
        <v>0.38</v>
      </c>
      <c r="Y21" t="n">
        <v>1</v>
      </c>
      <c r="Z21" t="n">
        <v>10</v>
      </c>
    </row>
    <row r="22">
      <c r="A22" t="n">
        <v>9</v>
      </c>
      <c r="B22" t="n">
        <v>140</v>
      </c>
      <c r="C22" t="inlineStr">
        <is>
          <t xml:space="preserve">CONCLUIDO	</t>
        </is>
      </c>
      <c r="D22" t="n">
        <v>12.3563</v>
      </c>
      <c r="E22" t="n">
        <v>8.09</v>
      </c>
      <c r="F22" t="n">
        <v>4.36</v>
      </c>
      <c r="G22" t="n">
        <v>16.34</v>
      </c>
      <c r="H22" t="n">
        <v>0.21</v>
      </c>
      <c r="I22" t="n">
        <v>16</v>
      </c>
      <c r="J22" t="n">
        <v>278.46</v>
      </c>
      <c r="K22" t="n">
        <v>60.56</v>
      </c>
      <c r="L22" t="n">
        <v>3.25</v>
      </c>
      <c r="M22" t="n">
        <v>14</v>
      </c>
      <c r="N22" t="n">
        <v>74.66</v>
      </c>
      <c r="O22" t="n">
        <v>34577.92</v>
      </c>
      <c r="P22" t="n">
        <v>66</v>
      </c>
      <c r="Q22" t="n">
        <v>964.5599999999999</v>
      </c>
      <c r="R22" t="n">
        <v>23.94</v>
      </c>
      <c r="S22" t="n">
        <v>13.9</v>
      </c>
      <c r="T22" t="n">
        <v>5096.37</v>
      </c>
      <c r="U22" t="n">
        <v>0.58</v>
      </c>
      <c r="V22" t="n">
        <v>0.92</v>
      </c>
      <c r="W22" t="n">
        <v>0.08</v>
      </c>
      <c r="X22" t="n">
        <v>0.32</v>
      </c>
      <c r="Y22" t="n">
        <v>1</v>
      </c>
      <c r="Z22" t="n">
        <v>10</v>
      </c>
    </row>
    <row r="23">
      <c r="A23" t="n">
        <v>10</v>
      </c>
      <c r="B23" t="n">
        <v>140</v>
      </c>
      <c r="C23" t="inlineStr">
        <is>
          <t xml:space="preserve">CONCLUIDO	</t>
        </is>
      </c>
      <c r="D23" t="n">
        <v>12.4727</v>
      </c>
      <c r="E23" t="n">
        <v>8.02</v>
      </c>
      <c r="F23" t="n">
        <v>4.33</v>
      </c>
      <c r="G23" t="n">
        <v>17.33</v>
      </c>
      <c r="H23" t="n">
        <v>0.22</v>
      </c>
      <c r="I23" t="n">
        <v>15</v>
      </c>
      <c r="J23" t="n">
        <v>278.95</v>
      </c>
      <c r="K23" t="n">
        <v>60.56</v>
      </c>
      <c r="L23" t="n">
        <v>3.5</v>
      </c>
      <c r="M23" t="n">
        <v>13</v>
      </c>
      <c r="N23" t="n">
        <v>74.90000000000001</v>
      </c>
      <c r="O23" t="n">
        <v>34638.36</v>
      </c>
      <c r="P23" t="n">
        <v>64.76000000000001</v>
      </c>
      <c r="Q23" t="n">
        <v>964.62</v>
      </c>
      <c r="R23" t="n">
        <v>23.14</v>
      </c>
      <c r="S23" t="n">
        <v>13.9</v>
      </c>
      <c r="T23" t="n">
        <v>4697.69</v>
      </c>
      <c r="U23" t="n">
        <v>0.6</v>
      </c>
      <c r="V23" t="n">
        <v>0.92</v>
      </c>
      <c r="W23" t="n">
        <v>0.08</v>
      </c>
      <c r="X23" t="n">
        <v>0.29</v>
      </c>
      <c r="Y23" t="n">
        <v>1</v>
      </c>
      <c r="Z23" t="n">
        <v>10</v>
      </c>
    </row>
    <row r="24">
      <c r="A24" t="n">
        <v>11</v>
      </c>
      <c r="B24" t="n">
        <v>140</v>
      </c>
      <c r="C24" t="inlineStr">
        <is>
          <t xml:space="preserve">CONCLUIDO	</t>
        </is>
      </c>
      <c r="D24" t="n">
        <v>12.5918</v>
      </c>
      <c r="E24" t="n">
        <v>7.94</v>
      </c>
      <c r="F24" t="n">
        <v>4.31</v>
      </c>
      <c r="G24" t="n">
        <v>18.47</v>
      </c>
      <c r="H24" t="n">
        <v>0.24</v>
      </c>
      <c r="I24" t="n">
        <v>14</v>
      </c>
      <c r="J24" t="n">
        <v>279.44</v>
      </c>
      <c r="K24" t="n">
        <v>60.56</v>
      </c>
      <c r="L24" t="n">
        <v>3.75</v>
      </c>
      <c r="M24" t="n">
        <v>12</v>
      </c>
      <c r="N24" t="n">
        <v>75.14</v>
      </c>
      <c r="O24" t="n">
        <v>34698.9</v>
      </c>
      <c r="P24" t="n">
        <v>63.38</v>
      </c>
      <c r="Q24" t="n">
        <v>964.78</v>
      </c>
      <c r="R24" t="n">
        <v>22.39</v>
      </c>
      <c r="S24" t="n">
        <v>13.9</v>
      </c>
      <c r="T24" t="n">
        <v>4330.4</v>
      </c>
      <c r="U24" t="n">
        <v>0.62</v>
      </c>
      <c r="V24" t="n">
        <v>0.93</v>
      </c>
      <c r="W24" t="n">
        <v>0.08</v>
      </c>
      <c r="X24" t="n">
        <v>0.27</v>
      </c>
      <c r="Y24" t="n">
        <v>1</v>
      </c>
      <c r="Z24" t="n">
        <v>10</v>
      </c>
    </row>
    <row r="25">
      <c r="A25" t="n">
        <v>12</v>
      </c>
      <c r="B25" t="n">
        <v>140</v>
      </c>
      <c r="C25" t="inlineStr">
        <is>
          <t xml:space="preserve">CONCLUIDO	</t>
        </is>
      </c>
      <c r="D25" t="n">
        <v>12.7132</v>
      </c>
      <c r="E25" t="n">
        <v>7.87</v>
      </c>
      <c r="F25" t="n">
        <v>4.29</v>
      </c>
      <c r="G25" t="n">
        <v>19.78</v>
      </c>
      <c r="H25" t="n">
        <v>0.25</v>
      </c>
      <c r="I25" t="n">
        <v>13</v>
      </c>
      <c r="J25" t="n">
        <v>279.94</v>
      </c>
      <c r="K25" t="n">
        <v>60.56</v>
      </c>
      <c r="L25" t="n">
        <v>4</v>
      </c>
      <c r="M25" t="n">
        <v>11</v>
      </c>
      <c r="N25" t="n">
        <v>75.38</v>
      </c>
      <c r="O25" t="n">
        <v>34759.54</v>
      </c>
      <c r="P25" t="n">
        <v>62.21</v>
      </c>
      <c r="Q25" t="n">
        <v>964.72</v>
      </c>
      <c r="R25" t="n">
        <v>21.67</v>
      </c>
      <c r="S25" t="n">
        <v>13.9</v>
      </c>
      <c r="T25" t="n">
        <v>3973.95</v>
      </c>
      <c r="U25" t="n">
        <v>0.64</v>
      </c>
      <c r="V25" t="n">
        <v>0.93</v>
      </c>
      <c r="W25" t="n">
        <v>0.07000000000000001</v>
      </c>
      <c r="X25" t="n">
        <v>0.24</v>
      </c>
      <c r="Y25" t="n">
        <v>1</v>
      </c>
      <c r="Z25" t="n">
        <v>10</v>
      </c>
    </row>
    <row r="26">
      <c r="A26" t="n">
        <v>13</v>
      </c>
      <c r="B26" t="n">
        <v>140</v>
      </c>
      <c r="C26" t="inlineStr">
        <is>
          <t xml:space="preserve">CONCLUIDO	</t>
        </is>
      </c>
      <c r="D26" t="n">
        <v>12.8283</v>
      </c>
      <c r="E26" t="n">
        <v>7.8</v>
      </c>
      <c r="F26" t="n">
        <v>4.27</v>
      </c>
      <c r="G26" t="n">
        <v>21.34</v>
      </c>
      <c r="H26" t="n">
        <v>0.27</v>
      </c>
      <c r="I26" t="n">
        <v>12</v>
      </c>
      <c r="J26" t="n">
        <v>280.43</v>
      </c>
      <c r="K26" t="n">
        <v>60.56</v>
      </c>
      <c r="L26" t="n">
        <v>4.25</v>
      </c>
      <c r="M26" t="n">
        <v>10</v>
      </c>
      <c r="N26" t="n">
        <v>75.62</v>
      </c>
      <c r="O26" t="n">
        <v>34820.27</v>
      </c>
      <c r="P26" t="n">
        <v>60.98</v>
      </c>
      <c r="Q26" t="n">
        <v>964.59</v>
      </c>
      <c r="R26" t="n">
        <v>21.15</v>
      </c>
      <c r="S26" t="n">
        <v>13.9</v>
      </c>
      <c r="T26" t="n">
        <v>3719.35</v>
      </c>
      <c r="U26" t="n">
        <v>0.66</v>
      </c>
      <c r="V26" t="n">
        <v>0.9399999999999999</v>
      </c>
      <c r="W26" t="n">
        <v>0.07000000000000001</v>
      </c>
      <c r="X26" t="n">
        <v>0.23</v>
      </c>
      <c r="Y26" t="n">
        <v>1</v>
      </c>
      <c r="Z26" t="n">
        <v>10</v>
      </c>
    </row>
    <row r="27">
      <c r="A27" t="n">
        <v>14</v>
      </c>
      <c r="B27" t="n">
        <v>140</v>
      </c>
      <c r="C27" t="inlineStr">
        <is>
          <t xml:space="preserve">CONCLUIDO	</t>
        </is>
      </c>
      <c r="D27" t="n">
        <v>12.9692</v>
      </c>
      <c r="E27" t="n">
        <v>7.71</v>
      </c>
      <c r="F27" t="n">
        <v>4.24</v>
      </c>
      <c r="G27" t="n">
        <v>23.1</v>
      </c>
      <c r="H27" t="n">
        <v>0.29</v>
      </c>
      <c r="I27" t="n">
        <v>11</v>
      </c>
      <c r="J27" t="n">
        <v>280.92</v>
      </c>
      <c r="K27" t="n">
        <v>60.56</v>
      </c>
      <c r="L27" t="n">
        <v>4.5</v>
      </c>
      <c r="M27" t="n">
        <v>9</v>
      </c>
      <c r="N27" t="n">
        <v>75.87</v>
      </c>
      <c r="O27" t="n">
        <v>34881.09</v>
      </c>
      <c r="P27" t="n">
        <v>59.48</v>
      </c>
      <c r="Q27" t="n">
        <v>964.5599999999999</v>
      </c>
      <c r="R27" t="n">
        <v>20.05</v>
      </c>
      <c r="S27" t="n">
        <v>13.9</v>
      </c>
      <c r="T27" t="n">
        <v>3175.37</v>
      </c>
      <c r="U27" t="n">
        <v>0.6899999999999999</v>
      </c>
      <c r="V27" t="n">
        <v>0.9399999999999999</v>
      </c>
      <c r="W27" t="n">
        <v>0.07000000000000001</v>
      </c>
      <c r="X27" t="n">
        <v>0.19</v>
      </c>
      <c r="Y27" t="n">
        <v>1</v>
      </c>
      <c r="Z27" t="n">
        <v>10</v>
      </c>
    </row>
    <row r="28">
      <c r="A28" t="n">
        <v>15</v>
      </c>
      <c r="B28" t="n">
        <v>140</v>
      </c>
      <c r="C28" t="inlineStr">
        <is>
          <t xml:space="preserve">CONCLUIDO	</t>
        </is>
      </c>
      <c r="D28" t="n">
        <v>13.1531</v>
      </c>
      <c r="E28" t="n">
        <v>7.6</v>
      </c>
      <c r="F28" t="n">
        <v>4.18</v>
      </c>
      <c r="G28" t="n">
        <v>25.08</v>
      </c>
      <c r="H28" t="n">
        <v>0.3</v>
      </c>
      <c r="I28" t="n">
        <v>10</v>
      </c>
      <c r="J28" t="n">
        <v>281.41</v>
      </c>
      <c r="K28" t="n">
        <v>60.56</v>
      </c>
      <c r="L28" t="n">
        <v>4.75</v>
      </c>
      <c r="M28" t="n">
        <v>8</v>
      </c>
      <c r="N28" t="n">
        <v>76.11</v>
      </c>
      <c r="O28" t="n">
        <v>34942.02</v>
      </c>
      <c r="P28" t="n">
        <v>57.43</v>
      </c>
      <c r="Q28" t="n">
        <v>964.6</v>
      </c>
      <c r="R28" t="n">
        <v>18.26</v>
      </c>
      <c r="S28" t="n">
        <v>13.9</v>
      </c>
      <c r="T28" t="n">
        <v>2285.98</v>
      </c>
      <c r="U28" t="n">
        <v>0.76</v>
      </c>
      <c r="V28" t="n">
        <v>0.96</v>
      </c>
      <c r="W28" t="n">
        <v>0.07000000000000001</v>
      </c>
      <c r="X28" t="n">
        <v>0.14</v>
      </c>
      <c r="Y28" t="n">
        <v>1</v>
      </c>
      <c r="Z28" t="n">
        <v>10</v>
      </c>
    </row>
    <row r="29">
      <c r="A29" t="n">
        <v>16</v>
      </c>
      <c r="B29" t="n">
        <v>140</v>
      </c>
      <c r="C29" t="inlineStr">
        <is>
          <t xml:space="preserve">CONCLUIDO	</t>
        </is>
      </c>
      <c r="D29" t="n">
        <v>13.0577</v>
      </c>
      <c r="E29" t="n">
        <v>7.66</v>
      </c>
      <c r="F29" t="n">
        <v>4.24</v>
      </c>
      <c r="G29" t="n">
        <v>25.41</v>
      </c>
      <c r="H29" t="n">
        <v>0.32</v>
      </c>
      <c r="I29" t="n">
        <v>10</v>
      </c>
      <c r="J29" t="n">
        <v>281.91</v>
      </c>
      <c r="K29" t="n">
        <v>60.56</v>
      </c>
      <c r="L29" t="n">
        <v>5</v>
      </c>
      <c r="M29" t="n">
        <v>8</v>
      </c>
      <c r="N29" t="n">
        <v>76.34999999999999</v>
      </c>
      <c r="O29" t="n">
        <v>35003.04</v>
      </c>
      <c r="P29" t="n">
        <v>56.83</v>
      </c>
      <c r="Q29" t="n">
        <v>964.67</v>
      </c>
      <c r="R29" t="n">
        <v>20.15</v>
      </c>
      <c r="S29" t="n">
        <v>13.9</v>
      </c>
      <c r="T29" t="n">
        <v>3228.61</v>
      </c>
      <c r="U29" t="n">
        <v>0.6899999999999999</v>
      </c>
      <c r="V29" t="n">
        <v>0.9399999999999999</v>
      </c>
      <c r="W29" t="n">
        <v>0.07000000000000001</v>
      </c>
      <c r="X29" t="n">
        <v>0.19</v>
      </c>
      <c r="Y29" t="n">
        <v>1</v>
      </c>
      <c r="Z29" t="n">
        <v>10</v>
      </c>
    </row>
    <row r="30">
      <c r="A30" t="n">
        <v>17</v>
      </c>
      <c r="B30" t="n">
        <v>140</v>
      </c>
      <c r="C30" t="inlineStr">
        <is>
          <t xml:space="preserve">CONCLUIDO	</t>
        </is>
      </c>
      <c r="D30" t="n">
        <v>13.1931</v>
      </c>
      <c r="E30" t="n">
        <v>7.58</v>
      </c>
      <c r="F30" t="n">
        <v>4.21</v>
      </c>
      <c r="G30" t="n">
        <v>28.06</v>
      </c>
      <c r="H30" t="n">
        <v>0.33</v>
      </c>
      <c r="I30" t="n">
        <v>9</v>
      </c>
      <c r="J30" t="n">
        <v>282.4</v>
      </c>
      <c r="K30" t="n">
        <v>60.56</v>
      </c>
      <c r="L30" t="n">
        <v>5.25</v>
      </c>
      <c r="M30" t="n">
        <v>7</v>
      </c>
      <c r="N30" t="n">
        <v>76.59999999999999</v>
      </c>
      <c r="O30" t="n">
        <v>35064.15</v>
      </c>
      <c r="P30" t="n">
        <v>56.24</v>
      </c>
      <c r="Q30" t="n">
        <v>964.5599999999999</v>
      </c>
      <c r="R30" t="n">
        <v>19.32</v>
      </c>
      <c r="S30" t="n">
        <v>13.9</v>
      </c>
      <c r="T30" t="n">
        <v>2817.99</v>
      </c>
      <c r="U30" t="n">
        <v>0.72</v>
      </c>
      <c r="V30" t="n">
        <v>0.95</v>
      </c>
      <c r="W30" t="n">
        <v>0.07000000000000001</v>
      </c>
      <c r="X30" t="n">
        <v>0.17</v>
      </c>
      <c r="Y30" t="n">
        <v>1</v>
      </c>
      <c r="Z30" t="n">
        <v>10</v>
      </c>
    </row>
    <row r="31">
      <c r="A31" t="n">
        <v>18</v>
      </c>
      <c r="B31" t="n">
        <v>140</v>
      </c>
      <c r="C31" t="inlineStr">
        <is>
          <t xml:space="preserve">CONCLUIDO	</t>
        </is>
      </c>
      <c r="D31" t="n">
        <v>13.1931</v>
      </c>
      <c r="E31" t="n">
        <v>7.58</v>
      </c>
      <c r="F31" t="n">
        <v>4.21</v>
      </c>
      <c r="G31" t="n">
        <v>28.06</v>
      </c>
      <c r="H31" t="n">
        <v>0.35</v>
      </c>
      <c r="I31" t="n">
        <v>9</v>
      </c>
      <c r="J31" t="n">
        <v>282.9</v>
      </c>
      <c r="K31" t="n">
        <v>60.56</v>
      </c>
      <c r="L31" t="n">
        <v>5.5</v>
      </c>
      <c r="M31" t="n">
        <v>5</v>
      </c>
      <c r="N31" t="n">
        <v>76.84999999999999</v>
      </c>
      <c r="O31" t="n">
        <v>35125.37</v>
      </c>
      <c r="P31" t="n">
        <v>54.71</v>
      </c>
      <c r="Q31" t="n">
        <v>964.67</v>
      </c>
      <c r="R31" t="n">
        <v>19.2</v>
      </c>
      <c r="S31" t="n">
        <v>13.9</v>
      </c>
      <c r="T31" t="n">
        <v>2760.78</v>
      </c>
      <c r="U31" t="n">
        <v>0.72</v>
      </c>
      <c r="V31" t="n">
        <v>0.95</v>
      </c>
      <c r="W31" t="n">
        <v>0.07000000000000001</v>
      </c>
      <c r="X31" t="n">
        <v>0.17</v>
      </c>
      <c r="Y31" t="n">
        <v>1</v>
      </c>
      <c r="Z31" t="n">
        <v>10</v>
      </c>
    </row>
    <row r="32">
      <c r="A32" t="n">
        <v>19</v>
      </c>
      <c r="B32" t="n">
        <v>140</v>
      </c>
      <c r="C32" t="inlineStr">
        <is>
          <t xml:space="preserve">CONCLUIDO	</t>
        </is>
      </c>
      <c r="D32" t="n">
        <v>13.3328</v>
      </c>
      <c r="E32" t="n">
        <v>7.5</v>
      </c>
      <c r="F32" t="n">
        <v>4.18</v>
      </c>
      <c r="G32" t="n">
        <v>31.36</v>
      </c>
      <c r="H32" t="n">
        <v>0.36</v>
      </c>
      <c r="I32" t="n">
        <v>8</v>
      </c>
      <c r="J32" t="n">
        <v>283.4</v>
      </c>
      <c r="K32" t="n">
        <v>60.56</v>
      </c>
      <c r="L32" t="n">
        <v>5.75</v>
      </c>
      <c r="M32" t="n">
        <v>0</v>
      </c>
      <c r="N32" t="n">
        <v>77.09</v>
      </c>
      <c r="O32" t="n">
        <v>35186.68</v>
      </c>
      <c r="P32" t="n">
        <v>54.08</v>
      </c>
      <c r="Q32" t="n">
        <v>964.6</v>
      </c>
      <c r="R32" t="n">
        <v>18.15</v>
      </c>
      <c r="S32" t="n">
        <v>13.9</v>
      </c>
      <c r="T32" t="n">
        <v>2240.52</v>
      </c>
      <c r="U32" t="n">
        <v>0.77</v>
      </c>
      <c r="V32" t="n">
        <v>0.96</v>
      </c>
      <c r="W32" t="n">
        <v>0.07000000000000001</v>
      </c>
      <c r="X32" t="n">
        <v>0.14</v>
      </c>
      <c r="Y32" t="n">
        <v>1</v>
      </c>
      <c r="Z32" t="n">
        <v>10</v>
      </c>
    </row>
    <row r="33">
      <c r="A33" t="n">
        <v>0</v>
      </c>
      <c r="B33" t="n">
        <v>40</v>
      </c>
      <c r="C33" t="inlineStr">
        <is>
          <t xml:space="preserve">CONCLUIDO	</t>
        </is>
      </c>
      <c r="D33" t="n">
        <v>14.2597</v>
      </c>
      <c r="E33" t="n">
        <v>7.01</v>
      </c>
      <c r="F33" t="n">
        <v>4.58</v>
      </c>
      <c r="G33" t="n">
        <v>10.57</v>
      </c>
      <c r="H33" t="n">
        <v>0.2</v>
      </c>
      <c r="I33" t="n">
        <v>26</v>
      </c>
      <c r="J33" t="n">
        <v>89.87</v>
      </c>
      <c r="K33" t="n">
        <v>37.55</v>
      </c>
      <c r="L33" t="n">
        <v>1</v>
      </c>
      <c r="M33" t="n">
        <v>0</v>
      </c>
      <c r="N33" t="n">
        <v>11.32</v>
      </c>
      <c r="O33" t="n">
        <v>11317.98</v>
      </c>
      <c r="P33" t="n">
        <v>29.67</v>
      </c>
      <c r="Q33" t="n">
        <v>964.5599999999999</v>
      </c>
      <c r="R33" t="n">
        <v>29.98</v>
      </c>
      <c r="S33" t="n">
        <v>13.9</v>
      </c>
      <c r="T33" t="n">
        <v>8064.6</v>
      </c>
      <c r="U33" t="n">
        <v>0.46</v>
      </c>
      <c r="V33" t="n">
        <v>0.87</v>
      </c>
      <c r="W33" t="n">
        <v>0.13</v>
      </c>
      <c r="X33" t="n">
        <v>0.54</v>
      </c>
      <c r="Y33" t="n">
        <v>1</v>
      </c>
      <c r="Z33" t="n">
        <v>10</v>
      </c>
    </row>
    <row r="34">
      <c r="A34" t="n">
        <v>0</v>
      </c>
      <c r="B34" t="n">
        <v>125</v>
      </c>
      <c r="C34" t="inlineStr">
        <is>
          <t xml:space="preserve">CONCLUIDO	</t>
        </is>
      </c>
      <c r="D34" t="n">
        <v>9.2112</v>
      </c>
      <c r="E34" t="n">
        <v>10.86</v>
      </c>
      <c r="F34" t="n">
        <v>5.27</v>
      </c>
      <c r="G34" t="n">
        <v>5.27</v>
      </c>
      <c r="H34" t="n">
        <v>0.07000000000000001</v>
      </c>
      <c r="I34" t="n">
        <v>60</v>
      </c>
      <c r="J34" t="n">
        <v>242.64</v>
      </c>
      <c r="K34" t="n">
        <v>58.47</v>
      </c>
      <c r="L34" t="n">
        <v>1</v>
      </c>
      <c r="M34" t="n">
        <v>58</v>
      </c>
      <c r="N34" t="n">
        <v>58.17</v>
      </c>
      <c r="O34" t="n">
        <v>30160.1</v>
      </c>
      <c r="P34" t="n">
        <v>81.40000000000001</v>
      </c>
      <c r="Q34" t="n">
        <v>965.1900000000001</v>
      </c>
      <c r="R34" t="n">
        <v>52.28</v>
      </c>
      <c r="S34" t="n">
        <v>13.9</v>
      </c>
      <c r="T34" t="n">
        <v>19045.92</v>
      </c>
      <c r="U34" t="n">
        <v>0.27</v>
      </c>
      <c r="V34" t="n">
        <v>0.76</v>
      </c>
      <c r="W34" t="n">
        <v>0.15</v>
      </c>
      <c r="X34" t="n">
        <v>1.22</v>
      </c>
      <c r="Y34" t="n">
        <v>1</v>
      </c>
      <c r="Z34" t="n">
        <v>10</v>
      </c>
    </row>
    <row r="35">
      <c r="A35" t="n">
        <v>1</v>
      </c>
      <c r="B35" t="n">
        <v>125</v>
      </c>
      <c r="C35" t="inlineStr">
        <is>
          <t xml:space="preserve">CONCLUIDO	</t>
        </is>
      </c>
      <c r="D35" t="n">
        <v>10.1715</v>
      </c>
      <c r="E35" t="n">
        <v>9.83</v>
      </c>
      <c r="F35" t="n">
        <v>4.95</v>
      </c>
      <c r="G35" t="n">
        <v>6.6</v>
      </c>
      <c r="H35" t="n">
        <v>0.09</v>
      </c>
      <c r="I35" t="n">
        <v>45</v>
      </c>
      <c r="J35" t="n">
        <v>243.08</v>
      </c>
      <c r="K35" t="n">
        <v>58.47</v>
      </c>
      <c r="L35" t="n">
        <v>1.25</v>
      </c>
      <c r="M35" t="n">
        <v>43</v>
      </c>
      <c r="N35" t="n">
        <v>58.36</v>
      </c>
      <c r="O35" t="n">
        <v>30214.33</v>
      </c>
      <c r="P35" t="n">
        <v>75.51000000000001</v>
      </c>
      <c r="Q35" t="n">
        <v>964.87</v>
      </c>
      <c r="R35" t="n">
        <v>42.43</v>
      </c>
      <c r="S35" t="n">
        <v>13.9</v>
      </c>
      <c r="T35" t="n">
        <v>14196.48</v>
      </c>
      <c r="U35" t="n">
        <v>0.33</v>
      </c>
      <c r="V35" t="n">
        <v>0.8100000000000001</v>
      </c>
      <c r="W35" t="n">
        <v>0.13</v>
      </c>
      <c r="X35" t="n">
        <v>0.91</v>
      </c>
      <c r="Y35" t="n">
        <v>1</v>
      </c>
      <c r="Z35" t="n">
        <v>10</v>
      </c>
    </row>
    <row r="36">
      <c r="A36" t="n">
        <v>2</v>
      </c>
      <c r="B36" t="n">
        <v>125</v>
      </c>
      <c r="C36" t="inlineStr">
        <is>
          <t xml:space="preserve">CONCLUIDO	</t>
        </is>
      </c>
      <c r="D36" t="n">
        <v>10.9536</v>
      </c>
      <c r="E36" t="n">
        <v>9.130000000000001</v>
      </c>
      <c r="F36" t="n">
        <v>4.72</v>
      </c>
      <c r="G36" t="n">
        <v>8.09</v>
      </c>
      <c r="H36" t="n">
        <v>0.11</v>
      </c>
      <c r="I36" t="n">
        <v>35</v>
      </c>
      <c r="J36" t="n">
        <v>243.52</v>
      </c>
      <c r="K36" t="n">
        <v>58.47</v>
      </c>
      <c r="L36" t="n">
        <v>1.5</v>
      </c>
      <c r="M36" t="n">
        <v>33</v>
      </c>
      <c r="N36" t="n">
        <v>58.55</v>
      </c>
      <c r="O36" t="n">
        <v>30268.64</v>
      </c>
      <c r="P36" t="n">
        <v>70.94</v>
      </c>
      <c r="Q36" t="n">
        <v>964.78</v>
      </c>
      <c r="R36" t="n">
        <v>35.18</v>
      </c>
      <c r="S36" t="n">
        <v>13.9</v>
      </c>
      <c r="T36" t="n">
        <v>10618.39</v>
      </c>
      <c r="U36" t="n">
        <v>0.4</v>
      </c>
      <c r="V36" t="n">
        <v>0.85</v>
      </c>
      <c r="W36" t="n">
        <v>0.11</v>
      </c>
      <c r="X36" t="n">
        <v>0.68</v>
      </c>
      <c r="Y36" t="n">
        <v>1</v>
      </c>
      <c r="Z36" t="n">
        <v>10</v>
      </c>
    </row>
    <row r="37">
      <c r="A37" t="n">
        <v>3</v>
      </c>
      <c r="B37" t="n">
        <v>125</v>
      </c>
      <c r="C37" t="inlineStr">
        <is>
          <t xml:space="preserve">CONCLUIDO	</t>
        </is>
      </c>
      <c r="D37" t="n">
        <v>11.4518</v>
      </c>
      <c r="E37" t="n">
        <v>8.73</v>
      </c>
      <c r="F37" t="n">
        <v>4.61</v>
      </c>
      <c r="G37" t="n">
        <v>9.529999999999999</v>
      </c>
      <c r="H37" t="n">
        <v>0.13</v>
      </c>
      <c r="I37" t="n">
        <v>29</v>
      </c>
      <c r="J37" t="n">
        <v>243.96</v>
      </c>
      <c r="K37" t="n">
        <v>58.47</v>
      </c>
      <c r="L37" t="n">
        <v>1.75</v>
      </c>
      <c r="M37" t="n">
        <v>27</v>
      </c>
      <c r="N37" t="n">
        <v>58.74</v>
      </c>
      <c r="O37" t="n">
        <v>30323.01</v>
      </c>
      <c r="P37" t="n">
        <v>68.28</v>
      </c>
      <c r="Q37" t="n">
        <v>964.85</v>
      </c>
      <c r="R37" t="n">
        <v>31.63</v>
      </c>
      <c r="S37" t="n">
        <v>13.9</v>
      </c>
      <c r="T37" t="n">
        <v>8874.85</v>
      </c>
      <c r="U37" t="n">
        <v>0.44</v>
      </c>
      <c r="V37" t="n">
        <v>0.87</v>
      </c>
      <c r="W37" t="n">
        <v>0.1</v>
      </c>
      <c r="X37" t="n">
        <v>0.5600000000000001</v>
      </c>
      <c r="Y37" t="n">
        <v>1</v>
      </c>
      <c r="Z37" t="n">
        <v>10</v>
      </c>
    </row>
    <row r="38">
      <c r="A38" t="n">
        <v>4</v>
      </c>
      <c r="B38" t="n">
        <v>125</v>
      </c>
      <c r="C38" t="inlineStr">
        <is>
          <t xml:space="preserve">CONCLUIDO	</t>
        </is>
      </c>
      <c r="D38" t="n">
        <v>11.811</v>
      </c>
      <c r="E38" t="n">
        <v>8.470000000000001</v>
      </c>
      <c r="F38" t="n">
        <v>4.53</v>
      </c>
      <c r="G38" t="n">
        <v>10.87</v>
      </c>
      <c r="H38" t="n">
        <v>0.15</v>
      </c>
      <c r="I38" t="n">
        <v>25</v>
      </c>
      <c r="J38" t="n">
        <v>244.41</v>
      </c>
      <c r="K38" t="n">
        <v>58.47</v>
      </c>
      <c r="L38" t="n">
        <v>2</v>
      </c>
      <c r="M38" t="n">
        <v>23</v>
      </c>
      <c r="N38" t="n">
        <v>58.93</v>
      </c>
      <c r="O38" t="n">
        <v>30377.45</v>
      </c>
      <c r="P38" t="n">
        <v>66.25</v>
      </c>
      <c r="Q38" t="n">
        <v>964.62</v>
      </c>
      <c r="R38" t="n">
        <v>29.22</v>
      </c>
      <c r="S38" t="n">
        <v>13.9</v>
      </c>
      <c r="T38" t="n">
        <v>7690.98</v>
      </c>
      <c r="U38" t="n">
        <v>0.48</v>
      </c>
      <c r="V38" t="n">
        <v>0.88</v>
      </c>
      <c r="W38" t="n">
        <v>0.1</v>
      </c>
      <c r="X38" t="n">
        <v>0.49</v>
      </c>
      <c r="Y38" t="n">
        <v>1</v>
      </c>
      <c r="Z38" t="n">
        <v>10</v>
      </c>
    </row>
    <row r="39">
      <c r="A39" t="n">
        <v>5</v>
      </c>
      <c r="B39" t="n">
        <v>125</v>
      </c>
      <c r="C39" t="inlineStr">
        <is>
          <t xml:space="preserve">CONCLUIDO	</t>
        </is>
      </c>
      <c r="D39" t="n">
        <v>12.1175</v>
      </c>
      <c r="E39" t="n">
        <v>8.25</v>
      </c>
      <c r="F39" t="n">
        <v>4.46</v>
      </c>
      <c r="G39" t="n">
        <v>12.15</v>
      </c>
      <c r="H39" t="n">
        <v>0.16</v>
      </c>
      <c r="I39" t="n">
        <v>22</v>
      </c>
      <c r="J39" t="n">
        <v>244.85</v>
      </c>
      <c r="K39" t="n">
        <v>58.47</v>
      </c>
      <c r="L39" t="n">
        <v>2.25</v>
      </c>
      <c r="M39" t="n">
        <v>20</v>
      </c>
      <c r="N39" t="n">
        <v>59.12</v>
      </c>
      <c r="O39" t="n">
        <v>30431.96</v>
      </c>
      <c r="P39" t="n">
        <v>64.25</v>
      </c>
      <c r="Q39" t="n">
        <v>964.9299999999999</v>
      </c>
      <c r="R39" t="n">
        <v>26.83</v>
      </c>
      <c r="S39" t="n">
        <v>13.9</v>
      </c>
      <c r="T39" t="n">
        <v>6511.38</v>
      </c>
      <c r="U39" t="n">
        <v>0.52</v>
      </c>
      <c r="V39" t="n">
        <v>0.9</v>
      </c>
      <c r="W39" t="n">
        <v>0.09</v>
      </c>
      <c r="X39" t="n">
        <v>0.41</v>
      </c>
      <c r="Y39" t="n">
        <v>1</v>
      </c>
      <c r="Z39" t="n">
        <v>10</v>
      </c>
    </row>
    <row r="40">
      <c r="A40" t="n">
        <v>6</v>
      </c>
      <c r="B40" t="n">
        <v>125</v>
      </c>
      <c r="C40" t="inlineStr">
        <is>
          <t xml:space="preserve">CONCLUIDO	</t>
        </is>
      </c>
      <c r="D40" t="n">
        <v>12.5309</v>
      </c>
      <c r="E40" t="n">
        <v>7.98</v>
      </c>
      <c r="F40" t="n">
        <v>4.33</v>
      </c>
      <c r="G40" t="n">
        <v>13.66</v>
      </c>
      <c r="H40" t="n">
        <v>0.18</v>
      </c>
      <c r="I40" t="n">
        <v>19</v>
      </c>
      <c r="J40" t="n">
        <v>245.29</v>
      </c>
      <c r="K40" t="n">
        <v>58.47</v>
      </c>
      <c r="L40" t="n">
        <v>2.5</v>
      </c>
      <c r="M40" t="n">
        <v>17</v>
      </c>
      <c r="N40" t="n">
        <v>59.32</v>
      </c>
      <c r="O40" t="n">
        <v>30486.54</v>
      </c>
      <c r="P40" t="n">
        <v>61.12</v>
      </c>
      <c r="Q40" t="n">
        <v>964.5599999999999</v>
      </c>
      <c r="R40" t="n">
        <v>22.7</v>
      </c>
      <c r="S40" t="n">
        <v>13.9</v>
      </c>
      <c r="T40" t="n">
        <v>4461.94</v>
      </c>
      <c r="U40" t="n">
        <v>0.61</v>
      </c>
      <c r="V40" t="n">
        <v>0.92</v>
      </c>
      <c r="W40" t="n">
        <v>0.08</v>
      </c>
      <c r="X40" t="n">
        <v>0.29</v>
      </c>
      <c r="Y40" t="n">
        <v>1</v>
      </c>
      <c r="Z40" t="n">
        <v>10</v>
      </c>
    </row>
    <row r="41">
      <c r="A41" t="n">
        <v>7</v>
      </c>
      <c r="B41" t="n">
        <v>125</v>
      </c>
      <c r="C41" t="inlineStr">
        <is>
          <t xml:space="preserve">CONCLUIDO	</t>
        </is>
      </c>
      <c r="D41" t="n">
        <v>12.6064</v>
      </c>
      <c r="E41" t="n">
        <v>7.93</v>
      </c>
      <c r="F41" t="n">
        <v>4.37</v>
      </c>
      <c r="G41" t="n">
        <v>15.43</v>
      </c>
      <c r="H41" t="n">
        <v>0.2</v>
      </c>
      <c r="I41" t="n">
        <v>17</v>
      </c>
      <c r="J41" t="n">
        <v>245.73</v>
      </c>
      <c r="K41" t="n">
        <v>58.47</v>
      </c>
      <c r="L41" t="n">
        <v>2.75</v>
      </c>
      <c r="M41" t="n">
        <v>15</v>
      </c>
      <c r="N41" t="n">
        <v>59.51</v>
      </c>
      <c r="O41" t="n">
        <v>30541.19</v>
      </c>
      <c r="P41" t="n">
        <v>60.88</v>
      </c>
      <c r="Q41" t="n">
        <v>964.61</v>
      </c>
      <c r="R41" t="n">
        <v>24.51</v>
      </c>
      <c r="S41" t="n">
        <v>13.9</v>
      </c>
      <c r="T41" t="n">
        <v>5374.5</v>
      </c>
      <c r="U41" t="n">
        <v>0.57</v>
      </c>
      <c r="V41" t="n">
        <v>0.91</v>
      </c>
      <c r="W41" t="n">
        <v>0.08</v>
      </c>
      <c r="X41" t="n">
        <v>0.33</v>
      </c>
      <c r="Y41" t="n">
        <v>1</v>
      </c>
      <c r="Z41" t="n">
        <v>10</v>
      </c>
    </row>
    <row r="42">
      <c r="A42" t="n">
        <v>8</v>
      </c>
      <c r="B42" t="n">
        <v>125</v>
      </c>
      <c r="C42" t="inlineStr">
        <is>
          <t xml:space="preserve">CONCLUIDO	</t>
        </is>
      </c>
      <c r="D42" t="n">
        <v>12.7029</v>
      </c>
      <c r="E42" t="n">
        <v>7.87</v>
      </c>
      <c r="F42" t="n">
        <v>4.36</v>
      </c>
      <c r="G42" t="n">
        <v>16.35</v>
      </c>
      <c r="H42" t="n">
        <v>0.22</v>
      </c>
      <c r="I42" t="n">
        <v>16</v>
      </c>
      <c r="J42" t="n">
        <v>246.18</v>
      </c>
      <c r="K42" t="n">
        <v>58.47</v>
      </c>
      <c r="L42" t="n">
        <v>3</v>
      </c>
      <c r="M42" t="n">
        <v>14</v>
      </c>
      <c r="N42" t="n">
        <v>59.7</v>
      </c>
      <c r="O42" t="n">
        <v>30595.91</v>
      </c>
      <c r="P42" t="n">
        <v>59.78</v>
      </c>
      <c r="Q42" t="n">
        <v>964.6</v>
      </c>
      <c r="R42" t="n">
        <v>24.01</v>
      </c>
      <c r="S42" t="n">
        <v>13.9</v>
      </c>
      <c r="T42" t="n">
        <v>5129.97</v>
      </c>
      <c r="U42" t="n">
        <v>0.58</v>
      </c>
      <c r="V42" t="n">
        <v>0.92</v>
      </c>
      <c r="W42" t="n">
        <v>0.08</v>
      </c>
      <c r="X42" t="n">
        <v>0.32</v>
      </c>
      <c r="Y42" t="n">
        <v>1</v>
      </c>
      <c r="Z42" t="n">
        <v>10</v>
      </c>
    </row>
    <row r="43">
      <c r="A43" t="n">
        <v>9</v>
      </c>
      <c r="B43" t="n">
        <v>125</v>
      </c>
      <c r="C43" t="inlineStr">
        <is>
          <t xml:space="preserve">CONCLUIDO	</t>
        </is>
      </c>
      <c r="D43" t="n">
        <v>12.9413</v>
      </c>
      <c r="E43" t="n">
        <v>7.73</v>
      </c>
      <c r="F43" t="n">
        <v>4.31</v>
      </c>
      <c r="G43" t="n">
        <v>18.47</v>
      </c>
      <c r="H43" t="n">
        <v>0.23</v>
      </c>
      <c r="I43" t="n">
        <v>14</v>
      </c>
      <c r="J43" t="n">
        <v>246.62</v>
      </c>
      <c r="K43" t="n">
        <v>58.47</v>
      </c>
      <c r="L43" t="n">
        <v>3.25</v>
      </c>
      <c r="M43" t="n">
        <v>12</v>
      </c>
      <c r="N43" t="n">
        <v>59.9</v>
      </c>
      <c r="O43" t="n">
        <v>30650.7</v>
      </c>
      <c r="P43" t="n">
        <v>58.01</v>
      </c>
      <c r="Q43" t="n">
        <v>964.5599999999999</v>
      </c>
      <c r="R43" t="n">
        <v>22.45</v>
      </c>
      <c r="S43" t="n">
        <v>13.9</v>
      </c>
      <c r="T43" t="n">
        <v>4358.46</v>
      </c>
      <c r="U43" t="n">
        <v>0.62</v>
      </c>
      <c r="V43" t="n">
        <v>0.93</v>
      </c>
      <c r="W43" t="n">
        <v>0.08</v>
      </c>
      <c r="X43" t="n">
        <v>0.27</v>
      </c>
      <c r="Y43" t="n">
        <v>1</v>
      </c>
      <c r="Z43" t="n">
        <v>10</v>
      </c>
    </row>
    <row r="44">
      <c r="A44" t="n">
        <v>10</v>
      </c>
      <c r="B44" t="n">
        <v>125</v>
      </c>
      <c r="C44" t="inlineStr">
        <is>
          <t xml:space="preserve">CONCLUIDO	</t>
        </is>
      </c>
      <c r="D44" t="n">
        <v>13.0563</v>
      </c>
      <c r="E44" t="n">
        <v>7.66</v>
      </c>
      <c r="F44" t="n">
        <v>4.29</v>
      </c>
      <c r="G44" t="n">
        <v>19.79</v>
      </c>
      <c r="H44" t="n">
        <v>0.25</v>
      </c>
      <c r="I44" t="n">
        <v>13</v>
      </c>
      <c r="J44" t="n">
        <v>247.07</v>
      </c>
      <c r="K44" t="n">
        <v>58.47</v>
      </c>
      <c r="L44" t="n">
        <v>3.5</v>
      </c>
      <c r="M44" t="n">
        <v>11</v>
      </c>
      <c r="N44" t="n">
        <v>60.09</v>
      </c>
      <c r="O44" t="n">
        <v>30705.56</v>
      </c>
      <c r="P44" t="n">
        <v>56.71</v>
      </c>
      <c r="Q44" t="n">
        <v>964.63</v>
      </c>
      <c r="R44" t="n">
        <v>21.83</v>
      </c>
      <c r="S44" t="n">
        <v>13.9</v>
      </c>
      <c r="T44" t="n">
        <v>4055</v>
      </c>
      <c r="U44" t="n">
        <v>0.64</v>
      </c>
      <c r="V44" t="n">
        <v>0.93</v>
      </c>
      <c r="W44" t="n">
        <v>0.07000000000000001</v>
      </c>
      <c r="X44" t="n">
        <v>0.25</v>
      </c>
      <c r="Y44" t="n">
        <v>1</v>
      </c>
      <c r="Z44" t="n">
        <v>10</v>
      </c>
    </row>
    <row r="45">
      <c r="A45" t="n">
        <v>11</v>
      </c>
      <c r="B45" t="n">
        <v>125</v>
      </c>
      <c r="C45" t="inlineStr">
        <is>
          <t xml:space="preserve">CONCLUIDO	</t>
        </is>
      </c>
      <c r="D45" t="n">
        <v>13.1825</v>
      </c>
      <c r="E45" t="n">
        <v>7.59</v>
      </c>
      <c r="F45" t="n">
        <v>4.26</v>
      </c>
      <c r="G45" t="n">
        <v>21.31</v>
      </c>
      <c r="H45" t="n">
        <v>0.27</v>
      </c>
      <c r="I45" t="n">
        <v>12</v>
      </c>
      <c r="J45" t="n">
        <v>247.51</v>
      </c>
      <c r="K45" t="n">
        <v>58.47</v>
      </c>
      <c r="L45" t="n">
        <v>3.75</v>
      </c>
      <c r="M45" t="n">
        <v>10</v>
      </c>
      <c r="N45" t="n">
        <v>60.29</v>
      </c>
      <c r="O45" t="n">
        <v>30760.49</v>
      </c>
      <c r="P45" t="n">
        <v>55.24</v>
      </c>
      <c r="Q45" t="n">
        <v>964.5599999999999</v>
      </c>
      <c r="R45" t="n">
        <v>20.93</v>
      </c>
      <c r="S45" t="n">
        <v>13.9</v>
      </c>
      <c r="T45" t="n">
        <v>3610.1</v>
      </c>
      <c r="U45" t="n">
        <v>0.66</v>
      </c>
      <c r="V45" t="n">
        <v>0.9399999999999999</v>
      </c>
      <c r="W45" t="n">
        <v>0.07000000000000001</v>
      </c>
      <c r="X45" t="n">
        <v>0.22</v>
      </c>
      <c r="Y45" t="n">
        <v>1</v>
      </c>
      <c r="Z45" t="n">
        <v>10</v>
      </c>
    </row>
    <row r="46">
      <c r="A46" t="n">
        <v>12</v>
      </c>
      <c r="B46" t="n">
        <v>125</v>
      </c>
      <c r="C46" t="inlineStr">
        <is>
          <t xml:space="preserve">CONCLUIDO	</t>
        </is>
      </c>
      <c r="D46" t="n">
        <v>13.3097</v>
      </c>
      <c r="E46" t="n">
        <v>7.51</v>
      </c>
      <c r="F46" t="n">
        <v>4.24</v>
      </c>
      <c r="G46" t="n">
        <v>23.11</v>
      </c>
      <c r="H46" t="n">
        <v>0.29</v>
      </c>
      <c r="I46" t="n">
        <v>11</v>
      </c>
      <c r="J46" t="n">
        <v>247.96</v>
      </c>
      <c r="K46" t="n">
        <v>58.47</v>
      </c>
      <c r="L46" t="n">
        <v>4</v>
      </c>
      <c r="M46" t="n">
        <v>9</v>
      </c>
      <c r="N46" t="n">
        <v>60.48</v>
      </c>
      <c r="O46" t="n">
        <v>30815.5</v>
      </c>
      <c r="P46" t="n">
        <v>53.47</v>
      </c>
      <c r="Q46" t="n">
        <v>964.6</v>
      </c>
      <c r="R46" t="n">
        <v>20.11</v>
      </c>
      <c r="S46" t="n">
        <v>13.9</v>
      </c>
      <c r="T46" t="n">
        <v>3204.96</v>
      </c>
      <c r="U46" t="n">
        <v>0.6899999999999999</v>
      </c>
      <c r="V46" t="n">
        <v>0.9399999999999999</v>
      </c>
      <c r="W46" t="n">
        <v>0.07000000000000001</v>
      </c>
      <c r="X46" t="n">
        <v>0.2</v>
      </c>
      <c r="Y46" t="n">
        <v>1</v>
      </c>
      <c r="Z46" t="n">
        <v>10</v>
      </c>
    </row>
    <row r="47">
      <c r="A47" t="n">
        <v>13</v>
      </c>
      <c r="B47" t="n">
        <v>125</v>
      </c>
      <c r="C47" t="inlineStr">
        <is>
          <t xml:space="preserve">CONCLUIDO	</t>
        </is>
      </c>
      <c r="D47" t="n">
        <v>13.4852</v>
      </c>
      <c r="E47" t="n">
        <v>7.42</v>
      </c>
      <c r="F47" t="n">
        <v>4.19</v>
      </c>
      <c r="G47" t="n">
        <v>25.12</v>
      </c>
      <c r="H47" t="n">
        <v>0.3</v>
      </c>
      <c r="I47" t="n">
        <v>10</v>
      </c>
      <c r="J47" t="n">
        <v>248.4</v>
      </c>
      <c r="K47" t="n">
        <v>58.47</v>
      </c>
      <c r="L47" t="n">
        <v>4.25</v>
      </c>
      <c r="M47" t="n">
        <v>8</v>
      </c>
      <c r="N47" t="n">
        <v>60.68</v>
      </c>
      <c r="O47" t="n">
        <v>30870.57</v>
      </c>
      <c r="P47" t="n">
        <v>51.21</v>
      </c>
      <c r="Q47" t="n">
        <v>964.61</v>
      </c>
      <c r="R47" t="n">
        <v>18.54</v>
      </c>
      <c r="S47" t="n">
        <v>13.9</v>
      </c>
      <c r="T47" t="n">
        <v>2424.6</v>
      </c>
      <c r="U47" t="n">
        <v>0.75</v>
      </c>
      <c r="V47" t="n">
        <v>0.96</v>
      </c>
      <c r="W47" t="n">
        <v>0.07000000000000001</v>
      </c>
      <c r="X47" t="n">
        <v>0.15</v>
      </c>
      <c r="Y47" t="n">
        <v>1</v>
      </c>
      <c r="Z47" t="n">
        <v>10</v>
      </c>
    </row>
    <row r="48">
      <c r="A48" t="n">
        <v>14</v>
      </c>
      <c r="B48" t="n">
        <v>125</v>
      </c>
      <c r="C48" t="inlineStr">
        <is>
          <t xml:space="preserve">CONCLUIDO	</t>
        </is>
      </c>
      <c r="D48" t="n">
        <v>13.5405</v>
      </c>
      <c r="E48" t="n">
        <v>7.39</v>
      </c>
      <c r="F48" t="n">
        <v>4.2</v>
      </c>
      <c r="G48" t="n">
        <v>28.02</v>
      </c>
      <c r="H48" t="n">
        <v>0.32</v>
      </c>
      <c r="I48" t="n">
        <v>9</v>
      </c>
      <c r="J48" t="n">
        <v>248.85</v>
      </c>
      <c r="K48" t="n">
        <v>58.47</v>
      </c>
      <c r="L48" t="n">
        <v>4.5</v>
      </c>
      <c r="M48" t="n">
        <v>4</v>
      </c>
      <c r="N48" t="n">
        <v>60.88</v>
      </c>
      <c r="O48" t="n">
        <v>30925.72</v>
      </c>
      <c r="P48" t="n">
        <v>49.83</v>
      </c>
      <c r="Q48" t="n">
        <v>964.5599999999999</v>
      </c>
      <c r="R48" t="n">
        <v>19.02</v>
      </c>
      <c r="S48" t="n">
        <v>13.9</v>
      </c>
      <c r="T48" t="n">
        <v>2672.43</v>
      </c>
      <c r="U48" t="n">
        <v>0.73</v>
      </c>
      <c r="V48" t="n">
        <v>0.95</v>
      </c>
      <c r="W48" t="n">
        <v>0.07000000000000001</v>
      </c>
      <c r="X48" t="n">
        <v>0.16</v>
      </c>
      <c r="Y48" t="n">
        <v>1</v>
      </c>
      <c r="Z48" t="n">
        <v>10</v>
      </c>
    </row>
    <row r="49">
      <c r="A49" t="n">
        <v>15</v>
      </c>
      <c r="B49" t="n">
        <v>125</v>
      </c>
      <c r="C49" t="inlineStr">
        <is>
          <t xml:space="preserve">CONCLUIDO	</t>
        </is>
      </c>
      <c r="D49" t="n">
        <v>13.5455</v>
      </c>
      <c r="E49" t="n">
        <v>7.38</v>
      </c>
      <c r="F49" t="n">
        <v>4.2</v>
      </c>
      <c r="G49" t="n">
        <v>28</v>
      </c>
      <c r="H49" t="n">
        <v>0.34</v>
      </c>
      <c r="I49" t="n">
        <v>9</v>
      </c>
      <c r="J49" t="n">
        <v>249.3</v>
      </c>
      <c r="K49" t="n">
        <v>58.47</v>
      </c>
      <c r="L49" t="n">
        <v>4.75</v>
      </c>
      <c r="M49" t="n">
        <v>0</v>
      </c>
      <c r="N49" t="n">
        <v>61.07</v>
      </c>
      <c r="O49" t="n">
        <v>30980.93</v>
      </c>
      <c r="P49" t="n">
        <v>49.81</v>
      </c>
      <c r="Q49" t="n">
        <v>964.5599999999999</v>
      </c>
      <c r="R49" t="n">
        <v>18.75</v>
      </c>
      <c r="S49" t="n">
        <v>13.9</v>
      </c>
      <c r="T49" t="n">
        <v>2532.55</v>
      </c>
      <c r="U49" t="n">
        <v>0.74</v>
      </c>
      <c r="V49" t="n">
        <v>0.95</v>
      </c>
      <c r="W49" t="n">
        <v>0.08</v>
      </c>
      <c r="X49" t="n">
        <v>0.16</v>
      </c>
      <c r="Y49" t="n">
        <v>1</v>
      </c>
      <c r="Z49" t="n">
        <v>10</v>
      </c>
    </row>
    <row r="50">
      <c r="A50" t="n">
        <v>0</v>
      </c>
      <c r="B50" t="n">
        <v>30</v>
      </c>
      <c r="C50" t="inlineStr">
        <is>
          <t xml:space="preserve">CONCLUIDO	</t>
        </is>
      </c>
      <c r="D50" t="n">
        <v>14.0285</v>
      </c>
      <c r="E50" t="n">
        <v>7.13</v>
      </c>
      <c r="F50" t="n">
        <v>4.76</v>
      </c>
      <c r="G50" t="n">
        <v>8.390000000000001</v>
      </c>
      <c r="H50" t="n">
        <v>0.24</v>
      </c>
      <c r="I50" t="n">
        <v>34</v>
      </c>
      <c r="J50" t="n">
        <v>71.52</v>
      </c>
      <c r="K50" t="n">
        <v>32.27</v>
      </c>
      <c r="L50" t="n">
        <v>1</v>
      </c>
      <c r="M50" t="n">
        <v>0</v>
      </c>
      <c r="N50" t="n">
        <v>8.25</v>
      </c>
      <c r="O50" t="n">
        <v>9054.6</v>
      </c>
      <c r="P50" t="n">
        <v>27.02</v>
      </c>
      <c r="Q50" t="n">
        <v>964.71</v>
      </c>
      <c r="R50" t="n">
        <v>35</v>
      </c>
      <c r="S50" t="n">
        <v>13.9</v>
      </c>
      <c r="T50" t="n">
        <v>10536.45</v>
      </c>
      <c r="U50" t="n">
        <v>0.4</v>
      </c>
      <c r="V50" t="n">
        <v>0.84</v>
      </c>
      <c r="W50" t="n">
        <v>0.15</v>
      </c>
      <c r="X50" t="n">
        <v>0.71</v>
      </c>
      <c r="Y50" t="n">
        <v>1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12.6971</v>
      </c>
      <c r="E51" t="n">
        <v>7.88</v>
      </c>
      <c r="F51" t="n">
        <v>5.44</v>
      </c>
      <c r="G51" t="n">
        <v>4.95</v>
      </c>
      <c r="H51" t="n">
        <v>0.43</v>
      </c>
      <c r="I51" t="n">
        <v>66</v>
      </c>
      <c r="J51" t="n">
        <v>39.78</v>
      </c>
      <c r="K51" t="n">
        <v>19.54</v>
      </c>
      <c r="L51" t="n">
        <v>1</v>
      </c>
      <c r="M51" t="n">
        <v>0</v>
      </c>
      <c r="N51" t="n">
        <v>4.24</v>
      </c>
      <c r="O51" t="n">
        <v>5140</v>
      </c>
      <c r="P51" t="n">
        <v>21.38</v>
      </c>
      <c r="Q51" t="n">
        <v>965.3099999999999</v>
      </c>
      <c r="R51" t="n">
        <v>55.02</v>
      </c>
      <c r="S51" t="n">
        <v>13.9</v>
      </c>
      <c r="T51" t="n">
        <v>20382.9</v>
      </c>
      <c r="U51" t="n">
        <v>0.25</v>
      </c>
      <c r="V51" t="n">
        <v>0.73</v>
      </c>
      <c r="W51" t="n">
        <v>0.25</v>
      </c>
      <c r="X51" t="n">
        <v>1.4</v>
      </c>
      <c r="Y51" t="n">
        <v>1</v>
      </c>
      <c r="Z51" t="n">
        <v>10</v>
      </c>
    </row>
    <row r="52">
      <c r="A52" t="n">
        <v>0</v>
      </c>
      <c r="B52" t="n">
        <v>70</v>
      </c>
      <c r="C52" t="inlineStr">
        <is>
          <t xml:space="preserve">CONCLUIDO	</t>
        </is>
      </c>
      <c r="D52" t="n">
        <v>12.4762</v>
      </c>
      <c r="E52" t="n">
        <v>8.02</v>
      </c>
      <c r="F52" t="n">
        <v>4.75</v>
      </c>
      <c r="G52" t="n">
        <v>7.91</v>
      </c>
      <c r="H52" t="n">
        <v>0.12</v>
      </c>
      <c r="I52" t="n">
        <v>36</v>
      </c>
      <c r="J52" t="n">
        <v>141.81</v>
      </c>
      <c r="K52" t="n">
        <v>47.83</v>
      </c>
      <c r="L52" t="n">
        <v>1</v>
      </c>
      <c r="M52" t="n">
        <v>34</v>
      </c>
      <c r="N52" t="n">
        <v>22.98</v>
      </c>
      <c r="O52" t="n">
        <v>17723.39</v>
      </c>
      <c r="P52" t="n">
        <v>48.39</v>
      </c>
      <c r="Q52" t="n">
        <v>964.63</v>
      </c>
      <c r="R52" t="n">
        <v>35.99</v>
      </c>
      <c r="S52" t="n">
        <v>13.9</v>
      </c>
      <c r="T52" t="n">
        <v>11017.95</v>
      </c>
      <c r="U52" t="n">
        <v>0.39</v>
      </c>
      <c r="V52" t="n">
        <v>0.84</v>
      </c>
      <c r="W52" t="n">
        <v>0.11</v>
      </c>
      <c r="X52" t="n">
        <v>0.71</v>
      </c>
      <c r="Y52" t="n">
        <v>1</v>
      </c>
      <c r="Z52" t="n">
        <v>10</v>
      </c>
    </row>
    <row r="53">
      <c r="A53" t="n">
        <v>1</v>
      </c>
      <c r="B53" t="n">
        <v>70</v>
      </c>
      <c r="C53" t="inlineStr">
        <is>
          <t xml:space="preserve">CONCLUIDO	</t>
        </is>
      </c>
      <c r="D53" t="n">
        <v>13.2096</v>
      </c>
      <c r="E53" t="n">
        <v>7.57</v>
      </c>
      <c r="F53" t="n">
        <v>4.56</v>
      </c>
      <c r="G53" t="n">
        <v>10.14</v>
      </c>
      <c r="H53" t="n">
        <v>0.16</v>
      </c>
      <c r="I53" t="n">
        <v>27</v>
      </c>
      <c r="J53" t="n">
        <v>142.15</v>
      </c>
      <c r="K53" t="n">
        <v>47.83</v>
      </c>
      <c r="L53" t="n">
        <v>1.25</v>
      </c>
      <c r="M53" t="n">
        <v>25</v>
      </c>
      <c r="N53" t="n">
        <v>23.07</v>
      </c>
      <c r="O53" t="n">
        <v>17765.46</v>
      </c>
      <c r="P53" t="n">
        <v>44.6</v>
      </c>
      <c r="Q53" t="n">
        <v>964.73</v>
      </c>
      <c r="R53" t="n">
        <v>30.24</v>
      </c>
      <c r="S53" t="n">
        <v>13.9</v>
      </c>
      <c r="T53" t="n">
        <v>8190.14</v>
      </c>
      <c r="U53" t="n">
        <v>0.46</v>
      </c>
      <c r="V53" t="n">
        <v>0.88</v>
      </c>
      <c r="W53" t="n">
        <v>0.1</v>
      </c>
      <c r="X53" t="n">
        <v>0.52</v>
      </c>
      <c r="Y53" t="n">
        <v>1</v>
      </c>
      <c r="Z53" t="n">
        <v>10</v>
      </c>
    </row>
    <row r="54">
      <c r="A54" t="n">
        <v>2</v>
      </c>
      <c r="B54" t="n">
        <v>70</v>
      </c>
      <c r="C54" t="inlineStr">
        <is>
          <t xml:space="preserve">CONCLUIDO	</t>
        </is>
      </c>
      <c r="D54" t="n">
        <v>13.7783</v>
      </c>
      <c r="E54" t="n">
        <v>7.26</v>
      </c>
      <c r="F54" t="n">
        <v>4.42</v>
      </c>
      <c r="G54" t="n">
        <v>12.64</v>
      </c>
      <c r="H54" t="n">
        <v>0.19</v>
      </c>
      <c r="I54" t="n">
        <v>21</v>
      </c>
      <c r="J54" t="n">
        <v>142.49</v>
      </c>
      <c r="K54" t="n">
        <v>47.83</v>
      </c>
      <c r="L54" t="n">
        <v>1.5</v>
      </c>
      <c r="M54" t="n">
        <v>19</v>
      </c>
      <c r="N54" t="n">
        <v>23.16</v>
      </c>
      <c r="O54" t="n">
        <v>17807.56</v>
      </c>
      <c r="P54" t="n">
        <v>41.2</v>
      </c>
      <c r="Q54" t="n">
        <v>964.6</v>
      </c>
      <c r="R54" t="n">
        <v>25.7</v>
      </c>
      <c r="S54" t="n">
        <v>13.9</v>
      </c>
      <c r="T54" t="n">
        <v>5947.87</v>
      </c>
      <c r="U54" t="n">
        <v>0.54</v>
      </c>
      <c r="V54" t="n">
        <v>0.9</v>
      </c>
      <c r="W54" t="n">
        <v>0.09</v>
      </c>
      <c r="X54" t="n">
        <v>0.38</v>
      </c>
      <c r="Y54" t="n">
        <v>1</v>
      </c>
      <c r="Z54" t="n">
        <v>10</v>
      </c>
    </row>
    <row r="55">
      <c r="A55" t="n">
        <v>3</v>
      </c>
      <c r="B55" t="n">
        <v>70</v>
      </c>
      <c r="C55" t="inlineStr">
        <is>
          <t xml:space="preserve">CONCLUIDO	</t>
        </is>
      </c>
      <c r="D55" t="n">
        <v>14.084</v>
      </c>
      <c r="E55" t="n">
        <v>7.1</v>
      </c>
      <c r="F55" t="n">
        <v>4.38</v>
      </c>
      <c r="G55" t="n">
        <v>15.46</v>
      </c>
      <c r="H55" t="n">
        <v>0.22</v>
      </c>
      <c r="I55" t="n">
        <v>17</v>
      </c>
      <c r="J55" t="n">
        <v>142.83</v>
      </c>
      <c r="K55" t="n">
        <v>47.83</v>
      </c>
      <c r="L55" t="n">
        <v>1.75</v>
      </c>
      <c r="M55" t="n">
        <v>13</v>
      </c>
      <c r="N55" t="n">
        <v>23.25</v>
      </c>
      <c r="O55" t="n">
        <v>17849.7</v>
      </c>
      <c r="P55" t="n">
        <v>38.42</v>
      </c>
      <c r="Q55" t="n">
        <v>964.7</v>
      </c>
      <c r="R55" t="n">
        <v>24.78</v>
      </c>
      <c r="S55" t="n">
        <v>13.9</v>
      </c>
      <c r="T55" t="n">
        <v>5508.23</v>
      </c>
      <c r="U55" t="n">
        <v>0.5600000000000001</v>
      </c>
      <c r="V55" t="n">
        <v>0.91</v>
      </c>
      <c r="W55" t="n">
        <v>0.08</v>
      </c>
      <c r="X55" t="n">
        <v>0.34</v>
      </c>
      <c r="Y55" t="n">
        <v>1</v>
      </c>
      <c r="Z55" t="n">
        <v>10</v>
      </c>
    </row>
    <row r="56">
      <c r="A56" t="n">
        <v>4</v>
      </c>
      <c r="B56" t="n">
        <v>70</v>
      </c>
      <c r="C56" t="inlineStr">
        <is>
          <t xml:space="preserve">CONCLUIDO	</t>
        </is>
      </c>
      <c r="D56" t="n">
        <v>14.2914</v>
      </c>
      <c r="E56" t="n">
        <v>7</v>
      </c>
      <c r="F56" t="n">
        <v>4.34</v>
      </c>
      <c r="G56" t="n">
        <v>17.34</v>
      </c>
      <c r="H56" t="n">
        <v>0.25</v>
      </c>
      <c r="I56" t="n">
        <v>15</v>
      </c>
      <c r="J56" t="n">
        <v>143.17</v>
      </c>
      <c r="K56" t="n">
        <v>47.83</v>
      </c>
      <c r="L56" t="n">
        <v>2</v>
      </c>
      <c r="M56" t="n">
        <v>1</v>
      </c>
      <c r="N56" t="n">
        <v>23.34</v>
      </c>
      <c r="O56" t="n">
        <v>17891.86</v>
      </c>
      <c r="P56" t="n">
        <v>36.91</v>
      </c>
      <c r="Q56" t="n">
        <v>964.72</v>
      </c>
      <c r="R56" t="n">
        <v>22.71</v>
      </c>
      <c r="S56" t="n">
        <v>13.9</v>
      </c>
      <c r="T56" t="n">
        <v>4487.45</v>
      </c>
      <c r="U56" t="n">
        <v>0.61</v>
      </c>
      <c r="V56" t="n">
        <v>0.92</v>
      </c>
      <c r="W56" t="n">
        <v>0.09</v>
      </c>
      <c r="X56" t="n">
        <v>0.29</v>
      </c>
      <c r="Y56" t="n">
        <v>1</v>
      </c>
      <c r="Z56" t="n">
        <v>10</v>
      </c>
    </row>
    <row r="57">
      <c r="A57" t="n">
        <v>5</v>
      </c>
      <c r="B57" t="n">
        <v>70</v>
      </c>
      <c r="C57" t="inlineStr">
        <is>
          <t xml:space="preserve">CONCLUIDO	</t>
        </is>
      </c>
      <c r="D57" t="n">
        <v>14.2931</v>
      </c>
      <c r="E57" t="n">
        <v>7</v>
      </c>
      <c r="F57" t="n">
        <v>4.33</v>
      </c>
      <c r="G57" t="n">
        <v>17.34</v>
      </c>
      <c r="H57" t="n">
        <v>0.28</v>
      </c>
      <c r="I57" t="n">
        <v>15</v>
      </c>
      <c r="J57" t="n">
        <v>143.51</v>
      </c>
      <c r="K57" t="n">
        <v>47.83</v>
      </c>
      <c r="L57" t="n">
        <v>2.25</v>
      </c>
      <c r="M57" t="n">
        <v>0</v>
      </c>
      <c r="N57" t="n">
        <v>23.44</v>
      </c>
      <c r="O57" t="n">
        <v>17934.06</v>
      </c>
      <c r="P57" t="n">
        <v>36.92</v>
      </c>
      <c r="Q57" t="n">
        <v>964.66</v>
      </c>
      <c r="R57" t="n">
        <v>22.69</v>
      </c>
      <c r="S57" t="n">
        <v>13.9</v>
      </c>
      <c r="T57" t="n">
        <v>4477.17</v>
      </c>
      <c r="U57" t="n">
        <v>0.61</v>
      </c>
      <c r="V57" t="n">
        <v>0.92</v>
      </c>
      <c r="W57" t="n">
        <v>0.09</v>
      </c>
      <c r="X57" t="n">
        <v>0.29</v>
      </c>
      <c r="Y57" t="n">
        <v>1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11.1476</v>
      </c>
      <c r="E58" t="n">
        <v>8.970000000000001</v>
      </c>
      <c r="F58" t="n">
        <v>4.95</v>
      </c>
      <c r="G58" t="n">
        <v>6.6</v>
      </c>
      <c r="H58" t="n">
        <v>0.1</v>
      </c>
      <c r="I58" t="n">
        <v>45</v>
      </c>
      <c r="J58" t="n">
        <v>176.73</v>
      </c>
      <c r="K58" t="n">
        <v>52.44</v>
      </c>
      <c r="L58" t="n">
        <v>1</v>
      </c>
      <c r="M58" t="n">
        <v>43</v>
      </c>
      <c r="N58" t="n">
        <v>33.29</v>
      </c>
      <c r="O58" t="n">
        <v>22031.19</v>
      </c>
      <c r="P58" t="n">
        <v>60.62</v>
      </c>
      <c r="Q58" t="n">
        <v>964.5599999999999</v>
      </c>
      <c r="R58" t="n">
        <v>42.45</v>
      </c>
      <c r="S58" t="n">
        <v>13.9</v>
      </c>
      <c r="T58" t="n">
        <v>14206.65</v>
      </c>
      <c r="U58" t="n">
        <v>0.33</v>
      </c>
      <c r="V58" t="n">
        <v>0.8100000000000001</v>
      </c>
      <c r="W58" t="n">
        <v>0.13</v>
      </c>
      <c r="X58" t="n">
        <v>0.91</v>
      </c>
      <c r="Y58" t="n">
        <v>1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11.9745</v>
      </c>
      <c r="E59" t="n">
        <v>8.35</v>
      </c>
      <c r="F59" t="n">
        <v>4.72</v>
      </c>
      <c r="G59" t="n">
        <v>8.33</v>
      </c>
      <c r="H59" t="n">
        <v>0.13</v>
      </c>
      <c r="I59" t="n">
        <v>34</v>
      </c>
      <c r="J59" t="n">
        <v>177.1</v>
      </c>
      <c r="K59" t="n">
        <v>52.44</v>
      </c>
      <c r="L59" t="n">
        <v>1.25</v>
      </c>
      <c r="M59" t="n">
        <v>32</v>
      </c>
      <c r="N59" t="n">
        <v>33.41</v>
      </c>
      <c r="O59" t="n">
        <v>22076.81</v>
      </c>
      <c r="P59" t="n">
        <v>56.44</v>
      </c>
      <c r="Q59" t="n">
        <v>964.77</v>
      </c>
      <c r="R59" t="n">
        <v>35.37</v>
      </c>
      <c r="S59" t="n">
        <v>13.9</v>
      </c>
      <c r="T59" t="n">
        <v>10721.5</v>
      </c>
      <c r="U59" t="n">
        <v>0.39</v>
      </c>
      <c r="V59" t="n">
        <v>0.85</v>
      </c>
      <c r="W59" t="n">
        <v>0.11</v>
      </c>
      <c r="X59" t="n">
        <v>0.68</v>
      </c>
      <c r="Y59" t="n">
        <v>1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12.5909</v>
      </c>
      <c r="E60" t="n">
        <v>7.94</v>
      </c>
      <c r="F60" t="n">
        <v>4.56</v>
      </c>
      <c r="G60" t="n">
        <v>10.14</v>
      </c>
      <c r="H60" t="n">
        <v>0.15</v>
      </c>
      <c r="I60" t="n">
        <v>27</v>
      </c>
      <c r="J60" t="n">
        <v>177.47</v>
      </c>
      <c r="K60" t="n">
        <v>52.44</v>
      </c>
      <c r="L60" t="n">
        <v>1.5</v>
      </c>
      <c r="M60" t="n">
        <v>25</v>
      </c>
      <c r="N60" t="n">
        <v>33.53</v>
      </c>
      <c r="O60" t="n">
        <v>22122.46</v>
      </c>
      <c r="P60" t="n">
        <v>53</v>
      </c>
      <c r="Q60" t="n">
        <v>964.6900000000001</v>
      </c>
      <c r="R60" t="n">
        <v>30.25</v>
      </c>
      <c r="S60" t="n">
        <v>13.9</v>
      </c>
      <c r="T60" t="n">
        <v>8195.209999999999</v>
      </c>
      <c r="U60" t="n">
        <v>0.46</v>
      </c>
      <c r="V60" t="n">
        <v>0.88</v>
      </c>
      <c r="W60" t="n">
        <v>0.1</v>
      </c>
      <c r="X60" t="n">
        <v>0.52</v>
      </c>
      <c r="Y60" t="n">
        <v>1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13.0525</v>
      </c>
      <c r="E61" t="n">
        <v>7.66</v>
      </c>
      <c r="F61" t="n">
        <v>4.46</v>
      </c>
      <c r="G61" t="n">
        <v>12.16</v>
      </c>
      <c r="H61" t="n">
        <v>0.17</v>
      </c>
      <c r="I61" t="n">
        <v>22</v>
      </c>
      <c r="J61" t="n">
        <v>177.84</v>
      </c>
      <c r="K61" t="n">
        <v>52.44</v>
      </c>
      <c r="L61" t="n">
        <v>1.75</v>
      </c>
      <c r="M61" t="n">
        <v>20</v>
      </c>
      <c r="N61" t="n">
        <v>33.65</v>
      </c>
      <c r="O61" t="n">
        <v>22168.15</v>
      </c>
      <c r="P61" t="n">
        <v>50.31</v>
      </c>
      <c r="Q61" t="n">
        <v>964.88</v>
      </c>
      <c r="R61" t="n">
        <v>26.92</v>
      </c>
      <c r="S61" t="n">
        <v>13.9</v>
      </c>
      <c r="T61" t="n">
        <v>6555.07</v>
      </c>
      <c r="U61" t="n">
        <v>0.52</v>
      </c>
      <c r="V61" t="n">
        <v>0.9</v>
      </c>
      <c r="W61" t="n">
        <v>0.09</v>
      </c>
      <c r="X61" t="n">
        <v>0.42</v>
      </c>
      <c r="Y61" t="n">
        <v>1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13.4948</v>
      </c>
      <c r="E62" t="n">
        <v>7.41</v>
      </c>
      <c r="F62" t="n">
        <v>4.35</v>
      </c>
      <c r="G62" t="n">
        <v>14.5</v>
      </c>
      <c r="H62" t="n">
        <v>0.2</v>
      </c>
      <c r="I62" t="n">
        <v>18</v>
      </c>
      <c r="J62" t="n">
        <v>178.21</v>
      </c>
      <c r="K62" t="n">
        <v>52.44</v>
      </c>
      <c r="L62" t="n">
        <v>2</v>
      </c>
      <c r="M62" t="n">
        <v>16</v>
      </c>
      <c r="N62" t="n">
        <v>33.77</v>
      </c>
      <c r="O62" t="n">
        <v>22213.89</v>
      </c>
      <c r="P62" t="n">
        <v>47.24</v>
      </c>
      <c r="Q62" t="n">
        <v>964.5599999999999</v>
      </c>
      <c r="R62" t="n">
        <v>23.89</v>
      </c>
      <c r="S62" t="n">
        <v>13.9</v>
      </c>
      <c r="T62" t="n">
        <v>5060.04</v>
      </c>
      <c r="U62" t="n">
        <v>0.58</v>
      </c>
      <c r="V62" t="n">
        <v>0.92</v>
      </c>
      <c r="W62" t="n">
        <v>0.07000000000000001</v>
      </c>
      <c r="X62" t="n">
        <v>0.31</v>
      </c>
      <c r="Y62" t="n">
        <v>1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13.6183</v>
      </c>
      <c r="E63" t="n">
        <v>7.34</v>
      </c>
      <c r="F63" t="n">
        <v>4.35</v>
      </c>
      <c r="G63" t="n">
        <v>16.33</v>
      </c>
      <c r="H63" t="n">
        <v>0.22</v>
      </c>
      <c r="I63" t="n">
        <v>16</v>
      </c>
      <c r="J63" t="n">
        <v>178.59</v>
      </c>
      <c r="K63" t="n">
        <v>52.44</v>
      </c>
      <c r="L63" t="n">
        <v>2.25</v>
      </c>
      <c r="M63" t="n">
        <v>14</v>
      </c>
      <c r="N63" t="n">
        <v>33.89</v>
      </c>
      <c r="O63" t="n">
        <v>22259.66</v>
      </c>
      <c r="P63" t="n">
        <v>45.91</v>
      </c>
      <c r="Q63" t="n">
        <v>964.6799999999999</v>
      </c>
      <c r="R63" t="n">
        <v>23.89</v>
      </c>
      <c r="S63" t="n">
        <v>13.9</v>
      </c>
      <c r="T63" t="n">
        <v>5068.82</v>
      </c>
      <c r="U63" t="n">
        <v>0.58</v>
      </c>
      <c r="V63" t="n">
        <v>0.92</v>
      </c>
      <c r="W63" t="n">
        <v>0.08</v>
      </c>
      <c r="X63" t="n">
        <v>0.31</v>
      </c>
      <c r="Y63" t="n">
        <v>1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13.8318</v>
      </c>
      <c r="E64" t="n">
        <v>7.23</v>
      </c>
      <c r="F64" t="n">
        <v>4.31</v>
      </c>
      <c r="G64" t="n">
        <v>18.48</v>
      </c>
      <c r="H64" t="n">
        <v>0.25</v>
      </c>
      <c r="I64" t="n">
        <v>14</v>
      </c>
      <c r="J64" t="n">
        <v>178.96</v>
      </c>
      <c r="K64" t="n">
        <v>52.44</v>
      </c>
      <c r="L64" t="n">
        <v>2.5</v>
      </c>
      <c r="M64" t="n">
        <v>12</v>
      </c>
      <c r="N64" t="n">
        <v>34.02</v>
      </c>
      <c r="O64" t="n">
        <v>22305.48</v>
      </c>
      <c r="P64" t="n">
        <v>43.72</v>
      </c>
      <c r="Q64" t="n">
        <v>964.64</v>
      </c>
      <c r="R64" t="n">
        <v>22.53</v>
      </c>
      <c r="S64" t="n">
        <v>13.9</v>
      </c>
      <c r="T64" t="n">
        <v>4401.45</v>
      </c>
      <c r="U64" t="n">
        <v>0.62</v>
      </c>
      <c r="V64" t="n">
        <v>0.93</v>
      </c>
      <c r="W64" t="n">
        <v>0.07000000000000001</v>
      </c>
      <c r="X64" t="n">
        <v>0.27</v>
      </c>
      <c r="Y64" t="n">
        <v>1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13.9297</v>
      </c>
      <c r="E65" t="n">
        <v>7.18</v>
      </c>
      <c r="F65" t="n">
        <v>4.3</v>
      </c>
      <c r="G65" t="n">
        <v>19.83</v>
      </c>
      <c r="H65" t="n">
        <v>0.27</v>
      </c>
      <c r="I65" t="n">
        <v>13</v>
      </c>
      <c r="J65" t="n">
        <v>179.33</v>
      </c>
      <c r="K65" t="n">
        <v>52.44</v>
      </c>
      <c r="L65" t="n">
        <v>2.75</v>
      </c>
      <c r="M65" t="n">
        <v>5</v>
      </c>
      <c r="N65" t="n">
        <v>34.14</v>
      </c>
      <c r="O65" t="n">
        <v>22351.34</v>
      </c>
      <c r="P65" t="n">
        <v>41.99</v>
      </c>
      <c r="Q65" t="n">
        <v>964.75</v>
      </c>
      <c r="R65" t="n">
        <v>21.7</v>
      </c>
      <c r="S65" t="n">
        <v>13.9</v>
      </c>
      <c r="T65" t="n">
        <v>3988.9</v>
      </c>
      <c r="U65" t="n">
        <v>0.64</v>
      </c>
      <c r="V65" t="n">
        <v>0.93</v>
      </c>
      <c r="W65" t="n">
        <v>0.08</v>
      </c>
      <c r="X65" t="n">
        <v>0.26</v>
      </c>
      <c r="Y65" t="n">
        <v>1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14.0334</v>
      </c>
      <c r="E66" t="n">
        <v>7.13</v>
      </c>
      <c r="F66" t="n">
        <v>4.28</v>
      </c>
      <c r="G66" t="n">
        <v>21.39</v>
      </c>
      <c r="H66" t="n">
        <v>0.3</v>
      </c>
      <c r="I66" t="n">
        <v>12</v>
      </c>
      <c r="J66" t="n">
        <v>179.7</v>
      </c>
      <c r="K66" t="n">
        <v>52.44</v>
      </c>
      <c r="L66" t="n">
        <v>3</v>
      </c>
      <c r="M66" t="n">
        <v>0</v>
      </c>
      <c r="N66" t="n">
        <v>34.26</v>
      </c>
      <c r="O66" t="n">
        <v>22397.24</v>
      </c>
      <c r="P66" t="n">
        <v>41.61</v>
      </c>
      <c r="Q66" t="n">
        <v>964.64</v>
      </c>
      <c r="R66" t="n">
        <v>21.04</v>
      </c>
      <c r="S66" t="n">
        <v>13.9</v>
      </c>
      <c r="T66" t="n">
        <v>3662.5</v>
      </c>
      <c r="U66" t="n">
        <v>0.66</v>
      </c>
      <c r="V66" t="n">
        <v>0.93</v>
      </c>
      <c r="W66" t="n">
        <v>0.09</v>
      </c>
      <c r="X66" t="n">
        <v>0.24</v>
      </c>
      <c r="Y66" t="n">
        <v>1</v>
      </c>
      <c r="Z66" t="n">
        <v>10</v>
      </c>
    </row>
    <row r="67">
      <c r="A67" t="n">
        <v>0</v>
      </c>
      <c r="B67" t="n">
        <v>110</v>
      </c>
      <c r="C67" t="inlineStr">
        <is>
          <t xml:space="preserve">CONCLUIDO	</t>
        </is>
      </c>
      <c r="D67" t="n">
        <v>10.0388</v>
      </c>
      <c r="E67" t="n">
        <v>9.960000000000001</v>
      </c>
      <c r="F67" t="n">
        <v>5.11</v>
      </c>
      <c r="G67" t="n">
        <v>5.79</v>
      </c>
      <c r="H67" t="n">
        <v>0.08</v>
      </c>
      <c r="I67" t="n">
        <v>53</v>
      </c>
      <c r="J67" t="n">
        <v>213.37</v>
      </c>
      <c r="K67" t="n">
        <v>56.13</v>
      </c>
      <c r="L67" t="n">
        <v>1</v>
      </c>
      <c r="M67" t="n">
        <v>51</v>
      </c>
      <c r="N67" t="n">
        <v>46.25</v>
      </c>
      <c r="O67" t="n">
        <v>26550.29</v>
      </c>
      <c r="P67" t="n">
        <v>72.01000000000001</v>
      </c>
      <c r="Q67" t="n">
        <v>964.77</v>
      </c>
      <c r="R67" t="n">
        <v>47.61</v>
      </c>
      <c r="S67" t="n">
        <v>13.9</v>
      </c>
      <c r="T67" t="n">
        <v>16746.8</v>
      </c>
      <c r="U67" t="n">
        <v>0.29</v>
      </c>
      <c r="V67" t="n">
        <v>0.78</v>
      </c>
      <c r="W67" t="n">
        <v>0.13</v>
      </c>
      <c r="X67" t="n">
        <v>1.07</v>
      </c>
      <c r="Y67" t="n">
        <v>1</v>
      </c>
      <c r="Z67" t="n">
        <v>10</v>
      </c>
    </row>
    <row r="68">
      <c r="A68" t="n">
        <v>1</v>
      </c>
      <c r="B68" t="n">
        <v>110</v>
      </c>
      <c r="C68" t="inlineStr">
        <is>
          <t xml:space="preserve">CONCLUIDO	</t>
        </is>
      </c>
      <c r="D68" t="n">
        <v>10.9379</v>
      </c>
      <c r="E68" t="n">
        <v>9.140000000000001</v>
      </c>
      <c r="F68" t="n">
        <v>4.84</v>
      </c>
      <c r="G68" t="n">
        <v>7.26</v>
      </c>
      <c r="H68" t="n">
        <v>0.1</v>
      </c>
      <c r="I68" t="n">
        <v>40</v>
      </c>
      <c r="J68" t="n">
        <v>213.78</v>
      </c>
      <c r="K68" t="n">
        <v>56.13</v>
      </c>
      <c r="L68" t="n">
        <v>1.25</v>
      </c>
      <c r="M68" t="n">
        <v>38</v>
      </c>
      <c r="N68" t="n">
        <v>46.4</v>
      </c>
      <c r="O68" t="n">
        <v>26600.32</v>
      </c>
      <c r="P68" t="n">
        <v>67.11</v>
      </c>
      <c r="Q68" t="n">
        <v>964.9299999999999</v>
      </c>
      <c r="R68" t="n">
        <v>39.01</v>
      </c>
      <c r="S68" t="n">
        <v>13.9</v>
      </c>
      <c r="T68" t="n">
        <v>12510.45</v>
      </c>
      <c r="U68" t="n">
        <v>0.36</v>
      </c>
      <c r="V68" t="n">
        <v>0.83</v>
      </c>
      <c r="W68" t="n">
        <v>0.12</v>
      </c>
      <c r="X68" t="n">
        <v>0.8</v>
      </c>
      <c r="Y68" t="n">
        <v>1</v>
      </c>
      <c r="Z68" t="n">
        <v>10</v>
      </c>
    </row>
    <row r="69">
      <c r="A69" t="n">
        <v>2</v>
      </c>
      <c r="B69" t="n">
        <v>110</v>
      </c>
      <c r="C69" t="inlineStr">
        <is>
          <t xml:space="preserve">CONCLUIDO	</t>
        </is>
      </c>
      <c r="D69" t="n">
        <v>11.5852</v>
      </c>
      <c r="E69" t="n">
        <v>8.630000000000001</v>
      </c>
      <c r="F69" t="n">
        <v>4.67</v>
      </c>
      <c r="G69" t="n">
        <v>8.75</v>
      </c>
      <c r="H69" t="n">
        <v>0.12</v>
      </c>
      <c r="I69" t="n">
        <v>32</v>
      </c>
      <c r="J69" t="n">
        <v>214.19</v>
      </c>
      <c r="K69" t="n">
        <v>56.13</v>
      </c>
      <c r="L69" t="n">
        <v>1.5</v>
      </c>
      <c r="M69" t="n">
        <v>30</v>
      </c>
      <c r="N69" t="n">
        <v>46.56</v>
      </c>
      <c r="O69" t="n">
        <v>26650.41</v>
      </c>
      <c r="P69" t="n">
        <v>63.51</v>
      </c>
      <c r="Q69" t="n">
        <v>964.6799999999999</v>
      </c>
      <c r="R69" t="n">
        <v>33.6</v>
      </c>
      <c r="S69" t="n">
        <v>13.9</v>
      </c>
      <c r="T69" t="n">
        <v>9845.120000000001</v>
      </c>
      <c r="U69" t="n">
        <v>0.41</v>
      </c>
      <c r="V69" t="n">
        <v>0.86</v>
      </c>
      <c r="W69" t="n">
        <v>0.1</v>
      </c>
      <c r="X69" t="n">
        <v>0.63</v>
      </c>
      <c r="Y69" t="n">
        <v>1</v>
      </c>
      <c r="Z69" t="n">
        <v>10</v>
      </c>
    </row>
    <row r="70">
      <c r="A70" t="n">
        <v>3</v>
      </c>
      <c r="B70" t="n">
        <v>110</v>
      </c>
      <c r="C70" t="inlineStr">
        <is>
          <t xml:space="preserve">CONCLUIDO	</t>
        </is>
      </c>
      <c r="D70" t="n">
        <v>12.1069</v>
      </c>
      <c r="E70" t="n">
        <v>8.26</v>
      </c>
      <c r="F70" t="n">
        <v>4.55</v>
      </c>
      <c r="G70" t="n">
        <v>10.5</v>
      </c>
      <c r="H70" t="n">
        <v>0.14</v>
      </c>
      <c r="I70" t="n">
        <v>26</v>
      </c>
      <c r="J70" t="n">
        <v>214.59</v>
      </c>
      <c r="K70" t="n">
        <v>56.13</v>
      </c>
      <c r="L70" t="n">
        <v>1.75</v>
      </c>
      <c r="M70" t="n">
        <v>24</v>
      </c>
      <c r="N70" t="n">
        <v>46.72</v>
      </c>
      <c r="O70" t="n">
        <v>26700.55</v>
      </c>
      <c r="P70" t="n">
        <v>60.67</v>
      </c>
      <c r="Q70" t="n">
        <v>964.7</v>
      </c>
      <c r="R70" t="n">
        <v>29.78</v>
      </c>
      <c r="S70" t="n">
        <v>13.9</v>
      </c>
      <c r="T70" t="n">
        <v>7964.45</v>
      </c>
      <c r="U70" t="n">
        <v>0.47</v>
      </c>
      <c r="V70" t="n">
        <v>0.88</v>
      </c>
      <c r="W70" t="n">
        <v>0.1</v>
      </c>
      <c r="X70" t="n">
        <v>0.51</v>
      </c>
      <c r="Y70" t="n">
        <v>1</v>
      </c>
      <c r="Z70" t="n">
        <v>10</v>
      </c>
    </row>
    <row r="71">
      <c r="A71" t="n">
        <v>4</v>
      </c>
      <c r="B71" t="n">
        <v>110</v>
      </c>
      <c r="C71" t="inlineStr">
        <is>
          <t xml:space="preserve">CONCLUIDO	</t>
        </is>
      </c>
      <c r="D71" t="n">
        <v>12.5052</v>
      </c>
      <c r="E71" t="n">
        <v>8</v>
      </c>
      <c r="F71" t="n">
        <v>4.46</v>
      </c>
      <c r="G71" t="n">
        <v>12.15</v>
      </c>
      <c r="H71" t="n">
        <v>0.17</v>
      </c>
      <c r="I71" t="n">
        <v>22</v>
      </c>
      <c r="J71" t="n">
        <v>215</v>
      </c>
      <c r="K71" t="n">
        <v>56.13</v>
      </c>
      <c r="L71" t="n">
        <v>2</v>
      </c>
      <c r="M71" t="n">
        <v>20</v>
      </c>
      <c r="N71" t="n">
        <v>46.87</v>
      </c>
      <c r="O71" t="n">
        <v>26750.75</v>
      </c>
      <c r="P71" t="n">
        <v>58.4</v>
      </c>
      <c r="Q71" t="n">
        <v>964.8</v>
      </c>
      <c r="R71" t="n">
        <v>26.91</v>
      </c>
      <c r="S71" t="n">
        <v>13.9</v>
      </c>
      <c r="T71" t="n">
        <v>6549.38</v>
      </c>
      <c r="U71" t="n">
        <v>0.52</v>
      </c>
      <c r="V71" t="n">
        <v>0.9</v>
      </c>
      <c r="W71" t="n">
        <v>0.09</v>
      </c>
      <c r="X71" t="n">
        <v>0.41</v>
      </c>
      <c r="Y71" t="n">
        <v>1</v>
      </c>
      <c r="Z71" t="n">
        <v>10</v>
      </c>
    </row>
    <row r="72">
      <c r="A72" t="n">
        <v>5</v>
      </c>
      <c r="B72" t="n">
        <v>110</v>
      </c>
      <c r="C72" t="inlineStr">
        <is>
          <t xml:space="preserve">CONCLUIDO	</t>
        </is>
      </c>
      <c r="D72" t="n">
        <v>12.9005</v>
      </c>
      <c r="E72" t="n">
        <v>7.75</v>
      </c>
      <c r="F72" t="n">
        <v>4.34</v>
      </c>
      <c r="G72" t="n">
        <v>13.69</v>
      </c>
      <c r="H72" t="n">
        <v>0.19</v>
      </c>
      <c r="I72" t="n">
        <v>19</v>
      </c>
      <c r="J72" t="n">
        <v>215.41</v>
      </c>
      <c r="K72" t="n">
        <v>56.13</v>
      </c>
      <c r="L72" t="n">
        <v>2.25</v>
      </c>
      <c r="M72" t="n">
        <v>17</v>
      </c>
      <c r="N72" t="n">
        <v>47.03</v>
      </c>
      <c r="O72" t="n">
        <v>26801</v>
      </c>
      <c r="P72" t="n">
        <v>55.52</v>
      </c>
      <c r="Q72" t="n">
        <v>964.8200000000001</v>
      </c>
      <c r="R72" t="n">
        <v>22.98</v>
      </c>
      <c r="S72" t="n">
        <v>13.9</v>
      </c>
      <c r="T72" t="n">
        <v>4601.73</v>
      </c>
      <c r="U72" t="n">
        <v>0.6</v>
      </c>
      <c r="V72" t="n">
        <v>0.92</v>
      </c>
      <c r="W72" t="n">
        <v>0.08</v>
      </c>
      <c r="X72" t="n">
        <v>0.3</v>
      </c>
      <c r="Y72" t="n">
        <v>1</v>
      </c>
      <c r="Z72" t="n">
        <v>10</v>
      </c>
    </row>
    <row r="73">
      <c r="A73" t="n">
        <v>6</v>
      </c>
      <c r="B73" t="n">
        <v>110</v>
      </c>
      <c r="C73" t="inlineStr">
        <is>
          <t xml:space="preserve">CONCLUIDO	</t>
        </is>
      </c>
      <c r="D73" t="n">
        <v>12.9819</v>
      </c>
      <c r="E73" t="n">
        <v>7.7</v>
      </c>
      <c r="F73" t="n">
        <v>4.37</v>
      </c>
      <c r="G73" t="n">
        <v>15.43</v>
      </c>
      <c r="H73" t="n">
        <v>0.21</v>
      </c>
      <c r="I73" t="n">
        <v>17</v>
      </c>
      <c r="J73" t="n">
        <v>215.82</v>
      </c>
      <c r="K73" t="n">
        <v>56.13</v>
      </c>
      <c r="L73" t="n">
        <v>2.5</v>
      </c>
      <c r="M73" t="n">
        <v>15</v>
      </c>
      <c r="N73" t="n">
        <v>47.19</v>
      </c>
      <c r="O73" t="n">
        <v>26851.31</v>
      </c>
      <c r="P73" t="n">
        <v>54.83</v>
      </c>
      <c r="Q73" t="n">
        <v>964.61</v>
      </c>
      <c r="R73" t="n">
        <v>24.54</v>
      </c>
      <c r="S73" t="n">
        <v>13.9</v>
      </c>
      <c r="T73" t="n">
        <v>5391.37</v>
      </c>
      <c r="U73" t="n">
        <v>0.57</v>
      </c>
      <c r="V73" t="n">
        <v>0.91</v>
      </c>
      <c r="W73" t="n">
        <v>0.08</v>
      </c>
      <c r="X73" t="n">
        <v>0.33</v>
      </c>
      <c r="Y73" t="n">
        <v>1</v>
      </c>
      <c r="Z73" t="n">
        <v>10</v>
      </c>
    </row>
    <row r="74">
      <c r="A74" t="n">
        <v>7</v>
      </c>
      <c r="B74" t="n">
        <v>110</v>
      </c>
      <c r="C74" t="inlineStr">
        <is>
          <t xml:space="preserve">CONCLUIDO	</t>
        </is>
      </c>
      <c r="D74" t="n">
        <v>13.2096</v>
      </c>
      <c r="E74" t="n">
        <v>7.57</v>
      </c>
      <c r="F74" t="n">
        <v>4.32</v>
      </c>
      <c r="G74" t="n">
        <v>17.3</v>
      </c>
      <c r="H74" t="n">
        <v>0.23</v>
      </c>
      <c r="I74" t="n">
        <v>15</v>
      </c>
      <c r="J74" t="n">
        <v>216.22</v>
      </c>
      <c r="K74" t="n">
        <v>56.13</v>
      </c>
      <c r="L74" t="n">
        <v>2.75</v>
      </c>
      <c r="M74" t="n">
        <v>13</v>
      </c>
      <c r="N74" t="n">
        <v>47.35</v>
      </c>
      <c r="O74" t="n">
        <v>26901.66</v>
      </c>
      <c r="P74" t="n">
        <v>53.09</v>
      </c>
      <c r="Q74" t="n">
        <v>964.5599999999999</v>
      </c>
      <c r="R74" t="n">
        <v>22.88</v>
      </c>
      <c r="S74" t="n">
        <v>13.9</v>
      </c>
      <c r="T74" t="n">
        <v>4571.64</v>
      </c>
      <c r="U74" t="n">
        <v>0.61</v>
      </c>
      <c r="V74" t="n">
        <v>0.92</v>
      </c>
      <c r="W74" t="n">
        <v>0.08</v>
      </c>
      <c r="X74" t="n">
        <v>0.28</v>
      </c>
      <c r="Y74" t="n">
        <v>1</v>
      </c>
      <c r="Z74" t="n">
        <v>10</v>
      </c>
    </row>
    <row r="75">
      <c r="A75" t="n">
        <v>8</v>
      </c>
      <c r="B75" t="n">
        <v>110</v>
      </c>
      <c r="C75" t="inlineStr">
        <is>
          <t xml:space="preserve">CONCLUIDO	</t>
        </is>
      </c>
      <c r="D75" t="n">
        <v>13.3102</v>
      </c>
      <c r="E75" t="n">
        <v>7.51</v>
      </c>
      <c r="F75" t="n">
        <v>4.31</v>
      </c>
      <c r="G75" t="n">
        <v>18.47</v>
      </c>
      <c r="H75" t="n">
        <v>0.25</v>
      </c>
      <c r="I75" t="n">
        <v>14</v>
      </c>
      <c r="J75" t="n">
        <v>216.63</v>
      </c>
      <c r="K75" t="n">
        <v>56.13</v>
      </c>
      <c r="L75" t="n">
        <v>3</v>
      </c>
      <c r="M75" t="n">
        <v>12</v>
      </c>
      <c r="N75" t="n">
        <v>47.51</v>
      </c>
      <c r="O75" t="n">
        <v>26952.08</v>
      </c>
      <c r="P75" t="n">
        <v>51.49</v>
      </c>
      <c r="Q75" t="n">
        <v>964.6</v>
      </c>
      <c r="R75" t="n">
        <v>22.41</v>
      </c>
      <c r="S75" t="n">
        <v>13.9</v>
      </c>
      <c r="T75" t="n">
        <v>4338.76</v>
      </c>
      <c r="U75" t="n">
        <v>0.62</v>
      </c>
      <c r="V75" t="n">
        <v>0.93</v>
      </c>
      <c r="W75" t="n">
        <v>0.08</v>
      </c>
      <c r="X75" t="n">
        <v>0.27</v>
      </c>
      <c r="Y75" t="n">
        <v>1</v>
      </c>
      <c r="Z75" t="n">
        <v>10</v>
      </c>
    </row>
    <row r="76">
      <c r="A76" t="n">
        <v>9</v>
      </c>
      <c r="B76" t="n">
        <v>110</v>
      </c>
      <c r="C76" t="inlineStr">
        <is>
          <t xml:space="preserve">CONCLUIDO	</t>
        </is>
      </c>
      <c r="D76" t="n">
        <v>13.5578</v>
      </c>
      <c r="E76" t="n">
        <v>7.38</v>
      </c>
      <c r="F76" t="n">
        <v>4.26</v>
      </c>
      <c r="G76" t="n">
        <v>21.28</v>
      </c>
      <c r="H76" t="n">
        <v>0.27</v>
      </c>
      <c r="I76" t="n">
        <v>12</v>
      </c>
      <c r="J76" t="n">
        <v>217.04</v>
      </c>
      <c r="K76" t="n">
        <v>56.13</v>
      </c>
      <c r="L76" t="n">
        <v>3.25</v>
      </c>
      <c r="M76" t="n">
        <v>10</v>
      </c>
      <c r="N76" t="n">
        <v>47.66</v>
      </c>
      <c r="O76" t="n">
        <v>27002.55</v>
      </c>
      <c r="P76" t="n">
        <v>49.37</v>
      </c>
      <c r="Q76" t="n">
        <v>964.5599999999999</v>
      </c>
      <c r="R76" t="n">
        <v>20.75</v>
      </c>
      <c r="S76" t="n">
        <v>13.9</v>
      </c>
      <c r="T76" t="n">
        <v>3522.11</v>
      </c>
      <c r="U76" t="n">
        <v>0.67</v>
      </c>
      <c r="V76" t="n">
        <v>0.9399999999999999</v>
      </c>
      <c r="W76" t="n">
        <v>0.07000000000000001</v>
      </c>
      <c r="X76" t="n">
        <v>0.22</v>
      </c>
      <c r="Y76" t="n">
        <v>1</v>
      </c>
      <c r="Z76" t="n">
        <v>10</v>
      </c>
    </row>
    <row r="77">
      <c r="A77" t="n">
        <v>10</v>
      </c>
      <c r="B77" t="n">
        <v>110</v>
      </c>
      <c r="C77" t="inlineStr">
        <is>
          <t xml:space="preserve">CONCLUIDO	</t>
        </is>
      </c>
      <c r="D77" t="n">
        <v>13.6768</v>
      </c>
      <c r="E77" t="n">
        <v>7.31</v>
      </c>
      <c r="F77" t="n">
        <v>4.23</v>
      </c>
      <c r="G77" t="n">
        <v>23.1</v>
      </c>
      <c r="H77" t="n">
        <v>0.29</v>
      </c>
      <c r="I77" t="n">
        <v>11</v>
      </c>
      <c r="J77" t="n">
        <v>217.45</v>
      </c>
      <c r="K77" t="n">
        <v>56.13</v>
      </c>
      <c r="L77" t="n">
        <v>3.5</v>
      </c>
      <c r="M77" t="n">
        <v>8</v>
      </c>
      <c r="N77" t="n">
        <v>47.82</v>
      </c>
      <c r="O77" t="n">
        <v>27053.07</v>
      </c>
      <c r="P77" t="n">
        <v>47.78</v>
      </c>
      <c r="Q77" t="n">
        <v>964.65</v>
      </c>
      <c r="R77" t="n">
        <v>19.97</v>
      </c>
      <c r="S77" t="n">
        <v>13.9</v>
      </c>
      <c r="T77" t="n">
        <v>3136.84</v>
      </c>
      <c r="U77" t="n">
        <v>0.7</v>
      </c>
      <c r="V77" t="n">
        <v>0.9399999999999999</v>
      </c>
      <c r="W77" t="n">
        <v>0.07000000000000001</v>
      </c>
      <c r="X77" t="n">
        <v>0.19</v>
      </c>
      <c r="Y77" t="n">
        <v>1</v>
      </c>
      <c r="Z77" t="n">
        <v>10</v>
      </c>
    </row>
    <row r="78">
      <c r="A78" t="n">
        <v>11</v>
      </c>
      <c r="B78" t="n">
        <v>110</v>
      </c>
      <c r="C78" t="inlineStr">
        <is>
          <t xml:space="preserve">CONCLUIDO	</t>
        </is>
      </c>
      <c r="D78" t="n">
        <v>13.7767</v>
      </c>
      <c r="E78" t="n">
        <v>7.26</v>
      </c>
      <c r="F78" t="n">
        <v>4.22</v>
      </c>
      <c r="G78" t="n">
        <v>25.34</v>
      </c>
      <c r="H78" t="n">
        <v>0.31</v>
      </c>
      <c r="I78" t="n">
        <v>10</v>
      </c>
      <c r="J78" t="n">
        <v>217.86</v>
      </c>
      <c r="K78" t="n">
        <v>56.13</v>
      </c>
      <c r="L78" t="n">
        <v>3.75</v>
      </c>
      <c r="M78" t="n">
        <v>4</v>
      </c>
      <c r="N78" t="n">
        <v>47.98</v>
      </c>
      <c r="O78" t="n">
        <v>27103.65</v>
      </c>
      <c r="P78" t="n">
        <v>46.24</v>
      </c>
      <c r="Q78" t="n">
        <v>964.5599999999999</v>
      </c>
      <c r="R78" t="n">
        <v>19.55</v>
      </c>
      <c r="S78" t="n">
        <v>13.9</v>
      </c>
      <c r="T78" t="n">
        <v>2929.64</v>
      </c>
      <c r="U78" t="n">
        <v>0.71</v>
      </c>
      <c r="V78" t="n">
        <v>0.95</v>
      </c>
      <c r="W78" t="n">
        <v>0.08</v>
      </c>
      <c r="X78" t="n">
        <v>0.18</v>
      </c>
      <c r="Y78" t="n">
        <v>1</v>
      </c>
      <c r="Z78" t="n">
        <v>10</v>
      </c>
    </row>
    <row r="79">
      <c r="A79" t="n">
        <v>12</v>
      </c>
      <c r="B79" t="n">
        <v>110</v>
      </c>
      <c r="C79" t="inlineStr">
        <is>
          <t xml:space="preserve">CONCLUIDO	</t>
        </is>
      </c>
      <c r="D79" t="n">
        <v>13.7441</v>
      </c>
      <c r="E79" t="n">
        <v>7.28</v>
      </c>
      <c r="F79" t="n">
        <v>4.24</v>
      </c>
      <c r="G79" t="n">
        <v>25.45</v>
      </c>
      <c r="H79" t="n">
        <v>0.33</v>
      </c>
      <c r="I79" t="n">
        <v>10</v>
      </c>
      <c r="J79" t="n">
        <v>218.27</v>
      </c>
      <c r="K79" t="n">
        <v>56.13</v>
      </c>
      <c r="L79" t="n">
        <v>4</v>
      </c>
      <c r="M79" t="n">
        <v>0</v>
      </c>
      <c r="N79" t="n">
        <v>48.15</v>
      </c>
      <c r="O79" t="n">
        <v>27154.29</v>
      </c>
      <c r="P79" t="n">
        <v>46.6</v>
      </c>
      <c r="Q79" t="n">
        <v>964.61</v>
      </c>
      <c r="R79" t="n">
        <v>19.87</v>
      </c>
      <c r="S79" t="n">
        <v>13.9</v>
      </c>
      <c r="T79" t="n">
        <v>3091.18</v>
      </c>
      <c r="U79" t="n">
        <v>0.7</v>
      </c>
      <c r="V79" t="n">
        <v>0.9399999999999999</v>
      </c>
      <c r="W79" t="n">
        <v>0.08</v>
      </c>
      <c r="X79" t="n">
        <v>0.2</v>
      </c>
      <c r="Y79" t="n">
        <v>1</v>
      </c>
      <c r="Z79" t="n">
        <v>10</v>
      </c>
    </row>
    <row r="80">
      <c r="A80" t="n">
        <v>0</v>
      </c>
      <c r="B80" t="n">
        <v>150</v>
      </c>
      <c r="C80" t="inlineStr">
        <is>
          <t xml:space="preserve">CONCLUIDO	</t>
        </is>
      </c>
      <c r="D80" t="n">
        <v>8.038600000000001</v>
      </c>
      <c r="E80" t="n">
        <v>12.44</v>
      </c>
      <c r="F80" t="n">
        <v>5.5</v>
      </c>
      <c r="G80" t="n">
        <v>4.65</v>
      </c>
      <c r="H80" t="n">
        <v>0.06</v>
      </c>
      <c r="I80" t="n">
        <v>71</v>
      </c>
      <c r="J80" t="n">
        <v>296.65</v>
      </c>
      <c r="K80" t="n">
        <v>61.82</v>
      </c>
      <c r="L80" t="n">
        <v>1</v>
      </c>
      <c r="M80" t="n">
        <v>69</v>
      </c>
      <c r="N80" t="n">
        <v>83.83</v>
      </c>
      <c r="O80" t="n">
        <v>36821.52</v>
      </c>
      <c r="P80" t="n">
        <v>97.5</v>
      </c>
      <c r="Q80" t="n">
        <v>965.05</v>
      </c>
      <c r="R80" t="n">
        <v>59.69</v>
      </c>
      <c r="S80" t="n">
        <v>13.9</v>
      </c>
      <c r="T80" t="n">
        <v>22695.39</v>
      </c>
      <c r="U80" t="n">
        <v>0.23</v>
      </c>
      <c r="V80" t="n">
        <v>0.73</v>
      </c>
      <c r="W80" t="n">
        <v>0.17</v>
      </c>
      <c r="X80" t="n">
        <v>1.46</v>
      </c>
      <c r="Y80" t="n">
        <v>1</v>
      </c>
      <c r="Z80" t="n">
        <v>10</v>
      </c>
    </row>
    <row r="81">
      <c r="A81" t="n">
        <v>1</v>
      </c>
      <c r="B81" t="n">
        <v>150</v>
      </c>
      <c r="C81" t="inlineStr">
        <is>
          <t xml:space="preserve">CONCLUIDO	</t>
        </is>
      </c>
      <c r="D81" t="n">
        <v>9.043900000000001</v>
      </c>
      <c r="E81" t="n">
        <v>11.06</v>
      </c>
      <c r="F81" t="n">
        <v>5.12</v>
      </c>
      <c r="G81" t="n">
        <v>5.79</v>
      </c>
      <c r="H81" t="n">
        <v>0.07000000000000001</v>
      </c>
      <c r="I81" t="n">
        <v>53</v>
      </c>
      <c r="J81" t="n">
        <v>297.17</v>
      </c>
      <c r="K81" t="n">
        <v>61.82</v>
      </c>
      <c r="L81" t="n">
        <v>1.25</v>
      </c>
      <c r="M81" t="n">
        <v>51</v>
      </c>
      <c r="N81" t="n">
        <v>84.09999999999999</v>
      </c>
      <c r="O81" t="n">
        <v>36885.7</v>
      </c>
      <c r="P81" t="n">
        <v>89.86</v>
      </c>
      <c r="Q81" t="n">
        <v>965.3200000000001</v>
      </c>
      <c r="R81" t="n">
        <v>47.63</v>
      </c>
      <c r="S81" t="n">
        <v>13.9</v>
      </c>
      <c r="T81" t="n">
        <v>16756.38</v>
      </c>
      <c r="U81" t="n">
        <v>0.29</v>
      </c>
      <c r="V81" t="n">
        <v>0.78</v>
      </c>
      <c r="W81" t="n">
        <v>0.13</v>
      </c>
      <c r="X81" t="n">
        <v>1.07</v>
      </c>
      <c r="Y81" t="n">
        <v>1</v>
      </c>
      <c r="Z81" t="n">
        <v>10</v>
      </c>
    </row>
    <row r="82">
      <c r="A82" t="n">
        <v>2</v>
      </c>
      <c r="B82" t="n">
        <v>150</v>
      </c>
      <c r="C82" t="inlineStr">
        <is>
          <t xml:space="preserve">CONCLUIDO	</t>
        </is>
      </c>
      <c r="D82" t="n">
        <v>9.791399999999999</v>
      </c>
      <c r="E82" t="n">
        <v>10.21</v>
      </c>
      <c r="F82" t="n">
        <v>4.88</v>
      </c>
      <c r="G82" t="n">
        <v>6.97</v>
      </c>
      <c r="H82" t="n">
        <v>0.09</v>
      </c>
      <c r="I82" t="n">
        <v>42</v>
      </c>
      <c r="J82" t="n">
        <v>297.7</v>
      </c>
      <c r="K82" t="n">
        <v>61.82</v>
      </c>
      <c r="L82" t="n">
        <v>1.5</v>
      </c>
      <c r="M82" t="n">
        <v>40</v>
      </c>
      <c r="N82" t="n">
        <v>84.37</v>
      </c>
      <c r="O82" t="n">
        <v>36949.99</v>
      </c>
      <c r="P82" t="n">
        <v>85.04000000000001</v>
      </c>
      <c r="Q82" t="n">
        <v>964.79</v>
      </c>
      <c r="R82" t="n">
        <v>40.37</v>
      </c>
      <c r="S82" t="n">
        <v>13.9</v>
      </c>
      <c r="T82" t="n">
        <v>13178.98</v>
      </c>
      <c r="U82" t="n">
        <v>0.34</v>
      </c>
      <c r="V82" t="n">
        <v>0.82</v>
      </c>
      <c r="W82" t="n">
        <v>0.12</v>
      </c>
      <c r="X82" t="n">
        <v>0.84</v>
      </c>
      <c r="Y82" t="n">
        <v>1</v>
      </c>
      <c r="Z82" t="n">
        <v>10</v>
      </c>
    </row>
    <row r="83">
      <c r="A83" t="n">
        <v>3</v>
      </c>
      <c r="B83" t="n">
        <v>150</v>
      </c>
      <c r="C83" t="inlineStr">
        <is>
          <t xml:space="preserve">CONCLUIDO	</t>
        </is>
      </c>
      <c r="D83" t="n">
        <v>10.322</v>
      </c>
      <c r="E83" t="n">
        <v>9.69</v>
      </c>
      <c r="F83" t="n">
        <v>4.75</v>
      </c>
      <c r="G83" t="n">
        <v>8.140000000000001</v>
      </c>
      <c r="H83" t="n">
        <v>0.1</v>
      </c>
      <c r="I83" t="n">
        <v>35</v>
      </c>
      <c r="J83" t="n">
        <v>298.22</v>
      </c>
      <c r="K83" t="n">
        <v>61.82</v>
      </c>
      <c r="L83" t="n">
        <v>1.75</v>
      </c>
      <c r="M83" t="n">
        <v>33</v>
      </c>
      <c r="N83" t="n">
        <v>84.65000000000001</v>
      </c>
      <c r="O83" t="n">
        <v>37014.39</v>
      </c>
      <c r="P83" t="n">
        <v>81.92</v>
      </c>
      <c r="Q83" t="n">
        <v>964.79</v>
      </c>
      <c r="R83" t="n">
        <v>36.25</v>
      </c>
      <c r="S83" t="n">
        <v>13.9</v>
      </c>
      <c r="T83" t="n">
        <v>11153.71</v>
      </c>
      <c r="U83" t="n">
        <v>0.38</v>
      </c>
      <c r="V83" t="n">
        <v>0.84</v>
      </c>
      <c r="W83" t="n">
        <v>0.11</v>
      </c>
      <c r="X83" t="n">
        <v>0.71</v>
      </c>
      <c r="Y83" t="n">
        <v>1</v>
      </c>
      <c r="Z83" t="n">
        <v>10</v>
      </c>
    </row>
    <row r="84">
      <c r="A84" t="n">
        <v>4</v>
      </c>
      <c r="B84" t="n">
        <v>150</v>
      </c>
      <c r="C84" t="inlineStr">
        <is>
          <t xml:space="preserve">CONCLUIDO	</t>
        </is>
      </c>
      <c r="D84" t="n">
        <v>10.7601</v>
      </c>
      <c r="E84" t="n">
        <v>9.289999999999999</v>
      </c>
      <c r="F84" t="n">
        <v>4.63</v>
      </c>
      <c r="G84" t="n">
        <v>9.26</v>
      </c>
      <c r="H84" t="n">
        <v>0.12</v>
      </c>
      <c r="I84" t="n">
        <v>30</v>
      </c>
      <c r="J84" t="n">
        <v>298.74</v>
      </c>
      <c r="K84" t="n">
        <v>61.82</v>
      </c>
      <c r="L84" t="n">
        <v>2</v>
      </c>
      <c r="M84" t="n">
        <v>28</v>
      </c>
      <c r="N84" t="n">
        <v>84.92</v>
      </c>
      <c r="O84" t="n">
        <v>37078.91</v>
      </c>
      <c r="P84" t="n">
        <v>79.19</v>
      </c>
      <c r="Q84" t="n">
        <v>964.5599999999999</v>
      </c>
      <c r="R84" t="n">
        <v>32.4</v>
      </c>
      <c r="S84" t="n">
        <v>13.9</v>
      </c>
      <c r="T84" t="n">
        <v>9256</v>
      </c>
      <c r="U84" t="n">
        <v>0.43</v>
      </c>
      <c r="V84" t="n">
        <v>0.86</v>
      </c>
      <c r="W84" t="n">
        <v>0.1</v>
      </c>
      <c r="X84" t="n">
        <v>0.59</v>
      </c>
      <c r="Y84" t="n">
        <v>1</v>
      </c>
      <c r="Z84" t="n">
        <v>10</v>
      </c>
    </row>
    <row r="85">
      <c r="A85" t="n">
        <v>5</v>
      </c>
      <c r="B85" t="n">
        <v>150</v>
      </c>
      <c r="C85" t="inlineStr">
        <is>
          <t xml:space="preserve">CONCLUIDO	</t>
        </is>
      </c>
      <c r="D85" t="n">
        <v>11.13</v>
      </c>
      <c r="E85" t="n">
        <v>8.98</v>
      </c>
      <c r="F85" t="n">
        <v>4.54</v>
      </c>
      <c r="G85" t="n">
        <v>10.48</v>
      </c>
      <c r="H85" t="n">
        <v>0.13</v>
      </c>
      <c r="I85" t="n">
        <v>26</v>
      </c>
      <c r="J85" t="n">
        <v>299.26</v>
      </c>
      <c r="K85" t="n">
        <v>61.82</v>
      </c>
      <c r="L85" t="n">
        <v>2.25</v>
      </c>
      <c r="M85" t="n">
        <v>24</v>
      </c>
      <c r="N85" t="n">
        <v>85.19</v>
      </c>
      <c r="O85" t="n">
        <v>37143.54</v>
      </c>
      <c r="P85" t="n">
        <v>76.94</v>
      </c>
      <c r="Q85" t="n">
        <v>965.16</v>
      </c>
      <c r="R85" t="n">
        <v>29.7</v>
      </c>
      <c r="S85" t="n">
        <v>13.9</v>
      </c>
      <c r="T85" t="n">
        <v>7927.32</v>
      </c>
      <c r="U85" t="n">
        <v>0.47</v>
      </c>
      <c r="V85" t="n">
        <v>0.88</v>
      </c>
      <c r="W85" t="n">
        <v>0.1</v>
      </c>
      <c r="X85" t="n">
        <v>0.5</v>
      </c>
      <c r="Y85" t="n">
        <v>1</v>
      </c>
      <c r="Z85" t="n">
        <v>10</v>
      </c>
    </row>
    <row r="86">
      <c r="A86" t="n">
        <v>6</v>
      </c>
      <c r="B86" t="n">
        <v>150</v>
      </c>
      <c r="C86" t="inlineStr">
        <is>
          <t xml:space="preserve">CONCLUIDO	</t>
        </is>
      </c>
      <c r="D86" t="n">
        <v>11.4202</v>
      </c>
      <c r="E86" t="n">
        <v>8.76</v>
      </c>
      <c r="F86" t="n">
        <v>4.48</v>
      </c>
      <c r="G86" t="n">
        <v>11.69</v>
      </c>
      <c r="H86" t="n">
        <v>0.15</v>
      </c>
      <c r="I86" t="n">
        <v>23</v>
      </c>
      <c r="J86" t="n">
        <v>299.79</v>
      </c>
      <c r="K86" t="n">
        <v>61.82</v>
      </c>
      <c r="L86" t="n">
        <v>2.5</v>
      </c>
      <c r="M86" t="n">
        <v>21</v>
      </c>
      <c r="N86" t="n">
        <v>85.47</v>
      </c>
      <c r="O86" t="n">
        <v>37208.42</v>
      </c>
      <c r="P86" t="n">
        <v>75.16</v>
      </c>
      <c r="Q86" t="n">
        <v>964.76</v>
      </c>
      <c r="R86" t="n">
        <v>27.64</v>
      </c>
      <c r="S86" t="n">
        <v>13.9</v>
      </c>
      <c r="T86" t="n">
        <v>6908.45</v>
      </c>
      <c r="U86" t="n">
        <v>0.5</v>
      </c>
      <c r="V86" t="n">
        <v>0.89</v>
      </c>
      <c r="W86" t="n">
        <v>0.09</v>
      </c>
      <c r="X86" t="n">
        <v>0.44</v>
      </c>
      <c r="Y86" t="n">
        <v>1</v>
      </c>
      <c r="Z86" t="n">
        <v>10</v>
      </c>
    </row>
    <row r="87">
      <c r="A87" t="n">
        <v>7</v>
      </c>
      <c r="B87" t="n">
        <v>150</v>
      </c>
      <c r="C87" t="inlineStr">
        <is>
          <t xml:space="preserve">CONCLUIDO	</t>
        </is>
      </c>
      <c r="D87" t="n">
        <v>11.7582</v>
      </c>
      <c r="E87" t="n">
        <v>8.5</v>
      </c>
      <c r="F87" t="n">
        <v>4.4</v>
      </c>
      <c r="G87" t="n">
        <v>13.19</v>
      </c>
      <c r="H87" t="n">
        <v>0.16</v>
      </c>
      <c r="I87" t="n">
        <v>20</v>
      </c>
      <c r="J87" t="n">
        <v>300.32</v>
      </c>
      <c r="K87" t="n">
        <v>61.82</v>
      </c>
      <c r="L87" t="n">
        <v>2.75</v>
      </c>
      <c r="M87" t="n">
        <v>18</v>
      </c>
      <c r="N87" t="n">
        <v>85.73999999999999</v>
      </c>
      <c r="O87" t="n">
        <v>37273.29</v>
      </c>
      <c r="P87" t="n">
        <v>72.81</v>
      </c>
      <c r="Q87" t="n">
        <v>964.6900000000001</v>
      </c>
      <c r="R87" t="n">
        <v>24.95</v>
      </c>
      <c r="S87" t="n">
        <v>13.9</v>
      </c>
      <c r="T87" t="n">
        <v>5581.71</v>
      </c>
      <c r="U87" t="n">
        <v>0.5600000000000001</v>
      </c>
      <c r="V87" t="n">
        <v>0.91</v>
      </c>
      <c r="W87" t="n">
        <v>0.09</v>
      </c>
      <c r="X87" t="n">
        <v>0.36</v>
      </c>
      <c r="Y87" t="n">
        <v>1</v>
      </c>
      <c r="Z87" t="n">
        <v>10</v>
      </c>
    </row>
    <row r="88">
      <c r="A88" t="n">
        <v>8</v>
      </c>
      <c r="B88" t="n">
        <v>150</v>
      </c>
      <c r="C88" t="inlineStr">
        <is>
          <t xml:space="preserve">CONCLUIDO	</t>
        </is>
      </c>
      <c r="D88" t="n">
        <v>12.0028</v>
      </c>
      <c r="E88" t="n">
        <v>8.33</v>
      </c>
      <c r="F88" t="n">
        <v>4.33</v>
      </c>
      <c r="G88" t="n">
        <v>14.45</v>
      </c>
      <c r="H88" t="n">
        <v>0.18</v>
      </c>
      <c r="I88" t="n">
        <v>18</v>
      </c>
      <c r="J88" t="n">
        <v>300.84</v>
      </c>
      <c r="K88" t="n">
        <v>61.82</v>
      </c>
      <c r="L88" t="n">
        <v>3</v>
      </c>
      <c r="M88" t="n">
        <v>16</v>
      </c>
      <c r="N88" t="n">
        <v>86.02</v>
      </c>
      <c r="O88" t="n">
        <v>37338.27</v>
      </c>
      <c r="P88" t="n">
        <v>70.95</v>
      </c>
      <c r="Q88" t="n">
        <v>964.66</v>
      </c>
      <c r="R88" t="n">
        <v>23.29</v>
      </c>
      <c r="S88" t="n">
        <v>13.9</v>
      </c>
      <c r="T88" t="n">
        <v>4759.2</v>
      </c>
      <c r="U88" t="n">
        <v>0.6</v>
      </c>
      <c r="V88" t="n">
        <v>0.92</v>
      </c>
      <c r="W88" t="n">
        <v>0.07000000000000001</v>
      </c>
      <c r="X88" t="n">
        <v>0.29</v>
      </c>
      <c r="Y88" t="n">
        <v>1</v>
      </c>
      <c r="Z88" t="n">
        <v>10</v>
      </c>
    </row>
    <row r="89">
      <c r="A89" t="n">
        <v>9</v>
      </c>
      <c r="B89" t="n">
        <v>150</v>
      </c>
      <c r="C89" t="inlineStr">
        <is>
          <t xml:space="preserve">CONCLUIDO	</t>
        </is>
      </c>
      <c r="D89" t="n">
        <v>12.0244</v>
      </c>
      <c r="E89" t="n">
        <v>8.32</v>
      </c>
      <c r="F89" t="n">
        <v>4.37</v>
      </c>
      <c r="G89" t="n">
        <v>15.44</v>
      </c>
      <c r="H89" t="n">
        <v>0.19</v>
      </c>
      <c r="I89" t="n">
        <v>17</v>
      </c>
      <c r="J89" t="n">
        <v>301.37</v>
      </c>
      <c r="K89" t="n">
        <v>61.82</v>
      </c>
      <c r="L89" t="n">
        <v>3.25</v>
      </c>
      <c r="M89" t="n">
        <v>15</v>
      </c>
      <c r="N89" t="n">
        <v>86.3</v>
      </c>
      <c r="O89" t="n">
        <v>37403.38</v>
      </c>
      <c r="P89" t="n">
        <v>71.01000000000001</v>
      </c>
      <c r="Q89" t="n">
        <v>964.62</v>
      </c>
      <c r="R89" t="n">
        <v>24.6</v>
      </c>
      <c r="S89" t="n">
        <v>13.9</v>
      </c>
      <c r="T89" t="n">
        <v>5418.08</v>
      </c>
      <c r="U89" t="n">
        <v>0.57</v>
      </c>
      <c r="V89" t="n">
        <v>0.91</v>
      </c>
      <c r="W89" t="n">
        <v>0.08</v>
      </c>
      <c r="X89" t="n">
        <v>0.33</v>
      </c>
      <c r="Y89" t="n">
        <v>1</v>
      </c>
      <c r="Z89" t="n">
        <v>10</v>
      </c>
    </row>
    <row r="90">
      <c r="A90" t="n">
        <v>10</v>
      </c>
      <c r="B90" t="n">
        <v>150</v>
      </c>
      <c r="C90" t="inlineStr">
        <is>
          <t xml:space="preserve">CONCLUIDO	</t>
        </is>
      </c>
      <c r="D90" t="n">
        <v>12.1249</v>
      </c>
      <c r="E90" t="n">
        <v>8.25</v>
      </c>
      <c r="F90" t="n">
        <v>4.36</v>
      </c>
      <c r="G90" t="n">
        <v>16.36</v>
      </c>
      <c r="H90" t="n">
        <v>0.21</v>
      </c>
      <c r="I90" t="n">
        <v>16</v>
      </c>
      <c r="J90" t="n">
        <v>301.9</v>
      </c>
      <c r="K90" t="n">
        <v>61.82</v>
      </c>
      <c r="L90" t="n">
        <v>3.5</v>
      </c>
      <c r="M90" t="n">
        <v>14</v>
      </c>
      <c r="N90" t="n">
        <v>86.58</v>
      </c>
      <c r="O90" t="n">
        <v>37468.6</v>
      </c>
      <c r="P90" t="n">
        <v>70.14</v>
      </c>
      <c r="Q90" t="n">
        <v>964.77</v>
      </c>
      <c r="R90" t="n">
        <v>24.08</v>
      </c>
      <c r="S90" t="n">
        <v>13.9</v>
      </c>
      <c r="T90" t="n">
        <v>5163.24</v>
      </c>
      <c r="U90" t="n">
        <v>0.58</v>
      </c>
      <c r="V90" t="n">
        <v>0.92</v>
      </c>
      <c r="W90" t="n">
        <v>0.08</v>
      </c>
      <c r="X90" t="n">
        <v>0.32</v>
      </c>
      <c r="Y90" t="n">
        <v>1</v>
      </c>
      <c r="Z90" t="n">
        <v>10</v>
      </c>
    </row>
    <row r="91">
      <c r="A91" t="n">
        <v>11</v>
      </c>
      <c r="B91" t="n">
        <v>150</v>
      </c>
      <c r="C91" t="inlineStr">
        <is>
          <t xml:space="preserve">CONCLUIDO	</t>
        </is>
      </c>
      <c r="D91" t="n">
        <v>12.2545</v>
      </c>
      <c r="E91" t="n">
        <v>8.16</v>
      </c>
      <c r="F91" t="n">
        <v>4.33</v>
      </c>
      <c r="G91" t="n">
        <v>17.32</v>
      </c>
      <c r="H91" t="n">
        <v>0.22</v>
      </c>
      <c r="I91" t="n">
        <v>15</v>
      </c>
      <c r="J91" t="n">
        <v>302.43</v>
      </c>
      <c r="K91" t="n">
        <v>61.82</v>
      </c>
      <c r="L91" t="n">
        <v>3.75</v>
      </c>
      <c r="M91" t="n">
        <v>13</v>
      </c>
      <c r="N91" t="n">
        <v>86.86</v>
      </c>
      <c r="O91" t="n">
        <v>37533.94</v>
      </c>
      <c r="P91" t="n">
        <v>68.69</v>
      </c>
      <c r="Q91" t="n">
        <v>964.5599999999999</v>
      </c>
      <c r="R91" t="n">
        <v>23.05</v>
      </c>
      <c r="S91" t="n">
        <v>13.9</v>
      </c>
      <c r="T91" t="n">
        <v>4654.73</v>
      </c>
      <c r="U91" t="n">
        <v>0.6</v>
      </c>
      <c r="V91" t="n">
        <v>0.92</v>
      </c>
      <c r="W91" t="n">
        <v>0.08</v>
      </c>
      <c r="X91" t="n">
        <v>0.29</v>
      </c>
      <c r="Y91" t="n">
        <v>1</v>
      </c>
      <c r="Z91" t="n">
        <v>10</v>
      </c>
    </row>
    <row r="92">
      <c r="A92" t="n">
        <v>12</v>
      </c>
      <c r="B92" t="n">
        <v>150</v>
      </c>
      <c r="C92" t="inlineStr">
        <is>
          <t xml:space="preserve">CONCLUIDO	</t>
        </is>
      </c>
      <c r="D92" t="n">
        <v>12.4965</v>
      </c>
      <c r="E92" t="n">
        <v>8</v>
      </c>
      <c r="F92" t="n">
        <v>4.28</v>
      </c>
      <c r="G92" t="n">
        <v>19.77</v>
      </c>
      <c r="H92" t="n">
        <v>0.24</v>
      </c>
      <c r="I92" t="n">
        <v>13</v>
      </c>
      <c r="J92" t="n">
        <v>302.96</v>
      </c>
      <c r="K92" t="n">
        <v>61.82</v>
      </c>
      <c r="L92" t="n">
        <v>4</v>
      </c>
      <c r="M92" t="n">
        <v>11</v>
      </c>
      <c r="N92" t="n">
        <v>87.14</v>
      </c>
      <c r="O92" t="n">
        <v>37599.4</v>
      </c>
      <c r="P92" t="n">
        <v>67.09</v>
      </c>
      <c r="Q92" t="n">
        <v>964.5599999999999</v>
      </c>
      <c r="R92" t="n">
        <v>21.57</v>
      </c>
      <c r="S92" t="n">
        <v>13.9</v>
      </c>
      <c r="T92" t="n">
        <v>3926.84</v>
      </c>
      <c r="U92" t="n">
        <v>0.64</v>
      </c>
      <c r="V92" t="n">
        <v>0.93</v>
      </c>
      <c r="W92" t="n">
        <v>0.07000000000000001</v>
      </c>
      <c r="X92" t="n">
        <v>0.24</v>
      </c>
      <c r="Y92" t="n">
        <v>1</v>
      </c>
      <c r="Z92" t="n">
        <v>10</v>
      </c>
    </row>
    <row r="93">
      <c r="A93" t="n">
        <v>13</v>
      </c>
      <c r="B93" t="n">
        <v>150</v>
      </c>
      <c r="C93" t="inlineStr">
        <is>
          <t xml:space="preserve">CONCLUIDO	</t>
        </is>
      </c>
      <c r="D93" t="n">
        <v>12.4974</v>
      </c>
      <c r="E93" t="n">
        <v>8</v>
      </c>
      <c r="F93" t="n">
        <v>4.28</v>
      </c>
      <c r="G93" t="n">
        <v>19.76</v>
      </c>
      <c r="H93" t="n">
        <v>0.25</v>
      </c>
      <c r="I93" t="n">
        <v>13</v>
      </c>
      <c r="J93" t="n">
        <v>303.49</v>
      </c>
      <c r="K93" t="n">
        <v>61.82</v>
      </c>
      <c r="L93" t="n">
        <v>4.25</v>
      </c>
      <c r="M93" t="n">
        <v>11</v>
      </c>
      <c r="N93" t="n">
        <v>87.42</v>
      </c>
      <c r="O93" t="n">
        <v>37664.98</v>
      </c>
      <c r="P93" t="n">
        <v>66.47</v>
      </c>
      <c r="Q93" t="n">
        <v>964.65</v>
      </c>
      <c r="R93" t="n">
        <v>21.53</v>
      </c>
      <c r="S93" t="n">
        <v>13.9</v>
      </c>
      <c r="T93" t="n">
        <v>3904.53</v>
      </c>
      <c r="U93" t="n">
        <v>0.65</v>
      </c>
      <c r="V93" t="n">
        <v>0.93</v>
      </c>
      <c r="W93" t="n">
        <v>0.08</v>
      </c>
      <c r="X93" t="n">
        <v>0.24</v>
      </c>
      <c r="Y93" t="n">
        <v>1</v>
      </c>
      <c r="Z93" t="n">
        <v>10</v>
      </c>
    </row>
    <row r="94">
      <c r="A94" t="n">
        <v>14</v>
      </c>
      <c r="B94" t="n">
        <v>150</v>
      </c>
      <c r="C94" t="inlineStr">
        <is>
          <t xml:space="preserve">CONCLUIDO	</t>
        </is>
      </c>
      <c r="D94" t="n">
        <v>12.6117</v>
      </c>
      <c r="E94" t="n">
        <v>7.93</v>
      </c>
      <c r="F94" t="n">
        <v>4.27</v>
      </c>
      <c r="G94" t="n">
        <v>21.33</v>
      </c>
      <c r="H94" t="n">
        <v>0.26</v>
      </c>
      <c r="I94" t="n">
        <v>12</v>
      </c>
      <c r="J94" t="n">
        <v>304.03</v>
      </c>
      <c r="K94" t="n">
        <v>61.82</v>
      </c>
      <c r="L94" t="n">
        <v>4.5</v>
      </c>
      <c r="M94" t="n">
        <v>10</v>
      </c>
      <c r="N94" t="n">
        <v>87.7</v>
      </c>
      <c r="O94" t="n">
        <v>37730.68</v>
      </c>
      <c r="P94" t="n">
        <v>65.42</v>
      </c>
      <c r="Q94" t="n">
        <v>964.5599999999999</v>
      </c>
      <c r="R94" t="n">
        <v>21.05</v>
      </c>
      <c r="S94" t="n">
        <v>13.9</v>
      </c>
      <c r="T94" t="n">
        <v>3671.96</v>
      </c>
      <c r="U94" t="n">
        <v>0.66</v>
      </c>
      <c r="V94" t="n">
        <v>0.9399999999999999</v>
      </c>
      <c r="W94" t="n">
        <v>0.07000000000000001</v>
      </c>
      <c r="X94" t="n">
        <v>0.23</v>
      </c>
      <c r="Y94" t="n">
        <v>1</v>
      </c>
      <c r="Z94" t="n">
        <v>10</v>
      </c>
    </row>
    <row r="95">
      <c r="A95" t="n">
        <v>15</v>
      </c>
      <c r="B95" t="n">
        <v>150</v>
      </c>
      <c r="C95" t="inlineStr">
        <is>
          <t xml:space="preserve">CONCLUIDO	</t>
        </is>
      </c>
      <c r="D95" t="n">
        <v>12.7515</v>
      </c>
      <c r="E95" t="n">
        <v>7.84</v>
      </c>
      <c r="F95" t="n">
        <v>4.23</v>
      </c>
      <c r="G95" t="n">
        <v>23.09</v>
      </c>
      <c r="H95" t="n">
        <v>0.28</v>
      </c>
      <c r="I95" t="n">
        <v>11</v>
      </c>
      <c r="J95" t="n">
        <v>304.56</v>
      </c>
      <c r="K95" t="n">
        <v>61.82</v>
      </c>
      <c r="L95" t="n">
        <v>4.75</v>
      </c>
      <c r="M95" t="n">
        <v>9</v>
      </c>
      <c r="N95" t="n">
        <v>87.98999999999999</v>
      </c>
      <c r="O95" t="n">
        <v>37796.51</v>
      </c>
      <c r="P95" t="n">
        <v>64.02</v>
      </c>
      <c r="Q95" t="n">
        <v>964.5599999999999</v>
      </c>
      <c r="R95" t="n">
        <v>20.07</v>
      </c>
      <c r="S95" t="n">
        <v>13.9</v>
      </c>
      <c r="T95" t="n">
        <v>3184.1</v>
      </c>
      <c r="U95" t="n">
        <v>0.6899999999999999</v>
      </c>
      <c r="V95" t="n">
        <v>0.9399999999999999</v>
      </c>
      <c r="W95" t="n">
        <v>0.07000000000000001</v>
      </c>
      <c r="X95" t="n">
        <v>0.19</v>
      </c>
      <c r="Y95" t="n">
        <v>1</v>
      </c>
      <c r="Z95" t="n">
        <v>10</v>
      </c>
    </row>
    <row r="96">
      <c r="A96" t="n">
        <v>16</v>
      </c>
      <c r="B96" t="n">
        <v>150</v>
      </c>
      <c r="C96" t="inlineStr">
        <is>
          <t xml:space="preserve">CONCLUIDO	</t>
        </is>
      </c>
      <c r="D96" t="n">
        <v>12.9046</v>
      </c>
      <c r="E96" t="n">
        <v>7.75</v>
      </c>
      <c r="F96" t="n">
        <v>4.2</v>
      </c>
      <c r="G96" t="n">
        <v>25.18</v>
      </c>
      <c r="H96" t="n">
        <v>0.29</v>
      </c>
      <c r="I96" t="n">
        <v>10</v>
      </c>
      <c r="J96" t="n">
        <v>305.09</v>
      </c>
      <c r="K96" t="n">
        <v>61.82</v>
      </c>
      <c r="L96" t="n">
        <v>5</v>
      </c>
      <c r="M96" t="n">
        <v>8</v>
      </c>
      <c r="N96" t="n">
        <v>88.27</v>
      </c>
      <c r="O96" t="n">
        <v>37862.45</v>
      </c>
      <c r="P96" t="n">
        <v>62.46</v>
      </c>
      <c r="Q96" t="n">
        <v>964.5599999999999</v>
      </c>
      <c r="R96" t="n">
        <v>18.74</v>
      </c>
      <c r="S96" t="n">
        <v>13.9</v>
      </c>
      <c r="T96" t="n">
        <v>2525.07</v>
      </c>
      <c r="U96" t="n">
        <v>0.74</v>
      </c>
      <c r="V96" t="n">
        <v>0.95</v>
      </c>
      <c r="W96" t="n">
        <v>0.07000000000000001</v>
      </c>
      <c r="X96" t="n">
        <v>0.16</v>
      </c>
      <c r="Y96" t="n">
        <v>1</v>
      </c>
      <c r="Z96" t="n">
        <v>10</v>
      </c>
    </row>
    <row r="97">
      <c r="A97" t="n">
        <v>17</v>
      </c>
      <c r="B97" t="n">
        <v>150</v>
      </c>
      <c r="C97" t="inlineStr">
        <is>
          <t xml:space="preserve">CONCLUIDO	</t>
        </is>
      </c>
      <c r="D97" t="n">
        <v>12.8613</v>
      </c>
      <c r="E97" t="n">
        <v>7.78</v>
      </c>
      <c r="F97" t="n">
        <v>4.22</v>
      </c>
      <c r="G97" t="n">
        <v>25.33</v>
      </c>
      <c r="H97" t="n">
        <v>0.31</v>
      </c>
      <c r="I97" t="n">
        <v>10</v>
      </c>
      <c r="J97" t="n">
        <v>305.63</v>
      </c>
      <c r="K97" t="n">
        <v>61.82</v>
      </c>
      <c r="L97" t="n">
        <v>5.25</v>
      </c>
      <c r="M97" t="n">
        <v>8</v>
      </c>
      <c r="N97" t="n">
        <v>88.56</v>
      </c>
      <c r="O97" t="n">
        <v>37928.52</v>
      </c>
      <c r="P97" t="n">
        <v>61.96</v>
      </c>
      <c r="Q97" t="n">
        <v>964.5599999999999</v>
      </c>
      <c r="R97" t="n">
        <v>19.91</v>
      </c>
      <c r="S97" t="n">
        <v>13.9</v>
      </c>
      <c r="T97" t="n">
        <v>3108.53</v>
      </c>
      <c r="U97" t="n">
        <v>0.7</v>
      </c>
      <c r="V97" t="n">
        <v>0.95</v>
      </c>
      <c r="W97" t="n">
        <v>0.07000000000000001</v>
      </c>
      <c r="X97" t="n">
        <v>0.18</v>
      </c>
      <c r="Y97" t="n">
        <v>1</v>
      </c>
      <c r="Z97" t="n">
        <v>10</v>
      </c>
    </row>
    <row r="98">
      <c r="A98" t="n">
        <v>18</v>
      </c>
      <c r="B98" t="n">
        <v>150</v>
      </c>
      <c r="C98" t="inlineStr">
        <is>
          <t xml:space="preserve">CONCLUIDO	</t>
        </is>
      </c>
      <c r="D98" t="n">
        <v>12.9894</v>
      </c>
      <c r="E98" t="n">
        <v>7.7</v>
      </c>
      <c r="F98" t="n">
        <v>4.2</v>
      </c>
      <c r="G98" t="n">
        <v>28.01</v>
      </c>
      <c r="H98" t="n">
        <v>0.32</v>
      </c>
      <c r="I98" t="n">
        <v>9</v>
      </c>
      <c r="J98" t="n">
        <v>306.17</v>
      </c>
      <c r="K98" t="n">
        <v>61.82</v>
      </c>
      <c r="L98" t="n">
        <v>5.5</v>
      </c>
      <c r="M98" t="n">
        <v>7</v>
      </c>
      <c r="N98" t="n">
        <v>88.84</v>
      </c>
      <c r="O98" t="n">
        <v>37994.72</v>
      </c>
      <c r="P98" t="n">
        <v>60.36</v>
      </c>
      <c r="Q98" t="n">
        <v>964.61</v>
      </c>
      <c r="R98" t="n">
        <v>19.1</v>
      </c>
      <c r="S98" t="n">
        <v>13.9</v>
      </c>
      <c r="T98" t="n">
        <v>2710.11</v>
      </c>
      <c r="U98" t="n">
        <v>0.73</v>
      </c>
      <c r="V98" t="n">
        <v>0.95</v>
      </c>
      <c r="W98" t="n">
        <v>0.07000000000000001</v>
      </c>
      <c r="X98" t="n">
        <v>0.16</v>
      </c>
      <c r="Y98" t="n">
        <v>1</v>
      </c>
      <c r="Z98" t="n">
        <v>10</v>
      </c>
    </row>
    <row r="99">
      <c r="A99" t="n">
        <v>19</v>
      </c>
      <c r="B99" t="n">
        <v>150</v>
      </c>
      <c r="C99" t="inlineStr">
        <is>
          <t xml:space="preserve">CONCLUIDO	</t>
        </is>
      </c>
      <c r="D99" t="n">
        <v>12.9908</v>
      </c>
      <c r="E99" t="n">
        <v>7.7</v>
      </c>
      <c r="F99" t="n">
        <v>4.2</v>
      </c>
      <c r="G99" t="n">
        <v>28</v>
      </c>
      <c r="H99" t="n">
        <v>0.33</v>
      </c>
      <c r="I99" t="n">
        <v>9</v>
      </c>
      <c r="J99" t="n">
        <v>306.7</v>
      </c>
      <c r="K99" t="n">
        <v>61.82</v>
      </c>
      <c r="L99" t="n">
        <v>5.75</v>
      </c>
      <c r="M99" t="n">
        <v>7</v>
      </c>
      <c r="N99" t="n">
        <v>89.13</v>
      </c>
      <c r="O99" t="n">
        <v>38061.04</v>
      </c>
      <c r="P99" t="n">
        <v>60.06</v>
      </c>
      <c r="Q99" t="n">
        <v>964.5599999999999</v>
      </c>
      <c r="R99" t="n">
        <v>19.04</v>
      </c>
      <c r="S99" t="n">
        <v>13.9</v>
      </c>
      <c r="T99" t="n">
        <v>2681.74</v>
      </c>
      <c r="U99" t="n">
        <v>0.73</v>
      </c>
      <c r="V99" t="n">
        <v>0.95</v>
      </c>
      <c r="W99" t="n">
        <v>0.07000000000000001</v>
      </c>
      <c r="X99" t="n">
        <v>0.16</v>
      </c>
      <c r="Y99" t="n">
        <v>1</v>
      </c>
      <c r="Z99" t="n">
        <v>10</v>
      </c>
    </row>
    <row r="100">
      <c r="A100" t="n">
        <v>20</v>
      </c>
      <c r="B100" t="n">
        <v>150</v>
      </c>
      <c r="C100" t="inlineStr">
        <is>
          <t xml:space="preserve">CONCLUIDO	</t>
        </is>
      </c>
      <c r="D100" t="n">
        <v>13.1167</v>
      </c>
      <c r="E100" t="n">
        <v>7.62</v>
      </c>
      <c r="F100" t="n">
        <v>4.18</v>
      </c>
      <c r="G100" t="n">
        <v>31.37</v>
      </c>
      <c r="H100" t="n">
        <v>0.35</v>
      </c>
      <c r="I100" t="n">
        <v>8</v>
      </c>
      <c r="J100" t="n">
        <v>307.24</v>
      </c>
      <c r="K100" t="n">
        <v>61.82</v>
      </c>
      <c r="L100" t="n">
        <v>6</v>
      </c>
      <c r="M100" t="n">
        <v>5</v>
      </c>
      <c r="N100" t="n">
        <v>89.42</v>
      </c>
      <c r="O100" t="n">
        <v>38127.48</v>
      </c>
      <c r="P100" t="n">
        <v>58.29</v>
      </c>
      <c r="Q100" t="n">
        <v>964.71</v>
      </c>
      <c r="R100" t="n">
        <v>18.4</v>
      </c>
      <c r="S100" t="n">
        <v>13.9</v>
      </c>
      <c r="T100" t="n">
        <v>2363.33</v>
      </c>
      <c r="U100" t="n">
        <v>0.76</v>
      </c>
      <c r="V100" t="n">
        <v>0.96</v>
      </c>
      <c r="W100" t="n">
        <v>0.07000000000000001</v>
      </c>
      <c r="X100" t="n">
        <v>0.14</v>
      </c>
      <c r="Y100" t="n">
        <v>1</v>
      </c>
      <c r="Z100" t="n">
        <v>10</v>
      </c>
    </row>
    <row r="101">
      <c r="A101" t="n">
        <v>21</v>
      </c>
      <c r="B101" t="n">
        <v>150</v>
      </c>
      <c r="C101" t="inlineStr">
        <is>
          <t xml:space="preserve">CONCLUIDO	</t>
        </is>
      </c>
      <c r="D101" t="n">
        <v>13.1066</v>
      </c>
      <c r="E101" t="n">
        <v>7.63</v>
      </c>
      <c r="F101" t="n">
        <v>4.19</v>
      </c>
      <c r="G101" t="n">
        <v>31.41</v>
      </c>
      <c r="H101" t="n">
        <v>0.36</v>
      </c>
      <c r="I101" t="n">
        <v>8</v>
      </c>
      <c r="J101" t="n">
        <v>307.78</v>
      </c>
      <c r="K101" t="n">
        <v>61.82</v>
      </c>
      <c r="L101" t="n">
        <v>6.25</v>
      </c>
      <c r="M101" t="n">
        <v>4</v>
      </c>
      <c r="N101" t="n">
        <v>89.70999999999999</v>
      </c>
      <c r="O101" t="n">
        <v>38194.05</v>
      </c>
      <c r="P101" t="n">
        <v>58.16</v>
      </c>
      <c r="Q101" t="n">
        <v>964.5599999999999</v>
      </c>
      <c r="R101" t="n">
        <v>18.54</v>
      </c>
      <c r="S101" t="n">
        <v>13.9</v>
      </c>
      <c r="T101" t="n">
        <v>2436.11</v>
      </c>
      <c r="U101" t="n">
        <v>0.75</v>
      </c>
      <c r="V101" t="n">
        <v>0.95</v>
      </c>
      <c r="W101" t="n">
        <v>0.07000000000000001</v>
      </c>
      <c r="X101" t="n">
        <v>0.15</v>
      </c>
      <c r="Y101" t="n">
        <v>1</v>
      </c>
      <c r="Z101" t="n">
        <v>10</v>
      </c>
    </row>
    <row r="102">
      <c r="A102" t="n">
        <v>22</v>
      </c>
      <c r="B102" t="n">
        <v>150</v>
      </c>
      <c r="C102" t="inlineStr">
        <is>
          <t xml:space="preserve">CONCLUIDO	</t>
        </is>
      </c>
      <c r="D102" t="n">
        <v>13.1043</v>
      </c>
      <c r="E102" t="n">
        <v>7.63</v>
      </c>
      <c r="F102" t="n">
        <v>4.19</v>
      </c>
      <c r="G102" t="n">
        <v>31.42</v>
      </c>
      <c r="H102" t="n">
        <v>0.38</v>
      </c>
      <c r="I102" t="n">
        <v>8</v>
      </c>
      <c r="J102" t="n">
        <v>308.32</v>
      </c>
      <c r="K102" t="n">
        <v>61.82</v>
      </c>
      <c r="L102" t="n">
        <v>6.5</v>
      </c>
      <c r="M102" t="n">
        <v>1</v>
      </c>
      <c r="N102" t="n">
        <v>90</v>
      </c>
      <c r="O102" t="n">
        <v>38260.74</v>
      </c>
      <c r="P102" t="n">
        <v>57.9</v>
      </c>
      <c r="Q102" t="n">
        <v>964.5599999999999</v>
      </c>
      <c r="R102" t="n">
        <v>18.43</v>
      </c>
      <c r="S102" t="n">
        <v>13.9</v>
      </c>
      <c r="T102" t="n">
        <v>2381.77</v>
      </c>
      <c r="U102" t="n">
        <v>0.75</v>
      </c>
      <c r="V102" t="n">
        <v>0.95</v>
      </c>
      <c r="W102" t="n">
        <v>0.07000000000000001</v>
      </c>
      <c r="X102" t="n">
        <v>0.15</v>
      </c>
      <c r="Y102" t="n">
        <v>1</v>
      </c>
      <c r="Z102" t="n">
        <v>10</v>
      </c>
    </row>
    <row r="103">
      <c r="A103" t="n">
        <v>23</v>
      </c>
      <c r="B103" t="n">
        <v>150</v>
      </c>
      <c r="C103" t="inlineStr">
        <is>
          <t xml:space="preserve">CONCLUIDO	</t>
        </is>
      </c>
      <c r="D103" t="n">
        <v>13.1028</v>
      </c>
      <c r="E103" t="n">
        <v>7.63</v>
      </c>
      <c r="F103" t="n">
        <v>4.19</v>
      </c>
      <c r="G103" t="n">
        <v>31.43</v>
      </c>
      <c r="H103" t="n">
        <v>0.39</v>
      </c>
      <c r="I103" t="n">
        <v>8</v>
      </c>
      <c r="J103" t="n">
        <v>308.86</v>
      </c>
      <c r="K103" t="n">
        <v>61.82</v>
      </c>
      <c r="L103" t="n">
        <v>6.75</v>
      </c>
      <c r="M103" t="n">
        <v>0</v>
      </c>
      <c r="N103" t="n">
        <v>90.29000000000001</v>
      </c>
      <c r="O103" t="n">
        <v>38327.57</v>
      </c>
      <c r="P103" t="n">
        <v>57.99</v>
      </c>
      <c r="Q103" t="n">
        <v>964.62</v>
      </c>
      <c r="R103" t="n">
        <v>18.42</v>
      </c>
      <c r="S103" t="n">
        <v>13.9</v>
      </c>
      <c r="T103" t="n">
        <v>2372.74</v>
      </c>
      <c r="U103" t="n">
        <v>0.75</v>
      </c>
      <c r="V103" t="n">
        <v>0.95</v>
      </c>
      <c r="W103" t="n">
        <v>0.08</v>
      </c>
      <c r="X103" t="n">
        <v>0.15</v>
      </c>
      <c r="Y103" t="n">
        <v>1</v>
      </c>
      <c r="Z103" t="n">
        <v>10</v>
      </c>
    </row>
    <row r="104">
      <c r="A104" t="n">
        <v>0</v>
      </c>
      <c r="B104" t="n">
        <v>10</v>
      </c>
      <c r="C104" t="inlineStr">
        <is>
          <t xml:space="preserve">CONCLUIDO	</t>
        </is>
      </c>
      <c r="D104" t="n">
        <v>11.2722</v>
      </c>
      <c r="E104" t="n">
        <v>8.869999999999999</v>
      </c>
      <c r="F104" t="n">
        <v>6.14</v>
      </c>
      <c r="G104" t="n">
        <v>3.76</v>
      </c>
      <c r="H104" t="n">
        <v>0.64</v>
      </c>
      <c r="I104" t="n">
        <v>98</v>
      </c>
      <c r="J104" t="n">
        <v>26.11</v>
      </c>
      <c r="K104" t="n">
        <v>12.1</v>
      </c>
      <c r="L104" t="n">
        <v>1</v>
      </c>
      <c r="M104" t="n">
        <v>0</v>
      </c>
      <c r="N104" t="n">
        <v>3.01</v>
      </c>
      <c r="O104" t="n">
        <v>3454.41</v>
      </c>
      <c r="P104" t="n">
        <v>17.91</v>
      </c>
      <c r="Q104" t="n">
        <v>965.15</v>
      </c>
      <c r="R104" t="n">
        <v>75.36</v>
      </c>
      <c r="S104" t="n">
        <v>13.9</v>
      </c>
      <c r="T104" t="n">
        <v>30396.8</v>
      </c>
      <c r="U104" t="n">
        <v>0.18</v>
      </c>
      <c r="V104" t="n">
        <v>0.65</v>
      </c>
      <c r="W104" t="n">
        <v>0.34</v>
      </c>
      <c r="X104" t="n">
        <v>2.09</v>
      </c>
      <c r="Y104" t="n">
        <v>1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14.2948</v>
      </c>
      <c r="E105" t="n">
        <v>7</v>
      </c>
      <c r="F105" t="n">
        <v>4.51</v>
      </c>
      <c r="G105" t="n">
        <v>11.29</v>
      </c>
      <c r="H105" t="n">
        <v>0.18</v>
      </c>
      <c r="I105" t="n">
        <v>24</v>
      </c>
      <c r="J105" t="n">
        <v>98.70999999999999</v>
      </c>
      <c r="K105" t="n">
        <v>39.72</v>
      </c>
      <c r="L105" t="n">
        <v>1</v>
      </c>
      <c r="M105" t="n">
        <v>14</v>
      </c>
      <c r="N105" t="n">
        <v>12.99</v>
      </c>
      <c r="O105" t="n">
        <v>12407.75</v>
      </c>
      <c r="P105" t="n">
        <v>31.56</v>
      </c>
      <c r="Q105" t="n">
        <v>964.88</v>
      </c>
      <c r="R105" t="n">
        <v>28.36</v>
      </c>
      <c r="S105" t="n">
        <v>13.9</v>
      </c>
      <c r="T105" t="n">
        <v>7265.19</v>
      </c>
      <c r="U105" t="n">
        <v>0.49</v>
      </c>
      <c r="V105" t="n">
        <v>0.89</v>
      </c>
      <c r="W105" t="n">
        <v>0.1</v>
      </c>
      <c r="X105" t="n">
        <v>0.47</v>
      </c>
      <c r="Y105" t="n">
        <v>1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14.3301</v>
      </c>
      <c r="E106" t="n">
        <v>6.98</v>
      </c>
      <c r="F106" t="n">
        <v>4.52</v>
      </c>
      <c r="G106" t="n">
        <v>11.78</v>
      </c>
      <c r="H106" t="n">
        <v>0.22</v>
      </c>
      <c r="I106" t="n">
        <v>23</v>
      </c>
      <c r="J106" t="n">
        <v>99.02</v>
      </c>
      <c r="K106" t="n">
        <v>39.72</v>
      </c>
      <c r="L106" t="n">
        <v>1.25</v>
      </c>
      <c r="M106" t="n">
        <v>0</v>
      </c>
      <c r="N106" t="n">
        <v>13.05</v>
      </c>
      <c r="O106" t="n">
        <v>12446.14</v>
      </c>
      <c r="P106" t="n">
        <v>31.07</v>
      </c>
      <c r="Q106" t="n">
        <v>964.72</v>
      </c>
      <c r="R106" t="n">
        <v>28.01</v>
      </c>
      <c r="S106" t="n">
        <v>13.9</v>
      </c>
      <c r="T106" t="n">
        <v>7095.6</v>
      </c>
      <c r="U106" t="n">
        <v>0.5</v>
      </c>
      <c r="V106" t="n">
        <v>0.89</v>
      </c>
      <c r="W106" t="n">
        <v>0.12</v>
      </c>
      <c r="X106" t="n">
        <v>0.48</v>
      </c>
      <c r="Y106" t="n">
        <v>1</v>
      </c>
      <c r="Z106" t="n">
        <v>10</v>
      </c>
    </row>
    <row r="107">
      <c r="A107" t="n">
        <v>0</v>
      </c>
      <c r="B107" t="n">
        <v>105</v>
      </c>
      <c r="C107" t="inlineStr">
        <is>
          <t xml:space="preserve">CONCLUIDO	</t>
        </is>
      </c>
      <c r="D107" t="n">
        <v>10.3031</v>
      </c>
      <c r="E107" t="n">
        <v>9.710000000000001</v>
      </c>
      <c r="F107" t="n">
        <v>5.07</v>
      </c>
      <c r="G107" t="n">
        <v>5.97</v>
      </c>
      <c r="H107" t="n">
        <v>0.09</v>
      </c>
      <c r="I107" t="n">
        <v>51</v>
      </c>
      <c r="J107" t="n">
        <v>204</v>
      </c>
      <c r="K107" t="n">
        <v>55.27</v>
      </c>
      <c r="L107" t="n">
        <v>1</v>
      </c>
      <c r="M107" t="n">
        <v>49</v>
      </c>
      <c r="N107" t="n">
        <v>42.72</v>
      </c>
      <c r="O107" t="n">
        <v>25393.6</v>
      </c>
      <c r="P107" t="n">
        <v>69.20999999999999</v>
      </c>
      <c r="Q107" t="n">
        <v>965.0700000000001</v>
      </c>
      <c r="R107" t="n">
        <v>46.35</v>
      </c>
      <c r="S107" t="n">
        <v>13.9</v>
      </c>
      <c r="T107" t="n">
        <v>16123.47</v>
      </c>
      <c r="U107" t="n">
        <v>0.3</v>
      </c>
      <c r="V107" t="n">
        <v>0.79</v>
      </c>
      <c r="W107" t="n">
        <v>0.13</v>
      </c>
      <c r="X107" t="n">
        <v>1.03</v>
      </c>
      <c r="Y107" t="n">
        <v>1</v>
      </c>
      <c r="Z107" t="n">
        <v>10</v>
      </c>
    </row>
    <row r="108">
      <c r="A108" t="n">
        <v>1</v>
      </c>
      <c r="B108" t="n">
        <v>105</v>
      </c>
      <c r="C108" t="inlineStr">
        <is>
          <t xml:space="preserve">CONCLUIDO	</t>
        </is>
      </c>
      <c r="D108" t="n">
        <v>11.2363</v>
      </c>
      <c r="E108" t="n">
        <v>8.9</v>
      </c>
      <c r="F108" t="n">
        <v>4.79</v>
      </c>
      <c r="G108" t="n">
        <v>7.57</v>
      </c>
      <c r="H108" t="n">
        <v>0.11</v>
      </c>
      <c r="I108" t="n">
        <v>38</v>
      </c>
      <c r="J108" t="n">
        <v>204.39</v>
      </c>
      <c r="K108" t="n">
        <v>55.27</v>
      </c>
      <c r="L108" t="n">
        <v>1.25</v>
      </c>
      <c r="M108" t="n">
        <v>36</v>
      </c>
      <c r="N108" t="n">
        <v>42.87</v>
      </c>
      <c r="O108" t="n">
        <v>25442.42</v>
      </c>
      <c r="P108" t="n">
        <v>64.16</v>
      </c>
      <c r="Q108" t="n">
        <v>964.65</v>
      </c>
      <c r="R108" t="n">
        <v>37.61</v>
      </c>
      <c r="S108" t="n">
        <v>13.9</v>
      </c>
      <c r="T108" t="n">
        <v>11820.72</v>
      </c>
      <c r="U108" t="n">
        <v>0.37</v>
      </c>
      <c r="V108" t="n">
        <v>0.83</v>
      </c>
      <c r="W108" t="n">
        <v>0.11</v>
      </c>
      <c r="X108" t="n">
        <v>0.75</v>
      </c>
      <c r="Y108" t="n">
        <v>1</v>
      </c>
      <c r="Z108" t="n">
        <v>10</v>
      </c>
    </row>
    <row r="109">
      <c r="A109" t="n">
        <v>2</v>
      </c>
      <c r="B109" t="n">
        <v>105</v>
      </c>
      <c r="C109" t="inlineStr">
        <is>
          <t xml:space="preserve">CONCLUIDO	</t>
        </is>
      </c>
      <c r="D109" t="n">
        <v>11.8922</v>
      </c>
      <c r="E109" t="n">
        <v>8.41</v>
      </c>
      <c r="F109" t="n">
        <v>4.63</v>
      </c>
      <c r="G109" t="n">
        <v>9.25</v>
      </c>
      <c r="H109" t="n">
        <v>0.13</v>
      </c>
      <c r="I109" t="n">
        <v>30</v>
      </c>
      <c r="J109" t="n">
        <v>204.79</v>
      </c>
      <c r="K109" t="n">
        <v>55.27</v>
      </c>
      <c r="L109" t="n">
        <v>1.5</v>
      </c>
      <c r="M109" t="n">
        <v>28</v>
      </c>
      <c r="N109" t="n">
        <v>43.02</v>
      </c>
      <c r="O109" t="n">
        <v>25491.3</v>
      </c>
      <c r="P109" t="n">
        <v>60.73</v>
      </c>
      <c r="Q109" t="n">
        <v>964.83</v>
      </c>
      <c r="R109" t="n">
        <v>32.36</v>
      </c>
      <c r="S109" t="n">
        <v>13.9</v>
      </c>
      <c r="T109" t="n">
        <v>9235.530000000001</v>
      </c>
      <c r="U109" t="n">
        <v>0.43</v>
      </c>
      <c r="V109" t="n">
        <v>0.86</v>
      </c>
      <c r="W109" t="n">
        <v>0.1</v>
      </c>
      <c r="X109" t="n">
        <v>0.59</v>
      </c>
      <c r="Y109" t="n">
        <v>1</v>
      </c>
      <c r="Z109" t="n">
        <v>10</v>
      </c>
    </row>
    <row r="110">
      <c r="A110" t="n">
        <v>3</v>
      </c>
      <c r="B110" t="n">
        <v>105</v>
      </c>
      <c r="C110" t="inlineStr">
        <is>
          <t xml:space="preserve">CONCLUIDO	</t>
        </is>
      </c>
      <c r="D110" t="n">
        <v>12.3372</v>
      </c>
      <c r="E110" t="n">
        <v>8.109999999999999</v>
      </c>
      <c r="F110" t="n">
        <v>4.53</v>
      </c>
      <c r="G110" t="n">
        <v>10.86</v>
      </c>
      <c r="H110" t="n">
        <v>0.15</v>
      </c>
      <c r="I110" t="n">
        <v>25</v>
      </c>
      <c r="J110" t="n">
        <v>205.18</v>
      </c>
      <c r="K110" t="n">
        <v>55.27</v>
      </c>
      <c r="L110" t="n">
        <v>1.75</v>
      </c>
      <c r="M110" t="n">
        <v>23</v>
      </c>
      <c r="N110" t="n">
        <v>43.16</v>
      </c>
      <c r="O110" t="n">
        <v>25540.22</v>
      </c>
      <c r="P110" t="n">
        <v>58.28</v>
      </c>
      <c r="Q110" t="n">
        <v>964.75</v>
      </c>
      <c r="R110" t="n">
        <v>29.17</v>
      </c>
      <c r="S110" t="n">
        <v>13.9</v>
      </c>
      <c r="T110" t="n">
        <v>7663.48</v>
      </c>
      <c r="U110" t="n">
        <v>0.48</v>
      </c>
      <c r="V110" t="n">
        <v>0.88</v>
      </c>
      <c r="W110" t="n">
        <v>0.09</v>
      </c>
      <c r="X110" t="n">
        <v>0.49</v>
      </c>
      <c r="Y110" t="n">
        <v>1</v>
      </c>
      <c r="Z110" t="n">
        <v>10</v>
      </c>
    </row>
    <row r="111">
      <c r="A111" t="n">
        <v>4</v>
      </c>
      <c r="B111" t="n">
        <v>105</v>
      </c>
      <c r="C111" t="inlineStr">
        <is>
          <t xml:space="preserve">CONCLUIDO	</t>
        </is>
      </c>
      <c r="D111" t="n">
        <v>12.7456</v>
      </c>
      <c r="E111" t="n">
        <v>7.85</v>
      </c>
      <c r="F111" t="n">
        <v>4.43</v>
      </c>
      <c r="G111" t="n">
        <v>12.66</v>
      </c>
      <c r="H111" t="n">
        <v>0.17</v>
      </c>
      <c r="I111" t="n">
        <v>21</v>
      </c>
      <c r="J111" t="n">
        <v>205.58</v>
      </c>
      <c r="K111" t="n">
        <v>55.27</v>
      </c>
      <c r="L111" t="n">
        <v>2</v>
      </c>
      <c r="M111" t="n">
        <v>19</v>
      </c>
      <c r="N111" t="n">
        <v>43.31</v>
      </c>
      <c r="O111" t="n">
        <v>25589.2</v>
      </c>
      <c r="P111" t="n">
        <v>55.67</v>
      </c>
      <c r="Q111" t="n">
        <v>964.71</v>
      </c>
      <c r="R111" t="n">
        <v>26.11</v>
      </c>
      <c r="S111" t="n">
        <v>13.9</v>
      </c>
      <c r="T111" t="n">
        <v>6153.73</v>
      </c>
      <c r="U111" t="n">
        <v>0.53</v>
      </c>
      <c r="V111" t="n">
        <v>0.9</v>
      </c>
      <c r="W111" t="n">
        <v>0.09</v>
      </c>
      <c r="X111" t="n">
        <v>0.39</v>
      </c>
      <c r="Y111" t="n">
        <v>1</v>
      </c>
      <c r="Z111" t="n">
        <v>10</v>
      </c>
    </row>
    <row r="112">
      <c r="A112" t="n">
        <v>5</v>
      </c>
      <c r="B112" t="n">
        <v>105</v>
      </c>
      <c r="C112" t="inlineStr">
        <is>
          <t xml:space="preserve">CONCLUIDO	</t>
        </is>
      </c>
      <c r="D112" t="n">
        <v>13.0904</v>
      </c>
      <c r="E112" t="n">
        <v>7.64</v>
      </c>
      <c r="F112" t="n">
        <v>4.34</v>
      </c>
      <c r="G112" t="n">
        <v>14.48</v>
      </c>
      <c r="H112" t="n">
        <v>0.19</v>
      </c>
      <c r="I112" t="n">
        <v>18</v>
      </c>
      <c r="J112" t="n">
        <v>205.98</v>
      </c>
      <c r="K112" t="n">
        <v>55.27</v>
      </c>
      <c r="L112" t="n">
        <v>2.25</v>
      </c>
      <c r="M112" t="n">
        <v>16</v>
      </c>
      <c r="N112" t="n">
        <v>43.46</v>
      </c>
      <c r="O112" t="n">
        <v>25638.22</v>
      </c>
      <c r="P112" t="n">
        <v>53.14</v>
      </c>
      <c r="Q112" t="n">
        <v>964.64</v>
      </c>
      <c r="R112" t="n">
        <v>23.73</v>
      </c>
      <c r="S112" t="n">
        <v>13.9</v>
      </c>
      <c r="T112" t="n">
        <v>4980.34</v>
      </c>
      <c r="U112" t="n">
        <v>0.59</v>
      </c>
      <c r="V112" t="n">
        <v>0.92</v>
      </c>
      <c r="W112" t="n">
        <v>0.07000000000000001</v>
      </c>
      <c r="X112" t="n">
        <v>0.3</v>
      </c>
      <c r="Y112" t="n">
        <v>1</v>
      </c>
      <c r="Z112" t="n">
        <v>10</v>
      </c>
    </row>
    <row r="113">
      <c r="A113" t="n">
        <v>6</v>
      </c>
      <c r="B113" t="n">
        <v>105</v>
      </c>
      <c r="C113" t="inlineStr">
        <is>
          <t xml:space="preserve">CONCLUIDO	</t>
        </is>
      </c>
      <c r="D113" t="n">
        <v>13.2149</v>
      </c>
      <c r="E113" t="n">
        <v>7.57</v>
      </c>
      <c r="F113" t="n">
        <v>4.35</v>
      </c>
      <c r="G113" t="n">
        <v>16.33</v>
      </c>
      <c r="H113" t="n">
        <v>0.22</v>
      </c>
      <c r="I113" t="n">
        <v>16</v>
      </c>
      <c r="J113" t="n">
        <v>206.38</v>
      </c>
      <c r="K113" t="n">
        <v>55.27</v>
      </c>
      <c r="L113" t="n">
        <v>2.5</v>
      </c>
      <c r="M113" t="n">
        <v>14</v>
      </c>
      <c r="N113" t="n">
        <v>43.6</v>
      </c>
      <c r="O113" t="n">
        <v>25687.3</v>
      </c>
      <c r="P113" t="n">
        <v>52.27</v>
      </c>
      <c r="Q113" t="n">
        <v>964.5599999999999</v>
      </c>
      <c r="R113" t="n">
        <v>23.74</v>
      </c>
      <c r="S113" t="n">
        <v>13.9</v>
      </c>
      <c r="T113" t="n">
        <v>4993.75</v>
      </c>
      <c r="U113" t="n">
        <v>0.59</v>
      </c>
      <c r="V113" t="n">
        <v>0.92</v>
      </c>
      <c r="W113" t="n">
        <v>0.08</v>
      </c>
      <c r="X113" t="n">
        <v>0.31</v>
      </c>
      <c r="Y113" t="n">
        <v>1</v>
      </c>
      <c r="Z113" t="n">
        <v>10</v>
      </c>
    </row>
    <row r="114">
      <c r="A114" t="n">
        <v>7</v>
      </c>
      <c r="B114" t="n">
        <v>105</v>
      </c>
      <c r="C114" t="inlineStr">
        <is>
          <t xml:space="preserve">CONCLUIDO	</t>
        </is>
      </c>
      <c r="D114" t="n">
        <v>13.3269</v>
      </c>
      <c r="E114" t="n">
        <v>7.5</v>
      </c>
      <c r="F114" t="n">
        <v>4.33</v>
      </c>
      <c r="G114" t="n">
        <v>17.32</v>
      </c>
      <c r="H114" t="n">
        <v>0.24</v>
      </c>
      <c r="I114" t="n">
        <v>15</v>
      </c>
      <c r="J114" t="n">
        <v>206.78</v>
      </c>
      <c r="K114" t="n">
        <v>55.27</v>
      </c>
      <c r="L114" t="n">
        <v>2.75</v>
      </c>
      <c r="M114" t="n">
        <v>13</v>
      </c>
      <c r="N114" t="n">
        <v>43.75</v>
      </c>
      <c r="O114" t="n">
        <v>25736.42</v>
      </c>
      <c r="P114" t="n">
        <v>50.44</v>
      </c>
      <c r="Q114" t="n">
        <v>964.5599999999999</v>
      </c>
      <c r="R114" t="n">
        <v>23.13</v>
      </c>
      <c r="S114" t="n">
        <v>13.9</v>
      </c>
      <c r="T114" t="n">
        <v>4697.3</v>
      </c>
      <c r="U114" t="n">
        <v>0.6</v>
      </c>
      <c r="V114" t="n">
        <v>0.92</v>
      </c>
      <c r="W114" t="n">
        <v>0.08</v>
      </c>
      <c r="X114" t="n">
        <v>0.29</v>
      </c>
      <c r="Y114" t="n">
        <v>1</v>
      </c>
      <c r="Z114" t="n">
        <v>10</v>
      </c>
    </row>
    <row r="115">
      <c r="A115" t="n">
        <v>8</v>
      </c>
      <c r="B115" t="n">
        <v>105</v>
      </c>
      <c r="C115" t="inlineStr">
        <is>
          <t xml:space="preserve">CONCLUIDO	</t>
        </is>
      </c>
      <c r="D115" t="n">
        <v>13.5486</v>
      </c>
      <c r="E115" t="n">
        <v>7.38</v>
      </c>
      <c r="F115" t="n">
        <v>4.29</v>
      </c>
      <c r="G115" t="n">
        <v>19.79</v>
      </c>
      <c r="H115" t="n">
        <v>0.26</v>
      </c>
      <c r="I115" t="n">
        <v>13</v>
      </c>
      <c r="J115" t="n">
        <v>207.17</v>
      </c>
      <c r="K115" t="n">
        <v>55.27</v>
      </c>
      <c r="L115" t="n">
        <v>3</v>
      </c>
      <c r="M115" t="n">
        <v>11</v>
      </c>
      <c r="N115" t="n">
        <v>43.9</v>
      </c>
      <c r="O115" t="n">
        <v>25785.6</v>
      </c>
      <c r="P115" t="n">
        <v>48.71</v>
      </c>
      <c r="Q115" t="n">
        <v>964.5599999999999</v>
      </c>
      <c r="R115" t="n">
        <v>21.8</v>
      </c>
      <c r="S115" t="n">
        <v>13.9</v>
      </c>
      <c r="T115" t="n">
        <v>4038.08</v>
      </c>
      <c r="U115" t="n">
        <v>0.64</v>
      </c>
      <c r="V115" t="n">
        <v>0.93</v>
      </c>
      <c r="W115" t="n">
        <v>0.07000000000000001</v>
      </c>
      <c r="X115" t="n">
        <v>0.25</v>
      </c>
      <c r="Y115" t="n">
        <v>1</v>
      </c>
      <c r="Z115" t="n">
        <v>10</v>
      </c>
    </row>
    <row r="116">
      <c r="A116" t="n">
        <v>9</v>
      </c>
      <c r="B116" t="n">
        <v>105</v>
      </c>
      <c r="C116" t="inlineStr">
        <is>
          <t xml:space="preserve">CONCLUIDO	</t>
        </is>
      </c>
      <c r="D116" t="n">
        <v>13.6607</v>
      </c>
      <c r="E116" t="n">
        <v>7.32</v>
      </c>
      <c r="F116" t="n">
        <v>4.27</v>
      </c>
      <c r="G116" t="n">
        <v>21.34</v>
      </c>
      <c r="H116" t="n">
        <v>0.28</v>
      </c>
      <c r="I116" t="n">
        <v>12</v>
      </c>
      <c r="J116" t="n">
        <v>207.57</v>
      </c>
      <c r="K116" t="n">
        <v>55.27</v>
      </c>
      <c r="L116" t="n">
        <v>3.25</v>
      </c>
      <c r="M116" t="n">
        <v>9</v>
      </c>
      <c r="N116" t="n">
        <v>44.05</v>
      </c>
      <c r="O116" t="n">
        <v>25834.83</v>
      </c>
      <c r="P116" t="n">
        <v>46.8</v>
      </c>
      <c r="Q116" t="n">
        <v>964.5599999999999</v>
      </c>
      <c r="R116" t="n">
        <v>21.2</v>
      </c>
      <c r="S116" t="n">
        <v>13.9</v>
      </c>
      <c r="T116" t="n">
        <v>3746.11</v>
      </c>
      <c r="U116" t="n">
        <v>0.66</v>
      </c>
      <c r="V116" t="n">
        <v>0.9399999999999999</v>
      </c>
      <c r="W116" t="n">
        <v>0.07000000000000001</v>
      </c>
      <c r="X116" t="n">
        <v>0.23</v>
      </c>
      <c r="Y116" t="n">
        <v>1</v>
      </c>
      <c r="Z116" t="n">
        <v>10</v>
      </c>
    </row>
    <row r="117">
      <c r="A117" t="n">
        <v>10</v>
      </c>
      <c r="B117" t="n">
        <v>105</v>
      </c>
      <c r="C117" t="inlineStr">
        <is>
          <t xml:space="preserve">CONCLUIDO	</t>
        </is>
      </c>
      <c r="D117" t="n">
        <v>13.7588</v>
      </c>
      <c r="E117" t="n">
        <v>7.27</v>
      </c>
      <c r="F117" t="n">
        <v>4.26</v>
      </c>
      <c r="G117" t="n">
        <v>23.22</v>
      </c>
      <c r="H117" t="n">
        <v>0.3</v>
      </c>
      <c r="I117" t="n">
        <v>11</v>
      </c>
      <c r="J117" t="n">
        <v>207.97</v>
      </c>
      <c r="K117" t="n">
        <v>55.27</v>
      </c>
      <c r="L117" t="n">
        <v>3.5</v>
      </c>
      <c r="M117" t="n">
        <v>3</v>
      </c>
      <c r="N117" t="n">
        <v>44.2</v>
      </c>
      <c r="O117" t="n">
        <v>25884.1</v>
      </c>
      <c r="P117" t="n">
        <v>45.4</v>
      </c>
      <c r="Q117" t="n">
        <v>964.5599999999999</v>
      </c>
      <c r="R117" t="n">
        <v>20.54</v>
      </c>
      <c r="S117" t="n">
        <v>13.9</v>
      </c>
      <c r="T117" t="n">
        <v>3419.13</v>
      </c>
      <c r="U117" t="n">
        <v>0.68</v>
      </c>
      <c r="V117" t="n">
        <v>0.9399999999999999</v>
      </c>
      <c r="W117" t="n">
        <v>0.08</v>
      </c>
      <c r="X117" t="n">
        <v>0.22</v>
      </c>
      <c r="Y117" t="n">
        <v>1</v>
      </c>
      <c r="Z117" t="n">
        <v>10</v>
      </c>
    </row>
    <row r="118">
      <c r="A118" t="n">
        <v>11</v>
      </c>
      <c r="B118" t="n">
        <v>105</v>
      </c>
      <c r="C118" t="inlineStr">
        <is>
          <t xml:space="preserve">CONCLUIDO	</t>
        </is>
      </c>
      <c r="D118" t="n">
        <v>13.7541</v>
      </c>
      <c r="E118" t="n">
        <v>7.27</v>
      </c>
      <c r="F118" t="n">
        <v>4.26</v>
      </c>
      <c r="G118" t="n">
        <v>23.23</v>
      </c>
      <c r="H118" t="n">
        <v>0.32</v>
      </c>
      <c r="I118" t="n">
        <v>11</v>
      </c>
      <c r="J118" t="n">
        <v>208.37</v>
      </c>
      <c r="K118" t="n">
        <v>55.27</v>
      </c>
      <c r="L118" t="n">
        <v>3.75</v>
      </c>
      <c r="M118" t="n">
        <v>0</v>
      </c>
      <c r="N118" t="n">
        <v>44.35</v>
      </c>
      <c r="O118" t="n">
        <v>25933.43</v>
      </c>
      <c r="P118" t="n">
        <v>45.25</v>
      </c>
      <c r="Q118" t="n">
        <v>964.5700000000001</v>
      </c>
      <c r="R118" t="n">
        <v>20.51</v>
      </c>
      <c r="S118" t="n">
        <v>13.9</v>
      </c>
      <c r="T118" t="n">
        <v>3403.02</v>
      </c>
      <c r="U118" t="n">
        <v>0.68</v>
      </c>
      <c r="V118" t="n">
        <v>0.9399999999999999</v>
      </c>
      <c r="W118" t="n">
        <v>0.08</v>
      </c>
      <c r="X118" t="n">
        <v>0.22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13.1167</v>
      </c>
      <c r="E119" t="n">
        <v>7.62</v>
      </c>
      <c r="F119" t="n">
        <v>4.67</v>
      </c>
      <c r="G119" t="n">
        <v>8.76</v>
      </c>
      <c r="H119" t="n">
        <v>0.14</v>
      </c>
      <c r="I119" t="n">
        <v>32</v>
      </c>
      <c r="J119" t="n">
        <v>124.63</v>
      </c>
      <c r="K119" t="n">
        <v>45</v>
      </c>
      <c r="L119" t="n">
        <v>1</v>
      </c>
      <c r="M119" t="n">
        <v>30</v>
      </c>
      <c r="N119" t="n">
        <v>18.64</v>
      </c>
      <c r="O119" t="n">
        <v>15605.44</v>
      </c>
      <c r="P119" t="n">
        <v>42.28</v>
      </c>
      <c r="Q119" t="n">
        <v>964.99</v>
      </c>
      <c r="R119" t="n">
        <v>33.74</v>
      </c>
      <c r="S119" t="n">
        <v>13.9</v>
      </c>
      <c r="T119" t="n">
        <v>9914.040000000001</v>
      </c>
      <c r="U119" t="n">
        <v>0.41</v>
      </c>
      <c r="V119" t="n">
        <v>0.86</v>
      </c>
      <c r="W119" t="n">
        <v>0.11</v>
      </c>
      <c r="X119" t="n">
        <v>0.63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13.8867</v>
      </c>
      <c r="E120" t="n">
        <v>7.2</v>
      </c>
      <c r="F120" t="n">
        <v>4.48</v>
      </c>
      <c r="G120" t="n">
        <v>11.69</v>
      </c>
      <c r="H120" t="n">
        <v>0.18</v>
      </c>
      <c r="I120" t="n">
        <v>23</v>
      </c>
      <c r="J120" t="n">
        <v>124.96</v>
      </c>
      <c r="K120" t="n">
        <v>45</v>
      </c>
      <c r="L120" t="n">
        <v>1.25</v>
      </c>
      <c r="M120" t="n">
        <v>21</v>
      </c>
      <c r="N120" t="n">
        <v>18.71</v>
      </c>
      <c r="O120" t="n">
        <v>15645.96</v>
      </c>
      <c r="P120" t="n">
        <v>38.07</v>
      </c>
      <c r="Q120" t="n">
        <v>964.62</v>
      </c>
      <c r="R120" t="n">
        <v>27.75</v>
      </c>
      <c r="S120" t="n">
        <v>13.9</v>
      </c>
      <c r="T120" t="n">
        <v>6964.37</v>
      </c>
      <c r="U120" t="n">
        <v>0.5</v>
      </c>
      <c r="V120" t="n">
        <v>0.89</v>
      </c>
      <c r="W120" t="n">
        <v>0.09</v>
      </c>
      <c r="X120" t="n">
        <v>0.44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14.4144</v>
      </c>
      <c r="E121" t="n">
        <v>6.94</v>
      </c>
      <c r="F121" t="n">
        <v>4.35</v>
      </c>
      <c r="G121" t="n">
        <v>14.48</v>
      </c>
      <c r="H121" t="n">
        <v>0.21</v>
      </c>
      <c r="I121" t="n">
        <v>18</v>
      </c>
      <c r="J121" t="n">
        <v>125.29</v>
      </c>
      <c r="K121" t="n">
        <v>45</v>
      </c>
      <c r="L121" t="n">
        <v>1.5</v>
      </c>
      <c r="M121" t="n">
        <v>9</v>
      </c>
      <c r="N121" t="n">
        <v>18.79</v>
      </c>
      <c r="O121" t="n">
        <v>15686.51</v>
      </c>
      <c r="P121" t="n">
        <v>34.62</v>
      </c>
      <c r="Q121" t="n">
        <v>964.65</v>
      </c>
      <c r="R121" t="n">
        <v>23.23</v>
      </c>
      <c r="S121" t="n">
        <v>13.9</v>
      </c>
      <c r="T121" t="n">
        <v>4729.72</v>
      </c>
      <c r="U121" t="n">
        <v>0.6</v>
      </c>
      <c r="V121" t="n">
        <v>0.92</v>
      </c>
      <c r="W121" t="n">
        <v>0.08</v>
      </c>
      <c r="X121" t="n">
        <v>0.3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14.2948</v>
      </c>
      <c r="E122" t="n">
        <v>7</v>
      </c>
      <c r="F122" t="n">
        <v>4.4</v>
      </c>
      <c r="G122" t="n">
        <v>14.68</v>
      </c>
      <c r="H122" t="n">
        <v>0.25</v>
      </c>
      <c r="I122" t="n">
        <v>18</v>
      </c>
      <c r="J122" t="n">
        <v>125.62</v>
      </c>
      <c r="K122" t="n">
        <v>45</v>
      </c>
      <c r="L122" t="n">
        <v>1.75</v>
      </c>
      <c r="M122" t="n">
        <v>0</v>
      </c>
      <c r="N122" t="n">
        <v>18.87</v>
      </c>
      <c r="O122" t="n">
        <v>15727.09</v>
      </c>
      <c r="P122" t="n">
        <v>34.67</v>
      </c>
      <c r="Q122" t="n">
        <v>964.65</v>
      </c>
      <c r="R122" t="n">
        <v>24.71</v>
      </c>
      <c r="S122" t="n">
        <v>13.9</v>
      </c>
      <c r="T122" t="n">
        <v>5469.24</v>
      </c>
      <c r="U122" t="n">
        <v>0.5600000000000001</v>
      </c>
      <c r="V122" t="n">
        <v>0.91</v>
      </c>
      <c r="W122" t="n">
        <v>0.1</v>
      </c>
      <c r="X122" t="n">
        <v>0.36</v>
      </c>
      <c r="Y122" t="n">
        <v>1</v>
      </c>
      <c r="Z122" t="n">
        <v>10</v>
      </c>
    </row>
    <row r="123">
      <c r="A123" t="n">
        <v>0</v>
      </c>
      <c r="B123" t="n">
        <v>135</v>
      </c>
      <c r="C123" t="inlineStr">
        <is>
          <t xml:space="preserve">CONCLUIDO	</t>
        </is>
      </c>
      <c r="D123" t="n">
        <v>8.743</v>
      </c>
      <c r="E123" t="n">
        <v>11.44</v>
      </c>
      <c r="F123" t="n">
        <v>5.35</v>
      </c>
      <c r="G123" t="n">
        <v>5.01</v>
      </c>
      <c r="H123" t="n">
        <v>0.07000000000000001</v>
      </c>
      <c r="I123" t="n">
        <v>64</v>
      </c>
      <c r="J123" t="n">
        <v>263.32</v>
      </c>
      <c r="K123" t="n">
        <v>59.89</v>
      </c>
      <c r="L123" t="n">
        <v>1</v>
      </c>
      <c r="M123" t="n">
        <v>62</v>
      </c>
      <c r="N123" t="n">
        <v>67.43000000000001</v>
      </c>
      <c r="O123" t="n">
        <v>32710.1</v>
      </c>
      <c r="P123" t="n">
        <v>87.45999999999999</v>
      </c>
      <c r="Q123" t="n">
        <v>964.85</v>
      </c>
      <c r="R123" t="n">
        <v>55.07</v>
      </c>
      <c r="S123" t="n">
        <v>13.9</v>
      </c>
      <c r="T123" t="n">
        <v>20419.2</v>
      </c>
      <c r="U123" t="n">
        <v>0.25</v>
      </c>
      <c r="V123" t="n">
        <v>0.75</v>
      </c>
      <c r="W123" t="n">
        <v>0.15</v>
      </c>
      <c r="X123" t="n">
        <v>1.31</v>
      </c>
      <c r="Y123" t="n">
        <v>1</v>
      </c>
      <c r="Z123" t="n">
        <v>10</v>
      </c>
    </row>
    <row r="124">
      <c r="A124" t="n">
        <v>1</v>
      </c>
      <c r="B124" t="n">
        <v>135</v>
      </c>
      <c r="C124" t="inlineStr">
        <is>
          <t xml:space="preserve">CONCLUIDO	</t>
        </is>
      </c>
      <c r="D124" t="n">
        <v>9.713200000000001</v>
      </c>
      <c r="E124" t="n">
        <v>10.3</v>
      </c>
      <c r="F124" t="n">
        <v>5.02</v>
      </c>
      <c r="G124" t="n">
        <v>6.27</v>
      </c>
      <c r="H124" t="n">
        <v>0.08</v>
      </c>
      <c r="I124" t="n">
        <v>48</v>
      </c>
      <c r="J124" t="n">
        <v>263.79</v>
      </c>
      <c r="K124" t="n">
        <v>59.89</v>
      </c>
      <c r="L124" t="n">
        <v>1.25</v>
      </c>
      <c r="M124" t="n">
        <v>46</v>
      </c>
      <c r="N124" t="n">
        <v>67.65000000000001</v>
      </c>
      <c r="O124" t="n">
        <v>32767.75</v>
      </c>
      <c r="P124" t="n">
        <v>81.09999999999999</v>
      </c>
      <c r="Q124" t="n">
        <v>964.85</v>
      </c>
      <c r="R124" t="n">
        <v>44.43</v>
      </c>
      <c r="S124" t="n">
        <v>13.9</v>
      </c>
      <c r="T124" t="n">
        <v>15181.47</v>
      </c>
      <c r="U124" t="n">
        <v>0.31</v>
      </c>
      <c r="V124" t="n">
        <v>0.8</v>
      </c>
      <c r="W124" t="n">
        <v>0.13</v>
      </c>
      <c r="X124" t="n">
        <v>0.97</v>
      </c>
      <c r="Y124" t="n">
        <v>1</v>
      </c>
      <c r="Z124" t="n">
        <v>10</v>
      </c>
    </row>
    <row r="125">
      <c r="A125" t="n">
        <v>2</v>
      </c>
      <c r="B125" t="n">
        <v>135</v>
      </c>
      <c r="C125" t="inlineStr">
        <is>
          <t xml:space="preserve">CONCLUIDO	</t>
        </is>
      </c>
      <c r="D125" t="n">
        <v>10.4448</v>
      </c>
      <c r="E125" t="n">
        <v>9.57</v>
      </c>
      <c r="F125" t="n">
        <v>4.8</v>
      </c>
      <c r="G125" t="n">
        <v>7.58</v>
      </c>
      <c r="H125" t="n">
        <v>0.1</v>
      </c>
      <c r="I125" t="n">
        <v>38</v>
      </c>
      <c r="J125" t="n">
        <v>264.25</v>
      </c>
      <c r="K125" t="n">
        <v>59.89</v>
      </c>
      <c r="L125" t="n">
        <v>1.5</v>
      </c>
      <c r="M125" t="n">
        <v>36</v>
      </c>
      <c r="N125" t="n">
        <v>67.87</v>
      </c>
      <c r="O125" t="n">
        <v>32825.49</v>
      </c>
      <c r="P125" t="n">
        <v>76.73999999999999</v>
      </c>
      <c r="Q125" t="n">
        <v>964.98</v>
      </c>
      <c r="R125" t="n">
        <v>37.69</v>
      </c>
      <c r="S125" t="n">
        <v>13.9</v>
      </c>
      <c r="T125" t="n">
        <v>11859.08</v>
      </c>
      <c r="U125" t="n">
        <v>0.37</v>
      </c>
      <c r="V125" t="n">
        <v>0.83</v>
      </c>
      <c r="W125" t="n">
        <v>0.12</v>
      </c>
      <c r="X125" t="n">
        <v>0.76</v>
      </c>
      <c r="Y125" t="n">
        <v>1</v>
      </c>
      <c r="Z125" t="n">
        <v>10</v>
      </c>
    </row>
    <row r="126">
      <c r="A126" t="n">
        <v>3</v>
      </c>
      <c r="B126" t="n">
        <v>135</v>
      </c>
      <c r="C126" t="inlineStr">
        <is>
          <t xml:space="preserve">CONCLUIDO	</t>
        </is>
      </c>
      <c r="D126" t="n">
        <v>10.9336</v>
      </c>
      <c r="E126" t="n">
        <v>9.15</v>
      </c>
      <c r="F126" t="n">
        <v>4.68</v>
      </c>
      <c r="G126" t="n">
        <v>8.77</v>
      </c>
      <c r="H126" t="n">
        <v>0.12</v>
      </c>
      <c r="I126" t="n">
        <v>32</v>
      </c>
      <c r="J126" t="n">
        <v>264.72</v>
      </c>
      <c r="K126" t="n">
        <v>59.89</v>
      </c>
      <c r="L126" t="n">
        <v>1.75</v>
      </c>
      <c r="M126" t="n">
        <v>30</v>
      </c>
      <c r="N126" t="n">
        <v>68.09</v>
      </c>
      <c r="O126" t="n">
        <v>32883.31</v>
      </c>
      <c r="P126" t="n">
        <v>73.81999999999999</v>
      </c>
      <c r="Q126" t="n">
        <v>964.79</v>
      </c>
      <c r="R126" t="n">
        <v>33.77</v>
      </c>
      <c r="S126" t="n">
        <v>13.9</v>
      </c>
      <c r="T126" t="n">
        <v>9931.34</v>
      </c>
      <c r="U126" t="n">
        <v>0.41</v>
      </c>
      <c r="V126" t="n">
        <v>0.86</v>
      </c>
      <c r="W126" t="n">
        <v>0.11</v>
      </c>
      <c r="X126" t="n">
        <v>0.63</v>
      </c>
      <c r="Y126" t="n">
        <v>1</v>
      </c>
      <c r="Z126" t="n">
        <v>10</v>
      </c>
    </row>
    <row r="127">
      <c r="A127" t="n">
        <v>4</v>
      </c>
      <c r="B127" t="n">
        <v>135</v>
      </c>
      <c r="C127" t="inlineStr">
        <is>
          <t xml:space="preserve">CONCLUIDO	</t>
        </is>
      </c>
      <c r="D127" t="n">
        <v>11.3848</v>
      </c>
      <c r="E127" t="n">
        <v>8.779999999999999</v>
      </c>
      <c r="F127" t="n">
        <v>4.57</v>
      </c>
      <c r="G127" t="n">
        <v>10.15</v>
      </c>
      <c r="H127" t="n">
        <v>0.13</v>
      </c>
      <c r="I127" t="n">
        <v>27</v>
      </c>
      <c r="J127" t="n">
        <v>265.19</v>
      </c>
      <c r="K127" t="n">
        <v>59.89</v>
      </c>
      <c r="L127" t="n">
        <v>2</v>
      </c>
      <c r="M127" t="n">
        <v>25</v>
      </c>
      <c r="N127" t="n">
        <v>68.31</v>
      </c>
      <c r="O127" t="n">
        <v>32941.21</v>
      </c>
      <c r="P127" t="n">
        <v>71.23999999999999</v>
      </c>
      <c r="Q127" t="n">
        <v>964.5599999999999</v>
      </c>
      <c r="R127" t="n">
        <v>30.32</v>
      </c>
      <c r="S127" t="n">
        <v>13.9</v>
      </c>
      <c r="T127" t="n">
        <v>8227.85</v>
      </c>
      <c r="U127" t="n">
        <v>0.46</v>
      </c>
      <c r="V127" t="n">
        <v>0.88</v>
      </c>
      <c r="W127" t="n">
        <v>0.1</v>
      </c>
      <c r="X127" t="n">
        <v>0.53</v>
      </c>
      <c r="Y127" t="n">
        <v>1</v>
      </c>
      <c r="Z127" t="n">
        <v>10</v>
      </c>
    </row>
    <row r="128">
      <c r="A128" t="n">
        <v>5</v>
      </c>
      <c r="B128" t="n">
        <v>135</v>
      </c>
      <c r="C128" t="inlineStr">
        <is>
          <t xml:space="preserve">CONCLUIDO	</t>
        </is>
      </c>
      <c r="D128" t="n">
        <v>11.7755</v>
      </c>
      <c r="E128" t="n">
        <v>8.49</v>
      </c>
      <c r="F128" t="n">
        <v>4.48</v>
      </c>
      <c r="G128" t="n">
        <v>11.68</v>
      </c>
      <c r="H128" t="n">
        <v>0.15</v>
      </c>
      <c r="I128" t="n">
        <v>23</v>
      </c>
      <c r="J128" t="n">
        <v>265.66</v>
      </c>
      <c r="K128" t="n">
        <v>59.89</v>
      </c>
      <c r="L128" t="n">
        <v>2.25</v>
      </c>
      <c r="M128" t="n">
        <v>21</v>
      </c>
      <c r="N128" t="n">
        <v>68.53</v>
      </c>
      <c r="O128" t="n">
        <v>32999.19</v>
      </c>
      <c r="P128" t="n">
        <v>68.94</v>
      </c>
      <c r="Q128" t="n">
        <v>964.76</v>
      </c>
      <c r="R128" t="n">
        <v>27.57</v>
      </c>
      <c r="S128" t="n">
        <v>13.9</v>
      </c>
      <c r="T128" t="n">
        <v>6875.34</v>
      </c>
      <c r="U128" t="n">
        <v>0.5</v>
      </c>
      <c r="V128" t="n">
        <v>0.89</v>
      </c>
      <c r="W128" t="n">
        <v>0.09</v>
      </c>
      <c r="X128" t="n">
        <v>0.43</v>
      </c>
      <c r="Y128" t="n">
        <v>1</v>
      </c>
      <c r="Z128" t="n">
        <v>10</v>
      </c>
    </row>
    <row r="129">
      <c r="A129" t="n">
        <v>6</v>
      </c>
      <c r="B129" t="n">
        <v>135</v>
      </c>
      <c r="C129" t="inlineStr">
        <is>
          <t xml:space="preserve">CONCLUIDO	</t>
        </is>
      </c>
      <c r="D129" t="n">
        <v>11.9948</v>
      </c>
      <c r="E129" t="n">
        <v>8.34</v>
      </c>
      <c r="F129" t="n">
        <v>4.42</v>
      </c>
      <c r="G129" t="n">
        <v>12.63</v>
      </c>
      <c r="H129" t="n">
        <v>0.17</v>
      </c>
      <c r="I129" t="n">
        <v>21</v>
      </c>
      <c r="J129" t="n">
        <v>266.13</v>
      </c>
      <c r="K129" t="n">
        <v>59.89</v>
      </c>
      <c r="L129" t="n">
        <v>2.5</v>
      </c>
      <c r="M129" t="n">
        <v>19</v>
      </c>
      <c r="N129" t="n">
        <v>68.75</v>
      </c>
      <c r="O129" t="n">
        <v>33057.26</v>
      </c>
      <c r="P129" t="n">
        <v>67.17</v>
      </c>
      <c r="Q129" t="n">
        <v>964.71</v>
      </c>
      <c r="R129" t="n">
        <v>25.75</v>
      </c>
      <c r="S129" t="n">
        <v>13.9</v>
      </c>
      <c r="T129" t="n">
        <v>5973.9</v>
      </c>
      <c r="U129" t="n">
        <v>0.54</v>
      </c>
      <c r="V129" t="n">
        <v>0.9</v>
      </c>
      <c r="W129" t="n">
        <v>0.09</v>
      </c>
      <c r="X129" t="n">
        <v>0.38</v>
      </c>
      <c r="Y129" t="n">
        <v>1</v>
      </c>
      <c r="Z129" t="n">
        <v>10</v>
      </c>
    </row>
    <row r="130">
      <c r="A130" t="n">
        <v>7</v>
      </c>
      <c r="B130" t="n">
        <v>135</v>
      </c>
      <c r="C130" t="inlineStr">
        <is>
          <t xml:space="preserve">CONCLUIDO	</t>
        </is>
      </c>
      <c r="D130" t="n">
        <v>12.3381</v>
      </c>
      <c r="E130" t="n">
        <v>8.1</v>
      </c>
      <c r="F130" t="n">
        <v>4.34</v>
      </c>
      <c r="G130" t="n">
        <v>14.47</v>
      </c>
      <c r="H130" t="n">
        <v>0.18</v>
      </c>
      <c r="I130" t="n">
        <v>18</v>
      </c>
      <c r="J130" t="n">
        <v>266.6</v>
      </c>
      <c r="K130" t="n">
        <v>59.89</v>
      </c>
      <c r="L130" t="n">
        <v>2.75</v>
      </c>
      <c r="M130" t="n">
        <v>16</v>
      </c>
      <c r="N130" t="n">
        <v>68.97</v>
      </c>
      <c r="O130" t="n">
        <v>33115.41</v>
      </c>
      <c r="P130" t="n">
        <v>64.93000000000001</v>
      </c>
      <c r="Q130" t="n">
        <v>964.8200000000001</v>
      </c>
      <c r="R130" t="n">
        <v>23.57</v>
      </c>
      <c r="S130" t="n">
        <v>13.9</v>
      </c>
      <c r="T130" t="n">
        <v>4900.7</v>
      </c>
      <c r="U130" t="n">
        <v>0.59</v>
      </c>
      <c r="V130" t="n">
        <v>0.92</v>
      </c>
      <c r="W130" t="n">
        <v>0.07000000000000001</v>
      </c>
      <c r="X130" t="n">
        <v>0.3</v>
      </c>
      <c r="Y130" t="n">
        <v>1</v>
      </c>
      <c r="Z130" t="n">
        <v>10</v>
      </c>
    </row>
    <row r="131">
      <c r="A131" t="n">
        <v>8</v>
      </c>
      <c r="B131" t="n">
        <v>135</v>
      </c>
      <c r="C131" t="inlineStr">
        <is>
          <t xml:space="preserve">CONCLUIDO	</t>
        </is>
      </c>
      <c r="D131" t="n">
        <v>12.3393</v>
      </c>
      <c r="E131" t="n">
        <v>8.1</v>
      </c>
      <c r="F131" t="n">
        <v>4.39</v>
      </c>
      <c r="G131" t="n">
        <v>15.5</v>
      </c>
      <c r="H131" t="n">
        <v>0.2</v>
      </c>
      <c r="I131" t="n">
        <v>17</v>
      </c>
      <c r="J131" t="n">
        <v>267.08</v>
      </c>
      <c r="K131" t="n">
        <v>59.89</v>
      </c>
      <c r="L131" t="n">
        <v>3</v>
      </c>
      <c r="M131" t="n">
        <v>15</v>
      </c>
      <c r="N131" t="n">
        <v>69.19</v>
      </c>
      <c r="O131" t="n">
        <v>33173.65</v>
      </c>
      <c r="P131" t="n">
        <v>65.09</v>
      </c>
      <c r="Q131" t="n">
        <v>964.7</v>
      </c>
      <c r="R131" t="n">
        <v>25.14</v>
      </c>
      <c r="S131" t="n">
        <v>13.9</v>
      </c>
      <c r="T131" t="n">
        <v>5689.87</v>
      </c>
      <c r="U131" t="n">
        <v>0.55</v>
      </c>
      <c r="V131" t="n">
        <v>0.91</v>
      </c>
      <c r="W131" t="n">
        <v>0.08</v>
      </c>
      <c r="X131" t="n">
        <v>0.35</v>
      </c>
      <c r="Y131" t="n">
        <v>1</v>
      </c>
      <c r="Z131" t="n">
        <v>10</v>
      </c>
    </row>
    <row r="132">
      <c r="A132" t="n">
        <v>9</v>
      </c>
      <c r="B132" t="n">
        <v>135</v>
      </c>
      <c r="C132" t="inlineStr">
        <is>
          <t xml:space="preserve">CONCLUIDO	</t>
        </is>
      </c>
      <c r="D132" t="n">
        <v>12.5945</v>
      </c>
      <c r="E132" t="n">
        <v>7.94</v>
      </c>
      <c r="F132" t="n">
        <v>4.33</v>
      </c>
      <c r="G132" t="n">
        <v>17.31</v>
      </c>
      <c r="H132" t="n">
        <v>0.22</v>
      </c>
      <c r="I132" t="n">
        <v>15</v>
      </c>
      <c r="J132" t="n">
        <v>267.55</v>
      </c>
      <c r="K132" t="n">
        <v>59.89</v>
      </c>
      <c r="L132" t="n">
        <v>3.25</v>
      </c>
      <c r="M132" t="n">
        <v>13</v>
      </c>
      <c r="N132" t="n">
        <v>69.41</v>
      </c>
      <c r="O132" t="n">
        <v>33231.97</v>
      </c>
      <c r="P132" t="n">
        <v>63.15</v>
      </c>
      <c r="Q132" t="n">
        <v>964.61</v>
      </c>
      <c r="R132" t="n">
        <v>22.98</v>
      </c>
      <c r="S132" t="n">
        <v>13.9</v>
      </c>
      <c r="T132" t="n">
        <v>4620.89</v>
      </c>
      <c r="U132" t="n">
        <v>0.6</v>
      </c>
      <c r="V132" t="n">
        <v>0.92</v>
      </c>
      <c r="W132" t="n">
        <v>0.08</v>
      </c>
      <c r="X132" t="n">
        <v>0.29</v>
      </c>
      <c r="Y132" t="n">
        <v>1</v>
      </c>
      <c r="Z132" t="n">
        <v>10</v>
      </c>
    </row>
    <row r="133">
      <c r="A133" t="n">
        <v>10</v>
      </c>
      <c r="B133" t="n">
        <v>135</v>
      </c>
      <c r="C133" t="inlineStr">
        <is>
          <t xml:space="preserve">CONCLUIDO	</t>
        </is>
      </c>
      <c r="D133" t="n">
        <v>12.7128</v>
      </c>
      <c r="E133" t="n">
        <v>7.87</v>
      </c>
      <c r="F133" t="n">
        <v>4.31</v>
      </c>
      <c r="G133" t="n">
        <v>18.45</v>
      </c>
      <c r="H133" t="n">
        <v>0.23</v>
      </c>
      <c r="I133" t="n">
        <v>14</v>
      </c>
      <c r="J133" t="n">
        <v>268.02</v>
      </c>
      <c r="K133" t="n">
        <v>59.89</v>
      </c>
      <c r="L133" t="n">
        <v>3.5</v>
      </c>
      <c r="M133" t="n">
        <v>12</v>
      </c>
      <c r="N133" t="n">
        <v>69.64</v>
      </c>
      <c r="O133" t="n">
        <v>33290.38</v>
      </c>
      <c r="P133" t="n">
        <v>61.96</v>
      </c>
      <c r="Q133" t="n">
        <v>964.79</v>
      </c>
      <c r="R133" t="n">
        <v>22.25</v>
      </c>
      <c r="S133" t="n">
        <v>13.9</v>
      </c>
      <c r="T133" t="n">
        <v>4260.08</v>
      </c>
      <c r="U133" t="n">
        <v>0.62</v>
      </c>
      <c r="V133" t="n">
        <v>0.93</v>
      </c>
      <c r="W133" t="n">
        <v>0.08</v>
      </c>
      <c r="X133" t="n">
        <v>0.26</v>
      </c>
      <c r="Y133" t="n">
        <v>1</v>
      </c>
      <c r="Z133" t="n">
        <v>10</v>
      </c>
    </row>
    <row r="134">
      <c r="A134" t="n">
        <v>11</v>
      </c>
      <c r="B134" t="n">
        <v>135</v>
      </c>
      <c r="C134" t="inlineStr">
        <is>
          <t xml:space="preserve">CONCLUIDO	</t>
        </is>
      </c>
      <c r="D134" t="n">
        <v>12.8223</v>
      </c>
      <c r="E134" t="n">
        <v>7.8</v>
      </c>
      <c r="F134" t="n">
        <v>4.29</v>
      </c>
      <c r="G134" t="n">
        <v>19.79</v>
      </c>
      <c r="H134" t="n">
        <v>0.25</v>
      </c>
      <c r="I134" t="n">
        <v>13</v>
      </c>
      <c r="J134" t="n">
        <v>268.5</v>
      </c>
      <c r="K134" t="n">
        <v>59.89</v>
      </c>
      <c r="L134" t="n">
        <v>3.75</v>
      </c>
      <c r="M134" t="n">
        <v>11</v>
      </c>
      <c r="N134" t="n">
        <v>69.86</v>
      </c>
      <c r="O134" t="n">
        <v>33348.87</v>
      </c>
      <c r="P134" t="n">
        <v>60.75</v>
      </c>
      <c r="Q134" t="n">
        <v>964.5599999999999</v>
      </c>
      <c r="R134" t="n">
        <v>21.82</v>
      </c>
      <c r="S134" t="n">
        <v>13.9</v>
      </c>
      <c r="T134" t="n">
        <v>4051.74</v>
      </c>
      <c r="U134" t="n">
        <v>0.64</v>
      </c>
      <c r="V134" t="n">
        <v>0.93</v>
      </c>
      <c r="W134" t="n">
        <v>0.07000000000000001</v>
      </c>
      <c r="X134" t="n">
        <v>0.25</v>
      </c>
      <c r="Y134" t="n">
        <v>1</v>
      </c>
      <c r="Z134" t="n">
        <v>10</v>
      </c>
    </row>
    <row r="135">
      <c r="A135" t="n">
        <v>12</v>
      </c>
      <c r="B135" t="n">
        <v>135</v>
      </c>
      <c r="C135" t="inlineStr">
        <is>
          <t xml:space="preserve">CONCLUIDO	</t>
        </is>
      </c>
      <c r="D135" t="n">
        <v>12.9506</v>
      </c>
      <c r="E135" t="n">
        <v>7.72</v>
      </c>
      <c r="F135" t="n">
        <v>4.26</v>
      </c>
      <c r="G135" t="n">
        <v>21.31</v>
      </c>
      <c r="H135" t="n">
        <v>0.26</v>
      </c>
      <c r="I135" t="n">
        <v>12</v>
      </c>
      <c r="J135" t="n">
        <v>268.97</v>
      </c>
      <c r="K135" t="n">
        <v>59.89</v>
      </c>
      <c r="L135" t="n">
        <v>4</v>
      </c>
      <c r="M135" t="n">
        <v>10</v>
      </c>
      <c r="N135" t="n">
        <v>70.09</v>
      </c>
      <c r="O135" t="n">
        <v>33407.45</v>
      </c>
      <c r="P135" t="n">
        <v>59.32</v>
      </c>
      <c r="Q135" t="n">
        <v>964.61</v>
      </c>
      <c r="R135" t="n">
        <v>20.92</v>
      </c>
      <c r="S135" t="n">
        <v>13.9</v>
      </c>
      <c r="T135" t="n">
        <v>3603.2</v>
      </c>
      <c r="U135" t="n">
        <v>0.66</v>
      </c>
      <c r="V135" t="n">
        <v>0.9399999999999999</v>
      </c>
      <c r="W135" t="n">
        <v>0.07000000000000001</v>
      </c>
      <c r="X135" t="n">
        <v>0.22</v>
      </c>
      <c r="Y135" t="n">
        <v>1</v>
      </c>
      <c r="Z135" t="n">
        <v>10</v>
      </c>
    </row>
    <row r="136">
      <c r="A136" t="n">
        <v>13</v>
      </c>
      <c r="B136" t="n">
        <v>135</v>
      </c>
      <c r="C136" t="inlineStr">
        <is>
          <t xml:space="preserve">CONCLUIDO	</t>
        </is>
      </c>
      <c r="D136" t="n">
        <v>13.0871</v>
      </c>
      <c r="E136" t="n">
        <v>7.64</v>
      </c>
      <c r="F136" t="n">
        <v>4.23</v>
      </c>
      <c r="G136" t="n">
        <v>23.08</v>
      </c>
      <c r="H136" t="n">
        <v>0.28</v>
      </c>
      <c r="I136" t="n">
        <v>11</v>
      </c>
      <c r="J136" t="n">
        <v>269.45</v>
      </c>
      <c r="K136" t="n">
        <v>59.89</v>
      </c>
      <c r="L136" t="n">
        <v>4.25</v>
      </c>
      <c r="M136" t="n">
        <v>9</v>
      </c>
      <c r="N136" t="n">
        <v>70.31</v>
      </c>
      <c r="O136" t="n">
        <v>33466.11</v>
      </c>
      <c r="P136" t="n">
        <v>57.83</v>
      </c>
      <c r="Q136" t="n">
        <v>964.5599999999999</v>
      </c>
      <c r="R136" t="n">
        <v>19.98</v>
      </c>
      <c r="S136" t="n">
        <v>13.9</v>
      </c>
      <c r="T136" t="n">
        <v>3138.53</v>
      </c>
      <c r="U136" t="n">
        <v>0.7</v>
      </c>
      <c r="V136" t="n">
        <v>0.9399999999999999</v>
      </c>
      <c r="W136" t="n">
        <v>0.07000000000000001</v>
      </c>
      <c r="X136" t="n">
        <v>0.19</v>
      </c>
      <c r="Y136" t="n">
        <v>1</v>
      </c>
      <c r="Z136" t="n">
        <v>10</v>
      </c>
    </row>
    <row r="137">
      <c r="A137" t="n">
        <v>14</v>
      </c>
      <c r="B137" t="n">
        <v>135</v>
      </c>
      <c r="C137" t="inlineStr">
        <is>
          <t xml:space="preserve">CONCLUIDO	</t>
        </is>
      </c>
      <c r="D137" t="n">
        <v>13.2455</v>
      </c>
      <c r="E137" t="n">
        <v>7.55</v>
      </c>
      <c r="F137" t="n">
        <v>4.19</v>
      </c>
      <c r="G137" t="n">
        <v>25.15</v>
      </c>
      <c r="H137" t="n">
        <v>0.3</v>
      </c>
      <c r="I137" t="n">
        <v>10</v>
      </c>
      <c r="J137" t="n">
        <v>269.92</v>
      </c>
      <c r="K137" t="n">
        <v>59.89</v>
      </c>
      <c r="L137" t="n">
        <v>4.5</v>
      </c>
      <c r="M137" t="n">
        <v>8</v>
      </c>
      <c r="N137" t="n">
        <v>70.54000000000001</v>
      </c>
      <c r="O137" t="n">
        <v>33524.86</v>
      </c>
      <c r="P137" t="n">
        <v>56</v>
      </c>
      <c r="Q137" t="n">
        <v>964.5599999999999</v>
      </c>
      <c r="R137" t="n">
        <v>18.58</v>
      </c>
      <c r="S137" t="n">
        <v>13.9</v>
      </c>
      <c r="T137" t="n">
        <v>2443.91</v>
      </c>
      <c r="U137" t="n">
        <v>0.75</v>
      </c>
      <c r="V137" t="n">
        <v>0.95</v>
      </c>
      <c r="W137" t="n">
        <v>0.07000000000000001</v>
      </c>
      <c r="X137" t="n">
        <v>0.15</v>
      </c>
      <c r="Y137" t="n">
        <v>1</v>
      </c>
      <c r="Z137" t="n">
        <v>10</v>
      </c>
    </row>
    <row r="138">
      <c r="A138" t="n">
        <v>15</v>
      </c>
      <c r="B138" t="n">
        <v>135</v>
      </c>
      <c r="C138" t="inlineStr">
        <is>
          <t xml:space="preserve">CONCLUIDO	</t>
        </is>
      </c>
      <c r="D138" t="n">
        <v>13.1363</v>
      </c>
      <c r="E138" t="n">
        <v>7.61</v>
      </c>
      <c r="F138" t="n">
        <v>4.25</v>
      </c>
      <c r="G138" t="n">
        <v>25.52</v>
      </c>
      <c r="H138" t="n">
        <v>0.31</v>
      </c>
      <c r="I138" t="n">
        <v>10</v>
      </c>
      <c r="J138" t="n">
        <v>270.4</v>
      </c>
      <c r="K138" t="n">
        <v>59.89</v>
      </c>
      <c r="L138" t="n">
        <v>4.75</v>
      </c>
      <c r="M138" t="n">
        <v>8</v>
      </c>
      <c r="N138" t="n">
        <v>70.76000000000001</v>
      </c>
      <c r="O138" t="n">
        <v>33583.7</v>
      </c>
      <c r="P138" t="n">
        <v>55.51</v>
      </c>
      <c r="Q138" t="n">
        <v>964.5599999999999</v>
      </c>
      <c r="R138" t="n">
        <v>20.94</v>
      </c>
      <c r="S138" t="n">
        <v>13.9</v>
      </c>
      <c r="T138" t="n">
        <v>3625.78</v>
      </c>
      <c r="U138" t="n">
        <v>0.66</v>
      </c>
      <c r="V138" t="n">
        <v>0.9399999999999999</v>
      </c>
      <c r="W138" t="n">
        <v>0.07000000000000001</v>
      </c>
      <c r="X138" t="n">
        <v>0.21</v>
      </c>
      <c r="Y138" t="n">
        <v>1</v>
      </c>
      <c r="Z138" t="n">
        <v>10</v>
      </c>
    </row>
    <row r="139">
      <c r="A139" t="n">
        <v>16</v>
      </c>
      <c r="B139" t="n">
        <v>135</v>
      </c>
      <c r="C139" t="inlineStr">
        <is>
          <t xml:space="preserve">CONCLUIDO	</t>
        </is>
      </c>
      <c r="D139" t="n">
        <v>13.2925</v>
      </c>
      <c r="E139" t="n">
        <v>7.52</v>
      </c>
      <c r="F139" t="n">
        <v>4.21</v>
      </c>
      <c r="G139" t="n">
        <v>28.1</v>
      </c>
      <c r="H139" t="n">
        <v>0.33</v>
      </c>
      <c r="I139" t="n">
        <v>9</v>
      </c>
      <c r="J139" t="n">
        <v>270.88</v>
      </c>
      <c r="K139" t="n">
        <v>59.89</v>
      </c>
      <c r="L139" t="n">
        <v>5</v>
      </c>
      <c r="M139" t="n">
        <v>6</v>
      </c>
      <c r="N139" t="n">
        <v>70.98999999999999</v>
      </c>
      <c r="O139" t="n">
        <v>33642.62</v>
      </c>
      <c r="P139" t="n">
        <v>54.17</v>
      </c>
      <c r="Q139" t="n">
        <v>964.72</v>
      </c>
      <c r="R139" t="n">
        <v>19.46</v>
      </c>
      <c r="S139" t="n">
        <v>13.9</v>
      </c>
      <c r="T139" t="n">
        <v>2889.12</v>
      </c>
      <c r="U139" t="n">
        <v>0.71</v>
      </c>
      <c r="V139" t="n">
        <v>0.95</v>
      </c>
      <c r="W139" t="n">
        <v>0.07000000000000001</v>
      </c>
      <c r="X139" t="n">
        <v>0.17</v>
      </c>
      <c r="Y139" t="n">
        <v>1</v>
      </c>
      <c r="Z139" t="n">
        <v>10</v>
      </c>
    </row>
    <row r="140">
      <c r="A140" t="n">
        <v>17</v>
      </c>
      <c r="B140" t="n">
        <v>135</v>
      </c>
      <c r="C140" t="inlineStr">
        <is>
          <t xml:space="preserve">CONCLUIDO	</t>
        </is>
      </c>
      <c r="D140" t="n">
        <v>13.3111</v>
      </c>
      <c r="E140" t="n">
        <v>7.51</v>
      </c>
      <c r="F140" t="n">
        <v>4.2</v>
      </c>
      <c r="G140" t="n">
        <v>28.03</v>
      </c>
      <c r="H140" t="n">
        <v>0.34</v>
      </c>
      <c r="I140" t="n">
        <v>9</v>
      </c>
      <c r="J140" t="n">
        <v>271.36</v>
      </c>
      <c r="K140" t="n">
        <v>59.89</v>
      </c>
      <c r="L140" t="n">
        <v>5.25</v>
      </c>
      <c r="M140" t="n">
        <v>3</v>
      </c>
      <c r="N140" t="n">
        <v>71.22</v>
      </c>
      <c r="O140" t="n">
        <v>33701.64</v>
      </c>
      <c r="P140" t="n">
        <v>53.44</v>
      </c>
      <c r="Q140" t="n">
        <v>964.5599999999999</v>
      </c>
      <c r="R140" t="n">
        <v>19.05</v>
      </c>
      <c r="S140" t="n">
        <v>13.9</v>
      </c>
      <c r="T140" t="n">
        <v>2683.59</v>
      </c>
      <c r="U140" t="n">
        <v>0.73</v>
      </c>
      <c r="V140" t="n">
        <v>0.95</v>
      </c>
      <c r="W140" t="n">
        <v>0.07000000000000001</v>
      </c>
      <c r="X140" t="n">
        <v>0.16</v>
      </c>
      <c r="Y140" t="n">
        <v>1</v>
      </c>
      <c r="Z140" t="n">
        <v>10</v>
      </c>
    </row>
    <row r="141">
      <c r="A141" t="n">
        <v>18</v>
      </c>
      <c r="B141" t="n">
        <v>135</v>
      </c>
      <c r="C141" t="inlineStr">
        <is>
          <t xml:space="preserve">CONCLUIDO	</t>
        </is>
      </c>
      <c r="D141" t="n">
        <v>13.2925</v>
      </c>
      <c r="E141" t="n">
        <v>7.52</v>
      </c>
      <c r="F141" t="n">
        <v>4.21</v>
      </c>
      <c r="G141" t="n">
        <v>28.1</v>
      </c>
      <c r="H141" t="n">
        <v>0.36</v>
      </c>
      <c r="I141" t="n">
        <v>9</v>
      </c>
      <c r="J141" t="n">
        <v>271.84</v>
      </c>
      <c r="K141" t="n">
        <v>59.89</v>
      </c>
      <c r="L141" t="n">
        <v>5.5</v>
      </c>
      <c r="M141" t="n">
        <v>0</v>
      </c>
      <c r="N141" t="n">
        <v>71.45</v>
      </c>
      <c r="O141" t="n">
        <v>33760.74</v>
      </c>
      <c r="P141" t="n">
        <v>53.01</v>
      </c>
      <c r="Q141" t="n">
        <v>964.5599999999999</v>
      </c>
      <c r="R141" t="n">
        <v>19.23</v>
      </c>
      <c r="S141" t="n">
        <v>13.9</v>
      </c>
      <c r="T141" t="n">
        <v>2777.39</v>
      </c>
      <c r="U141" t="n">
        <v>0.72</v>
      </c>
      <c r="V141" t="n">
        <v>0.95</v>
      </c>
      <c r="W141" t="n">
        <v>0.08</v>
      </c>
      <c r="X141" t="n">
        <v>0.17</v>
      </c>
      <c r="Y141" t="n">
        <v>1</v>
      </c>
      <c r="Z141" t="n">
        <v>10</v>
      </c>
    </row>
    <row r="142">
      <c r="A142" t="n">
        <v>0</v>
      </c>
      <c r="B142" t="n">
        <v>80</v>
      </c>
      <c r="C142" t="inlineStr">
        <is>
          <t xml:space="preserve">CONCLUIDO	</t>
        </is>
      </c>
      <c r="D142" t="n">
        <v>11.8347</v>
      </c>
      <c r="E142" t="n">
        <v>8.449999999999999</v>
      </c>
      <c r="F142" t="n">
        <v>4.84</v>
      </c>
      <c r="G142" t="n">
        <v>7.25</v>
      </c>
      <c r="H142" t="n">
        <v>0.11</v>
      </c>
      <c r="I142" t="n">
        <v>40</v>
      </c>
      <c r="J142" t="n">
        <v>159.12</v>
      </c>
      <c r="K142" t="n">
        <v>50.28</v>
      </c>
      <c r="L142" t="n">
        <v>1</v>
      </c>
      <c r="M142" t="n">
        <v>38</v>
      </c>
      <c r="N142" t="n">
        <v>27.84</v>
      </c>
      <c r="O142" t="n">
        <v>19859.16</v>
      </c>
      <c r="P142" t="n">
        <v>54.42</v>
      </c>
      <c r="Q142" t="n">
        <v>965.2</v>
      </c>
      <c r="R142" t="n">
        <v>38.84</v>
      </c>
      <c r="S142" t="n">
        <v>13.9</v>
      </c>
      <c r="T142" t="n">
        <v>12427</v>
      </c>
      <c r="U142" t="n">
        <v>0.36</v>
      </c>
      <c r="V142" t="n">
        <v>0.83</v>
      </c>
      <c r="W142" t="n">
        <v>0.12</v>
      </c>
      <c r="X142" t="n">
        <v>0.79</v>
      </c>
      <c r="Y142" t="n">
        <v>1</v>
      </c>
      <c r="Z142" t="n">
        <v>10</v>
      </c>
    </row>
    <row r="143">
      <c r="A143" t="n">
        <v>1</v>
      </c>
      <c r="B143" t="n">
        <v>80</v>
      </c>
      <c r="C143" t="inlineStr">
        <is>
          <t xml:space="preserve">CONCLUIDO	</t>
        </is>
      </c>
      <c r="D143" t="n">
        <v>12.621</v>
      </c>
      <c r="E143" t="n">
        <v>7.92</v>
      </c>
      <c r="F143" t="n">
        <v>4.63</v>
      </c>
      <c r="G143" t="n">
        <v>9.26</v>
      </c>
      <c r="H143" t="n">
        <v>0.14</v>
      </c>
      <c r="I143" t="n">
        <v>30</v>
      </c>
      <c r="J143" t="n">
        <v>159.48</v>
      </c>
      <c r="K143" t="n">
        <v>50.28</v>
      </c>
      <c r="L143" t="n">
        <v>1.25</v>
      </c>
      <c r="M143" t="n">
        <v>28</v>
      </c>
      <c r="N143" t="n">
        <v>27.95</v>
      </c>
      <c r="O143" t="n">
        <v>19902.91</v>
      </c>
      <c r="P143" t="n">
        <v>50.51</v>
      </c>
      <c r="Q143" t="n">
        <v>964.89</v>
      </c>
      <c r="R143" t="n">
        <v>32.42</v>
      </c>
      <c r="S143" t="n">
        <v>13.9</v>
      </c>
      <c r="T143" t="n">
        <v>9266.700000000001</v>
      </c>
      <c r="U143" t="n">
        <v>0.43</v>
      </c>
      <c r="V143" t="n">
        <v>0.86</v>
      </c>
      <c r="W143" t="n">
        <v>0.1</v>
      </c>
      <c r="X143" t="n">
        <v>0.59</v>
      </c>
      <c r="Y143" t="n">
        <v>1</v>
      </c>
      <c r="Z143" t="n">
        <v>10</v>
      </c>
    </row>
    <row r="144">
      <c r="A144" t="n">
        <v>2</v>
      </c>
      <c r="B144" t="n">
        <v>80</v>
      </c>
      <c r="C144" t="inlineStr">
        <is>
          <t xml:space="preserve">CONCLUIDO	</t>
        </is>
      </c>
      <c r="D144" t="n">
        <v>13.1521</v>
      </c>
      <c r="E144" t="n">
        <v>7.6</v>
      </c>
      <c r="F144" t="n">
        <v>4.51</v>
      </c>
      <c r="G144" t="n">
        <v>11.26</v>
      </c>
      <c r="H144" t="n">
        <v>0.17</v>
      </c>
      <c r="I144" t="n">
        <v>24</v>
      </c>
      <c r="J144" t="n">
        <v>159.83</v>
      </c>
      <c r="K144" t="n">
        <v>50.28</v>
      </c>
      <c r="L144" t="n">
        <v>1.5</v>
      </c>
      <c r="M144" t="n">
        <v>22</v>
      </c>
      <c r="N144" t="n">
        <v>28.05</v>
      </c>
      <c r="O144" t="n">
        <v>19946.71</v>
      </c>
      <c r="P144" t="n">
        <v>47.51</v>
      </c>
      <c r="Q144" t="n">
        <v>964.6900000000001</v>
      </c>
      <c r="R144" t="n">
        <v>28.41</v>
      </c>
      <c r="S144" t="n">
        <v>13.9</v>
      </c>
      <c r="T144" t="n">
        <v>7290.57</v>
      </c>
      <c r="U144" t="n">
        <v>0.49</v>
      </c>
      <c r="V144" t="n">
        <v>0.89</v>
      </c>
      <c r="W144" t="n">
        <v>0.09</v>
      </c>
      <c r="X144" t="n">
        <v>0.46</v>
      </c>
      <c r="Y144" t="n">
        <v>1</v>
      </c>
      <c r="Z144" t="n">
        <v>10</v>
      </c>
    </row>
    <row r="145">
      <c r="A145" t="n">
        <v>3</v>
      </c>
      <c r="B145" t="n">
        <v>80</v>
      </c>
      <c r="C145" t="inlineStr">
        <is>
          <t xml:space="preserve">CONCLUIDO	</t>
        </is>
      </c>
      <c r="D145" t="n">
        <v>13.7378</v>
      </c>
      <c r="E145" t="n">
        <v>7.28</v>
      </c>
      <c r="F145" t="n">
        <v>4.34</v>
      </c>
      <c r="G145" t="n">
        <v>13.71</v>
      </c>
      <c r="H145" t="n">
        <v>0.19</v>
      </c>
      <c r="I145" t="n">
        <v>19</v>
      </c>
      <c r="J145" t="n">
        <v>160.19</v>
      </c>
      <c r="K145" t="n">
        <v>50.28</v>
      </c>
      <c r="L145" t="n">
        <v>1.75</v>
      </c>
      <c r="M145" t="n">
        <v>17</v>
      </c>
      <c r="N145" t="n">
        <v>28.16</v>
      </c>
      <c r="O145" t="n">
        <v>19990.53</v>
      </c>
      <c r="P145" t="n">
        <v>43.74</v>
      </c>
      <c r="Q145" t="n">
        <v>964.67</v>
      </c>
      <c r="R145" t="n">
        <v>23.19</v>
      </c>
      <c r="S145" t="n">
        <v>13.9</v>
      </c>
      <c r="T145" t="n">
        <v>4705.44</v>
      </c>
      <c r="U145" t="n">
        <v>0.6</v>
      </c>
      <c r="V145" t="n">
        <v>0.92</v>
      </c>
      <c r="W145" t="n">
        <v>0.08</v>
      </c>
      <c r="X145" t="n">
        <v>0.3</v>
      </c>
      <c r="Y145" t="n">
        <v>1</v>
      </c>
      <c r="Z145" t="n">
        <v>10</v>
      </c>
    </row>
    <row r="146">
      <c r="A146" t="n">
        <v>4</v>
      </c>
      <c r="B146" t="n">
        <v>80</v>
      </c>
      <c r="C146" t="inlineStr">
        <is>
          <t xml:space="preserve">CONCLUIDO	</t>
        </is>
      </c>
      <c r="D146" t="n">
        <v>13.7673</v>
      </c>
      <c r="E146" t="n">
        <v>7.26</v>
      </c>
      <c r="F146" t="n">
        <v>4.39</v>
      </c>
      <c r="G146" t="n">
        <v>15.5</v>
      </c>
      <c r="H146" t="n">
        <v>0.22</v>
      </c>
      <c r="I146" t="n">
        <v>17</v>
      </c>
      <c r="J146" t="n">
        <v>160.54</v>
      </c>
      <c r="K146" t="n">
        <v>50.28</v>
      </c>
      <c r="L146" t="n">
        <v>2</v>
      </c>
      <c r="M146" t="n">
        <v>15</v>
      </c>
      <c r="N146" t="n">
        <v>28.26</v>
      </c>
      <c r="O146" t="n">
        <v>20034.4</v>
      </c>
      <c r="P146" t="n">
        <v>42.74</v>
      </c>
      <c r="Q146" t="n">
        <v>964.62</v>
      </c>
      <c r="R146" t="n">
        <v>25.01</v>
      </c>
      <c r="S146" t="n">
        <v>13.9</v>
      </c>
      <c r="T146" t="n">
        <v>5627.21</v>
      </c>
      <c r="U146" t="n">
        <v>0.5600000000000001</v>
      </c>
      <c r="V146" t="n">
        <v>0.91</v>
      </c>
      <c r="W146" t="n">
        <v>0.08</v>
      </c>
      <c r="X146" t="n">
        <v>0.35</v>
      </c>
      <c r="Y146" t="n">
        <v>1</v>
      </c>
      <c r="Z146" t="n">
        <v>10</v>
      </c>
    </row>
    <row r="147">
      <c r="A147" t="n">
        <v>5</v>
      </c>
      <c r="B147" t="n">
        <v>80</v>
      </c>
      <c r="C147" t="inlineStr">
        <is>
          <t xml:space="preserve">CONCLUIDO	</t>
        </is>
      </c>
      <c r="D147" t="n">
        <v>14.1088</v>
      </c>
      <c r="E147" t="n">
        <v>7.09</v>
      </c>
      <c r="F147" t="n">
        <v>4.31</v>
      </c>
      <c r="G147" t="n">
        <v>18.48</v>
      </c>
      <c r="H147" t="n">
        <v>0.25</v>
      </c>
      <c r="I147" t="n">
        <v>14</v>
      </c>
      <c r="J147" t="n">
        <v>160.9</v>
      </c>
      <c r="K147" t="n">
        <v>50.28</v>
      </c>
      <c r="L147" t="n">
        <v>2.25</v>
      </c>
      <c r="M147" t="n">
        <v>8</v>
      </c>
      <c r="N147" t="n">
        <v>28.37</v>
      </c>
      <c r="O147" t="n">
        <v>20078.3</v>
      </c>
      <c r="P147" t="n">
        <v>39.83</v>
      </c>
      <c r="Q147" t="n">
        <v>964.66</v>
      </c>
      <c r="R147" t="n">
        <v>22.33</v>
      </c>
      <c r="S147" t="n">
        <v>13.9</v>
      </c>
      <c r="T147" t="n">
        <v>4299.39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6</v>
      </c>
      <c r="B148" t="n">
        <v>80</v>
      </c>
      <c r="C148" t="inlineStr">
        <is>
          <t xml:space="preserve">CONCLUIDO	</t>
        </is>
      </c>
      <c r="D148" t="n">
        <v>14.0889</v>
      </c>
      <c r="E148" t="n">
        <v>7.1</v>
      </c>
      <c r="F148" t="n">
        <v>4.32</v>
      </c>
      <c r="G148" t="n">
        <v>18.52</v>
      </c>
      <c r="H148" t="n">
        <v>0.27</v>
      </c>
      <c r="I148" t="n">
        <v>14</v>
      </c>
      <c r="J148" t="n">
        <v>161.26</v>
      </c>
      <c r="K148" t="n">
        <v>50.28</v>
      </c>
      <c r="L148" t="n">
        <v>2.5</v>
      </c>
      <c r="M148" t="n">
        <v>0</v>
      </c>
      <c r="N148" t="n">
        <v>28.48</v>
      </c>
      <c r="O148" t="n">
        <v>20122.23</v>
      </c>
      <c r="P148" t="n">
        <v>39.22</v>
      </c>
      <c r="Q148" t="n">
        <v>964.62</v>
      </c>
      <c r="R148" t="n">
        <v>22.35</v>
      </c>
      <c r="S148" t="n">
        <v>13.9</v>
      </c>
      <c r="T148" t="n">
        <v>4310.18</v>
      </c>
      <c r="U148" t="n">
        <v>0.62</v>
      </c>
      <c r="V148" t="n">
        <v>0.93</v>
      </c>
      <c r="W148" t="n">
        <v>0.09</v>
      </c>
      <c r="X148" t="n">
        <v>0.28</v>
      </c>
      <c r="Y148" t="n">
        <v>1</v>
      </c>
      <c r="Z148" t="n">
        <v>10</v>
      </c>
    </row>
    <row r="149">
      <c r="A149" t="n">
        <v>0</v>
      </c>
      <c r="B149" t="n">
        <v>115</v>
      </c>
      <c r="C149" t="inlineStr">
        <is>
          <t xml:space="preserve">CONCLUIDO	</t>
        </is>
      </c>
      <c r="D149" t="n">
        <v>9.769600000000001</v>
      </c>
      <c r="E149" t="n">
        <v>10.24</v>
      </c>
      <c r="F149" t="n">
        <v>5.16</v>
      </c>
      <c r="G149" t="n">
        <v>5.63</v>
      </c>
      <c r="H149" t="n">
        <v>0.08</v>
      </c>
      <c r="I149" t="n">
        <v>55</v>
      </c>
      <c r="J149" t="n">
        <v>222.93</v>
      </c>
      <c r="K149" t="n">
        <v>56.94</v>
      </c>
      <c r="L149" t="n">
        <v>1</v>
      </c>
      <c r="M149" t="n">
        <v>53</v>
      </c>
      <c r="N149" t="n">
        <v>49.99</v>
      </c>
      <c r="O149" t="n">
        <v>27728.69</v>
      </c>
      <c r="P149" t="n">
        <v>75.06</v>
      </c>
      <c r="Q149" t="n">
        <v>964.9299999999999</v>
      </c>
      <c r="R149" t="n">
        <v>49.16</v>
      </c>
      <c r="S149" t="n">
        <v>13.9</v>
      </c>
      <c r="T149" t="n">
        <v>17507.84</v>
      </c>
      <c r="U149" t="n">
        <v>0.28</v>
      </c>
      <c r="V149" t="n">
        <v>0.78</v>
      </c>
      <c r="W149" t="n">
        <v>0.14</v>
      </c>
      <c r="X149" t="n">
        <v>1.12</v>
      </c>
      <c r="Y149" t="n">
        <v>1</v>
      </c>
      <c r="Z149" t="n">
        <v>10</v>
      </c>
    </row>
    <row r="150">
      <c r="A150" t="n">
        <v>1</v>
      </c>
      <c r="B150" t="n">
        <v>115</v>
      </c>
      <c r="C150" t="inlineStr">
        <is>
          <t xml:space="preserve">CONCLUIDO	</t>
        </is>
      </c>
      <c r="D150" t="n">
        <v>10.729</v>
      </c>
      <c r="E150" t="n">
        <v>9.32</v>
      </c>
      <c r="F150" t="n">
        <v>4.86</v>
      </c>
      <c r="G150" t="n">
        <v>7.11</v>
      </c>
      <c r="H150" t="n">
        <v>0.1</v>
      </c>
      <c r="I150" t="n">
        <v>41</v>
      </c>
      <c r="J150" t="n">
        <v>223.35</v>
      </c>
      <c r="K150" t="n">
        <v>56.94</v>
      </c>
      <c r="L150" t="n">
        <v>1.25</v>
      </c>
      <c r="M150" t="n">
        <v>39</v>
      </c>
      <c r="N150" t="n">
        <v>50.15</v>
      </c>
      <c r="O150" t="n">
        <v>27780.03</v>
      </c>
      <c r="P150" t="n">
        <v>69.64</v>
      </c>
      <c r="Q150" t="n">
        <v>964.78</v>
      </c>
      <c r="R150" t="n">
        <v>39.64</v>
      </c>
      <c r="S150" t="n">
        <v>13.9</v>
      </c>
      <c r="T150" t="n">
        <v>12822.35</v>
      </c>
      <c r="U150" t="n">
        <v>0.35</v>
      </c>
      <c r="V150" t="n">
        <v>0.82</v>
      </c>
      <c r="W150" t="n">
        <v>0.12</v>
      </c>
      <c r="X150" t="n">
        <v>0.82</v>
      </c>
      <c r="Y150" t="n">
        <v>1</v>
      </c>
      <c r="Z150" t="n">
        <v>10</v>
      </c>
    </row>
    <row r="151">
      <c r="A151" t="n">
        <v>2</v>
      </c>
      <c r="B151" t="n">
        <v>115</v>
      </c>
      <c r="C151" t="inlineStr">
        <is>
          <t xml:space="preserve">CONCLUIDO	</t>
        </is>
      </c>
      <c r="D151" t="n">
        <v>11.3672</v>
      </c>
      <c r="E151" t="n">
        <v>8.800000000000001</v>
      </c>
      <c r="F151" t="n">
        <v>4.69</v>
      </c>
      <c r="G151" t="n">
        <v>8.52</v>
      </c>
      <c r="H151" t="n">
        <v>0.12</v>
      </c>
      <c r="I151" t="n">
        <v>33</v>
      </c>
      <c r="J151" t="n">
        <v>223.76</v>
      </c>
      <c r="K151" t="n">
        <v>56.94</v>
      </c>
      <c r="L151" t="n">
        <v>1.5</v>
      </c>
      <c r="M151" t="n">
        <v>31</v>
      </c>
      <c r="N151" t="n">
        <v>50.32</v>
      </c>
      <c r="O151" t="n">
        <v>27831.42</v>
      </c>
      <c r="P151" t="n">
        <v>66.06999999999999</v>
      </c>
      <c r="Q151" t="n">
        <v>964.63</v>
      </c>
      <c r="R151" t="n">
        <v>34.22</v>
      </c>
      <c r="S151" t="n">
        <v>13.9</v>
      </c>
      <c r="T151" t="n">
        <v>10150.77</v>
      </c>
      <c r="U151" t="n">
        <v>0.41</v>
      </c>
      <c r="V151" t="n">
        <v>0.85</v>
      </c>
      <c r="W151" t="n">
        <v>0.11</v>
      </c>
      <c r="X151" t="n">
        <v>0.65</v>
      </c>
      <c r="Y151" t="n">
        <v>1</v>
      </c>
      <c r="Z151" t="n">
        <v>10</v>
      </c>
    </row>
    <row r="152">
      <c r="A152" t="n">
        <v>3</v>
      </c>
      <c r="B152" t="n">
        <v>115</v>
      </c>
      <c r="C152" t="inlineStr">
        <is>
          <t xml:space="preserve">CONCLUIDO	</t>
        </is>
      </c>
      <c r="D152" t="n">
        <v>11.8871</v>
      </c>
      <c r="E152" t="n">
        <v>8.41</v>
      </c>
      <c r="F152" t="n">
        <v>4.57</v>
      </c>
      <c r="G152" t="n">
        <v>10.15</v>
      </c>
      <c r="H152" t="n">
        <v>0.14</v>
      </c>
      <c r="I152" t="n">
        <v>27</v>
      </c>
      <c r="J152" t="n">
        <v>224.18</v>
      </c>
      <c r="K152" t="n">
        <v>56.94</v>
      </c>
      <c r="L152" t="n">
        <v>1.75</v>
      </c>
      <c r="M152" t="n">
        <v>25</v>
      </c>
      <c r="N152" t="n">
        <v>50.49</v>
      </c>
      <c r="O152" t="n">
        <v>27882.87</v>
      </c>
      <c r="P152" t="n">
        <v>63.2</v>
      </c>
      <c r="Q152" t="n">
        <v>964.6</v>
      </c>
      <c r="R152" t="n">
        <v>30.61</v>
      </c>
      <c r="S152" t="n">
        <v>13.9</v>
      </c>
      <c r="T152" t="n">
        <v>8373.6</v>
      </c>
      <c r="U152" t="n">
        <v>0.45</v>
      </c>
      <c r="V152" t="n">
        <v>0.88</v>
      </c>
      <c r="W152" t="n">
        <v>0.09</v>
      </c>
      <c r="X152" t="n">
        <v>0.53</v>
      </c>
      <c r="Y152" t="n">
        <v>1</v>
      </c>
      <c r="Z152" t="n">
        <v>10</v>
      </c>
    </row>
    <row r="153">
      <c r="A153" t="n">
        <v>4</v>
      </c>
      <c r="B153" t="n">
        <v>115</v>
      </c>
      <c r="C153" t="inlineStr">
        <is>
          <t xml:space="preserve">CONCLUIDO	</t>
        </is>
      </c>
      <c r="D153" t="n">
        <v>12.272</v>
      </c>
      <c r="E153" t="n">
        <v>8.15</v>
      </c>
      <c r="F153" t="n">
        <v>4.48</v>
      </c>
      <c r="G153" t="n">
        <v>11.68</v>
      </c>
      <c r="H153" t="n">
        <v>0.16</v>
      </c>
      <c r="I153" t="n">
        <v>23</v>
      </c>
      <c r="J153" t="n">
        <v>224.6</v>
      </c>
      <c r="K153" t="n">
        <v>56.94</v>
      </c>
      <c r="L153" t="n">
        <v>2</v>
      </c>
      <c r="M153" t="n">
        <v>21</v>
      </c>
      <c r="N153" t="n">
        <v>50.65</v>
      </c>
      <c r="O153" t="n">
        <v>27934.37</v>
      </c>
      <c r="P153" t="n">
        <v>60.95</v>
      </c>
      <c r="Q153" t="n">
        <v>964.66</v>
      </c>
      <c r="R153" t="n">
        <v>27.67</v>
      </c>
      <c r="S153" t="n">
        <v>13.9</v>
      </c>
      <c r="T153" t="n">
        <v>6926.63</v>
      </c>
      <c r="U153" t="n">
        <v>0.5</v>
      </c>
      <c r="V153" t="n">
        <v>0.89</v>
      </c>
      <c r="W153" t="n">
        <v>0.09</v>
      </c>
      <c r="X153" t="n">
        <v>0.44</v>
      </c>
      <c r="Y153" t="n">
        <v>1</v>
      </c>
      <c r="Z153" t="n">
        <v>10</v>
      </c>
    </row>
    <row r="154">
      <c r="A154" t="n">
        <v>5</v>
      </c>
      <c r="B154" t="n">
        <v>115</v>
      </c>
      <c r="C154" t="inlineStr">
        <is>
          <t xml:space="preserve">CONCLUIDO	</t>
        </is>
      </c>
      <c r="D154" t="n">
        <v>12.6289</v>
      </c>
      <c r="E154" t="n">
        <v>7.92</v>
      </c>
      <c r="F154" t="n">
        <v>4.38</v>
      </c>
      <c r="G154" t="n">
        <v>13.14</v>
      </c>
      <c r="H154" t="n">
        <v>0.18</v>
      </c>
      <c r="I154" t="n">
        <v>20</v>
      </c>
      <c r="J154" t="n">
        <v>225.01</v>
      </c>
      <c r="K154" t="n">
        <v>56.94</v>
      </c>
      <c r="L154" t="n">
        <v>2.25</v>
      </c>
      <c r="M154" t="n">
        <v>18</v>
      </c>
      <c r="N154" t="n">
        <v>50.82</v>
      </c>
      <c r="O154" t="n">
        <v>27985.94</v>
      </c>
      <c r="P154" t="n">
        <v>58.43</v>
      </c>
      <c r="Q154" t="n">
        <v>964.78</v>
      </c>
      <c r="R154" t="n">
        <v>24.34</v>
      </c>
      <c r="S154" t="n">
        <v>13.9</v>
      </c>
      <c r="T154" t="n">
        <v>5273.62</v>
      </c>
      <c r="U154" t="n">
        <v>0.57</v>
      </c>
      <c r="V154" t="n">
        <v>0.91</v>
      </c>
      <c r="W154" t="n">
        <v>0.09</v>
      </c>
      <c r="X154" t="n">
        <v>0.34</v>
      </c>
      <c r="Y154" t="n">
        <v>1</v>
      </c>
      <c r="Z154" t="n">
        <v>10</v>
      </c>
    </row>
    <row r="155">
      <c r="A155" t="n">
        <v>6</v>
      </c>
      <c r="B155" t="n">
        <v>115</v>
      </c>
      <c r="C155" t="inlineStr">
        <is>
          <t xml:space="preserve">CONCLUIDO	</t>
        </is>
      </c>
      <c r="D155" t="n">
        <v>12.6863</v>
      </c>
      <c r="E155" t="n">
        <v>7.88</v>
      </c>
      <c r="F155" t="n">
        <v>4.43</v>
      </c>
      <c r="G155" t="n">
        <v>14.77</v>
      </c>
      <c r="H155" t="n">
        <v>0.2</v>
      </c>
      <c r="I155" t="n">
        <v>18</v>
      </c>
      <c r="J155" t="n">
        <v>225.43</v>
      </c>
      <c r="K155" t="n">
        <v>56.94</v>
      </c>
      <c r="L155" t="n">
        <v>2.5</v>
      </c>
      <c r="M155" t="n">
        <v>16</v>
      </c>
      <c r="N155" t="n">
        <v>50.99</v>
      </c>
      <c r="O155" t="n">
        <v>28037.57</v>
      </c>
      <c r="P155" t="n">
        <v>58.26</v>
      </c>
      <c r="Q155" t="n">
        <v>964.5599999999999</v>
      </c>
      <c r="R155" t="n">
        <v>26.88</v>
      </c>
      <c r="S155" t="n">
        <v>13.9</v>
      </c>
      <c r="T155" t="n">
        <v>6552.52</v>
      </c>
      <c r="U155" t="n">
        <v>0.52</v>
      </c>
      <c r="V155" t="n">
        <v>0.9</v>
      </c>
      <c r="W155" t="n">
        <v>0.07000000000000001</v>
      </c>
      <c r="X155" t="n">
        <v>0.39</v>
      </c>
      <c r="Y155" t="n">
        <v>1</v>
      </c>
      <c r="Z155" t="n">
        <v>10</v>
      </c>
    </row>
    <row r="156">
      <c r="A156" t="n">
        <v>7</v>
      </c>
      <c r="B156" t="n">
        <v>115</v>
      </c>
      <c r="C156" t="inlineStr">
        <is>
          <t xml:space="preserve">CONCLUIDO	</t>
        </is>
      </c>
      <c r="D156" t="n">
        <v>12.9562</v>
      </c>
      <c r="E156" t="n">
        <v>7.72</v>
      </c>
      <c r="F156" t="n">
        <v>4.36</v>
      </c>
      <c r="G156" t="n">
        <v>16.33</v>
      </c>
      <c r="H156" t="n">
        <v>0.22</v>
      </c>
      <c r="I156" t="n">
        <v>16</v>
      </c>
      <c r="J156" t="n">
        <v>225.85</v>
      </c>
      <c r="K156" t="n">
        <v>56.94</v>
      </c>
      <c r="L156" t="n">
        <v>2.75</v>
      </c>
      <c r="M156" t="n">
        <v>14</v>
      </c>
      <c r="N156" t="n">
        <v>51.16</v>
      </c>
      <c r="O156" t="n">
        <v>28089.25</v>
      </c>
      <c r="P156" t="n">
        <v>55.93</v>
      </c>
      <c r="Q156" t="n">
        <v>964.6</v>
      </c>
      <c r="R156" t="n">
        <v>23.93</v>
      </c>
      <c r="S156" t="n">
        <v>13.9</v>
      </c>
      <c r="T156" t="n">
        <v>5089.98</v>
      </c>
      <c r="U156" t="n">
        <v>0.58</v>
      </c>
      <c r="V156" t="n">
        <v>0.92</v>
      </c>
      <c r="W156" t="n">
        <v>0.08</v>
      </c>
      <c r="X156" t="n">
        <v>0.31</v>
      </c>
      <c r="Y156" t="n">
        <v>1</v>
      </c>
      <c r="Z156" t="n">
        <v>10</v>
      </c>
    </row>
    <row r="157">
      <c r="A157" t="n">
        <v>8</v>
      </c>
      <c r="B157" t="n">
        <v>115</v>
      </c>
      <c r="C157" t="inlineStr">
        <is>
          <t xml:space="preserve">CONCLUIDO	</t>
        </is>
      </c>
      <c r="D157" t="n">
        <v>13.1955</v>
      </c>
      <c r="E157" t="n">
        <v>7.58</v>
      </c>
      <c r="F157" t="n">
        <v>4.3</v>
      </c>
      <c r="G157" t="n">
        <v>18.44</v>
      </c>
      <c r="H157" t="n">
        <v>0.24</v>
      </c>
      <c r="I157" t="n">
        <v>14</v>
      </c>
      <c r="J157" t="n">
        <v>226.27</v>
      </c>
      <c r="K157" t="n">
        <v>56.94</v>
      </c>
      <c r="L157" t="n">
        <v>3</v>
      </c>
      <c r="M157" t="n">
        <v>12</v>
      </c>
      <c r="N157" t="n">
        <v>51.33</v>
      </c>
      <c r="O157" t="n">
        <v>28140.99</v>
      </c>
      <c r="P157" t="n">
        <v>54.02</v>
      </c>
      <c r="Q157" t="n">
        <v>964.5599999999999</v>
      </c>
      <c r="R157" t="n">
        <v>22.24</v>
      </c>
      <c r="S157" t="n">
        <v>13.9</v>
      </c>
      <c r="T157" t="n">
        <v>4253.28</v>
      </c>
      <c r="U157" t="n">
        <v>0.63</v>
      </c>
      <c r="V157" t="n">
        <v>0.93</v>
      </c>
      <c r="W157" t="n">
        <v>0.08</v>
      </c>
      <c r="X157" t="n">
        <v>0.26</v>
      </c>
      <c r="Y157" t="n">
        <v>1</v>
      </c>
      <c r="Z157" t="n">
        <v>10</v>
      </c>
    </row>
    <row r="158">
      <c r="A158" t="n">
        <v>9</v>
      </c>
      <c r="B158" t="n">
        <v>115</v>
      </c>
      <c r="C158" t="inlineStr">
        <is>
          <t xml:space="preserve">CONCLUIDO	</t>
        </is>
      </c>
      <c r="D158" t="n">
        <v>13.2974</v>
      </c>
      <c r="E158" t="n">
        <v>7.52</v>
      </c>
      <c r="F158" t="n">
        <v>4.29</v>
      </c>
      <c r="G158" t="n">
        <v>19.79</v>
      </c>
      <c r="H158" t="n">
        <v>0.25</v>
      </c>
      <c r="I158" t="n">
        <v>13</v>
      </c>
      <c r="J158" t="n">
        <v>226.69</v>
      </c>
      <c r="K158" t="n">
        <v>56.94</v>
      </c>
      <c r="L158" t="n">
        <v>3.25</v>
      </c>
      <c r="M158" t="n">
        <v>11</v>
      </c>
      <c r="N158" t="n">
        <v>51.5</v>
      </c>
      <c r="O158" t="n">
        <v>28192.8</v>
      </c>
      <c r="P158" t="n">
        <v>52.71</v>
      </c>
      <c r="Q158" t="n">
        <v>964.62</v>
      </c>
      <c r="R158" t="n">
        <v>21.81</v>
      </c>
      <c r="S158" t="n">
        <v>13.9</v>
      </c>
      <c r="T158" t="n">
        <v>4044.96</v>
      </c>
      <c r="U158" t="n">
        <v>0.64</v>
      </c>
      <c r="V158" t="n">
        <v>0.93</v>
      </c>
      <c r="W158" t="n">
        <v>0.07000000000000001</v>
      </c>
      <c r="X158" t="n">
        <v>0.25</v>
      </c>
      <c r="Y158" t="n">
        <v>1</v>
      </c>
      <c r="Z158" t="n">
        <v>10</v>
      </c>
    </row>
    <row r="159">
      <c r="A159" t="n">
        <v>10</v>
      </c>
      <c r="B159" t="n">
        <v>115</v>
      </c>
      <c r="C159" t="inlineStr">
        <is>
          <t xml:space="preserve">CONCLUIDO	</t>
        </is>
      </c>
      <c r="D159" t="n">
        <v>13.4183</v>
      </c>
      <c r="E159" t="n">
        <v>7.45</v>
      </c>
      <c r="F159" t="n">
        <v>4.26</v>
      </c>
      <c r="G159" t="n">
        <v>21.32</v>
      </c>
      <c r="H159" t="n">
        <v>0.27</v>
      </c>
      <c r="I159" t="n">
        <v>12</v>
      </c>
      <c r="J159" t="n">
        <v>227.11</v>
      </c>
      <c r="K159" t="n">
        <v>56.94</v>
      </c>
      <c r="L159" t="n">
        <v>3.5</v>
      </c>
      <c r="M159" t="n">
        <v>10</v>
      </c>
      <c r="N159" t="n">
        <v>51.67</v>
      </c>
      <c r="O159" t="n">
        <v>28244.66</v>
      </c>
      <c r="P159" t="n">
        <v>51.04</v>
      </c>
      <c r="Q159" t="n">
        <v>964.5599999999999</v>
      </c>
      <c r="R159" t="n">
        <v>21.06</v>
      </c>
      <c r="S159" t="n">
        <v>13.9</v>
      </c>
      <c r="T159" t="n">
        <v>3675.73</v>
      </c>
      <c r="U159" t="n">
        <v>0.66</v>
      </c>
      <c r="V159" t="n">
        <v>0.9399999999999999</v>
      </c>
      <c r="W159" t="n">
        <v>0.07000000000000001</v>
      </c>
      <c r="X159" t="n">
        <v>0.22</v>
      </c>
      <c r="Y159" t="n">
        <v>1</v>
      </c>
      <c r="Z159" t="n">
        <v>10</v>
      </c>
    </row>
    <row r="160">
      <c r="A160" t="n">
        <v>11</v>
      </c>
      <c r="B160" t="n">
        <v>115</v>
      </c>
      <c r="C160" t="inlineStr">
        <is>
          <t xml:space="preserve">CONCLUIDO	</t>
        </is>
      </c>
      <c r="D160" t="n">
        <v>13.5552</v>
      </c>
      <c r="E160" t="n">
        <v>7.38</v>
      </c>
      <c r="F160" t="n">
        <v>4.23</v>
      </c>
      <c r="G160" t="n">
        <v>23.09</v>
      </c>
      <c r="H160" t="n">
        <v>0.29</v>
      </c>
      <c r="I160" t="n">
        <v>11</v>
      </c>
      <c r="J160" t="n">
        <v>227.53</v>
      </c>
      <c r="K160" t="n">
        <v>56.94</v>
      </c>
      <c r="L160" t="n">
        <v>3.75</v>
      </c>
      <c r="M160" t="n">
        <v>8</v>
      </c>
      <c r="N160" t="n">
        <v>51.84</v>
      </c>
      <c r="O160" t="n">
        <v>28296.58</v>
      </c>
      <c r="P160" t="n">
        <v>48.99</v>
      </c>
      <c r="Q160" t="n">
        <v>964.8099999999999</v>
      </c>
      <c r="R160" t="n">
        <v>19.92</v>
      </c>
      <c r="S160" t="n">
        <v>13.9</v>
      </c>
      <c r="T160" t="n">
        <v>3110.97</v>
      </c>
      <c r="U160" t="n">
        <v>0.7</v>
      </c>
      <c r="V160" t="n">
        <v>0.9399999999999999</v>
      </c>
      <c r="W160" t="n">
        <v>0.07000000000000001</v>
      </c>
      <c r="X160" t="n">
        <v>0.19</v>
      </c>
      <c r="Y160" t="n">
        <v>1</v>
      </c>
      <c r="Z160" t="n">
        <v>10</v>
      </c>
    </row>
    <row r="161">
      <c r="A161" t="n">
        <v>12</v>
      </c>
      <c r="B161" t="n">
        <v>115</v>
      </c>
      <c r="C161" t="inlineStr">
        <is>
          <t xml:space="preserve">CONCLUIDO	</t>
        </is>
      </c>
      <c r="D161" t="n">
        <v>13.7342</v>
      </c>
      <c r="E161" t="n">
        <v>7.28</v>
      </c>
      <c r="F161" t="n">
        <v>4.18</v>
      </c>
      <c r="G161" t="n">
        <v>25.09</v>
      </c>
      <c r="H161" t="n">
        <v>0.31</v>
      </c>
      <c r="I161" t="n">
        <v>10</v>
      </c>
      <c r="J161" t="n">
        <v>227.95</v>
      </c>
      <c r="K161" t="n">
        <v>56.94</v>
      </c>
      <c r="L161" t="n">
        <v>4</v>
      </c>
      <c r="M161" t="n">
        <v>4</v>
      </c>
      <c r="N161" t="n">
        <v>52.01</v>
      </c>
      <c r="O161" t="n">
        <v>28348.56</v>
      </c>
      <c r="P161" t="n">
        <v>47.55</v>
      </c>
      <c r="Q161" t="n">
        <v>964.5599999999999</v>
      </c>
      <c r="R161" t="n">
        <v>17.96</v>
      </c>
      <c r="S161" t="n">
        <v>13.9</v>
      </c>
      <c r="T161" t="n">
        <v>2133.41</v>
      </c>
      <c r="U161" t="n">
        <v>0.77</v>
      </c>
      <c r="V161" t="n">
        <v>0.96</v>
      </c>
      <c r="W161" t="n">
        <v>0.08</v>
      </c>
      <c r="X161" t="n">
        <v>0.14</v>
      </c>
      <c r="Y161" t="n">
        <v>1</v>
      </c>
      <c r="Z161" t="n">
        <v>10</v>
      </c>
    </row>
    <row r="162">
      <c r="A162" t="n">
        <v>13</v>
      </c>
      <c r="B162" t="n">
        <v>115</v>
      </c>
      <c r="C162" t="inlineStr">
        <is>
          <t xml:space="preserve">CONCLUIDO	</t>
        </is>
      </c>
      <c r="D162" t="n">
        <v>13.7232</v>
      </c>
      <c r="E162" t="n">
        <v>7.29</v>
      </c>
      <c r="F162" t="n">
        <v>4.19</v>
      </c>
      <c r="G162" t="n">
        <v>25.12</v>
      </c>
      <c r="H162" t="n">
        <v>0.33</v>
      </c>
      <c r="I162" t="n">
        <v>10</v>
      </c>
      <c r="J162" t="n">
        <v>228.38</v>
      </c>
      <c r="K162" t="n">
        <v>56.94</v>
      </c>
      <c r="L162" t="n">
        <v>4.25</v>
      </c>
      <c r="M162" t="n">
        <v>0</v>
      </c>
      <c r="N162" t="n">
        <v>52.18</v>
      </c>
      <c r="O162" t="n">
        <v>28400.61</v>
      </c>
      <c r="P162" t="n">
        <v>47.29</v>
      </c>
      <c r="Q162" t="n">
        <v>964.5599999999999</v>
      </c>
      <c r="R162" t="n">
        <v>18.18</v>
      </c>
      <c r="S162" t="n">
        <v>13.9</v>
      </c>
      <c r="T162" t="n">
        <v>2244.54</v>
      </c>
      <c r="U162" t="n">
        <v>0.76</v>
      </c>
      <c r="V162" t="n">
        <v>0.95</v>
      </c>
      <c r="W162" t="n">
        <v>0.08</v>
      </c>
      <c r="X162" t="n">
        <v>0.15</v>
      </c>
      <c r="Y162" t="n">
        <v>1</v>
      </c>
      <c r="Z162" t="n">
        <v>10</v>
      </c>
    </row>
    <row r="163">
      <c r="A163" t="n">
        <v>0</v>
      </c>
      <c r="B163" t="n">
        <v>35</v>
      </c>
      <c r="C163" t="inlineStr">
        <is>
          <t xml:space="preserve">CONCLUIDO	</t>
        </is>
      </c>
      <c r="D163" t="n">
        <v>14.218</v>
      </c>
      <c r="E163" t="n">
        <v>7.03</v>
      </c>
      <c r="F163" t="n">
        <v>4.64</v>
      </c>
      <c r="G163" t="n">
        <v>9.6</v>
      </c>
      <c r="H163" t="n">
        <v>0.22</v>
      </c>
      <c r="I163" t="n">
        <v>29</v>
      </c>
      <c r="J163" t="n">
        <v>80.84</v>
      </c>
      <c r="K163" t="n">
        <v>35.1</v>
      </c>
      <c r="L163" t="n">
        <v>1</v>
      </c>
      <c r="M163" t="n">
        <v>0</v>
      </c>
      <c r="N163" t="n">
        <v>9.74</v>
      </c>
      <c r="O163" t="n">
        <v>10204.21</v>
      </c>
      <c r="P163" t="n">
        <v>28.48</v>
      </c>
      <c r="Q163" t="n">
        <v>964.74</v>
      </c>
      <c r="R163" t="n">
        <v>31.67</v>
      </c>
      <c r="S163" t="n">
        <v>13.9</v>
      </c>
      <c r="T163" t="n">
        <v>8895.02</v>
      </c>
      <c r="U163" t="n">
        <v>0.44</v>
      </c>
      <c r="V163" t="n">
        <v>0.86</v>
      </c>
      <c r="W163" t="n">
        <v>0.14</v>
      </c>
      <c r="X163" t="n">
        <v>0.6</v>
      </c>
      <c r="Y163" t="n">
        <v>1</v>
      </c>
      <c r="Z163" t="n">
        <v>10</v>
      </c>
    </row>
    <row r="164">
      <c r="A164" t="n">
        <v>0</v>
      </c>
      <c r="B164" t="n">
        <v>50</v>
      </c>
      <c r="C164" t="inlineStr">
        <is>
          <t xml:space="preserve">CONCLUIDO	</t>
        </is>
      </c>
      <c r="D164" t="n">
        <v>13.9681</v>
      </c>
      <c r="E164" t="n">
        <v>7.16</v>
      </c>
      <c r="F164" t="n">
        <v>4.55</v>
      </c>
      <c r="G164" t="n">
        <v>10.49</v>
      </c>
      <c r="H164" t="n">
        <v>0.16</v>
      </c>
      <c r="I164" t="n">
        <v>26</v>
      </c>
      <c r="J164" t="n">
        <v>107.41</v>
      </c>
      <c r="K164" t="n">
        <v>41.65</v>
      </c>
      <c r="L164" t="n">
        <v>1</v>
      </c>
      <c r="M164" t="n">
        <v>24</v>
      </c>
      <c r="N164" t="n">
        <v>14.77</v>
      </c>
      <c r="O164" t="n">
        <v>13481.73</v>
      </c>
      <c r="P164" t="n">
        <v>34.84</v>
      </c>
      <c r="Q164" t="n">
        <v>964.9</v>
      </c>
      <c r="R164" t="n">
        <v>29.7</v>
      </c>
      <c r="S164" t="n">
        <v>13.9</v>
      </c>
      <c r="T164" t="n">
        <v>7923.43</v>
      </c>
      <c r="U164" t="n">
        <v>0.47</v>
      </c>
      <c r="V164" t="n">
        <v>0.88</v>
      </c>
      <c r="W164" t="n">
        <v>0.1</v>
      </c>
      <c r="X164" t="n">
        <v>0.5</v>
      </c>
      <c r="Y164" t="n">
        <v>1</v>
      </c>
      <c r="Z164" t="n">
        <v>10</v>
      </c>
    </row>
    <row r="165">
      <c r="A165" t="n">
        <v>1</v>
      </c>
      <c r="B165" t="n">
        <v>50</v>
      </c>
      <c r="C165" t="inlineStr">
        <is>
          <t xml:space="preserve">CONCLUIDO	</t>
        </is>
      </c>
      <c r="D165" t="n">
        <v>14.3432</v>
      </c>
      <c r="E165" t="n">
        <v>6.97</v>
      </c>
      <c r="F165" t="n">
        <v>4.47</v>
      </c>
      <c r="G165" t="n">
        <v>12.77</v>
      </c>
      <c r="H165" t="n">
        <v>0.2</v>
      </c>
      <c r="I165" t="n">
        <v>21</v>
      </c>
      <c r="J165" t="n">
        <v>107.73</v>
      </c>
      <c r="K165" t="n">
        <v>41.65</v>
      </c>
      <c r="L165" t="n">
        <v>1.25</v>
      </c>
      <c r="M165" t="n">
        <v>4</v>
      </c>
      <c r="N165" t="n">
        <v>14.83</v>
      </c>
      <c r="O165" t="n">
        <v>13520.81</v>
      </c>
      <c r="P165" t="n">
        <v>32.47</v>
      </c>
      <c r="Q165" t="n">
        <v>964.5599999999999</v>
      </c>
      <c r="R165" t="n">
        <v>26.69</v>
      </c>
      <c r="S165" t="n">
        <v>13.9</v>
      </c>
      <c r="T165" t="n">
        <v>6445.12</v>
      </c>
      <c r="U165" t="n">
        <v>0.52</v>
      </c>
      <c r="V165" t="n">
        <v>0.89</v>
      </c>
      <c r="W165" t="n">
        <v>0.11</v>
      </c>
      <c r="X165" t="n">
        <v>0.43</v>
      </c>
      <c r="Y165" t="n">
        <v>1</v>
      </c>
      <c r="Z165" t="n">
        <v>10</v>
      </c>
    </row>
    <row r="166">
      <c r="A166" t="n">
        <v>2</v>
      </c>
      <c r="B166" t="n">
        <v>50</v>
      </c>
      <c r="C166" t="inlineStr">
        <is>
          <t xml:space="preserve">CONCLUIDO	</t>
        </is>
      </c>
      <c r="D166" t="n">
        <v>14.3483</v>
      </c>
      <c r="E166" t="n">
        <v>6.97</v>
      </c>
      <c r="F166" t="n">
        <v>4.47</v>
      </c>
      <c r="G166" t="n">
        <v>12.76</v>
      </c>
      <c r="H166" t="n">
        <v>0.24</v>
      </c>
      <c r="I166" t="n">
        <v>21</v>
      </c>
      <c r="J166" t="n">
        <v>108.05</v>
      </c>
      <c r="K166" t="n">
        <v>41.65</v>
      </c>
      <c r="L166" t="n">
        <v>1.5</v>
      </c>
      <c r="M166" t="n">
        <v>0</v>
      </c>
      <c r="N166" t="n">
        <v>14.9</v>
      </c>
      <c r="O166" t="n">
        <v>13559.91</v>
      </c>
      <c r="P166" t="n">
        <v>32.41</v>
      </c>
      <c r="Q166" t="n">
        <v>964.88</v>
      </c>
      <c r="R166" t="n">
        <v>26.44</v>
      </c>
      <c r="S166" t="n">
        <v>13.9</v>
      </c>
      <c r="T166" t="n">
        <v>6321.96</v>
      </c>
      <c r="U166" t="n">
        <v>0.53</v>
      </c>
      <c r="V166" t="n">
        <v>0.9</v>
      </c>
      <c r="W166" t="n">
        <v>0.11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25</v>
      </c>
      <c r="C167" t="inlineStr">
        <is>
          <t xml:space="preserve">CONCLUIDO	</t>
        </is>
      </c>
      <c r="D167" t="n">
        <v>13.8318</v>
      </c>
      <c r="E167" t="n">
        <v>7.23</v>
      </c>
      <c r="F167" t="n">
        <v>4.88</v>
      </c>
      <c r="G167" t="n">
        <v>7.32</v>
      </c>
      <c r="H167" t="n">
        <v>0.28</v>
      </c>
      <c r="I167" t="n">
        <v>40</v>
      </c>
      <c r="J167" t="n">
        <v>61.76</v>
      </c>
      <c r="K167" t="n">
        <v>28.92</v>
      </c>
      <c r="L167" t="n">
        <v>1</v>
      </c>
      <c r="M167" t="n">
        <v>0</v>
      </c>
      <c r="N167" t="n">
        <v>6.84</v>
      </c>
      <c r="O167" t="n">
        <v>7851.41</v>
      </c>
      <c r="P167" t="n">
        <v>25.48</v>
      </c>
      <c r="Q167" t="n">
        <v>964.78</v>
      </c>
      <c r="R167" t="n">
        <v>38.52</v>
      </c>
      <c r="S167" t="n">
        <v>13.9</v>
      </c>
      <c r="T167" t="n">
        <v>12263.94</v>
      </c>
      <c r="U167" t="n">
        <v>0.36</v>
      </c>
      <c r="V167" t="n">
        <v>0.82</v>
      </c>
      <c r="W167" t="n">
        <v>0.17</v>
      </c>
      <c r="X167" t="n">
        <v>0.84</v>
      </c>
      <c r="Y167" t="n">
        <v>1</v>
      </c>
      <c r="Z167" t="n">
        <v>10</v>
      </c>
    </row>
    <row r="168">
      <c r="A168" t="n">
        <v>0</v>
      </c>
      <c r="B168" t="n">
        <v>85</v>
      </c>
      <c r="C168" t="inlineStr">
        <is>
          <t xml:space="preserve">CONCLUIDO	</t>
        </is>
      </c>
      <c r="D168" t="n">
        <v>11.4398</v>
      </c>
      <c r="E168" t="n">
        <v>8.74</v>
      </c>
      <c r="F168" t="n">
        <v>4.91</v>
      </c>
      <c r="G168" t="n">
        <v>6.85</v>
      </c>
      <c r="H168" t="n">
        <v>0.11</v>
      </c>
      <c r="I168" t="n">
        <v>43</v>
      </c>
      <c r="J168" t="n">
        <v>167.88</v>
      </c>
      <c r="K168" t="n">
        <v>51.39</v>
      </c>
      <c r="L168" t="n">
        <v>1</v>
      </c>
      <c r="M168" t="n">
        <v>41</v>
      </c>
      <c r="N168" t="n">
        <v>30.49</v>
      </c>
      <c r="O168" t="n">
        <v>20939.59</v>
      </c>
      <c r="P168" t="n">
        <v>57.79</v>
      </c>
      <c r="Q168" t="n">
        <v>965.01</v>
      </c>
      <c r="R168" t="n">
        <v>41.13</v>
      </c>
      <c r="S168" t="n">
        <v>13.9</v>
      </c>
      <c r="T168" t="n">
        <v>13556.16</v>
      </c>
      <c r="U168" t="n">
        <v>0.34</v>
      </c>
      <c r="V168" t="n">
        <v>0.8100000000000001</v>
      </c>
      <c r="W168" t="n">
        <v>0.13</v>
      </c>
      <c r="X168" t="n">
        <v>0.87</v>
      </c>
      <c r="Y168" t="n">
        <v>1</v>
      </c>
      <c r="Z168" t="n">
        <v>10</v>
      </c>
    </row>
    <row r="169">
      <c r="A169" t="n">
        <v>1</v>
      </c>
      <c r="B169" t="n">
        <v>85</v>
      </c>
      <c r="C169" t="inlineStr">
        <is>
          <t xml:space="preserve">CONCLUIDO	</t>
        </is>
      </c>
      <c r="D169" t="n">
        <v>12.3039</v>
      </c>
      <c r="E169" t="n">
        <v>8.130000000000001</v>
      </c>
      <c r="F169" t="n">
        <v>4.67</v>
      </c>
      <c r="G169" t="n">
        <v>8.76</v>
      </c>
      <c r="H169" t="n">
        <v>0.13</v>
      </c>
      <c r="I169" t="n">
        <v>32</v>
      </c>
      <c r="J169" t="n">
        <v>168.25</v>
      </c>
      <c r="K169" t="n">
        <v>51.39</v>
      </c>
      <c r="L169" t="n">
        <v>1.25</v>
      </c>
      <c r="M169" t="n">
        <v>30</v>
      </c>
      <c r="N169" t="n">
        <v>30.6</v>
      </c>
      <c r="O169" t="n">
        <v>20984.25</v>
      </c>
      <c r="P169" t="n">
        <v>53.36</v>
      </c>
      <c r="Q169" t="n">
        <v>964.67</v>
      </c>
      <c r="R169" t="n">
        <v>33.65</v>
      </c>
      <c r="S169" t="n">
        <v>13.9</v>
      </c>
      <c r="T169" t="n">
        <v>9871.709999999999</v>
      </c>
      <c r="U169" t="n">
        <v>0.41</v>
      </c>
      <c r="V169" t="n">
        <v>0.86</v>
      </c>
      <c r="W169" t="n">
        <v>0.1</v>
      </c>
      <c r="X169" t="n">
        <v>0.63</v>
      </c>
      <c r="Y169" t="n">
        <v>1</v>
      </c>
      <c r="Z169" t="n">
        <v>10</v>
      </c>
    </row>
    <row r="170">
      <c r="A170" t="n">
        <v>2</v>
      </c>
      <c r="B170" t="n">
        <v>85</v>
      </c>
      <c r="C170" t="inlineStr">
        <is>
          <t xml:space="preserve">CONCLUIDO	</t>
        </is>
      </c>
      <c r="D170" t="n">
        <v>12.9157</v>
      </c>
      <c r="E170" t="n">
        <v>7.74</v>
      </c>
      <c r="F170" t="n">
        <v>4.52</v>
      </c>
      <c r="G170" t="n">
        <v>10.85</v>
      </c>
      <c r="H170" t="n">
        <v>0.16</v>
      </c>
      <c r="I170" t="n">
        <v>25</v>
      </c>
      <c r="J170" t="n">
        <v>168.61</v>
      </c>
      <c r="K170" t="n">
        <v>51.39</v>
      </c>
      <c r="L170" t="n">
        <v>1.5</v>
      </c>
      <c r="M170" t="n">
        <v>23</v>
      </c>
      <c r="N170" t="n">
        <v>30.71</v>
      </c>
      <c r="O170" t="n">
        <v>21028.94</v>
      </c>
      <c r="P170" t="n">
        <v>50.15</v>
      </c>
      <c r="Q170" t="n">
        <v>964.72</v>
      </c>
      <c r="R170" t="n">
        <v>29.09</v>
      </c>
      <c r="S170" t="n">
        <v>13.9</v>
      </c>
      <c r="T170" t="n">
        <v>7623.6</v>
      </c>
      <c r="U170" t="n">
        <v>0.48</v>
      </c>
      <c r="V170" t="n">
        <v>0.88</v>
      </c>
      <c r="W170" t="n">
        <v>0.09</v>
      </c>
      <c r="X170" t="n">
        <v>0.48</v>
      </c>
      <c r="Y170" t="n">
        <v>1</v>
      </c>
      <c r="Z170" t="n">
        <v>10</v>
      </c>
    </row>
    <row r="171">
      <c r="A171" t="n">
        <v>3</v>
      </c>
      <c r="B171" t="n">
        <v>85</v>
      </c>
      <c r="C171" t="inlineStr">
        <is>
          <t xml:space="preserve">CONCLUIDO	</t>
        </is>
      </c>
      <c r="D171" t="n">
        <v>13.3319</v>
      </c>
      <c r="E171" t="n">
        <v>7.5</v>
      </c>
      <c r="F171" t="n">
        <v>4.42</v>
      </c>
      <c r="G171" t="n">
        <v>12.62</v>
      </c>
      <c r="H171" t="n">
        <v>0.18</v>
      </c>
      <c r="I171" t="n">
        <v>21</v>
      </c>
      <c r="J171" t="n">
        <v>168.97</v>
      </c>
      <c r="K171" t="n">
        <v>51.39</v>
      </c>
      <c r="L171" t="n">
        <v>1.75</v>
      </c>
      <c r="M171" t="n">
        <v>19</v>
      </c>
      <c r="N171" t="n">
        <v>30.83</v>
      </c>
      <c r="O171" t="n">
        <v>21073.68</v>
      </c>
      <c r="P171" t="n">
        <v>47.23</v>
      </c>
      <c r="Q171" t="n">
        <v>964.63</v>
      </c>
      <c r="R171" t="n">
        <v>25.62</v>
      </c>
      <c r="S171" t="n">
        <v>13.9</v>
      </c>
      <c r="T171" t="n">
        <v>5909.43</v>
      </c>
      <c r="U171" t="n">
        <v>0.54</v>
      </c>
      <c r="V171" t="n">
        <v>0.91</v>
      </c>
      <c r="W171" t="n">
        <v>0.09</v>
      </c>
      <c r="X171" t="n">
        <v>0.38</v>
      </c>
      <c r="Y171" t="n">
        <v>1</v>
      </c>
      <c r="Z171" t="n">
        <v>10</v>
      </c>
    </row>
    <row r="172">
      <c r="A172" t="n">
        <v>4</v>
      </c>
      <c r="B172" t="n">
        <v>85</v>
      </c>
      <c r="C172" t="inlineStr">
        <is>
          <t xml:space="preserve">CONCLUIDO	</t>
        </is>
      </c>
      <c r="D172" t="n">
        <v>13.4303</v>
      </c>
      <c r="E172" t="n">
        <v>7.45</v>
      </c>
      <c r="F172" t="n">
        <v>4.46</v>
      </c>
      <c r="G172" t="n">
        <v>14.88</v>
      </c>
      <c r="H172" t="n">
        <v>0.21</v>
      </c>
      <c r="I172" t="n">
        <v>18</v>
      </c>
      <c r="J172" t="n">
        <v>169.33</v>
      </c>
      <c r="K172" t="n">
        <v>51.39</v>
      </c>
      <c r="L172" t="n">
        <v>2</v>
      </c>
      <c r="M172" t="n">
        <v>16</v>
      </c>
      <c r="N172" t="n">
        <v>30.94</v>
      </c>
      <c r="O172" t="n">
        <v>21118.46</v>
      </c>
      <c r="P172" t="n">
        <v>46.31</v>
      </c>
      <c r="Q172" t="n">
        <v>964.7</v>
      </c>
      <c r="R172" t="n">
        <v>27.49</v>
      </c>
      <c r="S172" t="n">
        <v>13.9</v>
      </c>
      <c r="T172" t="n">
        <v>6858.46</v>
      </c>
      <c r="U172" t="n">
        <v>0.51</v>
      </c>
      <c r="V172" t="n">
        <v>0.9</v>
      </c>
      <c r="W172" t="n">
        <v>0.08</v>
      </c>
      <c r="X172" t="n">
        <v>0.42</v>
      </c>
      <c r="Y172" t="n">
        <v>1</v>
      </c>
      <c r="Z172" t="n">
        <v>10</v>
      </c>
    </row>
    <row r="173">
      <c r="A173" t="n">
        <v>5</v>
      </c>
      <c r="B173" t="n">
        <v>85</v>
      </c>
      <c r="C173" t="inlineStr">
        <is>
          <t xml:space="preserve">CONCLUIDO	</t>
        </is>
      </c>
      <c r="D173" t="n">
        <v>13.8723</v>
      </c>
      <c r="E173" t="n">
        <v>7.21</v>
      </c>
      <c r="F173" t="n">
        <v>4.33</v>
      </c>
      <c r="G173" t="n">
        <v>17.31</v>
      </c>
      <c r="H173" t="n">
        <v>0.24</v>
      </c>
      <c r="I173" t="n">
        <v>15</v>
      </c>
      <c r="J173" t="n">
        <v>169.7</v>
      </c>
      <c r="K173" t="n">
        <v>51.39</v>
      </c>
      <c r="L173" t="n">
        <v>2.25</v>
      </c>
      <c r="M173" t="n">
        <v>13</v>
      </c>
      <c r="N173" t="n">
        <v>31.05</v>
      </c>
      <c r="O173" t="n">
        <v>21163.27</v>
      </c>
      <c r="P173" t="n">
        <v>42.87</v>
      </c>
      <c r="Q173" t="n">
        <v>964.63</v>
      </c>
      <c r="R173" t="n">
        <v>23</v>
      </c>
      <c r="S173" t="n">
        <v>13.9</v>
      </c>
      <c r="T173" t="n">
        <v>4631.26</v>
      </c>
      <c r="U173" t="n">
        <v>0.6</v>
      </c>
      <c r="V173" t="n">
        <v>0.92</v>
      </c>
      <c r="W173" t="n">
        <v>0.08</v>
      </c>
      <c r="X173" t="n">
        <v>0.29</v>
      </c>
      <c r="Y173" t="n">
        <v>1</v>
      </c>
      <c r="Z173" t="n">
        <v>10</v>
      </c>
    </row>
    <row r="174">
      <c r="A174" t="n">
        <v>6</v>
      </c>
      <c r="B174" t="n">
        <v>85</v>
      </c>
      <c r="C174" t="inlineStr">
        <is>
          <t xml:space="preserve">CONCLUIDO	</t>
        </is>
      </c>
      <c r="D174" t="n">
        <v>14.0917</v>
      </c>
      <c r="E174" t="n">
        <v>7.1</v>
      </c>
      <c r="F174" t="n">
        <v>4.28</v>
      </c>
      <c r="G174" t="n">
        <v>19.77</v>
      </c>
      <c r="H174" t="n">
        <v>0.26</v>
      </c>
      <c r="I174" t="n">
        <v>13</v>
      </c>
      <c r="J174" t="n">
        <v>170.06</v>
      </c>
      <c r="K174" t="n">
        <v>51.39</v>
      </c>
      <c r="L174" t="n">
        <v>2.5</v>
      </c>
      <c r="M174" t="n">
        <v>6</v>
      </c>
      <c r="N174" t="n">
        <v>31.17</v>
      </c>
      <c r="O174" t="n">
        <v>21208.12</v>
      </c>
      <c r="P174" t="n">
        <v>40.68</v>
      </c>
      <c r="Q174" t="n">
        <v>964.73</v>
      </c>
      <c r="R174" t="n">
        <v>21.37</v>
      </c>
      <c r="S174" t="n">
        <v>13.9</v>
      </c>
      <c r="T174" t="n">
        <v>3824.15</v>
      </c>
      <c r="U174" t="n">
        <v>0.65</v>
      </c>
      <c r="V174" t="n">
        <v>0.93</v>
      </c>
      <c r="W174" t="n">
        <v>0.08</v>
      </c>
      <c r="X174" t="n">
        <v>0.24</v>
      </c>
      <c r="Y174" t="n">
        <v>1</v>
      </c>
      <c r="Z174" t="n">
        <v>10</v>
      </c>
    </row>
    <row r="175">
      <c r="A175" t="n">
        <v>7</v>
      </c>
      <c r="B175" t="n">
        <v>85</v>
      </c>
      <c r="C175" t="inlineStr">
        <is>
          <t xml:space="preserve">CONCLUIDO	</t>
        </is>
      </c>
      <c r="D175" t="n">
        <v>14.0422</v>
      </c>
      <c r="E175" t="n">
        <v>7.12</v>
      </c>
      <c r="F175" t="n">
        <v>4.31</v>
      </c>
      <c r="G175" t="n">
        <v>19.88</v>
      </c>
      <c r="H175" t="n">
        <v>0.29</v>
      </c>
      <c r="I175" t="n">
        <v>13</v>
      </c>
      <c r="J175" t="n">
        <v>170.42</v>
      </c>
      <c r="K175" t="n">
        <v>51.39</v>
      </c>
      <c r="L175" t="n">
        <v>2.75</v>
      </c>
      <c r="M175" t="n">
        <v>0</v>
      </c>
      <c r="N175" t="n">
        <v>31.28</v>
      </c>
      <c r="O175" t="n">
        <v>21253.01</v>
      </c>
      <c r="P175" t="n">
        <v>40.69</v>
      </c>
      <c r="Q175" t="n">
        <v>964.63</v>
      </c>
      <c r="R175" t="n">
        <v>21.94</v>
      </c>
      <c r="S175" t="n">
        <v>13.9</v>
      </c>
      <c r="T175" t="n">
        <v>4109.93</v>
      </c>
      <c r="U175" t="n">
        <v>0.63</v>
      </c>
      <c r="V175" t="n">
        <v>0.93</v>
      </c>
      <c r="W175" t="n">
        <v>0.09</v>
      </c>
      <c r="X175" t="n">
        <v>0.27</v>
      </c>
      <c r="Y175" t="n">
        <v>1</v>
      </c>
      <c r="Z175" t="n">
        <v>10</v>
      </c>
    </row>
    <row r="176">
      <c r="A176" t="n">
        <v>0</v>
      </c>
      <c r="B176" t="n">
        <v>20</v>
      </c>
      <c r="C176" t="inlineStr">
        <is>
          <t xml:space="preserve">CONCLUIDO	</t>
        </is>
      </c>
      <c r="D176" t="n">
        <v>13.4148</v>
      </c>
      <c r="E176" t="n">
        <v>7.45</v>
      </c>
      <c r="F176" t="n">
        <v>5.1</v>
      </c>
      <c r="G176" t="n">
        <v>6.11</v>
      </c>
      <c r="H176" t="n">
        <v>0.34</v>
      </c>
      <c r="I176" t="n">
        <v>50</v>
      </c>
      <c r="J176" t="n">
        <v>51.33</v>
      </c>
      <c r="K176" t="n">
        <v>24.83</v>
      </c>
      <c r="L176" t="n">
        <v>1</v>
      </c>
      <c r="M176" t="n">
        <v>0</v>
      </c>
      <c r="N176" t="n">
        <v>5.51</v>
      </c>
      <c r="O176" t="n">
        <v>6564.78</v>
      </c>
      <c r="P176" t="n">
        <v>23.75</v>
      </c>
      <c r="Q176" t="n">
        <v>965.08</v>
      </c>
      <c r="R176" t="n">
        <v>45.01</v>
      </c>
      <c r="S176" t="n">
        <v>13.9</v>
      </c>
      <c r="T176" t="n">
        <v>15461.19</v>
      </c>
      <c r="U176" t="n">
        <v>0.31</v>
      </c>
      <c r="V176" t="n">
        <v>0.78</v>
      </c>
      <c r="W176" t="n">
        <v>0.19</v>
      </c>
      <c r="X176" t="n">
        <v>1.05</v>
      </c>
      <c r="Y176" t="n">
        <v>1</v>
      </c>
      <c r="Z176" t="n">
        <v>10</v>
      </c>
    </row>
    <row r="177">
      <c r="A177" t="n">
        <v>0</v>
      </c>
      <c r="B177" t="n">
        <v>120</v>
      </c>
      <c r="C177" t="inlineStr">
        <is>
          <t xml:space="preserve">CONCLUIDO	</t>
        </is>
      </c>
      <c r="D177" t="n">
        <v>9.527100000000001</v>
      </c>
      <c r="E177" t="n">
        <v>10.5</v>
      </c>
      <c r="F177" t="n">
        <v>5.19</v>
      </c>
      <c r="G177" t="n">
        <v>5.46</v>
      </c>
      <c r="H177" t="n">
        <v>0.08</v>
      </c>
      <c r="I177" t="n">
        <v>57</v>
      </c>
      <c r="J177" t="n">
        <v>232.68</v>
      </c>
      <c r="K177" t="n">
        <v>57.72</v>
      </c>
      <c r="L177" t="n">
        <v>1</v>
      </c>
      <c r="M177" t="n">
        <v>55</v>
      </c>
      <c r="N177" t="n">
        <v>53.95</v>
      </c>
      <c r="O177" t="n">
        <v>28931.02</v>
      </c>
      <c r="P177" t="n">
        <v>77.84999999999999</v>
      </c>
      <c r="Q177" t="n">
        <v>965.02</v>
      </c>
      <c r="R177" t="n">
        <v>50.11</v>
      </c>
      <c r="S177" t="n">
        <v>13.9</v>
      </c>
      <c r="T177" t="n">
        <v>17976.57</v>
      </c>
      <c r="U177" t="n">
        <v>0.28</v>
      </c>
      <c r="V177" t="n">
        <v>0.77</v>
      </c>
      <c r="W177" t="n">
        <v>0.14</v>
      </c>
      <c r="X177" t="n">
        <v>1.15</v>
      </c>
      <c r="Y177" t="n">
        <v>1</v>
      </c>
      <c r="Z177" t="n">
        <v>10</v>
      </c>
    </row>
    <row r="178">
      <c r="A178" t="n">
        <v>1</v>
      </c>
      <c r="B178" t="n">
        <v>120</v>
      </c>
      <c r="C178" t="inlineStr">
        <is>
          <t xml:space="preserve">CONCLUIDO	</t>
        </is>
      </c>
      <c r="D178" t="n">
        <v>10.4493</v>
      </c>
      <c r="E178" t="n">
        <v>9.57</v>
      </c>
      <c r="F178" t="n">
        <v>4.9</v>
      </c>
      <c r="G178" t="n">
        <v>6.84</v>
      </c>
      <c r="H178" t="n">
        <v>0.1</v>
      </c>
      <c r="I178" t="n">
        <v>43</v>
      </c>
      <c r="J178" t="n">
        <v>233.1</v>
      </c>
      <c r="K178" t="n">
        <v>57.72</v>
      </c>
      <c r="L178" t="n">
        <v>1.25</v>
      </c>
      <c r="M178" t="n">
        <v>41</v>
      </c>
      <c r="N178" t="n">
        <v>54.13</v>
      </c>
      <c r="O178" t="n">
        <v>28983.75</v>
      </c>
      <c r="P178" t="n">
        <v>72.48999999999999</v>
      </c>
      <c r="Q178" t="n">
        <v>964.6900000000001</v>
      </c>
      <c r="R178" t="n">
        <v>41.01</v>
      </c>
      <c r="S178" t="n">
        <v>13.9</v>
      </c>
      <c r="T178" t="n">
        <v>13494.06</v>
      </c>
      <c r="U178" t="n">
        <v>0.34</v>
      </c>
      <c r="V178" t="n">
        <v>0.82</v>
      </c>
      <c r="W178" t="n">
        <v>0.12</v>
      </c>
      <c r="X178" t="n">
        <v>0.86</v>
      </c>
      <c r="Y178" t="n">
        <v>1</v>
      </c>
      <c r="Z178" t="n">
        <v>10</v>
      </c>
    </row>
    <row r="179">
      <c r="A179" t="n">
        <v>2</v>
      </c>
      <c r="B179" t="n">
        <v>120</v>
      </c>
      <c r="C179" t="inlineStr">
        <is>
          <t xml:space="preserve">CONCLUIDO	</t>
        </is>
      </c>
      <c r="D179" t="n">
        <v>11.1607</v>
      </c>
      <c r="E179" t="n">
        <v>8.960000000000001</v>
      </c>
      <c r="F179" t="n">
        <v>4.7</v>
      </c>
      <c r="G179" t="n">
        <v>8.300000000000001</v>
      </c>
      <c r="H179" t="n">
        <v>0.11</v>
      </c>
      <c r="I179" t="n">
        <v>34</v>
      </c>
      <c r="J179" t="n">
        <v>233.53</v>
      </c>
      <c r="K179" t="n">
        <v>57.72</v>
      </c>
      <c r="L179" t="n">
        <v>1.5</v>
      </c>
      <c r="M179" t="n">
        <v>32</v>
      </c>
      <c r="N179" t="n">
        <v>54.31</v>
      </c>
      <c r="O179" t="n">
        <v>29036.54</v>
      </c>
      <c r="P179" t="n">
        <v>68.45999999999999</v>
      </c>
      <c r="Q179" t="n">
        <v>964.61</v>
      </c>
      <c r="R179" t="n">
        <v>34.71</v>
      </c>
      <c r="S179" t="n">
        <v>13.9</v>
      </c>
      <c r="T179" t="n">
        <v>10389.66</v>
      </c>
      <c r="U179" t="n">
        <v>0.4</v>
      </c>
      <c r="V179" t="n">
        <v>0.85</v>
      </c>
      <c r="W179" t="n">
        <v>0.11</v>
      </c>
      <c r="X179" t="n">
        <v>0.66</v>
      </c>
      <c r="Y179" t="n">
        <v>1</v>
      </c>
      <c r="Z179" t="n">
        <v>10</v>
      </c>
    </row>
    <row r="180">
      <c r="A180" t="n">
        <v>3</v>
      </c>
      <c r="B180" t="n">
        <v>120</v>
      </c>
      <c r="C180" t="inlineStr">
        <is>
          <t xml:space="preserve">CONCLUIDO	</t>
        </is>
      </c>
      <c r="D180" t="n">
        <v>11.6728</v>
      </c>
      <c r="E180" t="n">
        <v>8.57</v>
      </c>
      <c r="F180" t="n">
        <v>4.58</v>
      </c>
      <c r="G180" t="n">
        <v>9.82</v>
      </c>
      <c r="H180" t="n">
        <v>0.13</v>
      </c>
      <c r="I180" t="n">
        <v>28</v>
      </c>
      <c r="J180" t="n">
        <v>233.96</v>
      </c>
      <c r="K180" t="n">
        <v>57.72</v>
      </c>
      <c r="L180" t="n">
        <v>1.75</v>
      </c>
      <c r="M180" t="n">
        <v>26</v>
      </c>
      <c r="N180" t="n">
        <v>54.49</v>
      </c>
      <c r="O180" t="n">
        <v>29089.39</v>
      </c>
      <c r="P180" t="n">
        <v>65.76000000000001</v>
      </c>
      <c r="Q180" t="n">
        <v>964.65</v>
      </c>
      <c r="R180" t="n">
        <v>30.95</v>
      </c>
      <c r="S180" t="n">
        <v>13.9</v>
      </c>
      <c r="T180" t="n">
        <v>8541.49</v>
      </c>
      <c r="U180" t="n">
        <v>0.45</v>
      </c>
      <c r="V180" t="n">
        <v>0.87</v>
      </c>
      <c r="W180" t="n">
        <v>0.1</v>
      </c>
      <c r="X180" t="n">
        <v>0.54</v>
      </c>
      <c r="Y180" t="n">
        <v>1</v>
      </c>
      <c r="Z180" t="n">
        <v>10</v>
      </c>
    </row>
    <row r="181">
      <c r="A181" t="n">
        <v>4</v>
      </c>
      <c r="B181" t="n">
        <v>120</v>
      </c>
      <c r="C181" t="inlineStr">
        <is>
          <t xml:space="preserve">CONCLUIDO	</t>
        </is>
      </c>
      <c r="D181" t="n">
        <v>12.0385</v>
      </c>
      <c r="E181" t="n">
        <v>8.31</v>
      </c>
      <c r="F181" t="n">
        <v>4.5</v>
      </c>
      <c r="G181" t="n">
        <v>11.26</v>
      </c>
      <c r="H181" t="n">
        <v>0.15</v>
      </c>
      <c r="I181" t="n">
        <v>24</v>
      </c>
      <c r="J181" t="n">
        <v>234.39</v>
      </c>
      <c r="K181" t="n">
        <v>57.72</v>
      </c>
      <c r="L181" t="n">
        <v>2</v>
      </c>
      <c r="M181" t="n">
        <v>22</v>
      </c>
      <c r="N181" t="n">
        <v>54.67</v>
      </c>
      <c r="O181" t="n">
        <v>29142.31</v>
      </c>
      <c r="P181" t="n">
        <v>63.69</v>
      </c>
      <c r="Q181" t="n">
        <v>964.7</v>
      </c>
      <c r="R181" t="n">
        <v>28.4</v>
      </c>
      <c r="S181" t="n">
        <v>13.9</v>
      </c>
      <c r="T181" t="n">
        <v>7285.59</v>
      </c>
      <c r="U181" t="n">
        <v>0.49</v>
      </c>
      <c r="V181" t="n">
        <v>0.89</v>
      </c>
      <c r="W181" t="n">
        <v>0.09</v>
      </c>
      <c r="X181" t="n">
        <v>0.46</v>
      </c>
      <c r="Y181" t="n">
        <v>1</v>
      </c>
      <c r="Z181" t="n">
        <v>10</v>
      </c>
    </row>
    <row r="182">
      <c r="A182" t="n">
        <v>5</v>
      </c>
      <c r="B182" t="n">
        <v>120</v>
      </c>
      <c r="C182" t="inlineStr">
        <is>
          <t xml:space="preserve">CONCLUIDO	</t>
        </is>
      </c>
      <c r="D182" t="n">
        <v>12.3597</v>
      </c>
      <c r="E182" t="n">
        <v>8.09</v>
      </c>
      <c r="F182" t="n">
        <v>4.43</v>
      </c>
      <c r="G182" t="n">
        <v>12.64</v>
      </c>
      <c r="H182" t="n">
        <v>0.17</v>
      </c>
      <c r="I182" t="n">
        <v>21</v>
      </c>
      <c r="J182" t="n">
        <v>234.82</v>
      </c>
      <c r="K182" t="n">
        <v>57.72</v>
      </c>
      <c r="L182" t="n">
        <v>2.25</v>
      </c>
      <c r="M182" t="n">
        <v>19</v>
      </c>
      <c r="N182" t="n">
        <v>54.85</v>
      </c>
      <c r="O182" t="n">
        <v>29195.29</v>
      </c>
      <c r="P182" t="n">
        <v>61.5</v>
      </c>
      <c r="Q182" t="n">
        <v>964.67</v>
      </c>
      <c r="R182" t="n">
        <v>25.81</v>
      </c>
      <c r="S182" t="n">
        <v>13.9</v>
      </c>
      <c r="T182" t="n">
        <v>6004.51</v>
      </c>
      <c r="U182" t="n">
        <v>0.54</v>
      </c>
      <c r="V182" t="n">
        <v>0.9</v>
      </c>
      <c r="W182" t="n">
        <v>0.09</v>
      </c>
      <c r="X182" t="n">
        <v>0.38</v>
      </c>
      <c r="Y182" t="n">
        <v>1</v>
      </c>
      <c r="Z182" t="n">
        <v>10</v>
      </c>
    </row>
    <row r="183">
      <c r="A183" t="n">
        <v>6</v>
      </c>
      <c r="B183" t="n">
        <v>120</v>
      </c>
      <c r="C183" t="inlineStr">
        <is>
          <t xml:space="preserve">CONCLUIDO	</t>
        </is>
      </c>
      <c r="D183" t="n">
        <v>12.7015</v>
      </c>
      <c r="E183" t="n">
        <v>7.87</v>
      </c>
      <c r="F183" t="n">
        <v>4.34</v>
      </c>
      <c r="G183" t="n">
        <v>14.48</v>
      </c>
      <c r="H183" t="n">
        <v>0.19</v>
      </c>
      <c r="I183" t="n">
        <v>18</v>
      </c>
      <c r="J183" t="n">
        <v>235.25</v>
      </c>
      <c r="K183" t="n">
        <v>57.72</v>
      </c>
      <c r="L183" t="n">
        <v>2.5</v>
      </c>
      <c r="M183" t="n">
        <v>16</v>
      </c>
      <c r="N183" t="n">
        <v>55.03</v>
      </c>
      <c r="O183" t="n">
        <v>29248.33</v>
      </c>
      <c r="P183" t="n">
        <v>59.02</v>
      </c>
      <c r="Q183" t="n">
        <v>964.6900000000001</v>
      </c>
      <c r="R183" t="n">
        <v>23.7</v>
      </c>
      <c r="S183" t="n">
        <v>13.9</v>
      </c>
      <c r="T183" t="n">
        <v>4964.44</v>
      </c>
      <c r="U183" t="n">
        <v>0.59</v>
      </c>
      <c r="V183" t="n">
        <v>0.92</v>
      </c>
      <c r="W183" t="n">
        <v>0.07000000000000001</v>
      </c>
      <c r="X183" t="n">
        <v>0.3</v>
      </c>
      <c r="Y183" t="n">
        <v>1</v>
      </c>
      <c r="Z183" t="n">
        <v>10</v>
      </c>
    </row>
    <row r="184">
      <c r="A184" t="n">
        <v>7</v>
      </c>
      <c r="B184" t="n">
        <v>120</v>
      </c>
      <c r="C184" t="inlineStr">
        <is>
          <t xml:space="preserve">CONCLUIDO	</t>
        </is>
      </c>
      <c r="D184" t="n">
        <v>12.6953</v>
      </c>
      <c r="E184" t="n">
        <v>7.88</v>
      </c>
      <c r="F184" t="n">
        <v>4.39</v>
      </c>
      <c r="G184" t="n">
        <v>15.51</v>
      </c>
      <c r="H184" t="n">
        <v>0.21</v>
      </c>
      <c r="I184" t="n">
        <v>17</v>
      </c>
      <c r="J184" t="n">
        <v>235.68</v>
      </c>
      <c r="K184" t="n">
        <v>57.72</v>
      </c>
      <c r="L184" t="n">
        <v>2.75</v>
      </c>
      <c r="M184" t="n">
        <v>15</v>
      </c>
      <c r="N184" t="n">
        <v>55.21</v>
      </c>
      <c r="O184" t="n">
        <v>29301.44</v>
      </c>
      <c r="P184" t="n">
        <v>59.03</v>
      </c>
      <c r="Q184" t="n">
        <v>964.65</v>
      </c>
      <c r="R184" t="n">
        <v>25.19</v>
      </c>
      <c r="S184" t="n">
        <v>13.9</v>
      </c>
      <c r="T184" t="n">
        <v>5716.4</v>
      </c>
      <c r="U184" t="n">
        <v>0.55</v>
      </c>
      <c r="V184" t="n">
        <v>0.91</v>
      </c>
      <c r="W184" t="n">
        <v>0.08</v>
      </c>
      <c r="X184" t="n">
        <v>0.35</v>
      </c>
      <c r="Y184" t="n">
        <v>1</v>
      </c>
      <c r="Z184" t="n">
        <v>10</v>
      </c>
    </row>
    <row r="185">
      <c r="A185" t="n">
        <v>8</v>
      </c>
      <c r="B185" t="n">
        <v>120</v>
      </c>
      <c r="C185" t="inlineStr">
        <is>
          <t xml:space="preserve">CONCLUIDO	</t>
        </is>
      </c>
      <c r="D185" t="n">
        <v>12.9538</v>
      </c>
      <c r="E185" t="n">
        <v>7.72</v>
      </c>
      <c r="F185" t="n">
        <v>4.33</v>
      </c>
      <c r="G185" t="n">
        <v>17.31</v>
      </c>
      <c r="H185" t="n">
        <v>0.23</v>
      </c>
      <c r="I185" t="n">
        <v>15</v>
      </c>
      <c r="J185" t="n">
        <v>236.11</v>
      </c>
      <c r="K185" t="n">
        <v>57.72</v>
      </c>
      <c r="L185" t="n">
        <v>3</v>
      </c>
      <c r="M185" t="n">
        <v>13</v>
      </c>
      <c r="N185" t="n">
        <v>55.39</v>
      </c>
      <c r="O185" t="n">
        <v>29354.61</v>
      </c>
      <c r="P185" t="n">
        <v>56.94</v>
      </c>
      <c r="Q185" t="n">
        <v>964.5599999999999</v>
      </c>
      <c r="R185" t="n">
        <v>23.03</v>
      </c>
      <c r="S185" t="n">
        <v>13.9</v>
      </c>
      <c r="T185" t="n">
        <v>4646.94</v>
      </c>
      <c r="U185" t="n">
        <v>0.6</v>
      </c>
      <c r="V185" t="n">
        <v>0.92</v>
      </c>
      <c r="W185" t="n">
        <v>0.08</v>
      </c>
      <c r="X185" t="n">
        <v>0.29</v>
      </c>
      <c r="Y185" t="n">
        <v>1</v>
      </c>
      <c r="Z185" t="n">
        <v>10</v>
      </c>
    </row>
    <row r="186">
      <c r="A186" t="n">
        <v>9</v>
      </c>
      <c r="B186" t="n">
        <v>120</v>
      </c>
      <c r="C186" t="inlineStr">
        <is>
          <t xml:space="preserve">CONCLUIDO	</t>
        </is>
      </c>
      <c r="D186" t="n">
        <v>13.0581</v>
      </c>
      <c r="E186" t="n">
        <v>7.66</v>
      </c>
      <c r="F186" t="n">
        <v>4.31</v>
      </c>
      <c r="G186" t="n">
        <v>18.48</v>
      </c>
      <c r="H186" t="n">
        <v>0.24</v>
      </c>
      <c r="I186" t="n">
        <v>14</v>
      </c>
      <c r="J186" t="n">
        <v>236.54</v>
      </c>
      <c r="K186" t="n">
        <v>57.72</v>
      </c>
      <c r="L186" t="n">
        <v>3.25</v>
      </c>
      <c r="M186" t="n">
        <v>12</v>
      </c>
      <c r="N186" t="n">
        <v>55.57</v>
      </c>
      <c r="O186" t="n">
        <v>29407.85</v>
      </c>
      <c r="P186" t="n">
        <v>55.49</v>
      </c>
      <c r="Q186" t="n">
        <v>964.72</v>
      </c>
      <c r="R186" t="n">
        <v>22.48</v>
      </c>
      <c r="S186" t="n">
        <v>13.9</v>
      </c>
      <c r="T186" t="n">
        <v>4374.37</v>
      </c>
      <c r="U186" t="n">
        <v>0.62</v>
      </c>
      <c r="V186" t="n">
        <v>0.93</v>
      </c>
      <c r="W186" t="n">
        <v>0.08</v>
      </c>
      <c r="X186" t="n">
        <v>0.27</v>
      </c>
      <c r="Y186" t="n">
        <v>1</v>
      </c>
      <c r="Z186" t="n">
        <v>10</v>
      </c>
    </row>
    <row r="187">
      <c r="A187" t="n">
        <v>10</v>
      </c>
      <c r="B187" t="n">
        <v>120</v>
      </c>
      <c r="C187" t="inlineStr">
        <is>
          <t xml:space="preserve">CONCLUIDO	</t>
        </is>
      </c>
      <c r="D187" t="n">
        <v>13.3023</v>
      </c>
      <c r="E187" t="n">
        <v>7.52</v>
      </c>
      <c r="F187" t="n">
        <v>4.26</v>
      </c>
      <c r="G187" t="n">
        <v>21.31</v>
      </c>
      <c r="H187" t="n">
        <v>0.26</v>
      </c>
      <c r="I187" t="n">
        <v>12</v>
      </c>
      <c r="J187" t="n">
        <v>236.98</v>
      </c>
      <c r="K187" t="n">
        <v>57.72</v>
      </c>
      <c r="L187" t="n">
        <v>3.5</v>
      </c>
      <c r="M187" t="n">
        <v>10</v>
      </c>
      <c r="N187" t="n">
        <v>55.75</v>
      </c>
      <c r="O187" t="n">
        <v>29461.15</v>
      </c>
      <c r="P187" t="n">
        <v>53.52</v>
      </c>
      <c r="Q187" t="n">
        <v>964.5599999999999</v>
      </c>
      <c r="R187" t="n">
        <v>20.92</v>
      </c>
      <c r="S187" t="n">
        <v>13.9</v>
      </c>
      <c r="T187" t="n">
        <v>3603.93</v>
      </c>
      <c r="U187" t="n">
        <v>0.66</v>
      </c>
      <c r="V187" t="n">
        <v>0.9399999999999999</v>
      </c>
      <c r="W187" t="n">
        <v>0.07000000000000001</v>
      </c>
      <c r="X187" t="n">
        <v>0.22</v>
      </c>
      <c r="Y187" t="n">
        <v>1</v>
      </c>
      <c r="Z187" t="n">
        <v>10</v>
      </c>
    </row>
    <row r="188">
      <c r="A188" t="n">
        <v>11</v>
      </c>
      <c r="B188" t="n">
        <v>120</v>
      </c>
      <c r="C188" t="inlineStr">
        <is>
          <t xml:space="preserve">CONCLUIDO	</t>
        </is>
      </c>
      <c r="D188" t="n">
        <v>13.4213</v>
      </c>
      <c r="E188" t="n">
        <v>7.45</v>
      </c>
      <c r="F188" t="n">
        <v>4.24</v>
      </c>
      <c r="G188" t="n">
        <v>23.13</v>
      </c>
      <c r="H188" t="n">
        <v>0.28</v>
      </c>
      <c r="I188" t="n">
        <v>11</v>
      </c>
      <c r="J188" t="n">
        <v>237.41</v>
      </c>
      <c r="K188" t="n">
        <v>57.72</v>
      </c>
      <c r="L188" t="n">
        <v>3.75</v>
      </c>
      <c r="M188" t="n">
        <v>9</v>
      </c>
      <c r="N188" t="n">
        <v>55.93</v>
      </c>
      <c r="O188" t="n">
        <v>29514.51</v>
      </c>
      <c r="P188" t="n">
        <v>51.95</v>
      </c>
      <c r="Q188" t="n">
        <v>964.75</v>
      </c>
      <c r="R188" t="n">
        <v>20.24</v>
      </c>
      <c r="S188" t="n">
        <v>13.9</v>
      </c>
      <c r="T188" t="n">
        <v>3269.58</v>
      </c>
      <c r="U188" t="n">
        <v>0.6899999999999999</v>
      </c>
      <c r="V188" t="n">
        <v>0.9399999999999999</v>
      </c>
      <c r="W188" t="n">
        <v>0.07000000000000001</v>
      </c>
      <c r="X188" t="n">
        <v>0.2</v>
      </c>
      <c r="Y188" t="n">
        <v>1</v>
      </c>
      <c r="Z188" t="n">
        <v>10</v>
      </c>
    </row>
    <row r="189">
      <c r="A189" t="n">
        <v>12</v>
      </c>
      <c r="B189" t="n">
        <v>120</v>
      </c>
      <c r="C189" t="inlineStr">
        <is>
          <t xml:space="preserve">CONCLUIDO	</t>
        </is>
      </c>
      <c r="D189" t="n">
        <v>13.5957</v>
      </c>
      <c r="E189" t="n">
        <v>7.36</v>
      </c>
      <c r="F189" t="n">
        <v>4.19</v>
      </c>
      <c r="G189" t="n">
        <v>25.14</v>
      </c>
      <c r="H189" t="n">
        <v>0.3</v>
      </c>
      <c r="I189" t="n">
        <v>10</v>
      </c>
      <c r="J189" t="n">
        <v>237.84</v>
      </c>
      <c r="K189" t="n">
        <v>57.72</v>
      </c>
      <c r="L189" t="n">
        <v>4</v>
      </c>
      <c r="M189" t="n">
        <v>8</v>
      </c>
      <c r="N189" t="n">
        <v>56.12</v>
      </c>
      <c r="O189" t="n">
        <v>29567.95</v>
      </c>
      <c r="P189" t="n">
        <v>49.89</v>
      </c>
      <c r="Q189" t="n">
        <v>964.61</v>
      </c>
      <c r="R189" t="n">
        <v>18.59</v>
      </c>
      <c r="S189" t="n">
        <v>13.9</v>
      </c>
      <c r="T189" t="n">
        <v>2447.59</v>
      </c>
      <c r="U189" t="n">
        <v>0.75</v>
      </c>
      <c r="V189" t="n">
        <v>0.95</v>
      </c>
      <c r="W189" t="n">
        <v>0.07000000000000001</v>
      </c>
      <c r="X189" t="n">
        <v>0.15</v>
      </c>
      <c r="Y189" t="n">
        <v>1</v>
      </c>
      <c r="Z189" t="n">
        <v>10</v>
      </c>
    </row>
    <row r="190">
      <c r="A190" t="n">
        <v>13</v>
      </c>
      <c r="B190" t="n">
        <v>120</v>
      </c>
      <c r="C190" t="inlineStr">
        <is>
          <t xml:space="preserve">CONCLUIDO	</t>
        </is>
      </c>
      <c r="D190" t="n">
        <v>13.5211</v>
      </c>
      <c r="E190" t="n">
        <v>7.4</v>
      </c>
      <c r="F190" t="n">
        <v>4.23</v>
      </c>
      <c r="G190" t="n">
        <v>25.39</v>
      </c>
      <c r="H190" t="n">
        <v>0.32</v>
      </c>
      <c r="I190" t="n">
        <v>10</v>
      </c>
      <c r="J190" t="n">
        <v>238.28</v>
      </c>
      <c r="K190" t="n">
        <v>57.72</v>
      </c>
      <c r="L190" t="n">
        <v>4.25</v>
      </c>
      <c r="M190" t="n">
        <v>5</v>
      </c>
      <c r="N190" t="n">
        <v>56.3</v>
      </c>
      <c r="O190" t="n">
        <v>29621.44</v>
      </c>
      <c r="P190" t="n">
        <v>49.24</v>
      </c>
      <c r="Q190" t="n">
        <v>964.5599999999999</v>
      </c>
      <c r="R190" t="n">
        <v>20.09</v>
      </c>
      <c r="S190" t="n">
        <v>13.9</v>
      </c>
      <c r="T190" t="n">
        <v>3197.61</v>
      </c>
      <c r="U190" t="n">
        <v>0.6899999999999999</v>
      </c>
      <c r="V190" t="n">
        <v>0.9399999999999999</v>
      </c>
      <c r="W190" t="n">
        <v>0.07000000000000001</v>
      </c>
      <c r="X190" t="n">
        <v>0.19</v>
      </c>
      <c r="Y190" t="n">
        <v>1</v>
      </c>
      <c r="Z190" t="n">
        <v>10</v>
      </c>
    </row>
    <row r="191">
      <c r="A191" t="n">
        <v>14</v>
      </c>
      <c r="B191" t="n">
        <v>120</v>
      </c>
      <c r="C191" t="inlineStr">
        <is>
          <t xml:space="preserve">CONCLUIDO	</t>
        </is>
      </c>
      <c r="D191" t="n">
        <v>13.514</v>
      </c>
      <c r="E191" t="n">
        <v>7.4</v>
      </c>
      <c r="F191" t="n">
        <v>4.24</v>
      </c>
      <c r="G191" t="n">
        <v>25.41</v>
      </c>
      <c r="H191" t="n">
        <v>0.34</v>
      </c>
      <c r="I191" t="n">
        <v>10</v>
      </c>
      <c r="J191" t="n">
        <v>238.71</v>
      </c>
      <c r="K191" t="n">
        <v>57.72</v>
      </c>
      <c r="L191" t="n">
        <v>4.5</v>
      </c>
      <c r="M191" t="n">
        <v>0</v>
      </c>
      <c r="N191" t="n">
        <v>56.49</v>
      </c>
      <c r="O191" t="n">
        <v>29675.01</v>
      </c>
      <c r="P191" t="n">
        <v>48.42</v>
      </c>
      <c r="Q191" t="n">
        <v>964.5599999999999</v>
      </c>
      <c r="R191" t="n">
        <v>19.81</v>
      </c>
      <c r="S191" t="n">
        <v>13.9</v>
      </c>
      <c r="T191" t="n">
        <v>3057.55</v>
      </c>
      <c r="U191" t="n">
        <v>0.7</v>
      </c>
      <c r="V191" t="n">
        <v>0.9399999999999999</v>
      </c>
      <c r="W191" t="n">
        <v>0.08</v>
      </c>
      <c r="X191" t="n">
        <v>0.2</v>
      </c>
      <c r="Y191" t="n">
        <v>1</v>
      </c>
      <c r="Z191" t="n">
        <v>10</v>
      </c>
    </row>
    <row r="192">
      <c r="A192" t="n">
        <v>0</v>
      </c>
      <c r="B192" t="n">
        <v>145</v>
      </c>
      <c r="C192" t="inlineStr">
        <is>
          <t xml:space="preserve">CONCLUIDO	</t>
        </is>
      </c>
      <c r="D192" t="n">
        <v>8.247199999999999</v>
      </c>
      <c r="E192" t="n">
        <v>12.13</v>
      </c>
      <c r="F192" t="n">
        <v>5.46</v>
      </c>
      <c r="G192" t="n">
        <v>4.75</v>
      </c>
      <c r="H192" t="n">
        <v>0.06</v>
      </c>
      <c r="I192" t="n">
        <v>69</v>
      </c>
      <c r="J192" t="n">
        <v>285.18</v>
      </c>
      <c r="K192" t="n">
        <v>61.2</v>
      </c>
      <c r="L192" t="n">
        <v>1</v>
      </c>
      <c r="M192" t="n">
        <v>67</v>
      </c>
      <c r="N192" t="n">
        <v>77.98</v>
      </c>
      <c r="O192" t="n">
        <v>35406.83</v>
      </c>
      <c r="P192" t="n">
        <v>94.23</v>
      </c>
      <c r="Q192" t="n">
        <v>964.96</v>
      </c>
      <c r="R192" t="n">
        <v>58.46</v>
      </c>
      <c r="S192" t="n">
        <v>13.9</v>
      </c>
      <c r="T192" t="n">
        <v>22091.47</v>
      </c>
      <c r="U192" t="n">
        <v>0.24</v>
      </c>
      <c r="V192" t="n">
        <v>0.73</v>
      </c>
      <c r="W192" t="n">
        <v>0.16</v>
      </c>
      <c r="X192" t="n">
        <v>1.42</v>
      </c>
      <c r="Y192" t="n">
        <v>1</v>
      </c>
      <c r="Z192" t="n">
        <v>10</v>
      </c>
    </row>
    <row r="193">
      <c r="A193" t="n">
        <v>1</v>
      </c>
      <c r="B193" t="n">
        <v>145</v>
      </c>
      <c r="C193" t="inlineStr">
        <is>
          <t xml:space="preserve">CONCLUIDO	</t>
        </is>
      </c>
      <c r="D193" t="n">
        <v>9.2879</v>
      </c>
      <c r="E193" t="n">
        <v>10.77</v>
      </c>
      <c r="F193" t="n">
        <v>5.07</v>
      </c>
      <c r="G193" t="n">
        <v>5.96</v>
      </c>
      <c r="H193" t="n">
        <v>0.08</v>
      </c>
      <c r="I193" t="n">
        <v>51</v>
      </c>
      <c r="J193" t="n">
        <v>285.68</v>
      </c>
      <c r="K193" t="n">
        <v>61.2</v>
      </c>
      <c r="L193" t="n">
        <v>1.25</v>
      </c>
      <c r="M193" t="n">
        <v>49</v>
      </c>
      <c r="N193" t="n">
        <v>78.23999999999999</v>
      </c>
      <c r="O193" t="n">
        <v>35468.6</v>
      </c>
      <c r="P193" t="n">
        <v>86.7</v>
      </c>
      <c r="Q193" t="n">
        <v>964.77</v>
      </c>
      <c r="R193" t="n">
        <v>46.26</v>
      </c>
      <c r="S193" t="n">
        <v>13.9</v>
      </c>
      <c r="T193" t="n">
        <v>16078.77</v>
      </c>
      <c r="U193" t="n">
        <v>0.3</v>
      </c>
      <c r="V193" t="n">
        <v>0.79</v>
      </c>
      <c r="W193" t="n">
        <v>0.13</v>
      </c>
      <c r="X193" t="n">
        <v>1.03</v>
      </c>
      <c r="Y193" t="n">
        <v>1</v>
      </c>
      <c r="Z193" t="n">
        <v>10</v>
      </c>
    </row>
    <row r="194">
      <c r="A194" t="n">
        <v>2</v>
      </c>
      <c r="B194" t="n">
        <v>145</v>
      </c>
      <c r="C194" t="inlineStr">
        <is>
          <t xml:space="preserve">CONCLUIDO	</t>
        </is>
      </c>
      <c r="D194" t="n">
        <v>9.978899999999999</v>
      </c>
      <c r="E194" t="n">
        <v>10.02</v>
      </c>
      <c r="F194" t="n">
        <v>4.86</v>
      </c>
      <c r="G194" t="n">
        <v>7.12</v>
      </c>
      <c r="H194" t="n">
        <v>0.09</v>
      </c>
      <c r="I194" t="n">
        <v>41</v>
      </c>
      <c r="J194" t="n">
        <v>286.19</v>
      </c>
      <c r="K194" t="n">
        <v>61.2</v>
      </c>
      <c r="L194" t="n">
        <v>1.5</v>
      </c>
      <c r="M194" t="n">
        <v>39</v>
      </c>
      <c r="N194" t="n">
        <v>78.48999999999999</v>
      </c>
      <c r="O194" t="n">
        <v>35530.47</v>
      </c>
      <c r="P194" t="n">
        <v>82.34999999999999</v>
      </c>
      <c r="Q194" t="n">
        <v>964.84</v>
      </c>
      <c r="R194" t="n">
        <v>39.72</v>
      </c>
      <c r="S194" t="n">
        <v>13.9</v>
      </c>
      <c r="T194" t="n">
        <v>12860.51</v>
      </c>
      <c r="U194" t="n">
        <v>0.35</v>
      </c>
      <c r="V194" t="n">
        <v>0.82</v>
      </c>
      <c r="W194" t="n">
        <v>0.12</v>
      </c>
      <c r="X194" t="n">
        <v>0.82</v>
      </c>
      <c r="Y194" t="n">
        <v>1</v>
      </c>
      <c r="Z194" t="n">
        <v>10</v>
      </c>
    </row>
    <row r="195">
      <c r="A195" t="n">
        <v>3</v>
      </c>
      <c r="B195" t="n">
        <v>145</v>
      </c>
      <c r="C195" t="inlineStr">
        <is>
          <t xml:space="preserve">CONCLUIDO	</t>
        </is>
      </c>
      <c r="D195" t="n">
        <v>10.53</v>
      </c>
      <c r="E195" t="n">
        <v>9.5</v>
      </c>
      <c r="F195" t="n">
        <v>4.72</v>
      </c>
      <c r="G195" t="n">
        <v>8.32</v>
      </c>
      <c r="H195" t="n">
        <v>0.11</v>
      </c>
      <c r="I195" t="n">
        <v>34</v>
      </c>
      <c r="J195" t="n">
        <v>286.69</v>
      </c>
      <c r="K195" t="n">
        <v>61.2</v>
      </c>
      <c r="L195" t="n">
        <v>1.75</v>
      </c>
      <c r="M195" t="n">
        <v>32</v>
      </c>
      <c r="N195" t="n">
        <v>78.73999999999999</v>
      </c>
      <c r="O195" t="n">
        <v>35592.57</v>
      </c>
      <c r="P195" t="n">
        <v>79.11</v>
      </c>
      <c r="Q195" t="n">
        <v>964.62</v>
      </c>
      <c r="R195" t="n">
        <v>35.08</v>
      </c>
      <c r="S195" t="n">
        <v>13.9</v>
      </c>
      <c r="T195" t="n">
        <v>10573.72</v>
      </c>
      <c r="U195" t="n">
        <v>0.4</v>
      </c>
      <c r="V195" t="n">
        <v>0.85</v>
      </c>
      <c r="W195" t="n">
        <v>0.11</v>
      </c>
      <c r="X195" t="n">
        <v>0.67</v>
      </c>
      <c r="Y195" t="n">
        <v>1</v>
      </c>
      <c r="Z195" t="n">
        <v>10</v>
      </c>
    </row>
    <row r="196">
      <c r="A196" t="n">
        <v>4</v>
      </c>
      <c r="B196" t="n">
        <v>145</v>
      </c>
      <c r="C196" t="inlineStr">
        <is>
          <t xml:space="preserve">CONCLUIDO	</t>
        </is>
      </c>
      <c r="D196" t="n">
        <v>10.9649</v>
      </c>
      <c r="E196" t="n">
        <v>9.119999999999999</v>
      </c>
      <c r="F196" t="n">
        <v>4.61</v>
      </c>
      <c r="G196" t="n">
        <v>9.529999999999999</v>
      </c>
      <c r="H196" t="n">
        <v>0.12</v>
      </c>
      <c r="I196" t="n">
        <v>29</v>
      </c>
      <c r="J196" t="n">
        <v>287.19</v>
      </c>
      <c r="K196" t="n">
        <v>61.2</v>
      </c>
      <c r="L196" t="n">
        <v>2</v>
      </c>
      <c r="M196" t="n">
        <v>27</v>
      </c>
      <c r="N196" t="n">
        <v>78.98999999999999</v>
      </c>
      <c r="O196" t="n">
        <v>35654.65</v>
      </c>
      <c r="P196" t="n">
        <v>76.44</v>
      </c>
      <c r="Q196" t="n">
        <v>964.92</v>
      </c>
      <c r="R196" t="n">
        <v>31.68</v>
      </c>
      <c r="S196" t="n">
        <v>13.9</v>
      </c>
      <c r="T196" t="n">
        <v>8902.27</v>
      </c>
      <c r="U196" t="n">
        <v>0.44</v>
      </c>
      <c r="V196" t="n">
        <v>0.87</v>
      </c>
      <c r="W196" t="n">
        <v>0.1</v>
      </c>
      <c r="X196" t="n">
        <v>0.57</v>
      </c>
      <c r="Y196" t="n">
        <v>1</v>
      </c>
      <c r="Z196" t="n">
        <v>10</v>
      </c>
    </row>
    <row r="197">
      <c r="A197" t="n">
        <v>5</v>
      </c>
      <c r="B197" t="n">
        <v>145</v>
      </c>
      <c r="C197" t="inlineStr">
        <is>
          <t xml:space="preserve">CONCLUIDO	</t>
        </is>
      </c>
      <c r="D197" t="n">
        <v>11.3307</v>
      </c>
      <c r="E197" t="n">
        <v>8.83</v>
      </c>
      <c r="F197" t="n">
        <v>4.53</v>
      </c>
      <c r="G197" t="n">
        <v>10.87</v>
      </c>
      <c r="H197" t="n">
        <v>0.14</v>
      </c>
      <c r="I197" t="n">
        <v>25</v>
      </c>
      <c r="J197" t="n">
        <v>287.7</v>
      </c>
      <c r="K197" t="n">
        <v>61.2</v>
      </c>
      <c r="L197" t="n">
        <v>2.25</v>
      </c>
      <c r="M197" t="n">
        <v>23</v>
      </c>
      <c r="N197" t="n">
        <v>79.25</v>
      </c>
      <c r="O197" t="n">
        <v>35716.83</v>
      </c>
      <c r="P197" t="n">
        <v>74.42</v>
      </c>
      <c r="Q197" t="n">
        <v>964.61</v>
      </c>
      <c r="R197" t="n">
        <v>29.19</v>
      </c>
      <c r="S197" t="n">
        <v>13.9</v>
      </c>
      <c r="T197" t="n">
        <v>7675.49</v>
      </c>
      <c r="U197" t="n">
        <v>0.48</v>
      </c>
      <c r="V197" t="n">
        <v>0.88</v>
      </c>
      <c r="W197" t="n">
        <v>0.1</v>
      </c>
      <c r="X197" t="n">
        <v>0.49</v>
      </c>
      <c r="Y197" t="n">
        <v>1</v>
      </c>
      <c r="Z197" t="n">
        <v>10</v>
      </c>
    </row>
    <row r="198">
      <c r="A198" t="n">
        <v>6</v>
      </c>
      <c r="B198" t="n">
        <v>145</v>
      </c>
      <c r="C198" t="inlineStr">
        <is>
          <t xml:space="preserve">CONCLUIDO	</t>
        </is>
      </c>
      <c r="D198" t="n">
        <v>11.6358</v>
      </c>
      <c r="E198" t="n">
        <v>8.59</v>
      </c>
      <c r="F198" t="n">
        <v>4.46</v>
      </c>
      <c r="G198" t="n">
        <v>12.16</v>
      </c>
      <c r="H198" t="n">
        <v>0.15</v>
      </c>
      <c r="I198" t="n">
        <v>22</v>
      </c>
      <c r="J198" t="n">
        <v>288.2</v>
      </c>
      <c r="K198" t="n">
        <v>61.2</v>
      </c>
      <c r="L198" t="n">
        <v>2.5</v>
      </c>
      <c r="M198" t="n">
        <v>20</v>
      </c>
      <c r="N198" t="n">
        <v>79.5</v>
      </c>
      <c r="O198" t="n">
        <v>35779.11</v>
      </c>
      <c r="P198" t="n">
        <v>72.5</v>
      </c>
      <c r="Q198" t="n">
        <v>964.5599999999999</v>
      </c>
      <c r="R198" t="n">
        <v>26.99</v>
      </c>
      <c r="S198" t="n">
        <v>13.9</v>
      </c>
      <c r="T198" t="n">
        <v>6589.98</v>
      </c>
      <c r="U198" t="n">
        <v>0.52</v>
      </c>
      <c r="V198" t="n">
        <v>0.9</v>
      </c>
      <c r="W198" t="n">
        <v>0.09</v>
      </c>
      <c r="X198" t="n">
        <v>0.42</v>
      </c>
      <c r="Y198" t="n">
        <v>1</v>
      </c>
      <c r="Z198" t="n">
        <v>10</v>
      </c>
    </row>
    <row r="199">
      <c r="A199" t="n">
        <v>7</v>
      </c>
      <c r="B199" t="n">
        <v>145</v>
      </c>
      <c r="C199" t="inlineStr">
        <is>
          <t xml:space="preserve">CONCLUIDO	</t>
        </is>
      </c>
      <c r="D199" t="n">
        <v>11.9122</v>
      </c>
      <c r="E199" t="n">
        <v>8.390000000000001</v>
      </c>
      <c r="F199" t="n">
        <v>4.37</v>
      </c>
      <c r="G199" t="n">
        <v>13.1</v>
      </c>
      <c r="H199" t="n">
        <v>0.17</v>
      </c>
      <c r="I199" t="n">
        <v>20</v>
      </c>
      <c r="J199" t="n">
        <v>288.71</v>
      </c>
      <c r="K199" t="n">
        <v>61.2</v>
      </c>
      <c r="L199" t="n">
        <v>2.75</v>
      </c>
      <c r="M199" t="n">
        <v>18</v>
      </c>
      <c r="N199" t="n">
        <v>79.76000000000001</v>
      </c>
      <c r="O199" t="n">
        <v>35841.5</v>
      </c>
      <c r="P199" t="n">
        <v>70.08</v>
      </c>
      <c r="Q199" t="n">
        <v>964.74</v>
      </c>
      <c r="R199" t="n">
        <v>24.02</v>
      </c>
      <c r="S199" t="n">
        <v>13.9</v>
      </c>
      <c r="T199" t="n">
        <v>5114.3</v>
      </c>
      <c r="U199" t="n">
        <v>0.58</v>
      </c>
      <c r="V199" t="n">
        <v>0.92</v>
      </c>
      <c r="W199" t="n">
        <v>0.09</v>
      </c>
      <c r="X199" t="n">
        <v>0.33</v>
      </c>
      <c r="Y199" t="n">
        <v>1</v>
      </c>
      <c r="Z199" t="n">
        <v>10</v>
      </c>
    </row>
    <row r="200">
      <c r="A200" t="n">
        <v>8</v>
      </c>
      <c r="B200" t="n">
        <v>145</v>
      </c>
      <c r="C200" t="inlineStr">
        <is>
          <t xml:space="preserve">CONCLUIDO	</t>
        </is>
      </c>
      <c r="D200" t="n">
        <v>12.0088</v>
      </c>
      <c r="E200" t="n">
        <v>8.33</v>
      </c>
      <c r="F200" t="n">
        <v>4.41</v>
      </c>
      <c r="G200" t="n">
        <v>14.69</v>
      </c>
      <c r="H200" t="n">
        <v>0.18</v>
      </c>
      <c r="I200" t="n">
        <v>18</v>
      </c>
      <c r="J200" t="n">
        <v>289.21</v>
      </c>
      <c r="K200" t="n">
        <v>61.2</v>
      </c>
      <c r="L200" t="n">
        <v>3</v>
      </c>
      <c r="M200" t="n">
        <v>16</v>
      </c>
      <c r="N200" t="n">
        <v>80.02</v>
      </c>
      <c r="O200" t="n">
        <v>35903.99</v>
      </c>
      <c r="P200" t="n">
        <v>70.02</v>
      </c>
      <c r="Q200" t="n">
        <v>964.5599999999999</v>
      </c>
      <c r="R200" t="n">
        <v>26.02</v>
      </c>
      <c r="S200" t="n">
        <v>13.9</v>
      </c>
      <c r="T200" t="n">
        <v>6123.3</v>
      </c>
      <c r="U200" t="n">
        <v>0.53</v>
      </c>
      <c r="V200" t="n">
        <v>0.91</v>
      </c>
      <c r="W200" t="n">
        <v>0.07000000000000001</v>
      </c>
      <c r="X200" t="n">
        <v>0.37</v>
      </c>
      <c r="Y200" t="n">
        <v>1</v>
      </c>
      <c r="Z200" t="n">
        <v>10</v>
      </c>
    </row>
    <row r="201">
      <c r="A201" t="n">
        <v>9</v>
      </c>
      <c r="B201" t="n">
        <v>145</v>
      </c>
      <c r="C201" t="inlineStr">
        <is>
          <t xml:space="preserve">CONCLUIDO	</t>
        </is>
      </c>
      <c r="D201" t="n">
        <v>12.1228</v>
      </c>
      <c r="E201" t="n">
        <v>8.25</v>
      </c>
      <c r="F201" t="n">
        <v>4.38</v>
      </c>
      <c r="G201" t="n">
        <v>15.47</v>
      </c>
      <c r="H201" t="n">
        <v>0.2</v>
      </c>
      <c r="I201" t="n">
        <v>17</v>
      </c>
      <c r="J201" t="n">
        <v>289.72</v>
      </c>
      <c r="K201" t="n">
        <v>61.2</v>
      </c>
      <c r="L201" t="n">
        <v>3.25</v>
      </c>
      <c r="M201" t="n">
        <v>15</v>
      </c>
      <c r="N201" t="n">
        <v>80.27</v>
      </c>
      <c r="O201" t="n">
        <v>35966.59</v>
      </c>
      <c r="P201" t="n">
        <v>68.86</v>
      </c>
      <c r="Q201" t="n">
        <v>964.78</v>
      </c>
      <c r="R201" t="n">
        <v>24.79</v>
      </c>
      <c r="S201" t="n">
        <v>13.9</v>
      </c>
      <c r="T201" t="n">
        <v>5513.93</v>
      </c>
      <c r="U201" t="n">
        <v>0.5600000000000001</v>
      </c>
      <c r="V201" t="n">
        <v>0.91</v>
      </c>
      <c r="W201" t="n">
        <v>0.08</v>
      </c>
      <c r="X201" t="n">
        <v>0.34</v>
      </c>
      <c r="Y201" t="n">
        <v>1</v>
      </c>
      <c r="Z201" t="n">
        <v>10</v>
      </c>
    </row>
    <row r="202">
      <c r="A202" t="n">
        <v>10</v>
      </c>
      <c r="B202" t="n">
        <v>145</v>
      </c>
      <c r="C202" t="inlineStr">
        <is>
          <t xml:space="preserve">CONCLUIDO	</t>
        </is>
      </c>
      <c r="D202" t="n">
        <v>12.3762</v>
      </c>
      <c r="E202" t="n">
        <v>8.08</v>
      </c>
      <c r="F202" t="n">
        <v>4.32</v>
      </c>
      <c r="G202" t="n">
        <v>17.29</v>
      </c>
      <c r="H202" t="n">
        <v>0.21</v>
      </c>
      <c r="I202" t="n">
        <v>15</v>
      </c>
      <c r="J202" t="n">
        <v>290.23</v>
      </c>
      <c r="K202" t="n">
        <v>61.2</v>
      </c>
      <c r="L202" t="n">
        <v>3.5</v>
      </c>
      <c r="M202" t="n">
        <v>13</v>
      </c>
      <c r="N202" t="n">
        <v>80.53</v>
      </c>
      <c r="O202" t="n">
        <v>36029.29</v>
      </c>
      <c r="P202" t="n">
        <v>67.09</v>
      </c>
      <c r="Q202" t="n">
        <v>964.66</v>
      </c>
      <c r="R202" t="n">
        <v>22.83</v>
      </c>
      <c r="S202" t="n">
        <v>13.9</v>
      </c>
      <c r="T202" t="n">
        <v>4545.89</v>
      </c>
      <c r="U202" t="n">
        <v>0.61</v>
      </c>
      <c r="V202" t="n">
        <v>0.93</v>
      </c>
      <c r="W202" t="n">
        <v>0.08</v>
      </c>
      <c r="X202" t="n">
        <v>0.28</v>
      </c>
      <c r="Y202" t="n">
        <v>1</v>
      </c>
      <c r="Z202" t="n">
        <v>10</v>
      </c>
    </row>
    <row r="203">
      <c r="A203" t="n">
        <v>11</v>
      </c>
      <c r="B203" t="n">
        <v>145</v>
      </c>
      <c r="C203" t="inlineStr">
        <is>
          <t xml:space="preserve">CONCLUIDO	</t>
        </is>
      </c>
      <c r="D203" t="n">
        <v>12.4887</v>
      </c>
      <c r="E203" t="n">
        <v>8.01</v>
      </c>
      <c r="F203" t="n">
        <v>4.3</v>
      </c>
      <c r="G203" t="n">
        <v>18.44</v>
      </c>
      <c r="H203" t="n">
        <v>0.23</v>
      </c>
      <c r="I203" t="n">
        <v>14</v>
      </c>
      <c r="J203" t="n">
        <v>290.74</v>
      </c>
      <c r="K203" t="n">
        <v>61.2</v>
      </c>
      <c r="L203" t="n">
        <v>3.75</v>
      </c>
      <c r="M203" t="n">
        <v>12</v>
      </c>
      <c r="N203" t="n">
        <v>80.79000000000001</v>
      </c>
      <c r="O203" t="n">
        <v>36092.1</v>
      </c>
      <c r="P203" t="n">
        <v>65.93000000000001</v>
      </c>
      <c r="Q203" t="n">
        <v>964.5599999999999</v>
      </c>
      <c r="R203" t="n">
        <v>22.28</v>
      </c>
      <c r="S203" t="n">
        <v>13.9</v>
      </c>
      <c r="T203" t="n">
        <v>4274.96</v>
      </c>
      <c r="U203" t="n">
        <v>0.62</v>
      </c>
      <c r="V203" t="n">
        <v>0.93</v>
      </c>
      <c r="W203" t="n">
        <v>0.07000000000000001</v>
      </c>
      <c r="X203" t="n">
        <v>0.26</v>
      </c>
      <c r="Y203" t="n">
        <v>1</v>
      </c>
      <c r="Z203" t="n">
        <v>10</v>
      </c>
    </row>
    <row r="204">
      <c r="A204" t="n">
        <v>12</v>
      </c>
      <c r="B204" t="n">
        <v>145</v>
      </c>
      <c r="C204" t="inlineStr">
        <is>
          <t xml:space="preserve">CONCLUIDO	</t>
        </is>
      </c>
      <c r="D204" t="n">
        <v>12.5993</v>
      </c>
      <c r="E204" t="n">
        <v>7.94</v>
      </c>
      <c r="F204" t="n">
        <v>4.29</v>
      </c>
      <c r="G204" t="n">
        <v>19.79</v>
      </c>
      <c r="H204" t="n">
        <v>0.24</v>
      </c>
      <c r="I204" t="n">
        <v>13</v>
      </c>
      <c r="J204" t="n">
        <v>291.25</v>
      </c>
      <c r="K204" t="n">
        <v>61.2</v>
      </c>
      <c r="L204" t="n">
        <v>4</v>
      </c>
      <c r="M204" t="n">
        <v>11</v>
      </c>
      <c r="N204" t="n">
        <v>81.05</v>
      </c>
      <c r="O204" t="n">
        <v>36155.02</v>
      </c>
      <c r="P204" t="n">
        <v>64.91</v>
      </c>
      <c r="Q204" t="n">
        <v>964.5599999999999</v>
      </c>
      <c r="R204" t="n">
        <v>21.77</v>
      </c>
      <c r="S204" t="n">
        <v>13.9</v>
      </c>
      <c r="T204" t="n">
        <v>4024.53</v>
      </c>
      <c r="U204" t="n">
        <v>0.64</v>
      </c>
      <c r="V204" t="n">
        <v>0.93</v>
      </c>
      <c r="W204" t="n">
        <v>0.07000000000000001</v>
      </c>
      <c r="X204" t="n">
        <v>0.25</v>
      </c>
      <c r="Y204" t="n">
        <v>1</v>
      </c>
      <c r="Z204" t="n">
        <v>10</v>
      </c>
    </row>
    <row r="205">
      <c r="A205" t="n">
        <v>13</v>
      </c>
      <c r="B205" t="n">
        <v>145</v>
      </c>
      <c r="C205" t="inlineStr">
        <is>
          <t xml:space="preserve">CONCLUIDO	</t>
        </is>
      </c>
      <c r="D205" t="n">
        <v>12.7307</v>
      </c>
      <c r="E205" t="n">
        <v>7.86</v>
      </c>
      <c r="F205" t="n">
        <v>4.26</v>
      </c>
      <c r="G205" t="n">
        <v>21.3</v>
      </c>
      <c r="H205" t="n">
        <v>0.26</v>
      </c>
      <c r="I205" t="n">
        <v>12</v>
      </c>
      <c r="J205" t="n">
        <v>291.76</v>
      </c>
      <c r="K205" t="n">
        <v>61.2</v>
      </c>
      <c r="L205" t="n">
        <v>4.25</v>
      </c>
      <c r="M205" t="n">
        <v>10</v>
      </c>
      <c r="N205" t="n">
        <v>81.31</v>
      </c>
      <c r="O205" t="n">
        <v>36218.04</v>
      </c>
      <c r="P205" t="n">
        <v>63.59</v>
      </c>
      <c r="Q205" t="n">
        <v>964.64</v>
      </c>
      <c r="R205" t="n">
        <v>20.89</v>
      </c>
      <c r="S205" t="n">
        <v>13.9</v>
      </c>
      <c r="T205" t="n">
        <v>3591.52</v>
      </c>
      <c r="U205" t="n">
        <v>0.67</v>
      </c>
      <c r="V205" t="n">
        <v>0.9399999999999999</v>
      </c>
      <c r="W205" t="n">
        <v>0.07000000000000001</v>
      </c>
      <c r="X205" t="n">
        <v>0.22</v>
      </c>
      <c r="Y205" t="n">
        <v>1</v>
      </c>
      <c r="Z205" t="n">
        <v>10</v>
      </c>
    </row>
    <row r="206">
      <c r="A206" t="n">
        <v>14</v>
      </c>
      <c r="B206" t="n">
        <v>145</v>
      </c>
      <c r="C206" t="inlineStr">
        <is>
          <t xml:space="preserve">CONCLUIDO	</t>
        </is>
      </c>
      <c r="D206" t="n">
        <v>12.8484</v>
      </c>
      <c r="E206" t="n">
        <v>7.78</v>
      </c>
      <c r="F206" t="n">
        <v>4.24</v>
      </c>
      <c r="G206" t="n">
        <v>23.13</v>
      </c>
      <c r="H206" t="n">
        <v>0.27</v>
      </c>
      <c r="I206" t="n">
        <v>11</v>
      </c>
      <c r="J206" t="n">
        <v>292.27</v>
      </c>
      <c r="K206" t="n">
        <v>61.2</v>
      </c>
      <c r="L206" t="n">
        <v>4.5</v>
      </c>
      <c r="M206" t="n">
        <v>9</v>
      </c>
      <c r="N206" t="n">
        <v>81.56999999999999</v>
      </c>
      <c r="O206" t="n">
        <v>36281.16</v>
      </c>
      <c r="P206" t="n">
        <v>62.22</v>
      </c>
      <c r="Q206" t="n">
        <v>964.5599999999999</v>
      </c>
      <c r="R206" t="n">
        <v>20.24</v>
      </c>
      <c r="S206" t="n">
        <v>13.9</v>
      </c>
      <c r="T206" t="n">
        <v>3270.35</v>
      </c>
      <c r="U206" t="n">
        <v>0.6899999999999999</v>
      </c>
      <c r="V206" t="n">
        <v>0.9399999999999999</v>
      </c>
      <c r="W206" t="n">
        <v>0.07000000000000001</v>
      </c>
      <c r="X206" t="n">
        <v>0.2</v>
      </c>
      <c r="Y206" t="n">
        <v>1</v>
      </c>
      <c r="Z206" t="n">
        <v>10</v>
      </c>
    </row>
    <row r="207">
      <c r="A207" t="n">
        <v>15</v>
      </c>
      <c r="B207" t="n">
        <v>145</v>
      </c>
      <c r="C207" t="inlineStr">
        <is>
          <t xml:space="preserve">CONCLUIDO	</t>
        </is>
      </c>
      <c r="D207" t="n">
        <v>12.8723</v>
      </c>
      <c r="E207" t="n">
        <v>7.77</v>
      </c>
      <c r="F207" t="n">
        <v>4.23</v>
      </c>
      <c r="G207" t="n">
        <v>23.05</v>
      </c>
      <c r="H207" t="n">
        <v>0.29</v>
      </c>
      <c r="I207" t="n">
        <v>11</v>
      </c>
      <c r="J207" t="n">
        <v>292.79</v>
      </c>
      <c r="K207" t="n">
        <v>61.2</v>
      </c>
      <c r="L207" t="n">
        <v>4.75</v>
      </c>
      <c r="M207" t="n">
        <v>9</v>
      </c>
      <c r="N207" t="n">
        <v>81.84</v>
      </c>
      <c r="O207" t="n">
        <v>36344.4</v>
      </c>
      <c r="P207" t="n">
        <v>61</v>
      </c>
      <c r="Q207" t="n">
        <v>964.5599999999999</v>
      </c>
      <c r="R207" t="n">
        <v>19.74</v>
      </c>
      <c r="S207" t="n">
        <v>13.9</v>
      </c>
      <c r="T207" t="n">
        <v>3018.42</v>
      </c>
      <c r="U207" t="n">
        <v>0.7</v>
      </c>
      <c r="V207" t="n">
        <v>0.95</v>
      </c>
      <c r="W207" t="n">
        <v>0.07000000000000001</v>
      </c>
      <c r="X207" t="n">
        <v>0.19</v>
      </c>
      <c r="Y207" t="n">
        <v>1</v>
      </c>
      <c r="Z207" t="n">
        <v>10</v>
      </c>
    </row>
    <row r="208">
      <c r="A208" t="n">
        <v>16</v>
      </c>
      <c r="B208" t="n">
        <v>145</v>
      </c>
      <c r="C208" t="inlineStr">
        <is>
          <t xml:space="preserve">CONCLUIDO	</t>
        </is>
      </c>
      <c r="D208" t="n">
        <v>13.0105</v>
      </c>
      <c r="E208" t="n">
        <v>7.69</v>
      </c>
      <c r="F208" t="n">
        <v>4.2</v>
      </c>
      <c r="G208" t="n">
        <v>25.19</v>
      </c>
      <c r="H208" t="n">
        <v>0.3</v>
      </c>
      <c r="I208" t="n">
        <v>10</v>
      </c>
      <c r="J208" t="n">
        <v>293.3</v>
      </c>
      <c r="K208" t="n">
        <v>61.2</v>
      </c>
      <c r="L208" t="n">
        <v>5</v>
      </c>
      <c r="M208" t="n">
        <v>8</v>
      </c>
      <c r="N208" t="n">
        <v>82.09999999999999</v>
      </c>
      <c r="O208" t="n">
        <v>36407.75</v>
      </c>
      <c r="P208" t="n">
        <v>59.55</v>
      </c>
      <c r="Q208" t="n">
        <v>964.61</v>
      </c>
      <c r="R208" t="n">
        <v>19.05</v>
      </c>
      <c r="S208" t="n">
        <v>13.9</v>
      </c>
      <c r="T208" t="n">
        <v>2680.86</v>
      </c>
      <c r="U208" t="n">
        <v>0.73</v>
      </c>
      <c r="V208" t="n">
        <v>0.95</v>
      </c>
      <c r="W208" t="n">
        <v>0.06</v>
      </c>
      <c r="X208" t="n">
        <v>0.16</v>
      </c>
      <c r="Y208" t="n">
        <v>1</v>
      </c>
      <c r="Z208" t="n">
        <v>10</v>
      </c>
    </row>
    <row r="209">
      <c r="A209" t="n">
        <v>17</v>
      </c>
      <c r="B209" t="n">
        <v>145</v>
      </c>
      <c r="C209" t="inlineStr">
        <is>
          <t xml:space="preserve">CONCLUIDO	</t>
        </is>
      </c>
      <c r="D209" t="n">
        <v>13.0933</v>
      </c>
      <c r="E209" t="n">
        <v>7.64</v>
      </c>
      <c r="F209" t="n">
        <v>4.2</v>
      </c>
      <c r="G209" t="n">
        <v>28.02</v>
      </c>
      <c r="H209" t="n">
        <v>0.32</v>
      </c>
      <c r="I209" t="n">
        <v>9</v>
      </c>
      <c r="J209" t="n">
        <v>293.81</v>
      </c>
      <c r="K209" t="n">
        <v>61.2</v>
      </c>
      <c r="L209" t="n">
        <v>5.25</v>
      </c>
      <c r="M209" t="n">
        <v>7</v>
      </c>
      <c r="N209" t="n">
        <v>82.36</v>
      </c>
      <c r="O209" t="n">
        <v>36471.2</v>
      </c>
      <c r="P209" t="n">
        <v>58.27</v>
      </c>
      <c r="Q209" t="n">
        <v>964.58</v>
      </c>
      <c r="R209" t="n">
        <v>19.09</v>
      </c>
      <c r="S209" t="n">
        <v>13.9</v>
      </c>
      <c r="T209" t="n">
        <v>2705.28</v>
      </c>
      <c r="U209" t="n">
        <v>0.73</v>
      </c>
      <c r="V209" t="n">
        <v>0.95</v>
      </c>
      <c r="W209" t="n">
        <v>0.07000000000000001</v>
      </c>
      <c r="X209" t="n">
        <v>0.16</v>
      </c>
      <c r="Y209" t="n">
        <v>1</v>
      </c>
      <c r="Z209" t="n">
        <v>10</v>
      </c>
    </row>
    <row r="210">
      <c r="A210" t="n">
        <v>18</v>
      </c>
      <c r="B210" t="n">
        <v>145</v>
      </c>
      <c r="C210" t="inlineStr">
        <is>
          <t xml:space="preserve">CONCLUIDO	</t>
        </is>
      </c>
      <c r="D210" t="n">
        <v>13.0895</v>
      </c>
      <c r="E210" t="n">
        <v>7.64</v>
      </c>
      <c r="F210" t="n">
        <v>4.21</v>
      </c>
      <c r="G210" t="n">
        <v>28.04</v>
      </c>
      <c r="H210" t="n">
        <v>0.33</v>
      </c>
      <c r="I210" t="n">
        <v>9</v>
      </c>
      <c r="J210" t="n">
        <v>294.33</v>
      </c>
      <c r="K210" t="n">
        <v>61.2</v>
      </c>
      <c r="L210" t="n">
        <v>5.5</v>
      </c>
      <c r="M210" t="n">
        <v>7</v>
      </c>
      <c r="N210" t="n">
        <v>82.63</v>
      </c>
      <c r="O210" t="n">
        <v>36534.76</v>
      </c>
      <c r="P210" t="n">
        <v>58.26</v>
      </c>
      <c r="Q210" t="n">
        <v>964.5599999999999</v>
      </c>
      <c r="R210" t="n">
        <v>19.13</v>
      </c>
      <c r="S210" t="n">
        <v>13.9</v>
      </c>
      <c r="T210" t="n">
        <v>2724.66</v>
      </c>
      <c r="U210" t="n">
        <v>0.73</v>
      </c>
      <c r="V210" t="n">
        <v>0.95</v>
      </c>
      <c r="W210" t="n">
        <v>0.07000000000000001</v>
      </c>
      <c r="X210" t="n">
        <v>0.17</v>
      </c>
      <c r="Y210" t="n">
        <v>1</v>
      </c>
      <c r="Z210" t="n">
        <v>10</v>
      </c>
    </row>
    <row r="211">
      <c r="A211" t="n">
        <v>19</v>
      </c>
      <c r="B211" t="n">
        <v>145</v>
      </c>
      <c r="C211" t="inlineStr">
        <is>
          <t xml:space="preserve">CONCLUIDO	</t>
        </is>
      </c>
      <c r="D211" t="n">
        <v>13.0852</v>
      </c>
      <c r="E211" t="n">
        <v>7.64</v>
      </c>
      <c r="F211" t="n">
        <v>4.21</v>
      </c>
      <c r="G211" t="n">
        <v>28.05</v>
      </c>
      <c r="H211" t="n">
        <v>0.35</v>
      </c>
      <c r="I211" t="n">
        <v>9</v>
      </c>
      <c r="J211" t="n">
        <v>294.84</v>
      </c>
      <c r="K211" t="n">
        <v>61.2</v>
      </c>
      <c r="L211" t="n">
        <v>5.75</v>
      </c>
      <c r="M211" t="n">
        <v>6</v>
      </c>
      <c r="N211" t="n">
        <v>82.90000000000001</v>
      </c>
      <c r="O211" t="n">
        <v>36598.44</v>
      </c>
      <c r="P211" t="n">
        <v>56.73</v>
      </c>
      <c r="Q211" t="n">
        <v>964.72</v>
      </c>
      <c r="R211" t="n">
        <v>19.18</v>
      </c>
      <c r="S211" t="n">
        <v>13.9</v>
      </c>
      <c r="T211" t="n">
        <v>2747.82</v>
      </c>
      <c r="U211" t="n">
        <v>0.73</v>
      </c>
      <c r="V211" t="n">
        <v>0.95</v>
      </c>
      <c r="W211" t="n">
        <v>0.07000000000000001</v>
      </c>
      <c r="X211" t="n">
        <v>0.17</v>
      </c>
      <c r="Y211" t="n">
        <v>1</v>
      </c>
      <c r="Z211" t="n">
        <v>10</v>
      </c>
    </row>
    <row r="212">
      <c r="A212" t="n">
        <v>20</v>
      </c>
      <c r="B212" t="n">
        <v>145</v>
      </c>
      <c r="C212" t="inlineStr">
        <is>
          <t xml:space="preserve">CONCLUIDO	</t>
        </is>
      </c>
      <c r="D212" t="n">
        <v>13.2173</v>
      </c>
      <c r="E212" t="n">
        <v>7.57</v>
      </c>
      <c r="F212" t="n">
        <v>4.19</v>
      </c>
      <c r="G212" t="n">
        <v>31.39</v>
      </c>
      <c r="H212" t="n">
        <v>0.36</v>
      </c>
      <c r="I212" t="n">
        <v>8</v>
      </c>
      <c r="J212" t="n">
        <v>295.36</v>
      </c>
      <c r="K212" t="n">
        <v>61.2</v>
      </c>
      <c r="L212" t="n">
        <v>6</v>
      </c>
      <c r="M212" t="n">
        <v>2</v>
      </c>
      <c r="N212" t="n">
        <v>83.16</v>
      </c>
      <c r="O212" t="n">
        <v>36662.22</v>
      </c>
      <c r="P212" t="n">
        <v>55.87</v>
      </c>
      <c r="Q212" t="n">
        <v>964.58</v>
      </c>
      <c r="R212" t="n">
        <v>18.42</v>
      </c>
      <c r="S212" t="n">
        <v>13.9</v>
      </c>
      <c r="T212" t="n">
        <v>2373.33</v>
      </c>
      <c r="U212" t="n">
        <v>0.75</v>
      </c>
      <c r="V212" t="n">
        <v>0.96</v>
      </c>
      <c r="W212" t="n">
        <v>0.07000000000000001</v>
      </c>
      <c r="X212" t="n">
        <v>0.14</v>
      </c>
      <c r="Y212" t="n">
        <v>1</v>
      </c>
      <c r="Z212" t="n">
        <v>10</v>
      </c>
    </row>
    <row r="213">
      <c r="A213" t="n">
        <v>21</v>
      </c>
      <c r="B213" t="n">
        <v>145</v>
      </c>
      <c r="C213" t="inlineStr">
        <is>
          <t xml:space="preserve">CONCLUIDO	</t>
        </is>
      </c>
      <c r="D213" t="n">
        <v>13.2129</v>
      </c>
      <c r="E213" t="n">
        <v>7.57</v>
      </c>
      <c r="F213" t="n">
        <v>4.19</v>
      </c>
      <c r="G213" t="n">
        <v>31.41</v>
      </c>
      <c r="H213" t="n">
        <v>0.38</v>
      </c>
      <c r="I213" t="n">
        <v>8</v>
      </c>
      <c r="J213" t="n">
        <v>295.88</v>
      </c>
      <c r="K213" t="n">
        <v>61.2</v>
      </c>
      <c r="L213" t="n">
        <v>6.25</v>
      </c>
      <c r="M213" t="n">
        <v>0</v>
      </c>
      <c r="N213" t="n">
        <v>83.43000000000001</v>
      </c>
      <c r="O213" t="n">
        <v>36726.12</v>
      </c>
      <c r="P213" t="n">
        <v>56.02</v>
      </c>
      <c r="Q213" t="n">
        <v>964.5599999999999</v>
      </c>
      <c r="R213" t="n">
        <v>18.43</v>
      </c>
      <c r="S213" t="n">
        <v>13.9</v>
      </c>
      <c r="T213" t="n">
        <v>2378.48</v>
      </c>
      <c r="U213" t="n">
        <v>0.75</v>
      </c>
      <c r="V213" t="n">
        <v>0.95</v>
      </c>
      <c r="W213" t="n">
        <v>0.07000000000000001</v>
      </c>
      <c r="X213" t="n">
        <v>0.15</v>
      </c>
      <c r="Y213" t="n">
        <v>1</v>
      </c>
      <c r="Z213" t="n">
        <v>10</v>
      </c>
    </row>
    <row r="214">
      <c r="A214" t="n">
        <v>0</v>
      </c>
      <c r="B214" t="n">
        <v>65</v>
      </c>
      <c r="C214" t="inlineStr">
        <is>
          <t xml:space="preserve">CONCLUIDO	</t>
        </is>
      </c>
      <c r="D214" t="n">
        <v>12.7995</v>
      </c>
      <c r="E214" t="n">
        <v>7.81</v>
      </c>
      <c r="F214" t="n">
        <v>4.71</v>
      </c>
      <c r="G214" t="n">
        <v>8.31</v>
      </c>
      <c r="H214" t="n">
        <v>0.13</v>
      </c>
      <c r="I214" t="n">
        <v>34</v>
      </c>
      <c r="J214" t="n">
        <v>133.21</v>
      </c>
      <c r="K214" t="n">
        <v>46.47</v>
      </c>
      <c r="L214" t="n">
        <v>1</v>
      </c>
      <c r="M214" t="n">
        <v>32</v>
      </c>
      <c r="N214" t="n">
        <v>20.75</v>
      </c>
      <c r="O214" t="n">
        <v>16663.42</v>
      </c>
      <c r="P214" t="n">
        <v>45.39</v>
      </c>
      <c r="Q214" t="n">
        <v>964.77</v>
      </c>
      <c r="R214" t="n">
        <v>34.84</v>
      </c>
      <c r="S214" t="n">
        <v>13.9</v>
      </c>
      <c r="T214" t="n">
        <v>10454.48</v>
      </c>
      <c r="U214" t="n">
        <v>0.4</v>
      </c>
      <c r="V214" t="n">
        <v>0.85</v>
      </c>
      <c r="W214" t="n">
        <v>0.11</v>
      </c>
      <c r="X214" t="n">
        <v>0.67</v>
      </c>
      <c r="Y214" t="n">
        <v>1</v>
      </c>
      <c r="Z214" t="n">
        <v>10</v>
      </c>
    </row>
    <row r="215">
      <c r="A215" t="n">
        <v>1</v>
      </c>
      <c r="B215" t="n">
        <v>65</v>
      </c>
      <c r="C215" t="inlineStr">
        <is>
          <t xml:space="preserve">CONCLUIDO	</t>
        </is>
      </c>
      <c r="D215" t="n">
        <v>13.5343</v>
      </c>
      <c r="E215" t="n">
        <v>7.39</v>
      </c>
      <c r="F215" t="n">
        <v>4.53</v>
      </c>
      <c r="G215" t="n">
        <v>10.87</v>
      </c>
      <c r="H215" t="n">
        <v>0.17</v>
      </c>
      <c r="I215" t="n">
        <v>25</v>
      </c>
      <c r="J215" t="n">
        <v>133.55</v>
      </c>
      <c r="K215" t="n">
        <v>46.47</v>
      </c>
      <c r="L215" t="n">
        <v>1.25</v>
      </c>
      <c r="M215" t="n">
        <v>23</v>
      </c>
      <c r="N215" t="n">
        <v>20.83</v>
      </c>
      <c r="O215" t="n">
        <v>16704.7</v>
      </c>
      <c r="P215" t="n">
        <v>41.6</v>
      </c>
      <c r="Q215" t="n">
        <v>964.67</v>
      </c>
      <c r="R215" t="n">
        <v>29.22</v>
      </c>
      <c r="S215" t="n">
        <v>13.9</v>
      </c>
      <c r="T215" t="n">
        <v>7690.06</v>
      </c>
      <c r="U215" t="n">
        <v>0.48</v>
      </c>
      <c r="V215" t="n">
        <v>0.88</v>
      </c>
      <c r="W215" t="n">
        <v>0.09</v>
      </c>
      <c r="X215" t="n">
        <v>0.49</v>
      </c>
      <c r="Y215" t="n">
        <v>1</v>
      </c>
      <c r="Z215" t="n">
        <v>10</v>
      </c>
    </row>
    <row r="216">
      <c r="A216" t="n">
        <v>2</v>
      </c>
      <c r="B216" t="n">
        <v>65</v>
      </c>
      <c r="C216" t="inlineStr">
        <is>
          <t xml:space="preserve">CONCLUIDO	</t>
        </is>
      </c>
      <c r="D216" t="n">
        <v>14.209</v>
      </c>
      <c r="E216" t="n">
        <v>7.04</v>
      </c>
      <c r="F216" t="n">
        <v>4.34</v>
      </c>
      <c r="G216" t="n">
        <v>13.71</v>
      </c>
      <c r="H216" t="n">
        <v>0.2</v>
      </c>
      <c r="I216" t="n">
        <v>19</v>
      </c>
      <c r="J216" t="n">
        <v>133.88</v>
      </c>
      <c r="K216" t="n">
        <v>46.47</v>
      </c>
      <c r="L216" t="n">
        <v>1.5</v>
      </c>
      <c r="M216" t="n">
        <v>17</v>
      </c>
      <c r="N216" t="n">
        <v>20.91</v>
      </c>
      <c r="O216" t="n">
        <v>16746.01</v>
      </c>
      <c r="P216" t="n">
        <v>37.26</v>
      </c>
      <c r="Q216" t="n">
        <v>964.73</v>
      </c>
      <c r="R216" t="n">
        <v>23.11</v>
      </c>
      <c r="S216" t="n">
        <v>13.9</v>
      </c>
      <c r="T216" t="n">
        <v>4666.88</v>
      </c>
      <c r="U216" t="n">
        <v>0.6</v>
      </c>
      <c r="V216" t="n">
        <v>0.92</v>
      </c>
      <c r="W216" t="n">
        <v>0.08</v>
      </c>
      <c r="X216" t="n">
        <v>0.3</v>
      </c>
      <c r="Y216" t="n">
        <v>1</v>
      </c>
      <c r="Z216" t="n">
        <v>10</v>
      </c>
    </row>
    <row r="217">
      <c r="A217" t="n">
        <v>3</v>
      </c>
      <c r="B217" t="n">
        <v>65</v>
      </c>
      <c r="C217" t="inlineStr">
        <is>
          <t xml:space="preserve">CONCLUIDO	</t>
        </is>
      </c>
      <c r="D217" t="n">
        <v>14.2377</v>
      </c>
      <c r="E217" t="n">
        <v>7.02</v>
      </c>
      <c r="F217" t="n">
        <v>4.38</v>
      </c>
      <c r="G217" t="n">
        <v>15.46</v>
      </c>
      <c r="H217" t="n">
        <v>0.23</v>
      </c>
      <c r="I217" t="n">
        <v>17</v>
      </c>
      <c r="J217" t="n">
        <v>134.22</v>
      </c>
      <c r="K217" t="n">
        <v>46.47</v>
      </c>
      <c r="L217" t="n">
        <v>1.75</v>
      </c>
      <c r="M217" t="n">
        <v>7</v>
      </c>
      <c r="N217" t="n">
        <v>21</v>
      </c>
      <c r="O217" t="n">
        <v>16787.35</v>
      </c>
      <c r="P217" t="n">
        <v>36.12</v>
      </c>
      <c r="Q217" t="n">
        <v>964.74</v>
      </c>
      <c r="R217" t="n">
        <v>24.39</v>
      </c>
      <c r="S217" t="n">
        <v>13.9</v>
      </c>
      <c r="T217" t="n">
        <v>5317.18</v>
      </c>
      <c r="U217" t="n">
        <v>0.57</v>
      </c>
      <c r="V217" t="n">
        <v>0.91</v>
      </c>
      <c r="W217" t="n">
        <v>0.09</v>
      </c>
      <c r="X217" t="n">
        <v>0.34</v>
      </c>
      <c r="Y217" t="n">
        <v>1</v>
      </c>
      <c r="Z217" t="n">
        <v>10</v>
      </c>
    </row>
    <row r="218">
      <c r="A218" t="n">
        <v>4</v>
      </c>
      <c r="B218" t="n">
        <v>65</v>
      </c>
      <c r="C218" t="inlineStr">
        <is>
          <t xml:space="preserve">CONCLUIDO	</t>
        </is>
      </c>
      <c r="D218" t="n">
        <v>14.3541</v>
      </c>
      <c r="E218" t="n">
        <v>6.97</v>
      </c>
      <c r="F218" t="n">
        <v>4.35</v>
      </c>
      <c r="G218" t="n">
        <v>16.32</v>
      </c>
      <c r="H218" t="n">
        <v>0.26</v>
      </c>
      <c r="I218" t="n">
        <v>16</v>
      </c>
      <c r="J218" t="n">
        <v>134.55</v>
      </c>
      <c r="K218" t="n">
        <v>46.47</v>
      </c>
      <c r="L218" t="n">
        <v>2</v>
      </c>
      <c r="M218" t="n">
        <v>0</v>
      </c>
      <c r="N218" t="n">
        <v>21.09</v>
      </c>
      <c r="O218" t="n">
        <v>16828.84</v>
      </c>
      <c r="P218" t="n">
        <v>35.75</v>
      </c>
      <c r="Q218" t="n">
        <v>964.74</v>
      </c>
      <c r="R218" t="n">
        <v>23.13</v>
      </c>
      <c r="S218" t="n">
        <v>13.9</v>
      </c>
      <c r="T218" t="n">
        <v>4691.62</v>
      </c>
      <c r="U218" t="n">
        <v>0.6</v>
      </c>
      <c r="V218" t="n">
        <v>0.92</v>
      </c>
      <c r="W218" t="n">
        <v>0.1</v>
      </c>
      <c r="X218" t="n">
        <v>0.31</v>
      </c>
      <c r="Y218" t="n">
        <v>1</v>
      </c>
      <c r="Z218" t="n">
        <v>10</v>
      </c>
    </row>
    <row r="219">
      <c r="A219" t="n">
        <v>0</v>
      </c>
      <c r="B219" t="n">
        <v>130</v>
      </c>
      <c r="C219" t="inlineStr">
        <is>
          <t xml:space="preserve">CONCLUIDO	</t>
        </is>
      </c>
      <c r="D219" t="n">
        <v>8.974600000000001</v>
      </c>
      <c r="E219" t="n">
        <v>11.14</v>
      </c>
      <c r="F219" t="n">
        <v>5.31</v>
      </c>
      <c r="G219" t="n">
        <v>5.14</v>
      </c>
      <c r="H219" t="n">
        <v>0.07000000000000001</v>
      </c>
      <c r="I219" t="n">
        <v>62</v>
      </c>
      <c r="J219" t="n">
        <v>252.85</v>
      </c>
      <c r="K219" t="n">
        <v>59.19</v>
      </c>
      <c r="L219" t="n">
        <v>1</v>
      </c>
      <c r="M219" t="n">
        <v>60</v>
      </c>
      <c r="N219" t="n">
        <v>62.65</v>
      </c>
      <c r="O219" t="n">
        <v>31418.63</v>
      </c>
      <c r="P219" t="n">
        <v>84.34999999999999</v>
      </c>
      <c r="Q219" t="n">
        <v>964.78</v>
      </c>
      <c r="R219" t="n">
        <v>53.67</v>
      </c>
      <c r="S219" t="n">
        <v>13.9</v>
      </c>
      <c r="T219" t="n">
        <v>19731.28</v>
      </c>
      <c r="U219" t="n">
        <v>0.26</v>
      </c>
      <c r="V219" t="n">
        <v>0.75</v>
      </c>
      <c r="W219" t="n">
        <v>0.15</v>
      </c>
      <c r="X219" t="n">
        <v>1.26</v>
      </c>
      <c r="Y219" t="n">
        <v>1</v>
      </c>
      <c r="Z219" t="n">
        <v>10</v>
      </c>
    </row>
    <row r="220">
      <c r="A220" t="n">
        <v>1</v>
      </c>
      <c r="B220" t="n">
        <v>130</v>
      </c>
      <c r="C220" t="inlineStr">
        <is>
          <t xml:space="preserve">CONCLUIDO	</t>
        </is>
      </c>
      <c r="D220" t="n">
        <v>9.981999999999999</v>
      </c>
      <c r="E220" t="n">
        <v>10.02</v>
      </c>
      <c r="F220" t="n">
        <v>4.96</v>
      </c>
      <c r="G220" t="n">
        <v>6.47</v>
      </c>
      <c r="H220" t="n">
        <v>0.09</v>
      </c>
      <c r="I220" t="n">
        <v>46</v>
      </c>
      <c r="J220" t="n">
        <v>253.3</v>
      </c>
      <c r="K220" t="n">
        <v>59.19</v>
      </c>
      <c r="L220" t="n">
        <v>1.25</v>
      </c>
      <c r="M220" t="n">
        <v>44</v>
      </c>
      <c r="N220" t="n">
        <v>62.86</v>
      </c>
      <c r="O220" t="n">
        <v>31474.5</v>
      </c>
      <c r="P220" t="n">
        <v>77.95999999999999</v>
      </c>
      <c r="Q220" t="n">
        <v>964.85</v>
      </c>
      <c r="R220" t="n">
        <v>42.97</v>
      </c>
      <c r="S220" t="n">
        <v>13.9</v>
      </c>
      <c r="T220" t="n">
        <v>14460.85</v>
      </c>
      <c r="U220" t="n">
        <v>0.32</v>
      </c>
      <c r="V220" t="n">
        <v>0.8100000000000001</v>
      </c>
      <c r="W220" t="n">
        <v>0.12</v>
      </c>
      <c r="X220" t="n">
        <v>0.92</v>
      </c>
      <c r="Y220" t="n">
        <v>1</v>
      </c>
      <c r="Z220" t="n">
        <v>10</v>
      </c>
    </row>
    <row r="221">
      <c r="A221" t="n">
        <v>2</v>
      </c>
      <c r="B221" t="n">
        <v>130</v>
      </c>
      <c r="C221" t="inlineStr">
        <is>
          <t xml:space="preserve">CONCLUIDO	</t>
        </is>
      </c>
      <c r="D221" t="n">
        <v>10.6367</v>
      </c>
      <c r="E221" t="n">
        <v>9.4</v>
      </c>
      <c r="F221" t="n">
        <v>4.79</v>
      </c>
      <c r="G221" t="n">
        <v>7.76</v>
      </c>
      <c r="H221" t="n">
        <v>0.11</v>
      </c>
      <c r="I221" t="n">
        <v>37</v>
      </c>
      <c r="J221" t="n">
        <v>253.75</v>
      </c>
      <c r="K221" t="n">
        <v>59.19</v>
      </c>
      <c r="L221" t="n">
        <v>1.5</v>
      </c>
      <c r="M221" t="n">
        <v>35</v>
      </c>
      <c r="N221" t="n">
        <v>63.06</v>
      </c>
      <c r="O221" t="n">
        <v>31530.44</v>
      </c>
      <c r="P221" t="n">
        <v>74.31</v>
      </c>
      <c r="Q221" t="n">
        <v>964.65</v>
      </c>
      <c r="R221" t="n">
        <v>37.42</v>
      </c>
      <c r="S221" t="n">
        <v>13.9</v>
      </c>
      <c r="T221" t="n">
        <v>11728.95</v>
      </c>
      <c r="U221" t="n">
        <v>0.37</v>
      </c>
      <c r="V221" t="n">
        <v>0.84</v>
      </c>
      <c r="W221" t="n">
        <v>0.11</v>
      </c>
      <c r="X221" t="n">
        <v>0.75</v>
      </c>
      <c r="Y221" t="n">
        <v>1</v>
      </c>
      <c r="Z221" t="n">
        <v>10</v>
      </c>
    </row>
    <row r="222">
      <c r="A222" t="n">
        <v>3</v>
      </c>
      <c r="B222" t="n">
        <v>130</v>
      </c>
      <c r="C222" t="inlineStr">
        <is>
          <t xml:space="preserve">CONCLUIDO	</t>
        </is>
      </c>
      <c r="D222" t="n">
        <v>11.2349</v>
      </c>
      <c r="E222" t="n">
        <v>8.9</v>
      </c>
      <c r="F222" t="n">
        <v>4.63</v>
      </c>
      <c r="G222" t="n">
        <v>9.26</v>
      </c>
      <c r="H222" t="n">
        <v>0.12</v>
      </c>
      <c r="I222" t="n">
        <v>30</v>
      </c>
      <c r="J222" t="n">
        <v>254.21</v>
      </c>
      <c r="K222" t="n">
        <v>59.19</v>
      </c>
      <c r="L222" t="n">
        <v>1.75</v>
      </c>
      <c r="M222" t="n">
        <v>28</v>
      </c>
      <c r="N222" t="n">
        <v>63.26</v>
      </c>
      <c r="O222" t="n">
        <v>31586.46</v>
      </c>
      <c r="P222" t="n">
        <v>70.87</v>
      </c>
      <c r="Q222" t="n">
        <v>964.91</v>
      </c>
      <c r="R222" t="n">
        <v>32.35</v>
      </c>
      <c r="S222" t="n">
        <v>13.9</v>
      </c>
      <c r="T222" t="n">
        <v>9230.18</v>
      </c>
      <c r="U222" t="n">
        <v>0.43</v>
      </c>
      <c r="V222" t="n">
        <v>0.86</v>
      </c>
      <c r="W222" t="n">
        <v>0.1</v>
      </c>
      <c r="X222" t="n">
        <v>0.59</v>
      </c>
      <c r="Y222" t="n">
        <v>1</v>
      </c>
      <c r="Z222" t="n">
        <v>10</v>
      </c>
    </row>
    <row r="223">
      <c r="A223" t="n">
        <v>4</v>
      </c>
      <c r="B223" t="n">
        <v>130</v>
      </c>
      <c r="C223" t="inlineStr">
        <is>
          <t xml:space="preserve">CONCLUIDO	</t>
        </is>
      </c>
      <c r="D223" t="n">
        <v>11.602</v>
      </c>
      <c r="E223" t="n">
        <v>8.619999999999999</v>
      </c>
      <c r="F223" t="n">
        <v>4.54</v>
      </c>
      <c r="G223" t="n">
        <v>10.48</v>
      </c>
      <c r="H223" t="n">
        <v>0.14</v>
      </c>
      <c r="I223" t="n">
        <v>26</v>
      </c>
      <c r="J223" t="n">
        <v>254.66</v>
      </c>
      <c r="K223" t="n">
        <v>59.19</v>
      </c>
      <c r="L223" t="n">
        <v>2</v>
      </c>
      <c r="M223" t="n">
        <v>24</v>
      </c>
      <c r="N223" t="n">
        <v>63.47</v>
      </c>
      <c r="O223" t="n">
        <v>31642.55</v>
      </c>
      <c r="P223" t="n">
        <v>68.64</v>
      </c>
      <c r="Q223" t="n">
        <v>964.8200000000001</v>
      </c>
      <c r="R223" t="n">
        <v>29.65</v>
      </c>
      <c r="S223" t="n">
        <v>13.9</v>
      </c>
      <c r="T223" t="n">
        <v>7897.71</v>
      </c>
      <c r="U223" t="n">
        <v>0.47</v>
      </c>
      <c r="V223" t="n">
        <v>0.88</v>
      </c>
      <c r="W223" t="n">
        <v>0.1</v>
      </c>
      <c r="X223" t="n">
        <v>0.5</v>
      </c>
      <c r="Y223" t="n">
        <v>1</v>
      </c>
      <c r="Z223" t="n">
        <v>10</v>
      </c>
    </row>
    <row r="224">
      <c r="A224" t="n">
        <v>5</v>
      </c>
      <c r="B224" t="n">
        <v>130</v>
      </c>
      <c r="C224" t="inlineStr">
        <is>
          <t xml:space="preserve">CONCLUIDO	</t>
        </is>
      </c>
      <c r="D224" t="n">
        <v>11.8941</v>
      </c>
      <c r="E224" t="n">
        <v>8.41</v>
      </c>
      <c r="F224" t="n">
        <v>4.48</v>
      </c>
      <c r="G224" t="n">
        <v>11.68</v>
      </c>
      <c r="H224" t="n">
        <v>0.16</v>
      </c>
      <c r="I224" t="n">
        <v>23</v>
      </c>
      <c r="J224" t="n">
        <v>255.12</v>
      </c>
      <c r="K224" t="n">
        <v>59.19</v>
      </c>
      <c r="L224" t="n">
        <v>2.25</v>
      </c>
      <c r="M224" t="n">
        <v>21</v>
      </c>
      <c r="N224" t="n">
        <v>63.67</v>
      </c>
      <c r="O224" t="n">
        <v>31698.72</v>
      </c>
      <c r="P224" t="n">
        <v>66.76000000000001</v>
      </c>
      <c r="Q224" t="n">
        <v>964.61</v>
      </c>
      <c r="R224" t="n">
        <v>27.7</v>
      </c>
      <c r="S224" t="n">
        <v>13.9</v>
      </c>
      <c r="T224" t="n">
        <v>6938.97</v>
      </c>
      <c r="U224" t="n">
        <v>0.5</v>
      </c>
      <c r="V224" t="n">
        <v>0.89</v>
      </c>
      <c r="W224" t="n">
        <v>0.09</v>
      </c>
      <c r="X224" t="n">
        <v>0.44</v>
      </c>
      <c r="Y224" t="n">
        <v>1</v>
      </c>
      <c r="Z224" t="n">
        <v>10</v>
      </c>
    </row>
    <row r="225">
      <c r="A225" t="n">
        <v>6</v>
      </c>
      <c r="B225" t="n">
        <v>130</v>
      </c>
      <c r="C225" t="inlineStr">
        <is>
          <t xml:space="preserve">CONCLUIDO	</t>
        </is>
      </c>
      <c r="D225" t="n">
        <v>12.2633</v>
      </c>
      <c r="E225" t="n">
        <v>8.15</v>
      </c>
      <c r="F225" t="n">
        <v>4.37</v>
      </c>
      <c r="G225" t="n">
        <v>13.12</v>
      </c>
      <c r="H225" t="n">
        <v>0.17</v>
      </c>
      <c r="I225" t="n">
        <v>20</v>
      </c>
      <c r="J225" t="n">
        <v>255.57</v>
      </c>
      <c r="K225" t="n">
        <v>59.19</v>
      </c>
      <c r="L225" t="n">
        <v>2.5</v>
      </c>
      <c r="M225" t="n">
        <v>18</v>
      </c>
      <c r="N225" t="n">
        <v>63.88</v>
      </c>
      <c r="O225" t="n">
        <v>31754.97</v>
      </c>
      <c r="P225" t="n">
        <v>64.15000000000001</v>
      </c>
      <c r="Q225" t="n">
        <v>964.5599999999999</v>
      </c>
      <c r="R225" t="n">
        <v>24.11</v>
      </c>
      <c r="S225" t="n">
        <v>13.9</v>
      </c>
      <c r="T225" t="n">
        <v>5161.39</v>
      </c>
      <c r="U225" t="n">
        <v>0.58</v>
      </c>
      <c r="V225" t="n">
        <v>0.91</v>
      </c>
      <c r="W225" t="n">
        <v>0.09</v>
      </c>
      <c r="X225" t="n">
        <v>0.33</v>
      </c>
      <c r="Y225" t="n">
        <v>1</v>
      </c>
      <c r="Z225" t="n">
        <v>10</v>
      </c>
    </row>
    <row r="226">
      <c r="A226" t="n">
        <v>7</v>
      </c>
      <c r="B226" t="n">
        <v>130</v>
      </c>
      <c r="C226" t="inlineStr">
        <is>
          <t xml:space="preserve">CONCLUIDO	</t>
        </is>
      </c>
      <c r="D226" t="n">
        <v>12.3347</v>
      </c>
      <c r="E226" t="n">
        <v>8.109999999999999</v>
      </c>
      <c r="F226" t="n">
        <v>4.42</v>
      </c>
      <c r="G226" t="n">
        <v>14.74</v>
      </c>
      <c r="H226" t="n">
        <v>0.19</v>
      </c>
      <c r="I226" t="n">
        <v>18</v>
      </c>
      <c r="J226" t="n">
        <v>256.03</v>
      </c>
      <c r="K226" t="n">
        <v>59.19</v>
      </c>
      <c r="L226" t="n">
        <v>2.75</v>
      </c>
      <c r="M226" t="n">
        <v>16</v>
      </c>
      <c r="N226" t="n">
        <v>64.09</v>
      </c>
      <c r="O226" t="n">
        <v>31811.29</v>
      </c>
      <c r="P226" t="n">
        <v>64.09999999999999</v>
      </c>
      <c r="Q226" t="n">
        <v>964.73</v>
      </c>
      <c r="R226" t="n">
        <v>26.51</v>
      </c>
      <c r="S226" t="n">
        <v>13.9</v>
      </c>
      <c r="T226" t="n">
        <v>6370.87</v>
      </c>
      <c r="U226" t="n">
        <v>0.52</v>
      </c>
      <c r="V226" t="n">
        <v>0.9</v>
      </c>
      <c r="W226" t="n">
        <v>0.07000000000000001</v>
      </c>
      <c r="X226" t="n">
        <v>0.38</v>
      </c>
      <c r="Y226" t="n">
        <v>1</v>
      </c>
      <c r="Z226" t="n">
        <v>10</v>
      </c>
    </row>
    <row r="227">
      <c r="A227" t="n">
        <v>8</v>
      </c>
      <c r="B227" t="n">
        <v>130</v>
      </c>
      <c r="C227" t="inlineStr">
        <is>
          <t xml:space="preserve">CONCLUIDO	</t>
        </is>
      </c>
      <c r="D227" t="n">
        <v>12.6015</v>
      </c>
      <c r="E227" t="n">
        <v>7.94</v>
      </c>
      <c r="F227" t="n">
        <v>4.35</v>
      </c>
      <c r="G227" t="n">
        <v>16.31</v>
      </c>
      <c r="H227" t="n">
        <v>0.21</v>
      </c>
      <c r="I227" t="n">
        <v>16</v>
      </c>
      <c r="J227" t="n">
        <v>256.49</v>
      </c>
      <c r="K227" t="n">
        <v>59.19</v>
      </c>
      <c r="L227" t="n">
        <v>3</v>
      </c>
      <c r="M227" t="n">
        <v>14</v>
      </c>
      <c r="N227" t="n">
        <v>64.29000000000001</v>
      </c>
      <c r="O227" t="n">
        <v>31867.69</v>
      </c>
      <c r="P227" t="n">
        <v>61.95</v>
      </c>
      <c r="Q227" t="n">
        <v>964.84</v>
      </c>
      <c r="R227" t="n">
        <v>23.61</v>
      </c>
      <c r="S227" t="n">
        <v>13.9</v>
      </c>
      <c r="T227" t="n">
        <v>4931.06</v>
      </c>
      <c r="U227" t="n">
        <v>0.59</v>
      </c>
      <c r="V227" t="n">
        <v>0.92</v>
      </c>
      <c r="W227" t="n">
        <v>0.08</v>
      </c>
      <c r="X227" t="n">
        <v>0.31</v>
      </c>
      <c r="Y227" t="n">
        <v>1</v>
      </c>
      <c r="Z227" t="n">
        <v>10</v>
      </c>
    </row>
    <row r="228">
      <c r="A228" t="n">
        <v>9</v>
      </c>
      <c r="B228" t="n">
        <v>130</v>
      </c>
      <c r="C228" t="inlineStr">
        <is>
          <t xml:space="preserve">CONCLUIDO	</t>
        </is>
      </c>
      <c r="D228" t="n">
        <v>12.7074</v>
      </c>
      <c r="E228" t="n">
        <v>7.87</v>
      </c>
      <c r="F228" t="n">
        <v>4.33</v>
      </c>
      <c r="G228" t="n">
        <v>17.32</v>
      </c>
      <c r="H228" t="n">
        <v>0.23</v>
      </c>
      <c r="I228" t="n">
        <v>15</v>
      </c>
      <c r="J228" t="n">
        <v>256.95</v>
      </c>
      <c r="K228" t="n">
        <v>59.19</v>
      </c>
      <c r="L228" t="n">
        <v>3.25</v>
      </c>
      <c r="M228" t="n">
        <v>13</v>
      </c>
      <c r="N228" t="n">
        <v>64.5</v>
      </c>
      <c r="O228" t="n">
        <v>31924.29</v>
      </c>
      <c r="P228" t="n">
        <v>60.82</v>
      </c>
      <c r="Q228" t="n">
        <v>964.5599999999999</v>
      </c>
      <c r="R228" t="n">
        <v>23.13</v>
      </c>
      <c r="S228" t="n">
        <v>13.9</v>
      </c>
      <c r="T228" t="n">
        <v>4694.9</v>
      </c>
      <c r="U228" t="n">
        <v>0.6</v>
      </c>
      <c r="V228" t="n">
        <v>0.92</v>
      </c>
      <c r="W228" t="n">
        <v>0.08</v>
      </c>
      <c r="X228" t="n">
        <v>0.29</v>
      </c>
      <c r="Y228" t="n">
        <v>1</v>
      </c>
      <c r="Z228" t="n">
        <v>10</v>
      </c>
    </row>
    <row r="229">
      <c r="A229" t="n">
        <v>10</v>
      </c>
      <c r="B229" t="n">
        <v>130</v>
      </c>
      <c r="C229" t="inlineStr">
        <is>
          <t xml:space="preserve">CONCLUIDO	</t>
        </is>
      </c>
      <c r="D229" t="n">
        <v>12.8246</v>
      </c>
      <c r="E229" t="n">
        <v>7.8</v>
      </c>
      <c r="F229" t="n">
        <v>4.31</v>
      </c>
      <c r="G229" t="n">
        <v>18.46</v>
      </c>
      <c r="H229" t="n">
        <v>0.24</v>
      </c>
      <c r="I229" t="n">
        <v>14</v>
      </c>
      <c r="J229" t="n">
        <v>257.41</v>
      </c>
      <c r="K229" t="n">
        <v>59.19</v>
      </c>
      <c r="L229" t="n">
        <v>3.5</v>
      </c>
      <c r="M229" t="n">
        <v>12</v>
      </c>
      <c r="N229" t="n">
        <v>64.70999999999999</v>
      </c>
      <c r="O229" t="n">
        <v>31980.84</v>
      </c>
      <c r="P229" t="n">
        <v>59.27</v>
      </c>
      <c r="Q229" t="n">
        <v>964.66</v>
      </c>
      <c r="R229" t="n">
        <v>22.38</v>
      </c>
      <c r="S229" t="n">
        <v>13.9</v>
      </c>
      <c r="T229" t="n">
        <v>4326.74</v>
      </c>
      <c r="U229" t="n">
        <v>0.62</v>
      </c>
      <c r="V229" t="n">
        <v>0.93</v>
      </c>
      <c r="W229" t="n">
        <v>0.08</v>
      </c>
      <c r="X229" t="n">
        <v>0.27</v>
      </c>
      <c r="Y229" t="n">
        <v>1</v>
      </c>
      <c r="Z229" t="n">
        <v>10</v>
      </c>
    </row>
    <row r="230">
      <c r="A230" t="n">
        <v>11</v>
      </c>
      <c r="B230" t="n">
        <v>130</v>
      </c>
      <c r="C230" t="inlineStr">
        <is>
          <t xml:space="preserve">CONCLUIDO	</t>
        </is>
      </c>
      <c r="D230" t="n">
        <v>13.0591</v>
      </c>
      <c r="E230" t="n">
        <v>7.66</v>
      </c>
      <c r="F230" t="n">
        <v>4.27</v>
      </c>
      <c r="G230" t="n">
        <v>21.33</v>
      </c>
      <c r="H230" t="n">
        <v>0.26</v>
      </c>
      <c r="I230" t="n">
        <v>12</v>
      </c>
      <c r="J230" t="n">
        <v>257.86</v>
      </c>
      <c r="K230" t="n">
        <v>59.19</v>
      </c>
      <c r="L230" t="n">
        <v>3.75</v>
      </c>
      <c r="M230" t="n">
        <v>10</v>
      </c>
      <c r="N230" t="n">
        <v>64.92</v>
      </c>
      <c r="O230" t="n">
        <v>32037.48</v>
      </c>
      <c r="P230" t="n">
        <v>57.66</v>
      </c>
      <c r="Q230" t="n">
        <v>964.5599999999999</v>
      </c>
      <c r="R230" t="n">
        <v>21.01</v>
      </c>
      <c r="S230" t="n">
        <v>13.9</v>
      </c>
      <c r="T230" t="n">
        <v>3647.61</v>
      </c>
      <c r="U230" t="n">
        <v>0.66</v>
      </c>
      <c r="V230" t="n">
        <v>0.9399999999999999</v>
      </c>
      <c r="W230" t="n">
        <v>0.07000000000000001</v>
      </c>
      <c r="X230" t="n">
        <v>0.23</v>
      </c>
      <c r="Y230" t="n">
        <v>1</v>
      </c>
      <c r="Z230" t="n">
        <v>10</v>
      </c>
    </row>
    <row r="231">
      <c r="A231" t="n">
        <v>12</v>
      </c>
      <c r="B231" t="n">
        <v>130</v>
      </c>
      <c r="C231" t="inlineStr">
        <is>
          <t xml:space="preserve">CONCLUIDO	</t>
        </is>
      </c>
      <c r="D231" t="n">
        <v>13.0634</v>
      </c>
      <c r="E231" t="n">
        <v>7.66</v>
      </c>
      <c r="F231" t="n">
        <v>4.26</v>
      </c>
      <c r="G231" t="n">
        <v>21.32</v>
      </c>
      <c r="H231" t="n">
        <v>0.28</v>
      </c>
      <c r="I231" t="n">
        <v>12</v>
      </c>
      <c r="J231" t="n">
        <v>258.32</v>
      </c>
      <c r="K231" t="n">
        <v>59.19</v>
      </c>
      <c r="L231" t="n">
        <v>4</v>
      </c>
      <c r="M231" t="n">
        <v>10</v>
      </c>
      <c r="N231" t="n">
        <v>65.13</v>
      </c>
      <c r="O231" t="n">
        <v>32094.19</v>
      </c>
      <c r="P231" t="n">
        <v>56.36</v>
      </c>
      <c r="Q231" t="n">
        <v>964.6</v>
      </c>
      <c r="R231" t="n">
        <v>20.99</v>
      </c>
      <c r="S231" t="n">
        <v>13.9</v>
      </c>
      <c r="T231" t="n">
        <v>3640.17</v>
      </c>
      <c r="U231" t="n">
        <v>0.66</v>
      </c>
      <c r="V231" t="n">
        <v>0.9399999999999999</v>
      </c>
      <c r="W231" t="n">
        <v>0.07000000000000001</v>
      </c>
      <c r="X231" t="n">
        <v>0.22</v>
      </c>
      <c r="Y231" t="n">
        <v>1</v>
      </c>
      <c r="Z231" t="n">
        <v>10</v>
      </c>
    </row>
    <row r="232">
      <c r="A232" t="n">
        <v>13</v>
      </c>
      <c r="B232" t="n">
        <v>130</v>
      </c>
      <c r="C232" t="inlineStr">
        <is>
          <t xml:space="preserve">CONCLUIDO	</t>
        </is>
      </c>
      <c r="D232" t="n">
        <v>13.2091</v>
      </c>
      <c r="E232" t="n">
        <v>7.57</v>
      </c>
      <c r="F232" t="n">
        <v>4.23</v>
      </c>
      <c r="G232" t="n">
        <v>23.06</v>
      </c>
      <c r="H232" t="n">
        <v>0.29</v>
      </c>
      <c r="I232" t="n">
        <v>11</v>
      </c>
      <c r="J232" t="n">
        <v>258.78</v>
      </c>
      <c r="K232" t="n">
        <v>59.19</v>
      </c>
      <c r="L232" t="n">
        <v>4.25</v>
      </c>
      <c r="M232" t="n">
        <v>9</v>
      </c>
      <c r="N232" t="n">
        <v>65.34</v>
      </c>
      <c r="O232" t="n">
        <v>32150.98</v>
      </c>
      <c r="P232" t="n">
        <v>54.86</v>
      </c>
      <c r="Q232" t="n">
        <v>964.67</v>
      </c>
      <c r="R232" t="n">
        <v>19.72</v>
      </c>
      <c r="S232" t="n">
        <v>13.9</v>
      </c>
      <c r="T232" t="n">
        <v>3008.75</v>
      </c>
      <c r="U232" t="n">
        <v>0.71</v>
      </c>
      <c r="V232" t="n">
        <v>0.95</v>
      </c>
      <c r="W232" t="n">
        <v>0.07000000000000001</v>
      </c>
      <c r="X232" t="n">
        <v>0.19</v>
      </c>
      <c r="Y232" t="n">
        <v>1</v>
      </c>
      <c r="Z232" t="n">
        <v>10</v>
      </c>
    </row>
    <row r="233">
      <c r="A233" t="n">
        <v>14</v>
      </c>
      <c r="B233" t="n">
        <v>130</v>
      </c>
      <c r="C233" t="inlineStr">
        <is>
          <t xml:space="preserve">CONCLUIDO	</t>
        </is>
      </c>
      <c r="D233" t="n">
        <v>13.32</v>
      </c>
      <c r="E233" t="n">
        <v>7.51</v>
      </c>
      <c r="F233" t="n">
        <v>4.21</v>
      </c>
      <c r="G233" t="n">
        <v>25.28</v>
      </c>
      <c r="H233" t="n">
        <v>0.31</v>
      </c>
      <c r="I233" t="n">
        <v>10</v>
      </c>
      <c r="J233" t="n">
        <v>259.25</v>
      </c>
      <c r="K233" t="n">
        <v>59.19</v>
      </c>
      <c r="L233" t="n">
        <v>4.5</v>
      </c>
      <c r="M233" t="n">
        <v>8</v>
      </c>
      <c r="N233" t="n">
        <v>65.55</v>
      </c>
      <c r="O233" t="n">
        <v>32207.85</v>
      </c>
      <c r="P233" t="n">
        <v>53.45</v>
      </c>
      <c r="Q233" t="n">
        <v>964.63</v>
      </c>
      <c r="R233" t="n">
        <v>19.53</v>
      </c>
      <c r="S233" t="n">
        <v>13.9</v>
      </c>
      <c r="T233" t="n">
        <v>2921.64</v>
      </c>
      <c r="U233" t="n">
        <v>0.71</v>
      </c>
      <c r="V233" t="n">
        <v>0.95</v>
      </c>
      <c r="W233" t="n">
        <v>0.07000000000000001</v>
      </c>
      <c r="X233" t="n">
        <v>0.17</v>
      </c>
      <c r="Y233" t="n">
        <v>1</v>
      </c>
      <c r="Z233" t="n">
        <v>10</v>
      </c>
    </row>
    <row r="234">
      <c r="A234" t="n">
        <v>15</v>
      </c>
      <c r="B234" t="n">
        <v>130</v>
      </c>
      <c r="C234" t="inlineStr">
        <is>
          <t xml:space="preserve">CONCLUIDO	</t>
        </is>
      </c>
      <c r="D234" t="n">
        <v>13.4283</v>
      </c>
      <c r="E234" t="n">
        <v>7.45</v>
      </c>
      <c r="F234" t="n">
        <v>4.2</v>
      </c>
      <c r="G234" t="n">
        <v>28.01</v>
      </c>
      <c r="H234" t="n">
        <v>0.33</v>
      </c>
      <c r="I234" t="n">
        <v>9</v>
      </c>
      <c r="J234" t="n">
        <v>259.71</v>
      </c>
      <c r="K234" t="n">
        <v>59.19</v>
      </c>
      <c r="L234" t="n">
        <v>4.75</v>
      </c>
      <c r="M234" t="n">
        <v>5</v>
      </c>
      <c r="N234" t="n">
        <v>65.76000000000001</v>
      </c>
      <c r="O234" t="n">
        <v>32264.79</v>
      </c>
      <c r="P234" t="n">
        <v>51.86</v>
      </c>
      <c r="Q234" t="n">
        <v>964.5599999999999</v>
      </c>
      <c r="R234" t="n">
        <v>19.05</v>
      </c>
      <c r="S234" t="n">
        <v>13.9</v>
      </c>
      <c r="T234" t="n">
        <v>2685.37</v>
      </c>
      <c r="U234" t="n">
        <v>0.73</v>
      </c>
      <c r="V234" t="n">
        <v>0.95</v>
      </c>
      <c r="W234" t="n">
        <v>0.07000000000000001</v>
      </c>
      <c r="X234" t="n">
        <v>0.16</v>
      </c>
      <c r="Y234" t="n">
        <v>1</v>
      </c>
      <c r="Z234" t="n">
        <v>10</v>
      </c>
    </row>
    <row r="235">
      <c r="A235" t="n">
        <v>16</v>
      </c>
      <c r="B235" t="n">
        <v>130</v>
      </c>
      <c r="C235" t="inlineStr">
        <is>
          <t xml:space="preserve">CONCLUIDO	</t>
        </is>
      </c>
      <c r="D235" t="n">
        <v>13.4123</v>
      </c>
      <c r="E235" t="n">
        <v>7.46</v>
      </c>
      <c r="F235" t="n">
        <v>4.21</v>
      </c>
      <c r="G235" t="n">
        <v>28.07</v>
      </c>
      <c r="H235" t="n">
        <v>0.34</v>
      </c>
      <c r="I235" t="n">
        <v>9</v>
      </c>
      <c r="J235" t="n">
        <v>260.17</v>
      </c>
      <c r="K235" t="n">
        <v>59.19</v>
      </c>
      <c r="L235" t="n">
        <v>5</v>
      </c>
      <c r="M235" t="n">
        <v>2</v>
      </c>
      <c r="N235" t="n">
        <v>65.98</v>
      </c>
      <c r="O235" t="n">
        <v>32321.82</v>
      </c>
      <c r="P235" t="n">
        <v>52</v>
      </c>
      <c r="Q235" t="n">
        <v>964.8</v>
      </c>
      <c r="R235" t="n">
        <v>19.15</v>
      </c>
      <c r="S235" t="n">
        <v>13.9</v>
      </c>
      <c r="T235" t="n">
        <v>2734.32</v>
      </c>
      <c r="U235" t="n">
        <v>0.73</v>
      </c>
      <c r="V235" t="n">
        <v>0.95</v>
      </c>
      <c r="W235" t="n">
        <v>0.07000000000000001</v>
      </c>
      <c r="X235" t="n">
        <v>0.17</v>
      </c>
      <c r="Y235" t="n">
        <v>1</v>
      </c>
      <c r="Z235" t="n">
        <v>10</v>
      </c>
    </row>
    <row r="236">
      <c r="A236" t="n">
        <v>17</v>
      </c>
      <c r="B236" t="n">
        <v>130</v>
      </c>
      <c r="C236" t="inlineStr">
        <is>
          <t xml:space="preserve">CONCLUIDO	</t>
        </is>
      </c>
      <c r="D236" t="n">
        <v>13.4178</v>
      </c>
      <c r="E236" t="n">
        <v>7.45</v>
      </c>
      <c r="F236" t="n">
        <v>4.21</v>
      </c>
      <c r="G236" t="n">
        <v>28.05</v>
      </c>
      <c r="H236" t="n">
        <v>0.36</v>
      </c>
      <c r="I236" t="n">
        <v>9</v>
      </c>
      <c r="J236" t="n">
        <v>260.63</v>
      </c>
      <c r="K236" t="n">
        <v>59.19</v>
      </c>
      <c r="L236" t="n">
        <v>5.25</v>
      </c>
      <c r="M236" t="n">
        <v>0</v>
      </c>
      <c r="N236" t="n">
        <v>66.19</v>
      </c>
      <c r="O236" t="n">
        <v>32378.93</v>
      </c>
      <c r="P236" t="n">
        <v>51.88</v>
      </c>
      <c r="Q236" t="n">
        <v>964.74</v>
      </c>
      <c r="R236" t="n">
        <v>18.98</v>
      </c>
      <c r="S236" t="n">
        <v>13.9</v>
      </c>
      <c r="T236" t="n">
        <v>2650.87</v>
      </c>
      <c r="U236" t="n">
        <v>0.73</v>
      </c>
      <c r="V236" t="n">
        <v>0.95</v>
      </c>
      <c r="W236" t="n">
        <v>0.08</v>
      </c>
      <c r="X236" t="n">
        <v>0.17</v>
      </c>
      <c r="Y236" t="n">
        <v>1</v>
      </c>
      <c r="Z236" t="n">
        <v>10</v>
      </c>
    </row>
    <row r="237">
      <c r="A237" t="n">
        <v>0</v>
      </c>
      <c r="B237" t="n">
        <v>75</v>
      </c>
      <c r="C237" t="inlineStr">
        <is>
          <t xml:space="preserve">CONCLUIDO	</t>
        </is>
      </c>
      <c r="D237" t="n">
        <v>12.1453</v>
      </c>
      <c r="E237" t="n">
        <v>8.23</v>
      </c>
      <c r="F237" t="n">
        <v>4.8</v>
      </c>
      <c r="G237" t="n">
        <v>7.57</v>
      </c>
      <c r="H237" t="n">
        <v>0.12</v>
      </c>
      <c r="I237" t="n">
        <v>38</v>
      </c>
      <c r="J237" t="n">
        <v>150.44</v>
      </c>
      <c r="K237" t="n">
        <v>49.1</v>
      </c>
      <c r="L237" t="n">
        <v>1</v>
      </c>
      <c r="M237" t="n">
        <v>36</v>
      </c>
      <c r="N237" t="n">
        <v>25.34</v>
      </c>
      <c r="O237" t="n">
        <v>18787.76</v>
      </c>
      <c r="P237" t="n">
        <v>51.47</v>
      </c>
      <c r="Q237" t="n">
        <v>964.84</v>
      </c>
      <c r="R237" t="n">
        <v>37.67</v>
      </c>
      <c r="S237" t="n">
        <v>13.9</v>
      </c>
      <c r="T237" t="n">
        <v>11848.07</v>
      </c>
      <c r="U237" t="n">
        <v>0.37</v>
      </c>
      <c r="V237" t="n">
        <v>0.83</v>
      </c>
      <c r="W237" t="n">
        <v>0.11</v>
      </c>
      <c r="X237" t="n">
        <v>0.75</v>
      </c>
      <c r="Y237" t="n">
        <v>1</v>
      </c>
      <c r="Z237" t="n">
        <v>10</v>
      </c>
    </row>
    <row r="238">
      <c r="A238" t="n">
        <v>1</v>
      </c>
      <c r="B238" t="n">
        <v>75</v>
      </c>
      <c r="C238" t="inlineStr">
        <is>
          <t xml:space="preserve">CONCLUIDO	</t>
        </is>
      </c>
      <c r="D238" t="n">
        <v>12.8783</v>
      </c>
      <c r="E238" t="n">
        <v>7.76</v>
      </c>
      <c r="F238" t="n">
        <v>4.6</v>
      </c>
      <c r="G238" t="n">
        <v>9.52</v>
      </c>
      <c r="H238" t="n">
        <v>0.15</v>
      </c>
      <c r="I238" t="n">
        <v>29</v>
      </c>
      <c r="J238" t="n">
        <v>150.78</v>
      </c>
      <c r="K238" t="n">
        <v>49.1</v>
      </c>
      <c r="L238" t="n">
        <v>1.25</v>
      </c>
      <c r="M238" t="n">
        <v>27</v>
      </c>
      <c r="N238" t="n">
        <v>25.44</v>
      </c>
      <c r="O238" t="n">
        <v>18830.65</v>
      </c>
      <c r="P238" t="n">
        <v>47.62</v>
      </c>
      <c r="Q238" t="n">
        <v>964.73</v>
      </c>
      <c r="R238" t="n">
        <v>31.57</v>
      </c>
      <c r="S238" t="n">
        <v>13.9</v>
      </c>
      <c r="T238" t="n">
        <v>8845.530000000001</v>
      </c>
      <c r="U238" t="n">
        <v>0.44</v>
      </c>
      <c r="V238" t="n">
        <v>0.87</v>
      </c>
      <c r="W238" t="n">
        <v>0.1</v>
      </c>
      <c r="X238" t="n">
        <v>0.5600000000000001</v>
      </c>
      <c r="Y238" t="n">
        <v>1</v>
      </c>
      <c r="Z238" t="n">
        <v>10</v>
      </c>
    </row>
    <row r="239">
      <c r="A239" t="n">
        <v>2</v>
      </c>
      <c r="B239" t="n">
        <v>75</v>
      </c>
      <c r="C239" t="inlineStr">
        <is>
          <t xml:space="preserve">CONCLUIDO	</t>
        </is>
      </c>
      <c r="D239" t="n">
        <v>13.4048</v>
      </c>
      <c r="E239" t="n">
        <v>7.46</v>
      </c>
      <c r="F239" t="n">
        <v>4.48</v>
      </c>
      <c r="G239" t="n">
        <v>11.69</v>
      </c>
      <c r="H239" t="n">
        <v>0.18</v>
      </c>
      <c r="I239" t="n">
        <v>23</v>
      </c>
      <c r="J239" t="n">
        <v>151.13</v>
      </c>
      <c r="K239" t="n">
        <v>49.1</v>
      </c>
      <c r="L239" t="n">
        <v>1.5</v>
      </c>
      <c r="M239" t="n">
        <v>21</v>
      </c>
      <c r="N239" t="n">
        <v>25.54</v>
      </c>
      <c r="O239" t="n">
        <v>18873.58</v>
      </c>
      <c r="P239" t="n">
        <v>44.59</v>
      </c>
      <c r="Q239" t="n">
        <v>964.7</v>
      </c>
      <c r="R239" t="n">
        <v>27.66</v>
      </c>
      <c r="S239" t="n">
        <v>13.9</v>
      </c>
      <c r="T239" t="n">
        <v>6922.43</v>
      </c>
      <c r="U239" t="n">
        <v>0.5</v>
      </c>
      <c r="V239" t="n">
        <v>0.89</v>
      </c>
      <c r="W239" t="n">
        <v>0.09</v>
      </c>
      <c r="X239" t="n">
        <v>0.44</v>
      </c>
      <c r="Y239" t="n">
        <v>1</v>
      </c>
      <c r="Z239" t="n">
        <v>10</v>
      </c>
    </row>
    <row r="240">
      <c r="A240" t="n">
        <v>3</v>
      </c>
      <c r="B240" t="n">
        <v>75</v>
      </c>
      <c r="C240" t="inlineStr">
        <is>
          <t xml:space="preserve">CONCLUIDO	</t>
        </is>
      </c>
      <c r="D240" t="n">
        <v>13.8975</v>
      </c>
      <c r="E240" t="n">
        <v>7.2</v>
      </c>
      <c r="F240" t="n">
        <v>4.37</v>
      </c>
      <c r="G240" t="n">
        <v>14.56</v>
      </c>
      <c r="H240" t="n">
        <v>0.2</v>
      </c>
      <c r="I240" t="n">
        <v>18</v>
      </c>
      <c r="J240" t="n">
        <v>151.48</v>
      </c>
      <c r="K240" t="n">
        <v>49.1</v>
      </c>
      <c r="L240" t="n">
        <v>1.75</v>
      </c>
      <c r="M240" t="n">
        <v>16</v>
      </c>
      <c r="N240" t="n">
        <v>25.64</v>
      </c>
      <c r="O240" t="n">
        <v>18916.54</v>
      </c>
      <c r="P240" t="n">
        <v>41.26</v>
      </c>
      <c r="Q240" t="n">
        <v>964.5599999999999</v>
      </c>
      <c r="R240" t="n">
        <v>24.61</v>
      </c>
      <c r="S240" t="n">
        <v>13.9</v>
      </c>
      <c r="T240" t="n">
        <v>5417.68</v>
      </c>
      <c r="U240" t="n">
        <v>0.57</v>
      </c>
      <c r="V240" t="n">
        <v>0.92</v>
      </c>
      <c r="W240" t="n">
        <v>0.07000000000000001</v>
      </c>
      <c r="X240" t="n">
        <v>0.33</v>
      </c>
      <c r="Y240" t="n">
        <v>1</v>
      </c>
      <c r="Z240" t="n">
        <v>10</v>
      </c>
    </row>
    <row r="241">
      <c r="A241" t="n">
        <v>4</v>
      </c>
      <c r="B241" t="n">
        <v>75</v>
      </c>
      <c r="C241" t="inlineStr">
        <is>
          <t xml:space="preserve">CONCLUIDO	</t>
        </is>
      </c>
      <c r="D241" t="n">
        <v>14.161</v>
      </c>
      <c r="E241" t="n">
        <v>7.06</v>
      </c>
      <c r="F241" t="n">
        <v>4.33</v>
      </c>
      <c r="G241" t="n">
        <v>17.31</v>
      </c>
      <c r="H241" t="n">
        <v>0.23</v>
      </c>
      <c r="I241" t="n">
        <v>15</v>
      </c>
      <c r="J241" t="n">
        <v>151.83</v>
      </c>
      <c r="K241" t="n">
        <v>49.1</v>
      </c>
      <c r="L241" t="n">
        <v>2</v>
      </c>
      <c r="M241" t="n">
        <v>12</v>
      </c>
      <c r="N241" t="n">
        <v>25.73</v>
      </c>
      <c r="O241" t="n">
        <v>18959.54</v>
      </c>
      <c r="P241" t="n">
        <v>38.8</v>
      </c>
      <c r="Q241" t="n">
        <v>964.62</v>
      </c>
      <c r="R241" t="n">
        <v>22.97</v>
      </c>
      <c r="S241" t="n">
        <v>13.9</v>
      </c>
      <c r="T241" t="n">
        <v>4613.63</v>
      </c>
      <c r="U241" t="n">
        <v>0.61</v>
      </c>
      <c r="V241" t="n">
        <v>0.92</v>
      </c>
      <c r="W241" t="n">
        <v>0.08</v>
      </c>
      <c r="X241" t="n">
        <v>0.29</v>
      </c>
      <c r="Y241" t="n">
        <v>1</v>
      </c>
      <c r="Z241" t="n">
        <v>10</v>
      </c>
    </row>
    <row r="242">
      <c r="A242" t="n">
        <v>5</v>
      </c>
      <c r="B242" t="n">
        <v>75</v>
      </c>
      <c r="C242" t="inlineStr">
        <is>
          <t xml:space="preserve">CONCLUIDO	</t>
        </is>
      </c>
      <c r="D242" t="n">
        <v>14.2377</v>
      </c>
      <c r="E242" t="n">
        <v>7.02</v>
      </c>
      <c r="F242" t="n">
        <v>4.32</v>
      </c>
      <c r="G242" t="n">
        <v>18.51</v>
      </c>
      <c r="H242" t="n">
        <v>0.26</v>
      </c>
      <c r="I242" t="n">
        <v>14</v>
      </c>
      <c r="J242" t="n">
        <v>152.18</v>
      </c>
      <c r="K242" t="n">
        <v>49.1</v>
      </c>
      <c r="L242" t="n">
        <v>2.25</v>
      </c>
      <c r="M242" t="n">
        <v>1</v>
      </c>
      <c r="N242" t="n">
        <v>25.83</v>
      </c>
      <c r="O242" t="n">
        <v>19002.56</v>
      </c>
      <c r="P242" t="n">
        <v>38.09</v>
      </c>
      <c r="Q242" t="n">
        <v>964.61</v>
      </c>
      <c r="R242" t="n">
        <v>22.23</v>
      </c>
      <c r="S242" t="n">
        <v>13.9</v>
      </c>
      <c r="T242" t="n">
        <v>4251.35</v>
      </c>
      <c r="U242" t="n">
        <v>0.63</v>
      </c>
      <c r="V242" t="n">
        <v>0.93</v>
      </c>
      <c r="W242" t="n">
        <v>0.09</v>
      </c>
      <c r="X242" t="n">
        <v>0.28</v>
      </c>
      <c r="Y242" t="n">
        <v>1</v>
      </c>
      <c r="Z242" t="n">
        <v>10</v>
      </c>
    </row>
    <row r="243">
      <c r="A243" t="n">
        <v>6</v>
      </c>
      <c r="B243" t="n">
        <v>75</v>
      </c>
      <c r="C243" t="inlineStr">
        <is>
          <t xml:space="preserve">CONCLUIDO	</t>
        </is>
      </c>
      <c r="D243" t="n">
        <v>14.2433</v>
      </c>
      <c r="E243" t="n">
        <v>7.02</v>
      </c>
      <c r="F243" t="n">
        <v>4.32</v>
      </c>
      <c r="G243" t="n">
        <v>18.5</v>
      </c>
      <c r="H243" t="n">
        <v>0.29</v>
      </c>
      <c r="I243" t="n">
        <v>14</v>
      </c>
      <c r="J243" t="n">
        <v>152.53</v>
      </c>
      <c r="K243" t="n">
        <v>49.1</v>
      </c>
      <c r="L243" t="n">
        <v>2.5</v>
      </c>
      <c r="M243" t="n">
        <v>0</v>
      </c>
      <c r="N243" t="n">
        <v>25.93</v>
      </c>
      <c r="O243" t="n">
        <v>19045.63</v>
      </c>
      <c r="P243" t="n">
        <v>38.07</v>
      </c>
      <c r="Q243" t="n">
        <v>964.5599999999999</v>
      </c>
      <c r="R243" t="n">
        <v>22.1</v>
      </c>
      <c r="S243" t="n">
        <v>13.9</v>
      </c>
      <c r="T243" t="n">
        <v>4185.86</v>
      </c>
      <c r="U243" t="n">
        <v>0.63</v>
      </c>
      <c r="V243" t="n">
        <v>0.93</v>
      </c>
      <c r="W243" t="n">
        <v>0.09</v>
      </c>
      <c r="X243" t="n">
        <v>0.28</v>
      </c>
      <c r="Y243" t="n">
        <v>1</v>
      </c>
      <c r="Z243" t="n">
        <v>10</v>
      </c>
    </row>
    <row r="244">
      <c r="A244" t="n">
        <v>0</v>
      </c>
      <c r="B244" t="n">
        <v>95</v>
      </c>
      <c r="C244" t="inlineStr">
        <is>
          <t xml:space="preserve">CONCLUIDO	</t>
        </is>
      </c>
      <c r="D244" t="n">
        <v>10.8568</v>
      </c>
      <c r="E244" t="n">
        <v>9.210000000000001</v>
      </c>
      <c r="F244" t="n">
        <v>4.99</v>
      </c>
      <c r="G244" t="n">
        <v>6.37</v>
      </c>
      <c r="H244" t="n">
        <v>0.1</v>
      </c>
      <c r="I244" t="n">
        <v>47</v>
      </c>
      <c r="J244" t="n">
        <v>185.69</v>
      </c>
      <c r="K244" t="n">
        <v>53.44</v>
      </c>
      <c r="L244" t="n">
        <v>1</v>
      </c>
      <c r="M244" t="n">
        <v>45</v>
      </c>
      <c r="N244" t="n">
        <v>36.26</v>
      </c>
      <c r="O244" t="n">
        <v>23136.14</v>
      </c>
      <c r="P244" t="n">
        <v>63.45</v>
      </c>
      <c r="Q244" t="n">
        <v>965.0700000000001</v>
      </c>
      <c r="R244" t="n">
        <v>43.79</v>
      </c>
      <c r="S244" t="n">
        <v>13.9</v>
      </c>
      <c r="T244" t="n">
        <v>14863.43</v>
      </c>
      <c r="U244" t="n">
        <v>0.32</v>
      </c>
      <c r="V244" t="n">
        <v>0.8</v>
      </c>
      <c r="W244" t="n">
        <v>0.13</v>
      </c>
      <c r="X244" t="n">
        <v>0.95</v>
      </c>
      <c r="Y244" t="n">
        <v>1</v>
      </c>
      <c r="Z244" t="n">
        <v>10</v>
      </c>
    </row>
    <row r="245">
      <c r="A245" t="n">
        <v>1</v>
      </c>
      <c r="B245" t="n">
        <v>95</v>
      </c>
      <c r="C245" t="inlineStr">
        <is>
          <t xml:space="preserve">CONCLUIDO	</t>
        </is>
      </c>
      <c r="D245" t="n">
        <v>11.7559</v>
      </c>
      <c r="E245" t="n">
        <v>8.51</v>
      </c>
      <c r="F245" t="n">
        <v>4.74</v>
      </c>
      <c r="G245" t="n">
        <v>8.119999999999999</v>
      </c>
      <c r="H245" t="n">
        <v>0.12</v>
      </c>
      <c r="I245" t="n">
        <v>35</v>
      </c>
      <c r="J245" t="n">
        <v>186.07</v>
      </c>
      <c r="K245" t="n">
        <v>53.44</v>
      </c>
      <c r="L245" t="n">
        <v>1.25</v>
      </c>
      <c r="M245" t="n">
        <v>33</v>
      </c>
      <c r="N245" t="n">
        <v>36.39</v>
      </c>
      <c r="O245" t="n">
        <v>23182.76</v>
      </c>
      <c r="P245" t="n">
        <v>58.83</v>
      </c>
      <c r="Q245" t="n">
        <v>964.73</v>
      </c>
      <c r="R245" t="n">
        <v>35.71</v>
      </c>
      <c r="S245" t="n">
        <v>13.9</v>
      </c>
      <c r="T245" t="n">
        <v>10883.49</v>
      </c>
      <c r="U245" t="n">
        <v>0.39</v>
      </c>
      <c r="V245" t="n">
        <v>0.84</v>
      </c>
      <c r="W245" t="n">
        <v>0.11</v>
      </c>
      <c r="X245" t="n">
        <v>0.6899999999999999</v>
      </c>
      <c r="Y245" t="n">
        <v>1</v>
      </c>
      <c r="Z245" t="n">
        <v>10</v>
      </c>
    </row>
    <row r="246">
      <c r="A246" t="n">
        <v>2</v>
      </c>
      <c r="B246" t="n">
        <v>95</v>
      </c>
      <c r="C246" t="inlineStr">
        <is>
          <t xml:space="preserve">CONCLUIDO	</t>
        </is>
      </c>
      <c r="D246" t="n">
        <v>12.3525</v>
      </c>
      <c r="E246" t="n">
        <v>8.1</v>
      </c>
      <c r="F246" t="n">
        <v>4.58</v>
      </c>
      <c r="G246" t="n">
        <v>9.82</v>
      </c>
      <c r="H246" t="n">
        <v>0.14</v>
      </c>
      <c r="I246" t="n">
        <v>28</v>
      </c>
      <c r="J246" t="n">
        <v>186.45</v>
      </c>
      <c r="K246" t="n">
        <v>53.44</v>
      </c>
      <c r="L246" t="n">
        <v>1.5</v>
      </c>
      <c r="M246" t="n">
        <v>26</v>
      </c>
      <c r="N246" t="n">
        <v>36.51</v>
      </c>
      <c r="O246" t="n">
        <v>23229.42</v>
      </c>
      <c r="P246" t="n">
        <v>55.64</v>
      </c>
      <c r="Q246" t="n">
        <v>964.71</v>
      </c>
      <c r="R246" t="n">
        <v>30.98</v>
      </c>
      <c r="S246" t="n">
        <v>13.9</v>
      </c>
      <c r="T246" t="n">
        <v>8553.610000000001</v>
      </c>
      <c r="U246" t="n">
        <v>0.45</v>
      </c>
      <c r="V246" t="n">
        <v>0.87</v>
      </c>
      <c r="W246" t="n">
        <v>0.1</v>
      </c>
      <c r="X246" t="n">
        <v>0.54</v>
      </c>
      <c r="Y246" t="n">
        <v>1</v>
      </c>
      <c r="Z246" t="n">
        <v>10</v>
      </c>
    </row>
    <row r="247">
      <c r="A247" t="n">
        <v>3</v>
      </c>
      <c r="B247" t="n">
        <v>95</v>
      </c>
      <c r="C247" t="inlineStr">
        <is>
          <t xml:space="preserve">CONCLUIDO	</t>
        </is>
      </c>
      <c r="D247" t="n">
        <v>12.8096</v>
      </c>
      <c r="E247" t="n">
        <v>7.81</v>
      </c>
      <c r="F247" t="n">
        <v>4.48</v>
      </c>
      <c r="G247" t="n">
        <v>11.69</v>
      </c>
      <c r="H247" t="n">
        <v>0.17</v>
      </c>
      <c r="I247" t="n">
        <v>23</v>
      </c>
      <c r="J247" t="n">
        <v>186.83</v>
      </c>
      <c r="K247" t="n">
        <v>53.44</v>
      </c>
      <c r="L247" t="n">
        <v>1.75</v>
      </c>
      <c r="M247" t="n">
        <v>21</v>
      </c>
      <c r="N247" t="n">
        <v>36.64</v>
      </c>
      <c r="O247" t="n">
        <v>23276.13</v>
      </c>
      <c r="P247" t="n">
        <v>52.94</v>
      </c>
      <c r="Q247" t="n">
        <v>964.77</v>
      </c>
      <c r="R247" t="n">
        <v>27.72</v>
      </c>
      <c r="S247" t="n">
        <v>13.9</v>
      </c>
      <c r="T247" t="n">
        <v>6949.12</v>
      </c>
      <c r="U247" t="n">
        <v>0.5</v>
      </c>
      <c r="V247" t="n">
        <v>0.89</v>
      </c>
      <c r="W247" t="n">
        <v>0.09</v>
      </c>
      <c r="X247" t="n">
        <v>0.44</v>
      </c>
      <c r="Y247" t="n">
        <v>1</v>
      </c>
      <c r="Z247" t="n">
        <v>10</v>
      </c>
    </row>
    <row r="248">
      <c r="A248" t="n">
        <v>4</v>
      </c>
      <c r="B248" t="n">
        <v>95</v>
      </c>
      <c r="C248" t="inlineStr">
        <is>
          <t xml:space="preserve">CONCLUIDO	</t>
        </is>
      </c>
      <c r="D248" t="n">
        <v>13.3087</v>
      </c>
      <c r="E248" t="n">
        <v>7.51</v>
      </c>
      <c r="F248" t="n">
        <v>4.34</v>
      </c>
      <c r="G248" t="n">
        <v>13.7</v>
      </c>
      <c r="H248" t="n">
        <v>0.19</v>
      </c>
      <c r="I248" t="n">
        <v>19</v>
      </c>
      <c r="J248" t="n">
        <v>187.21</v>
      </c>
      <c r="K248" t="n">
        <v>53.44</v>
      </c>
      <c r="L248" t="n">
        <v>2</v>
      </c>
      <c r="M248" t="n">
        <v>17</v>
      </c>
      <c r="N248" t="n">
        <v>36.77</v>
      </c>
      <c r="O248" t="n">
        <v>23322.88</v>
      </c>
      <c r="P248" t="n">
        <v>49.71</v>
      </c>
      <c r="Q248" t="n">
        <v>964.7</v>
      </c>
      <c r="R248" t="n">
        <v>23.1</v>
      </c>
      <c r="S248" t="n">
        <v>13.9</v>
      </c>
      <c r="T248" t="n">
        <v>4658.35</v>
      </c>
      <c r="U248" t="n">
        <v>0.6</v>
      </c>
      <c r="V248" t="n">
        <v>0.92</v>
      </c>
      <c r="W248" t="n">
        <v>0.08</v>
      </c>
      <c r="X248" t="n">
        <v>0.3</v>
      </c>
      <c r="Y248" t="n">
        <v>1</v>
      </c>
      <c r="Z248" t="n">
        <v>10</v>
      </c>
    </row>
    <row r="249">
      <c r="A249" t="n">
        <v>5</v>
      </c>
      <c r="B249" t="n">
        <v>95</v>
      </c>
      <c r="C249" t="inlineStr">
        <is>
          <t xml:space="preserve">CONCLUIDO	</t>
        </is>
      </c>
      <c r="D249" t="n">
        <v>13.3541</v>
      </c>
      <c r="E249" t="n">
        <v>7.49</v>
      </c>
      <c r="F249" t="n">
        <v>4.39</v>
      </c>
      <c r="G249" t="n">
        <v>15.48</v>
      </c>
      <c r="H249" t="n">
        <v>0.21</v>
      </c>
      <c r="I249" t="n">
        <v>17</v>
      </c>
      <c r="J249" t="n">
        <v>187.59</v>
      </c>
      <c r="K249" t="n">
        <v>53.44</v>
      </c>
      <c r="L249" t="n">
        <v>2.25</v>
      </c>
      <c r="M249" t="n">
        <v>15</v>
      </c>
      <c r="N249" t="n">
        <v>36.9</v>
      </c>
      <c r="O249" t="n">
        <v>23369.68</v>
      </c>
      <c r="P249" t="n">
        <v>49.05</v>
      </c>
      <c r="Q249" t="n">
        <v>964.67</v>
      </c>
      <c r="R249" t="n">
        <v>25</v>
      </c>
      <c r="S249" t="n">
        <v>13.9</v>
      </c>
      <c r="T249" t="n">
        <v>5618.25</v>
      </c>
      <c r="U249" t="n">
        <v>0.5600000000000001</v>
      </c>
      <c r="V249" t="n">
        <v>0.91</v>
      </c>
      <c r="W249" t="n">
        <v>0.08</v>
      </c>
      <c r="X249" t="n">
        <v>0.35</v>
      </c>
      <c r="Y249" t="n">
        <v>1</v>
      </c>
      <c r="Z249" t="n">
        <v>10</v>
      </c>
    </row>
    <row r="250">
      <c r="A250" t="n">
        <v>6</v>
      </c>
      <c r="B250" t="n">
        <v>95</v>
      </c>
      <c r="C250" t="inlineStr">
        <is>
          <t xml:space="preserve">CONCLUIDO	</t>
        </is>
      </c>
      <c r="D250" t="n">
        <v>13.588</v>
      </c>
      <c r="E250" t="n">
        <v>7.36</v>
      </c>
      <c r="F250" t="n">
        <v>4.33</v>
      </c>
      <c r="G250" t="n">
        <v>17.33</v>
      </c>
      <c r="H250" t="n">
        <v>0.24</v>
      </c>
      <c r="I250" t="n">
        <v>15</v>
      </c>
      <c r="J250" t="n">
        <v>187.97</v>
      </c>
      <c r="K250" t="n">
        <v>53.44</v>
      </c>
      <c r="L250" t="n">
        <v>2.5</v>
      </c>
      <c r="M250" t="n">
        <v>13</v>
      </c>
      <c r="N250" t="n">
        <v>37.03</v>
      </c>
      <c r="O250" t="n">
        <v>23416.52</v>
      </c>
      <c r="P250" t="n">
        <v>46.78</v>
      </c>
      <c r="Q250" t="n">
        <v>964.5599999999999</v>
      </c>
      <c r="R250" t="n">
        <v>23.15</v>
      </c>
      <c r="S250" t="n">
        <v>13.9</v>
      </c>
      <c r="T250" t="n">
        <v>4705.87</v>
      </c>
      <c r="U250" t="n">
        <v>0.6</v>
      </c>
      <c r="V250" t="n">
        <v>0.92</v>
      </c>
      <c r="W250" t="n">
        <v>0.08</v>
      </c>
      <c r="X250" t="n">
        <v>0.29</v>
      </c>
      <c r="Y250" t="n">
        <v>1</v>
      </c>
      <c r="Z250" t="n">
        <v>10</v>
      </c>
    </row>
    <row r="251">
      <c r="A251" t="n">
        <v>7</v>
      </c>
      <c r="B251" t="n">
        <v>95</v>
      </c>
      <c r="C251" t="inlineStr">
        <is>
          <t xml:space="preserve">CONCLUIDO	</t>
        </is>
      </c>
      <c r="D251" t="n">
        <v>13.8053</v>
      </c>
      <c r="E251" t="n">
        <v>7.24</v>
      </c>
      <c r="F251" t="n">
        <v>4.29</v>
      </c>
      <c r="G251" t="n">
        <v>19.81</v>
      </c>
      <c r="H251" t="n">
        <v>0.26</v>
      </c>
      <c r="I251" t="n">
        <v>13</v>
      </c>
      <c r="J251" t="n">
        <v>188.35</v>
      </c>
      <c r="K251" t="n">
        <v>53.44</v>
      </c>
      <c r="L251" t="n">
        <v>2.75</v>
      </c>
      <c r="M251" t="n">
        <v>11</v>
      </c>
      <c r="N251" t="n">
        <v>37.16</v>
      </c>
      <c r="O251" t="n">
        <v>23463.4</v>
      </c>
      <c r="P251" t="n">
        <v>44.71</v>
      </c>
      <c r="Q251" t="n">
        <v>964.6</v>
      </c>
      <c r="R251" t="n">
        <v>21.8</v>
      </c>
      <c r="S251" t="n">
        <v>13.9</v>
      </c>
      <c r="T251" t="n">
        <v>4038.62</v>
      </c>
      <c r="U251" t="n">
        <v>0.64</v>
      </c>
      <c r="V251" t="n">
        <v>0.93</v>
      </c>
      <c r="W251" t="n">
        <v>0.08</v>
      </c>
      <c r="X251" t="n">
        <v>0.25</v>
      </c>
      <c r="Y251" t="n">
        <v>1</v>
      </c>
      <c r="Z251" t="n">
        <v>10</v>
      </c>
    </row>
    <row r="252">
      <c r="A252" t="n">
        <v>8</v>
      </c>
      <c r="B252" t="n">
        <v>95</v>
      </c>
      <c r="C252" t="inlineStr">
        <is>
          <t xml:space="preserve">CONCLUIDO	</t>
        </is>
      </c>
      <c r="D252" t="n">
        <v>13.912</v>
      </c>
      <c r="E252" t="n">
        <v>7.19</v>
      </c>
      <c r="F252" t="n">
        <v>4.27</v>
      </c>
      <c r="G252" t="n">
        <v>21.36</v>
      </c>
      <c r="H252" t="n">
        <v>0.28</v>
      </c>
      <c r="I252" t="n">
        <v>12</v>
      </c>
      <c r="J252" t="n">
        <v>188.73</v>
      </c>
      <c r="K252" t="n">
        <v>53.44</v>
      </c>
      <c r="L252" t="n">
        <v>3</v>
      </c>
      <c r="M252" t="n">
        <v>3</v>
      </c>
      <c r="N252" t="n">
        <v>37.29</v>
      </c>
      <c r="O252" t="n">
        <v>23510.33</v>
      </c>
      <c r="P252" t="n">
        <v>43.19</v>
      </c>
      <c r="Q252" t="n">
        <v>964.5599999999999</v>
      </c>
      <c r="R252" t="n">
        <v>21.01</v>
      </c>
      <c r="S252" t="n">
        <v>13.9</v>
      </c>
      <c r="T252" t="n">
        <v>3649.9</v>
      </c>
      <c r="U252" t="n">
        <v>0.66</v>
      </c>
      <c r="V252" t="n">
        <v>0.9399999999999999</v>
      </c>
      <c r="W252" t="n">
        <v>0.08</v>
      </c>
      <c r="X252" t="n">
        <v>0.23</v>
      </c>
      <c r="Y252" t="n">
        <v>1</v>
      </c>
      <c r="Z252" t="n">
        <v>10</v>
      </c>
    </row>
    <row r="253">
      <c r="A253" t="n">
        <v>9</v>
      </c>
      <c r="B253" t="n">
        <v>95</v>
      </c>
      <c r="C253" t="inlineStr">
        <is>
          <t xml:space="preserve">CONCLUIDO	</t>
        </is>
      </c>
      <c r="D253" t="n">
        <v>13.9093</v>
      </c>
      <c r="E253" t="n">
        <v>7.19</v>
      </c>
      <c r="F253" t="n">
        <v>4.27</v>
      </c>
      <c r="G253" t="n">
        <v>21.37</v>
      </c>
      <c r="H253" t="n">
        <v>0.3</v>
      </c>
      <c r="I253" t="n">
        <v>12</v>
      </c>
      <c r="J253" t="n">
        <v>189.11</v>
      </c>
      <c r="K253" t="n">
        <v>53.44</v>
      </c>
      <c r="L253" t="n">
        <v>3.25</v>
      </c>
      <c r="M253" t="n">
        <v>0</v>
      </c>
      <c r="N253" t="n">
        <v>37.42</v>
      </c>
      <c r="O253" t="n">
        <v>23557.3</v>
      </c>
      <c r="P253" t="n">
        <v>42.88</v>
      </c>
      <c r="Q253" t="n">
        <v>964.5599999999999</v>
      </c>
      <c r="R253" t="n">
        <v>20.89</v>
      </c>
      <c r="S253" t="n">
        <v>13.9</v>
      </c>
      <c r="T253" t="n">
        <v>3589.02</v>
      </c>
      <c r="U253" t="n">
        <v>0.67</v>
      </c>
      <c r="V253" t="n">
        <v>0.9399999999999999</v>
      </c>
      <c r="W253" t="n">
        <v>0.09</v>
      </c>
      <c r="X253" t="n">
        <v>0.23</v>
      </c>
      <c r="Y253" t="n">
        <v>1</v>
      </c>
      <c r="Z253" t="n">
        <v>10</v>
      </c>
    </row>
    <row r="254">
      <c r="A254" t="n">
        <v>0</v>
      </c>
      <c r="B254" t="n">
        <v>55</v>
      </c>
      <c r="C254" t="inlineStr">
        <is>
          <t xml:space="preserve">CONCLUIDO	</t>
        </is>
      </c>
      <c r="D254" t="n">
        <v>13.5445</v>
      </c>
      <c r="E254" t="n">
        <v>7.38</v>
      </c>
      <c r="F254" t="n">
        <v>4.61</v>
      </c>
      <c r="G254" t="n">
        <v>9.529999999999999</v>
      </c>
      <c r="H254" t="n">
        <v>0.15</v>
      </c>
      <c r="I254" t="n">
        <v>29</v>
      </c>
      <c r="J254" t="n">
        <v>116.05</v>
      </c>
      <c r="K254" t="n">
        <v>43.4</v>
      </c>
      <c r="L254" t="n">
        <v>1</v>
      </c>
      <c r="M254" t="n">
        <v>27</v>
      </c>
      <c r="N254" t="n">
        <v>16.65</v>
      </c>
      <c r="O254" t="n">
        <v>14546.17</v>
      </c>
      <c r="P254" t="n">
        <v>38.68</v>
      </c>
      <c r="Q254" t="n">
        <v>964.61</v>
      </c>
      <c r="R254" t="n">
        <v>31.61</v>
      </c>
      <c r="S254" t="n">
        <v>13.9</v>
      </c>
      <c r="T254" t="n">
        <v>8863.27</v>
      </c>
      <c r="U254" t="n">
        <v>0.44</v>
      </c>
      <c r="V254" t="n">
        <v>0.87</v>
      </c>
      <c r="W254" t="n">
        <v>0.1</v>
      </c>
      <c r="X254" t="n">
        <v>0.57</v>
      </c>
      <c r="Y254" t="n">
        <v>1</v>
      </c>
      <c r="Z254" t="n">
        <v>10</v>
      </c>
    </row>
    <row r="255">
      <c r="A255" t="n">
        <v>1</v>
      </c>
      <c r="B255" t="n">
        <v>55</v>
      </c>
      <c r="C255" t="inlineStr">
        <is>
          <t xml:space="preserve">CONCLUIDO	</t>
        </is>
      </c>
      <c r="D255" t="n">
        <v>14.236</v>
      </c>
      <c r="E255" t="n">
        <v>7.02</v>
      </c>
      <c r="F255" t="n">
        <v>4.44</v>
      </c>
      <c r="G255" t="n">
        <v>12.68</v>
      </c>
      <c r="H255" t="n">
        <v>0.19</v>
      </c>
      <c r="I255" t="n">
        <v>21</v>
      </c>
      <c r="J255" t="n">
        <v>116.37</v>
      </c>
      <c r="K255" t="n">
        <v>43.4</v>
      </c>
      <c r="L255" t="n">
        <v>1.25</v>
      </c>
      <c r="M255" t="n">
        <v>16</v>
      </c>
      <c r="N255" t="n">
        <v>16.72</v>
      </c>
      <c r="O255" t="n">
        <v>14585.96</v>
      </c>
      <c r="P255" t="n">
        <v>34.62</v>
      </c>
      <c r="Q255" t="n">
        <v>964.76</v>
      </c>
      <c r="R255" t="n">
        <v>26.2</v>
      </c>
      <c r="S255" t="n">
        <v>13.9</v>
      </c>
      <c r="T255" t="n">
        <v>6198.95</v>
      </c>
      <c r="U255" t="n">
        <v>0.53</v>
      </c>
      <c r="V255" t="n">
        <v>0.9</v>
      </c>
      <c r="W255" t="n">
        <v>0.09</v>
      </c>
      <c r="X255" t="n">
        <v>0.4</v>
      </c>
      <c r="Y255" t="n">
        <v>1</v>
      </c>
      <c r="Z255" t="n">
        <v>10</v>
      </c>
    </row>
    <row r="256">
      <c r="A256" t="n">
        <v>2</v>
      </c>
      <c r="B256" t="n">
        <v>55</v>
      </c>
      <c r="C256" t="inlineStr">
        <is>
          <t xml:space="preserve">CONCLUIDO	</t>
        </is>
      </c>
      <c r="D256" t="n">
        <v>14.3181</v>
      </c>
      <c r="E256" t="n">
        <v>6.98</v>
      </c>
      <c r="F256" t="n">
        <v>4.45</v>
      </c>
      <c r="G256" t="n">
        <v>14.04</v>
      </c>
      <c r="H256" t="n">
        <v>0.23</v>
      </c>
      <c r="I256" t="n">
        <v>19</v>
      </c>
      <c r="J256" t="n">
        <v>116.69</v>
      </c>
      <c r="K256" t="n">
        <v>43.4</v>
      </c>
      <c r="L256" t="n">
        <v>1.5</v>
      </c>
      <c r="M256" t="n">
        <v>0</v>
      </c>
      <c r="N256" t="n">
        <v>16.79</v>
      </c>
      <c r="O256" t="n">
        <v>14625.77</v>
      </c>
      <c r="P256" t="n">
        <v>33.66</v>
      </c>
      <c r="Q256" t="n">
        <v>964.7</v>
      </c>
      <c r="R256" t="n">
        <v>25.76</v>
      </c>
      <c r="S256" t="n">
        <v>13.9</v>
      </c>
      <c r="T256" t="n">
        <v>5987.59</v>
      </c>
      <c r="U256" t="n">
        <v>0.54</v>
      </c>
      <c r="V256" t="n">
        <v>0.9</v>
      </c>
      <c r="W256" t="n">
        <v>0.11</v>
      </c>
      <c r="X256" t="n">
        <v>0.41</v>
      </c>
      <c r="Y256" t="n">
        <v>1</v>
      </c>
      <c r="Z2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INDEX(resultados!$A$2:$ZZ$256, 1, MATCH($B$1, resultados!$A$1:$ZZ$1, 0))</f>
        <v/>
      </c>
      <c r="B7">
        <f>INDEX(resultados!$A$2:$ZZ$256, 1, MATCH($B$2, resultados!$A$1:$ZZ$1, 0))</f>
        <v/>
      </c>
      <c r="C7">
        <f>INDEX(resultados!$A$2:$ZZ$256, 1, MATCH($B$3, resultados!$A$1:$ZZ$1, 0))</f>
        <v/>
      </c>
    </row>
    <row r="8">
      <c r="A8">
        <f>INDEX(resultados!$A$2:$ZZ$256, 2, MATCH($B$1, resultados!$A$1:$ZZ$1, 0))</f>
        <v/>
      </c>
      <c r="B8">
        <f>INDEX(resultados!$A$2:$ZZ$256, 2, MATCH($B$2, resultados!$A$1:$ZZ$1, 0))</f>
        <v/>
      </c>
      <c r="C8">
        <f>INDEX(resultados!$A$2:$ZZ$256, 2, MATCH($B$3, resultados!$A$1:$ZZ$1, 0))</f>
        <v/>
      </c>
    </row>
    <row r="9">
      <c r="A9">
        <f>INDEX(resultados!$A$2:$ZZ$256, 3, MATCH($B$1, resultados!$A$1:$ZZ$1, 0))</f>
        <v/>
      </c>
      <c r="B9">
        <f>INDEX(resultados!$A$2:$ZZ$256, 3, MATCH($B$2, resultados!$A$1:$ZZ$1, 0))</f>
        <v/>
      </c>
      <c r="C9">
        <f>INDEX(resultados!$A$2:$ZZ$256, 3, MATCH($B$3, resultados!$A$1:$ZZ$1, 0))</f>
        <v/>
      </c>
    </row>
    <row r="10">
      <c r="A10">
        <f>INDEX(resultados!$A$2:$ZZ$256, 4, MATCH($B$1, resultados!$A$1:$ZZ$1, 0))</f>
        <v/>
      </c>
      <c r="B10">
        <f>INDEX(resultados!$A$2:$ZZ$256, 4, MATCH($B$2, resultados!$A$1:$ZZ$1, 0))</f>
        <v/>
      </c>
      <c r="C10">
        <f>INDEX(resultados!$A$2:$ZZ$256, 4, MATCH($B$3, resultados!$A$1:$ZZ$1, 0))</f>
        <v/>
      </c>
    </row>
    <row r="11">
      <c r="A11">
        <f>INDEX(resultados!$A$2:$ZZ$256, 5, MATCH($B$1, resultados!$A$1:$ZZ$1, 0))</f>
        <v/>
      </c>
      <c r="B11">
        <f>INDEX(resultados!$A$2:$ZZ$256, 5, MATCH($B$2, resultados!$A$1:$ZZ$1, 0))</f>
        <v/>
      </c>
      <c r="C11">
        <f>INDEX(resultados!$A$2:$ZZ$256, 5, MATCH($B$3, resultados!$A$1:$ZZ$1, 0))</f>
        <v/>
      </c>
    </row>
    <row r="12">
      <c r="A12">
        <f>INDEX(resultados!$A$2:$ZZ$256, 6, MATCH($B$1, resultados!$A$1:$ZZ$1, 0))</f>
        <v/>
      </c>
      <c r="B12">
        <f>INDEX(resultados!$A$2:$ZZ$256, 6, MATCH($B$2, resultados!$A$1:$ZZ$1, 0))</f>
        <v/>
      </c>
      <c r="C12">
        <f>INDEX(resultados!$A$2:$ZZ$256, 6, MATCH($B$3, resultados!$A$1:$ZZ$1, 0))</f>
        <v/>
      </c>
    </row>
    <row r="13">
      <c r="A13">
        <f>INDEX(resultados!$A$2:$ZZ$256, 7, MATCH($B$1, resultados!$A$1:$ZZ$1, 0))</f>
        <v/>
      </c>
      <c r="B13">
        <f>INDEX(resultados!$A$2:$ZZ$256, 7, MATCH($B$2, resultados!$A$1:$ZZ$1, 0))</f>
        <v/>
      </c>
      <c r="C13">
        <f>INDEX(resultados!$A$2:$ZZ$256, 7, MATCH($B$3, resultados!$A$1:$ZZ$1, 0))</f>
        <v/>
      </c>
    </row>
    <row r="14">
      <c r="A14">
        <f>INDEX(resultados!$A$2:$ZZ$256, 8, MATCH($B$1, resultados!$A$1:$ZZ$1, 0))</f>
        <v/>
      </c>
      <c r="B14">
        <f>INDEX(resultados!$A$2:$ZZ$256, 8, MATCH($B$2, resultados!$A$1:$ZZ$1, 0))</f>
        <v/>
      </c>
      <c r="C14">
        <f>INDEX(resultados!$A$2:$ZZ$256, 8, MATCH($B$3, resultados!$A$1:$ZZ$1, 0))</f>
        <v/>
      </c>
    </row>
    <row r="15">
      <c r="A15">
        <f>INDEX(resultados!$A$2:$ZZ$256, 9, MATCH($B$1, resultados!$A$1:$ZZ$1, 0))</f>
        <v/>
      </c>
      <c r="B15">
        <f>INDEX(resultados!$A$2:$ZZ$256, 9, MATCH($B$2, resultados!$A$1:$ZZ$1, 0))</f>
        <v/>
      </c>
      <c r="C15">
        <f>INDEX(resultados!$A$2:$ZZ$256, 9, MATCH($B$3, resultados!$A$1:$ZZ$1, 0))</f>
        <v/>
      </c>
    </row>
    <row r="16">
      <c r="A16">
        <f>INDEX(resultados!$A$2:$ZZ$256, 10, MATCH($B$1, resultados!$A$1:$ZZ$1, 0))</f>
        <v/>
      </c>
      <c r="B16">
        <f>INDEX(resultados!$A$2:$ZZ$256, 10, MATCH($B$2, resultados!$A$1:$ZZ$1, 0))</f>
        <v/>
      </c>
      <c r="C16">
        <f>INDEX(resultados!$A$2:$ZZ$256, 10, MATCH($B$3, resultados!$A$1:$ZZ$1, 0))</f>
        <v/>
      </c>
    </row>
    <row r="17">
      <c r="A17">
        <f>INDEX(resultados!$A$2:$ZZ$256, 11, MATCH($B$1, resultados!$A$1:$ZZ$1, 0))</f>
        <v/>
      </c>
      <c r="B17">
        <f>INDEX(resultados!$A$2:$ZZ$256, 11, MATCH($B$2, resultados!$A$1:$ZZ$1, 0))</f>
        <v/>
      </c>
      <c r="C17">
        <f>INDEX(resultados!$A$2:$ZZ$256, 11, MATCH($B$3, resultados!$A$1:$ZZ$1, 0))</f>
        <v/>
      </c>
    </row>
    <row r="18">
      <c r="A18">
        <f>INDEX(resultados!$A$2:$ZZ$256, 12, MATCH($B$1, resultados!$A$1:$ZZ$1, 0))</f>
        <v/>
      </c>
      <c r="B18">
        <f>INDEX(resultados!$A$2:$ZZ$256, 12, MATCH($B$2, resultados!$A$1:$ZZ$1, 0))</f>
        <v/>
      </c>
      <c r="C18">
        <f>INDEX(resultados!$A$2:$ZZ$256, 12, MATCH($B$3, resultados!$A$1:$ZZ$1, 0))</f>
        <v/>
      </c>
    </row>
    <row r="19">
      <c r="A19">
        <f>INDEX(resultados!$A$2:$ZZ$256, 13, MATCH($B$1, resultados!$A$1:$ZZ$1, 0))</f>
        <v/>
      </c>
      <c r="B19">
        <f>INDEX(resultados!$A$2:$ZZ$256, 13, MATCH($B$2, resultados!$A$1:$ZZ$1, 0))</f>
        <v/>
      </c>
      <c r="C19">
        <f>INDEX(resultados!$A$2:$ZZ$256, 13, MATCH($B$3, resultados!$A$1:$ZZ$1, 0))</f>
        <v/>
      </c>
    </row>
    <row r="20">
      <c r="A20">
        <f>INDEX(resultados!$A$2:$ZZ$256, 14, MATCH($B$1, resultados!$A$1:$ZZ$1, 0))</f>
        <v/>
      </c>
      <c r="B20">
        <f>INDEX(resultados!$A$2:$ZZ$256, 14, MATCH($B$2, resultados!$A$1:$ZZ$1, 0))</f>
        <v/>
      </c>
      <c r="C20">
        <f>INDEX(resultados!$A$2:$ZZ$256, 14, MATCH($B$3, resultados!$A$1:$ZZ$1, 0))</f>
        <v/>
      </c>
    </row>
    <row r="21">
      <c r="A21">
        <f>INDEX(resultados!$A$2:$ZZ$256, 15, MATCH($B$1, resultados!$A$1:$ZZ$1, 0))</f>
        <v/>
      </c>
      <c r="B21">
        <f>INDEX(resultados!$A$2:$ZZ$256, 15, MATCH($B$2, resultados!$A$1:$ZZ$1, 0))</f>
        <v/>
      </c>
      <c r="C21">
        <f>INDEX(resultados!$A$2:$ZZ$256, 15, MATCH($B$3, resultados!$A$1:$ZZ$1, 0))</f>
        <v/>
      </c>
    </row>
    <row r="22">
      <c r="A22">
        <f>INDEX(resultados!$A$2:$ZZ$256, 16, MATCH($B$1, resultados!$A$1:$ZZ$1, 0))</f>
        <v/>
      </c>
      <c r="B22">
        <f>INDEX(resultados!$A$2:$ZZ$256, 16, MATCH($B$2, resultados!$A$1:$ZZ$1, 0))</f>
        <v/>
      </c>
      <c r="C22">
        <f>INDEX(resultados!$A$2:$ZZ$256, 16, MATCH($B$3, resultados!$A$1:$ZZ$1, 0))</f>
        <v/>
      </c>
    </row>
    <row r="23">
      <c r="A23">
        <f>INDEX(resultados!$A$2:$ZZ$256, 17, MATCH($B$1, resultados!$A$1:$ZZ$1, 0))</f>
        <v/>
      </c>
      <c r="B23">
        <f>INDEX(resultados!$A$2:$ZZ$256, 17, MATCH($B$2, resultados!$A$1:$ZZ$1, 0))</f>
        <v/>
      </c>
      <c r="C23">
        <f>INDEX(resultados!$A$2:$ZZ$256, 17, MATCH($B$3, resultados!$A$1:$ZZ$1, 0))</f>
        <v/>
      </c>
    </row>
    <row r="24">
      <c r="A24">
        <f>INDEX(resultados!$A$2:$ZZ$256, 18, MATCH($B$1, resultados!$A$1:$ZZ$1, 0))</f>
        <v/>
      </c>
      <c r="B24">
        <f>INDEX(resultados!$A$2:$ZZ$256, 18, MATCH($B$2, resultados!$A$1:$ZZ$1, 0))</f>
        <v/>
      </c>
      <c r="C24">
        <f>INDEX(resultados!$A$2:$ZZ$256, 18, MATCH($B$3, resultados!$A$1:$ZZ$1, 0))</f>
        <v/>
      </c>
    </row>
    <row r="25">
      <c r="A25">
        <f>INDEX(resultados!$A$2:$ZZ$256, 19, MATCH($B$1, resultados!$A$1:$ZZ$1, 0))</f>
        <v/>
      </c>
      <c r="B25">
        <f>INDEX(resultados!$A$2:$ZZ$256, 19, MATCH($B$2, resultados!$A$1:$ZZ$1, 0))</f>
        <v/>
      </c>
      <c r="C25">
        <f>INDEX(resultados!$A$2:$ZZ$256, 19, MATCH($B$3, resultados!$A$1:$ZZ$1, 0))</f>
        <v/>
      </c>
    </row>
    <row r="26">
      <c r="A26">
        <f>INDEX(resultados!$A$2:$ZZ$256, 20, MATCH($B$1, resultados!$A$1:$ZZ$1, 0))</f>
        <v/>
      </c>
      <c r="B26">
        <f>INDEX(resultados!$A$2:$ZZ$256, 20, MATCH($B$2, resultados!$A$1:$ZZ$1, 0))</f>
        <v/>
      </c>
      <c r="C26">
        <f>INDEX(resultados!$A$2:$ZZ$256, 20, MATCH($B$3, resultados!$A$1:$ZZ$1, 0))</f>
        <v/>
      </c>
    </row>
    <row r="27">
      <c r="A27">
        <f>INDEX(resultados!$A$2:$ZZ$256, 21, MATCH($B$1, resultados!$A$1:$ZZ$1, 0))</f>
        <v/>
      </c>
      <c r="B27">
        <f>INDEX(resultados!$A$2:$ZZ$256, 21, MATCH($B$2, resultados!$A$1:$ZZ$1, 0))</f>
        <v/>
      </c>
      <c r="C27">
        <f>INDEX(resultados!$A$2:$ZZ$256, 21, MATCH($B$3, resultados!$A$1:$ZZ$1, 0))</f>
        <v/>
      </c>
    </row>
    <row r="28">
      <c r="A28">
        <f>INDEX(resultados!$A$2:$ZZ$256, 22, MATCH($B$1, resultados!$A$1:$ZZ$1, 0))</f>
        <v/>
      </c>
      <c r="B28">
        <f>INDEX(resultados!$A$2:$ZZ$256, 22, MATCH($B$2, resultados!$A$1:$ZZ$1, 0))</f>
        <v/>
      </c>
      <c r="C28">
        <f>INDEX(resultados!$A$2:$ZZ$256, 22, MATCH($B$3, resultados!$A$1:$ZZ$1, 0))</f>
        <v/>
      </c>
    </row>
    <row r="29">
      <c r="A29">
        <f>INDEX(resultados!$A$2:$ZZ$256, 23, MATCH($B$1, resultados!$A$1:$ZZ$1, 0))</f>
        <v/>
      </c>
      <c r="B29">
        <f>INDEX(resultados!$A$2:$ZZ$256, 23, MATCH($B$2, resultados!$A$1:$ZZ$1, 0))</f>
        <v/>
      </c>
      <c r="C29">
        <f>INDEX(resultados!$A$2:$ZZ$256, 23, MATCH($B$3, resultados!$A$1:$ZZ$1, 0))</f>
        <v/>
      </c>
    </row>
    <row r="30">
      <c r="A30">
        <f>INDEX(resultados!$A$2:$ZZ$256, 24, MATCH($B$1, resultados!$A$1:$ZZ$1, 0))</f>
        <v/>
      </c>
      <c r="B30">
        <f>INDEX(resultados!$A$2:$ZZ$256, 24, MATCH($B$2, resultados!$A$1:$ZZ$1, 0))</f>
        <v/>
      </c>
      <c r="C30">
        <f>INDEX(resultados!$A$2:$ZZ$256, 24, MATCH($B$3, resultados!$A$1:$ZZ$1, 0))</f>
        <v/>
      </c>
    </row>
    <row r="31">
      <c r="A31">
        <f>INDEX(resultados!$A$2:$ZZ$256, 25, MATCH($B$1, resultados!$A$1:$ZZ$1, 0))</f>
        <v/>
      </c>
      <c r="B31">
        <f>INDEX(resultados!$A$2:$ZZ$256, 25, MATCH($B$2, resultados!$A$1:$ZZ$1, 0))</f>
        <v/>
      </c>
      <c r="C31">
        <f>INDEX(resultados!$A$2:$ZZ$256, 25, MATCH($B$3, resultados!$A$1:$ZZ$1, 0))</f>
        <v/>
      </c>
    </row>
    <row r="32">
      <c r="A32">
        <f>INDEX(resultados!$A$2:$ZZ$256, 26, MATCH($B$1, resultados!$A$1:$ZZ$1, 0))</f>
        <v/>
      </c>
      <c r="B32">
        <f>INDEX(resultados!$A$2:$ZZ$256, 26, MATCH($B$2, resultados!$A$1:$ZZ$1, 0))</f>
        <v/>
      </c>
      <c r="C32">
        <f>INDEX(resultados!$A$2:$ZZ$256, 26, MATCH($B$3, resultados!$A$1:$ZZ$1, 0))</f>
        <v/>
      </c>
    </row>
    <row r="33">
      <c r="A33">
        <f>INDEX(resultados!$A$2:$ZZ$256, 27, MATCH($B$1, resultados!$A$1:$ZZ$1, 0))</f>
        <v/>
      </c>
      <c r="B33">
        <f>INDEX(resultados!$A$2:$ZZ$256, 27, MATCH($B$2, resultados!$A$1:$ZZ$1, 0))</f>
        <v/>
      </c>
      <c r="C33">
        <f>INDEX(resultados!$A$2:$ZZ$256, 27, MATCH($B$3, resultados!$A$1:$ZZ$1, 0))</f>
        <v/>
      </c>
    </row>
    <row r="34">
      <c r="A34">
        <f>INDEX(resultados!$A$2:$ZZ$256, 28, MATCH($B$1, resultados!$A$1:$ZZ$1, 0))</f>
        <v/>
      </c>
      <c r="B34">
        <f>INDEX(resultados!$A$2:$ZZ$256, 28, MATCH($B$2, resultados!$A$1:$ZZ$1, 0))</f>
        <v/>
      </c>
      <c r="C34">
        <f>INDEX(resultados!$A$2:$ZZ$256, 28, MATCH($B$3, resultados!$A$1:$ZZ$1, 0))</f>
        <v/>
      </c>
    </row>
    <row r="35">
      <c r="A35">
        <f>INDEX(resultados!$A$2:$ZZ$256, 29, MATCH($B$1, resultados!$A$1:$ZZ$1, 0))</f>
        <v/>
      </c>
      <c r="B35">
        <f>INDEX(resultados!$A$2:$ZZ$256, 29, MATCH($B$2, resultados!$A$1:$ZZ$1, 0))</f>
        <v/>
      </c>
      <c r="C35">
        <f>INDEX(resultados!$A$2:$ZZ$256, 29, MATCH($B$3, resultados!$A$1:$ZZ$1, 0))</f>
        <v/>
      </c>
    </row>
    <row r="36">
      <c r="A36">
        <f>INDEX(resultados!$A$2:$ZZ$256, 30, MATCH($B$1, resultados!$A$1:$ZZ$1, 0))</f>
        <v/>
      </c>
      <c r="B36">
        <f>INDEX(resultados!$A$2:$ZZ$256, 30, MATCH($B$2, resultados!$A$1:$ZZ$1, 0))</f>
        <v/>
      </c>
      <c r="C36">
        <f>INDEX(resultados!$A$2:$ZZ$256, 30, MATCH($B$3, resultados!$A$1:$ZZ$1, 0))</f>
        <v/>
      </c>
    </row>
    <row r="37">
      <c r="A37">
        <f>INDEX(resultados!$A$2:$ZZ$256, 31, MATCH($B$1, resultados!$A$1:$ZZ$1, 0))</f>
        <v/>
      </c>
      <c r="B37">
        <f>INDEX(resultados!$A$2:$ZZ$256, 31, MATCH($B$2, resultados!$A$1:$ZZ$1, 0))</f>
        <v/>
      </c>
      <c r="C37">
        <f>INDEX(resultados!$A$2:$ZZ$256, 31, MATCH($B$3, resultados!$A$1:$ZZ$1, 0))</f>
        <v/>
      </c>
    </row>
    <row r="38">
      <c r="A38">
        <f>INDEX(resultados!$A$2:$ZZ$256, 32, MATCH($B$1, resultados!$A$1:$ZZ$1, 0))</f>
        <v/>
      </c>
      <c r="B38">
        <f>INDEX(resultados!$A$2:$ZZ$256, 32, MATCH($B$2, resultados!$A$1:$ZZ$1, 0))</f>
        <v/>
      </c>
      <c r="C38">
        <f>INDEX(resultados!$A$2:$ZZ$256, 32, MATCH($B$3, resultados!$A$1:$ZZ$1, 0))</f>
        <v/>
      </c>
    </row>
    <row r="39">
      <c r="A39">
        <f>INDEX(resultados!$A$2:$ZZ$256, 33, MATCH($B$1, resultados!$A$1:$ZZ$1, 0))</f>
        <v/>
      </c>
      <c r="B39">
        <f>INDEX(resultados!$A$2:$ZZ$256, 33, MATCH($B$2, resultados!$A$1:$ZZ$1, 0))</f>
        <v/>
      </c>
      <c r="C39">
        <f>INDEX(resultados!$A$2:$ZZ$256, 33, MATCH($B$3, resultados!$A$1:$ZZ$1, 0))</f>
        <v/>
      </c>
    </row>
    <row r="40">
      <c r="A40">
        <f>INDEX(resultados!$A$2:$ZZ$256, 34, MATCH($B$1, resultados!$A$1:$ZZ$1, 0))</f>
        <v/>
      </c>
      <c r="B40">
        <f>INDEX(resultados!$A$2:$ZZ$256, 34, MATCH($B$2, resultados!$A$1:$ZZ$1, 0))</f>
        <v/>
      </c>
      <c r="C40">
        <f>INDEX(resultados!$A$2:$ZZ$256, 34, MATCH($B$3, resultados!$A$1:$ZZ$1, 0))</f>
        <v/>
      </c>
    </row>
    <row r="41">
      <c r="A41">
        <f>INDEX(resultados!$A$2:$ZZ$256, 35, MATCH($B$1, resultados!$A$1:$ZZ$1, 0))</f>
        <v/>
      </c>
      <c r="B41">
        <f>INDEX(resultados!$A$2:$ZZ$256, 35, MATCH($B$2, resultados!$A$1:$ZZ$1, 0))</f>
        <v/>
      </c>
      <c r="C41">
        <f>INDEX(resultados!$A$2:$ZZ$256, 35, MATCH($B$3, resultados!$A$1:$ZZ$1, 0))</f>
        <v/>
      </c>
    </row>
    <row r="42">
      <c r="A42">
        <f>INDEX(resultados!$A$2:$ZZ$256, 36, MATCH($B$1, resultados!$A$1:$ZZ$1, 0))</f>
        <v/>
      </c>
      <c r="B42">
        <f>INDEX(resultados!$A$2:$ZZ$256, 36, MATCH($B$2, resultados!$A$1:$ZZ$1, 0))</f>
        <v/>
      </c>
      <c r="C42">
        <f>INDEX(resultados!$A$2:$ZZ$256, 36, MATCH($B$3, resultados!$A$1:$ZZ$1, 0))</f>
        <v/>
      </c>
    </row>
    <row r="43">
      <c r="A43">
        <f>INDEX(resultados!$A$2:$ZZ$256, 37, MATCH($B$1, resultados!$A$1:$ZZ$1, 0))</f>
        <v/>
      </c>
      <c r="B43">
        <f>INDEX(resultados!$A$2:$ZZ$256, 37, MATCH($B$2, resultados!$A$1:$ZZ$1, 0))</f>
        <v/>
      </c>
      <c r="C43">
        <f>INDEX(resultados!$A$2:$ZZ$256, 37, MATCH($B$3, resultados!$A$1:$ZZ$1, 0))</f>
        <v/>
      </c>
    </row>
    <row r="44">
      <c r="A44">
        <f>INDEX(resultados!$A$2:$ZZ$256, 38, MATCH($B$1, resultados!$A$1:$ZZ$1, 0))</f>
        <v/>
      </c>
      <c r="B44">
        <f>INDEX(resultados!$A$2:$ZZ$256, 38, MATCH($B$2, resultados!$A$1:$ZZ$1, 0))</f>
        <v/>
      </c>
      <c r="C44">
        <f>INDEX(resultados!$A$2:$ZZ$256, 38, MATCH($B$3, resultados!$A$1:$ZZ$1, 0))</f>
        <v/>
      </c>
    </row>
    <row r="45">
      <c r="A45">
        <f>INDEX(resultados!$A$2:$ZZ$256, 39, MATCH($B$1, resultados!$A$1:$ZZ$1, 0))</f>
        <v/>
      </c>
      <c r="B45">
        <f>INDEX(resultados!$A$2:$ZZ$256, 39, MATCH($B$2, resultados!$A$1:$ZZ$1, 0))</f>
        <v/>
      </c>
      <c r="C45">
        <f>INDEX(resultados!$A$2:$ZZ$256, 39, MATCH($B$3, resultados!$A$1:$ZZ$1, 0))</f>
        <v/>
      </c>
    </row>
    <row r="46">
      <c r="A46">
        <f>INDEX(resultados!$A$2:$ZZ$256, 40, MATCH($B$1, resultados!$A$1:$ZZ$1, 0))</f>
        <v/>
      </c>
      <c r="B46">
        <f>INDEX(resultados!$A$2:$ZZ$256, 40, MATCH($B$2, resultados!$A$1:$ZZ$1, 0))</f>
        <v/>
      </c>
      <c r="C46">
        <f>INDEX(resultados!$A$2:$ZZ$256, 40, MATCH($B$3, resultados!$A$1:$ZZ$1, 0))</f>
        <v/>
      </c>
    </row>
    <row r="47">
      <c r="A47">
        <f>INDEX(resultados!$A$2:$ZZ$256, 41, MATCH($B$1, resultados!$A$1:$ZZ$1, 0))</f>
        <v/>
      </c>
      <c r="B47">
        <f>INDEX(resultados!$A$2:$ZZ$256, 41, MATCH($B$2, resultados!$A$1:$ZZ$1, 0))</f>
        <v/>
      </c>
      <c r="C47">
        <f>INDEX(resultados!$A$2:$ZZ$256, 41, MATCH($B$3, resultados!$A$1:$ZZ$1, 0))</f>
        <v/>
      </c>
    </row>
    <row r="48">
      <c r="A48">
        <f>INDEX(resultados!$A$2:$ZZ$256, 42, MATCH($B$1, resultados!$A$1:$ZZ$1, 0))</f>
        <v/>
      </c>
      <c r="B48">
        <f>INDEX(resultados!$A$2:$ZZ$256, 42, MATCH($B$2, resultados!$A$1:$ZZ$1, 0))</f>
        <v/>
      </c>
      <c r="C48">
        <f>INDEX(resultados!$A$2:$ZZ$256, 42, MATCH($B$3, resultados!$A$1:$ZZ$1, 0))</f>
        <v/>
      </c>
    </row>
    <row r="49">
      <c r="A49">
        <f>INDEX(resultados!$A$2:$ZZ$256, 43, MATCH($B$1, resultados!$A$1:$ZZ$1, 0))</f>
        <v/>
      </c>
      <c r="B49">
        <f>INDEX(resultados!$A$2:$ZZ$256, 43, MATCH($B$2, resultados!$A$1:$ZZ$1, 0))</f>
        <v/>
      </c>
      <c r="C49">
        <f>INDEX(resultados!$A$2:$ZZ$256, 43, MATCH($B$3, resultados!$A$1:$ZZ$1, 0))</f>
        <v/>
      </c>
    </row>
    <row r="50">
      <c r="A50">
        <f>INDEX(resultados!$A$2:$ZZ$256, 44, MATCH($B$1, resultados!$A$1:$ZZ$1, 0))</f>
        <v/>
      </c>
      <c r="B50">
        <f>INDEX(resultados!$A$2:$ZZ$256, 44, MATCH($B$2, resultados!$A$1:$ZZ$1, 0))</f>
        <v/>
      </c>
      <c r="C50">
        <f>INDEX(resultados!$A$2:$ZZ$256, 44, MATCH($B$3, resultados!$A$1:$ZZ$1, 0))</f>
        <v/>
      </c>
    </row>
    <row r="51">
      <c r="A51">
        <f>INDEX(resultados!$A$2:$ZZ$256, 45, MATCH($B$1, resultados!$A$1:$ZZ$1, 0))</f>
        <v/>
      </c>
      <c r="B51">
        <f>INDEX(resultados!$A$2:$ZZ$256, 45, MATCH($B$2, resultados!$A$1:$ZZ$1, 0))</f>
        <v/>
      </c>
      <c r="C51">
        <f>INDEX(resultados!$A$2:$ZZ$256, 45, MATCH($B$3, resultados!$A$1:$ZZ$1, 0))</f>
        <v/>
      </c>
    </row>
    <row r="52">
      <c r="A52">
        <f>INDEX(resultados!$A$2:$ZZ$256, 46, MATCH($B$1, resultados!$A$1:$ZZ$1, 0))</f>
        <v/>
      </c>
      <c r="B52">
        <f>INDEX(resultados!$A$2:$ZZ$256, 46, MATCH($B$2, resultados!$A$1:$ZZ$1, 0))</f>
        <v/>
      </c>
      <c r="C52">
        <f>INDEX(resultados!$A$2:$ZZ$256, 46, MATCH($B$3, resultados!$A$1:$ZZ$1, 0))</f>
        <v/>
      </c>
    </row>
    <row r="53">
      <c r="A53">
        <f>INDEX(resultados!$A$2:$ZZ$256, 47, MATCH($B$1, resultados!$A$1:$ZZ$1, 0))</f>
        <v/>
      </c>
      <c r="B53">
        <f>INDEX(resultados!$A$2:$ZZ$256, 47, MATCH($B$2, resultados!$A$1:$ZZ$1, 0))</f>
        <v/>
      </c>
      <c r="C53">
        <f>INDEX(resultados!$A$2:$ZZ$256, 47, MATCH($B$3, resultados!$A$1:$ZZ$1, 0))</f>
        <v/>
      </c>
    </row>
    <row r="54">
      <c r="A54">
        <f>INDEX(resultados!$A$2:$ZZ$256, 48, MATCH($B$1, resultados!$A$1:$ZZ$1, 0))</f>
        <v/>
      </c>
      <c r="B54">
        <f>INDEX(resultados!$A$2:$ZZ$256, 48, MATCH($B$2, resultados!$A$1:$ZZ$1, 0))</f>
        <v/>
      </c>
      <c r="C54">
        <f>INDEX(resultados!$A$2:$ZZ$256, 48, MATCH($B$3, resultados!$A$1:$ZZ$1, 0))</f>
        <v/>
      </c>
    </row>
    <row r="55">
      <c r="A55">
        <f>INDEX(resultados!$A$2:$ZZ$256, 49, MATCH($B$1, resultados!$A$1:$ZZ$1, 0))</f>
        <v/>
      </c>
      <c r="B55">
        <f>INDEX(resultados!$A$2:$ZZ$256, 49, MATCH($B$2, resultados!$A$1:$ZZ$1, 0))</f>
        <v/>
      </c>
      <c r="C55">
        <f>INDEX(resultados!$A$2:$ZZ$256, 49, MATCH($B$3, resultados!$A$1:$ZZ$1, 0))</f>
        <v/>
      </c>
    </row>
    <row r="56">
      <c r="A56">
        <f>INDEX(resultados!$A$2:$ZZ$256, 50, MATCH($B$1, resultados!$A$1:$ZZ$1, 0))</f>
        <v/>
      </c>
      <c r="B56">
        <f>INDEX(resultados!$A$2:$ZZ$256, 50, MATCH($B$2, resultados!$A$1:$ZZ$1, 0))</f>
        <v/>
      </c>
      <c r="C56">
        <f>INDEX(resultados!$A$2:$ZZ$256, 50, MATCH($B$3, resultados!$A$1:$ZZ$1, 0))</f>
        <v/>
      </c>
    </row>
    <row r="57">
      <c r="A57">
        <f>INDEX(resultados!$A$2:$ZZ$256, 51, MATCH($B$1, resultados!$A$1:$ZZ$1, 0))</f>
        <v/>
      </c>
      <c r="B57">
        <f>INDEX(resultados!$A$2:$ZZ$256, 51, MATCH($B$2, resultados!$A$1:$ZZ$1, 0))</f>
        <v/>
      </c>
      <c r="C57">
        <f>INDEX(resultados!$A$2:$ZZ$256, 51, MATCH($B$3, resultados!$A$1:$ZZ$1, 0))</f>
        <v/>
      </c>
    </row>
    <row r="58">
      <c r="A58">
        <f>INDEX(resultados!$A$2:$ZZ$256, 52, MATCH($B$1, resultados!$A$1:$ZZ$1, 0))</f>
        <v/>
      </c>
      <c r="B58">
        <f>INDEX(resultados!$A$2:$ZZ$256, 52, MATCH($B$2, resultados!$A$1:$ZZ$1, 0))</f>
        <v/>
      </c>
      <c r="C58">
        <f>INDEX(resultados!$A$2:$ZZ$256, 52, MATCH($B$3, resultados!$A$1:$ZZ$1, 0))</f>
        <v/>
      </c>
    </row>
    <row r="59">
      <c r="A59">
        <f>INDEX(resultados!$A$2:$ZZ$256, 53, MATCH($B$1, resultados!$A$1:$ZZ$1, 0))</f>
        <v/>
      </c>
      <c r="B59">
        <f>INDEX(resultados!$A$2:$ZZ$256, 53, MATCH($B$2, resultados!$A$1:$ZZ$1, 0))</f>
        <v/>
      </c>
      <c r="C59">
        <f>INDEX(resultados!$A$2:$ZZ$256, 53, MATCH($B$3, resultados!$A$1:$ZZ$1, 0))</f>
        <v/>
      </c>
    </row>
    <row r="60">
      <c r="A60">
        <f>INDEX(resultados!$A$2:$ZZ$256, 54, MATCH($B$1, resultados!$A$1:$ZZ$1, 0))</f>
        <v/>
      </c>
      <c r="B60">
        <f>INDEX(resultados!$A$2:$ZZ$256, 54, MATCH($B$2, resultados!$A$1:$ZZ$1, 0))</f>
        <v/>
      </c>
      <c r="C60">
        <f>INDEX(resultados!$A$2:$ZZ$256, 54, MATCH($B$3, resultados!$A$1:$ZZ$1, 0))</f>
        <v/>
      </c>
    </row>
    <row r="61">
      <c r="A61">
        <f>INDEX(resultados!$A$2:$ZZ$256, 55, MATCH($B$1, resultados!$A$1:$ZZ$1, 0))</f>
        <v/>
      </c>
      <c r="B61">
        <f>INDEX(resultados!$A$2:$ZZ$256, 55, MATCH($B$2, resultados!$A$1:$ZZ$1, 0))</f>
        <v/>
      </c>
      <c r="C61">
        <f>INDEX(resultados!$A$2:$ZZ$256, 55, MATCH($B$3, resultados!$A$1:$ZZ$1, 0))</f>
        <v/>
      </c>
    </row>
    <row r="62">
      <c r="A62">
        <f>INDEX(resultados!$A$2:$ZZ$256, 56, MATCH($B$1, resultados!$A$1:$ZZ$1, 0))</f>
        <v/>
      </c>
      <c r="B62">
        <f>INDEX(resultados!$A$2:$ZZ$256, 56, MATCH($B$2, resultados!$A$1:$ZZ$1, 0))</f>
        <v/>
      </c>
      <c r="C62">
        <f>INDEX(resultados!$A$2:$ZZ$256, 56, MATCH($B$3, resultados!$A$1:$ZZ$1, 0))</f>
        <v/>
      </c>
    </row>
    <row r="63">
      <c r="A63">
        <f>INDEX(resultados!$A$2:$ZZ$256, 57, MATCH($B$1, resultados!$A$1:$ZZ$1, 0))</f>
        <v/>
      </c>
      <c r="B63">
        <f>INDEX(resultados!$A$2:$ZZ$256, 57, MATCH($B$2, resultados!$A$1:$ZZ$1, 0))</f>
        <v/>
      </c>
      <c r="C63">
        <f>INDEX(resultados!$A$2:$ZZ$256, 57, MATCH($B$3, resultados!$A$1:$ZZ$1, 0))</f>
        <v/>
      </c>
    </row>
    <row r="64">
      <c r="A64">
        <f>INDEX(resultados!$A$2:$ZZ$256, 58, MATCH($B$1, resultados!$A$1:$ZZ$1, 0))</f>
        <v/>
      </c>
      <c r="B64">
        <f>INDEX(resultados!$A$2:$ZZ$256, 58, MATCH($B$2, resultados!$A$1:$ZZ$1, 0))</f>
        <v/>
      </c>
      <c r="C64">
        <f>INDEX(resultados!$A$2:$ZZ$256, 58, MATCH($B$3, resultados!$A$1:$ZZ$1, 0))</f>
        <v/>
      </c>
    </row>
    <row r="65">
      <c r="A65">
        <f>INDEX(resultados!$A$2:$ZZ$256, 59, MATCH($B$1, resultados!$A$1:$ZZ$1, 0))</f>
        <v/>
      </c>
      <c r="B65">
        <f>INDEX(resultados!$A$2:$ZZ$256, 59, MATCH($B$2, resultados!$A$1:$ZZ$1, 0))</f>
        <v/>
      </c>
      <c r="C65">
        <f>INDEX(resultados!$A$2:$ZZ$256, 59, MATCH($B$3, resultados!$A$1:$ZZ$1, 0))</f>
        <v/>
      </c>
    </row>
    <row r="66">
      <c r="A66">
        <f>INDEX(resultados!$A$2:$ZZ$256, 60, MATCH($B$1, resultados!$A$1:$ZZ$1, 0))</f>
        <v/>
      </c>
      <c r="B66">
        <f>INDEX(resultados!$A$2:$ZZ$256, 60, MATCH($B$2, resultados!$A$1:$ZZ$1, 0))</f>
        <v/>
      </c>
      <c r="C66">
        <f>INDEX(resultados!$A$2:$ZZ$256, 60, MATCH($B$3, resultados!$A$1:$ZZ$1, 0))</f>
        <v/>
      </c>
    </row>
    <row r="67">
      <c r="A67">
        <f>INDEX(resultados!$A$2:$ZZ$256, 61, MATCH($B$1, resultados!$A$1:$ZZ$1, 0))</f>
        <v/>
      </c>
      <c r="B67">
        <f>INDEX(resultados!$A$2:$ZZ$256, 61, MATCH($B$2, resultados!$A$1:$ZZ$1, 0))</f>
        <v/>
      </c>
      <c r="C67">
        <f>INDEX(resultados!$A$2:$ZZ$256, 61, MATCH($B$3, resultados!$A$1:$ZZ$1, 0))</f>
        <v/>
      </c>
    </row>
    <row r="68">
      <c r="A68">
        <f>INDEX(resultados!$A$2:$ZZ$256, 62, MATCH($B$1, resultados!$A$1:$ZZ$1, 0))</f>
        <v/>
      </c>
      <c r="B68">
        <f>INDEX(resultados!$A$2:$ZZ$256, 62, MATCH($B$2, resultados!$A$1:$ZZ$1, 0))</f>
        <v/>
      </c>
      <c r="C68">
        <f>INDEX(resultados!$A$2:$ZZ$256, 62, MATCH($B$3, resultados!$A$1:$ZZ$1, 0))</f>
        <v/>
      </c>
    </row>
    <row r="69">
      <c r="A69">
        <f>INDEX(resultados!$A$2:$ZZ$256, 63, MATCH($B$1, resultados!$A$1:$ZZ$1, 0))</f>
        <v/>
      </c>
      <c r="B69">
        <f>INDEX(resultados!$A$2:$ZZ$256, 63, MATCH($B$2, resultados!$A$1:$ZZ$1, 0))</f>
        <v/>
      </c>
      <c r="C69">
        <f>INDEX(resultados!$A$2:$ZZ$256, 63, MATCH($B$3, resultados!$A$1:$ZZ$1, 0))</f>
        <v/>
      </c>
    </row>
    <row r="70">
      <c r="A70">
        <f>INDEX(resultados!$A$2:$ZZ$256, 64, MATCH($B$1, resultados!$A$1:$ZZ$1, 0))</f>
        <v/>
      </c>
      <c r="B70">
        <f>INDEX(resultados!$A$2:$ZZ$256, 64, MATCH($B$2, resultados!$A$1:$ZZ$1, 0))</f>
        <v/>
      </c>
      <c r="C70">
        <f>INDEX(resultados!$A$2:$ZZ$256, 64, MATCH($B$3, resultados!$A$1:$ZZ$1, 0))</f>
        <v/>
      </c>
    </row>
    <row r="71">
      <c r="A71">
        <f>INDEX(resultados!$A$2:$ZZ$256, 65, MATCH($B$1, resultados!$A$1:$ZZ$1, 0))</f>
        <v/>
      </c>
      <c r="B71">
        <f>INDEX(resultados!$A$2:$ZZ$256, 65, MATCH($B$2, resultados!$A$1:$ZZ$1, 0))</f>
        <v/>
      </c>
      <c r="C71">
        <f>INDEX(resultados!$A$2:$ZZ$256, 65, MATCH($B$3, resultados!$A$1:$ZZ$1, 0))</f>
        <v/>
      </c>
    </row>
    <row r="72">
      <c r="A72">
        <f>INDEX(resultados!$A$2:$ZZ$256, 66, MATCH($B$1, resultados!$A$1:$ZZ$1, 0))</f>
        <v/>
      </c>
      <c r="B72">
        <f>INDEX(resultados!$A$2:$ZZ$256, 66, MATCH($B$2, resultados!$A$1:$ZZ$1, 0))</f>
        <v/>
      </c>
      <c r="C72">
        <f>INDEX(resultados!$A$2:$ZZ$256, 66, MATCH($B$3, resultados!$A$1:$ZZ$1, 0))</f>
        <v/>
      </c>
    </row>
    <row r="73">
      <c r="A73">
        <f>INDEX(resultados!$A$2:$ZZ$256, 67, MATCH($B$1, resultados!$A$1:$ZZ$1, 0))</f>
        <v/>
      </c>
      <c r="B73">
        <f>INDEX(resultados!$A$2:$ZZ$256, 67, MATCH($B$2, resultados!$A$1:$ZZ$1, 0))</f>
        <v/>
      </c>
      <c r="C73">
        <f>INDEX(resultados!$A$2:$ZZ$256, 67, MATCH($B$3, resultados!$A$1:$ZZ$1, 0))</f>
        <v/>
      </c>
    </row>
    <row r="74">
      <c r="A74">
        <f>INDEX(resultados!$A$2:$ZZ$256, 68, MATCH($B$1, resultados!$A$1:$ZZ$1, 0))</f>
        <v/>
      </c>
      <c r="B74">
        <f>INDEX(resultados!$A$2:$ZZ$256, 68, MATCH($B$2, resultados!$A$1:$ZZ$1, 0))</f>
        <v/>
      </c>
      <c r="C74">
        <f>INDEX(resultados!$A$2:$ZZ$256, 68, MATCH($B$3, resultados!$A$1:$ZZ$1, 0))</f>
        <v/>
      </c>
    </row>
    <row r="75">
      <c r="A75">
        <f>INDEX(resultados!$A$2:$ZZ$256, 69, MATCH($B$1, resultados!$A$1:$ZZ$1, 0))</f>
        <v/>
      </c>
      <c r="B75">
        <f>INDEX(resultados!$A$2:$ZZ$256, 69, MATCH($B$2, resultados!$A$1:$ZZ$1, 0))</f>
        <v/>
      </c>
      <c r="C75">
        <f>INDEX(resultados!$A$2:$ZZ$256, 69, MATCH($B$3, resultados!$A$1:$ZZ$1, 0))</f>
        <v/>
      </c>
    </row>
    <row r="76">
      <c r="A76">
        <f>INDEX(resultados!$A$2:$ZZ$256, 70, MATCH($B$1, resultados!$A$1:$ZZ$1, 0))</f>
        <v/>
      </c>
      <c r="B76">
        <f>INDEX(resultados!$A$2:$ZZ$256, 70, MATCH($B$2, resultados!$A$1:$ZZ$1, 0))</f>
        <v/>
      </c>
      <c r="C76">
        <f>INDEX(resultados!$A$2:$ZZ$256, 70, MATCH($B$3, resultados!$A$1:$ZZ$1, 0))</f>
        <v/>
      </c>
    </row>
    <row r="77">
      <c r="A77">
        <f>INDEX(resultados!$A$2:$ZZ$256, 71, MATCH($B$1, resultados!$A$1:$ZZ$1, 0))</f>
        <v/>
      </c>
      <c r="B77">
        <f>INDEX(resultados!$A$2:$ZZ$256, 71, MATCH($B$2, resultados!$A$1:$ZZ$1, 0))</f>
        <v/>
      </c>
      <c r="C77">
        <f>INDEX(resultados!$A$2:$ZZ$256, 71, MATCH($B$3, resultados!$A$1:$ZZ$1, 0))</f>
        <v/>
      </c>
    </row>
    <row r="78">
      <c r="A78">
        <f>INDEX(resultados!$A$2:$ZZ$256, 72, MATCH($B$1, resultados!$A$1:$ZZ$1, 0))</f>
        <v/>
      </c>
      <c r="B78">
        <f>INDEX(resultados!$A$2:$ZZ$256, 72, MATCH($B$2, resultados!$A$1:$ZZ$1, 0))</f>
        <v/>
      </c>
      <c r="C78">
        <f>INDEX(resultados!$A$2:$ZZ$256, 72, MATCH($B$3, resultados!$A$1:$ZZ$1, 0))</f>
        <v/>
      </c>
    </row>
    <row r="79">
      <c r="A79">
        <f>INDEX(resultados!$A$2:$ZZ$256, 73, MATCH($B$1, resultados!$A$1:$ZZ$1, 0))</f>
        <v/>
      </c>
      <c r="B79">
        <f>INDEX(resultados!$A$2:$ZZ$256, 73, MATCH($B$2, resultados!$A$1:$ZZ$1, 0))</f>
        <v/>
      </c>
      <c r="C79">
        <f>INDEX(resultados!$A$2:$ZZ$256, 73, MATCH($B$3, resultados!$A$1:$ZZ$1, 0))</f>
        <v/>
      </c>
    </row>
    <row r="80">
      <c r="A80">
        <f>INDEX(resultados!$A$2:$ZZ$256, 74, MATCH($B$1, resultados!$A$1:$ZZ$1, 0))</f>
        <v/>
      </c>
      <c r="B80">
        <f>INDEX(resultados!$A$2:$ZZ$256, 74, MATCH($B$2, resultados!$A$1:$ZZ$1, 0))</f>
        <v/>
      </c>
      <c r="C80">
        <f>INDEX(resultados!$A$2:$ZZ$256, 74, MATCH($B$3, resultados!$A$1:$ZZ$1, 0))</f>
        <v/>
      </c>
    </row>
    <row r="81">
      <c r="A81">
        <f>INDEX(resultados!$A$2:$ZZ$256, 75, MATCH($B$1, resultados!$A$1:$ZZ$1, 0))</f>
        <v/>
      </c>
      <c r="B81">
        <f>INDEX(resultados!$A$2:$ZZ$256, 75, MATCH($B$2, resultados!$A$1:$ZZ$1, 0))</f>
        <v/>
      </c>
      <c r="C81">
        <f>INDEX(resultados!$A$2:$ZZ$256, 75, MATCH($B$3, resultados!$A$1:$ZZ$1, 0))</f>
        <v/>
      </c>
    </row>
    <row r="82">
      <c r="A82">
        <f>INDEX(resultados!$A$2:$ZZ$256, 76, MATCH($B$1, resultados!$A$1:$ZZ$1, 0))</f>
        <v/>
      </c>
      <c r="B82">
        <f>INDEX(resultados!$A$2:$ZZ$256, 76, MATCH($B$2, resultados!$A$1:$ZZ$1, 0))</f>
        <v/>
      </c>
      <c r="C82">
        <f>INDEX(resultados!$A$2:$ZZ$256, 76, MATCH($B$3, resultados!$A$1:$ZZ$1, 0))</f>
        <v/>
      </c>
    </row>
    <row r="83">
      <c r="A83">
        <f>INDEX(resultados!$A$2:$ZZ$256, 77, MATCH($B$1, resultados!$A$1:$ZZ$1, 0))</f>
        <v/>
      </c>
      <c r="B83">
        <f>INDEX(resultados!$A$2:$ZZ$256, 77, MATCH($B$2, resultados!$A$1:$ZZ$1, 0))</f>
        <v/>
      </c>
      <c r="C83">
        <f>INDEX(resultados!$A$2:$ZZ$256, 77, MATCH($B$3, resultados!$A$1:$ZZ$1, 0))</f>
        <v/>
      </c>
    </row>
    <row r="84">
      <c r="A84">
        <f>INDEX(resultados!$A$2:$ZZ$256, 78, MATCH($B$1, resultados!$A$1:$ZZ$1, 0))</f>
        <v/>
      </c>
      <c r="B84">
        <f>INDEX(resultados!$A$2:$ZZ$256, 78, MATCH($B$2, resultados!$A$1:$ZZ$1, 0))</f>
        <v/>
      </c>
      <c r="C84">
        <f>INDEX(resultados!$A$2:$ZZ$256, 78, MATCH($B$3, resultados!$A$1:$ZZ$1, 0))</f>
        <v/>
      </c>
    </row>
    <row r="85">
      <c r="A85">
        <f>INDEX(resultados!$A$2:$ZZ$256, 79, MATCH($B$1, resultados!$A$1:$ZZ$1, 0))</f>
        <v/>
      </c>
      <c r="B85">
        <f>INDEX(resultados!$A$2:$ZZ$256, 79, MATCH($B$2, resultados!$A$1:$ZZ$1, 0))</f>
        <v/>
      </c>
      <c r="C85">
        <f>INDEX(resultados!$A$2:$ZZ$256, 79, MATCH($B$3, resultados!$A$1:$ZZ$1, 0))</f>
        <v/>
      </c>
    </row>
    <row r="86">
      <c r="A86">
        <f>INDEX(resultados!$A$2:$ZZ$256, 80, MATCH($B$1, resultados!$A$1:$ZZ$1, 0))</f>
        <v/>
      </c>
      <c r="B86">
        <f>INDEX(resultados!$A$2:$ZZ$256, 80, MATCH($B$2, resultados!$A$1:$ZZ$1, 0))</f>
        <v/>
      </c>
      <c r="C86">
        <f>INDEX(resultados!$A$2:$ZZ$256, 80, MATCH($B$3, resultados!$A$1:$ZZ$1, 0))</f>
        <v/>
      </c>
    </row>
    <row r="87">
      <c r="A87">
        <f>INDEX(resultados!$A$2:$ZZ$256, 81, MATCH($B$1, resultados!$A$1:$ZZ$1, 0))</f>
        <v/>
      </c>
      <c r="B87">
        <f>INDEX(resultados!$A$2:$ZZ$256, 81, MATCH($B$2, resultados!$A$1:$ZZ$1, 0))</f>
        <v/>
      </c>
      <c r="C87">
        <f>INDEX(resultados!$A$2:$ZZ$256, 81, MATCH($B$3, resultados!$A$1:$ZZ$1, 0))</f>
        <v/>
      </c>
    </row>
    <row r="88">
      <c r="A88">
        <f>INDEX(resultados!$A$2:$ZZ$256, 82, MATCH($B$1, resultados!$A$1:$ZZ$1, 0))</f>
        <v/>
      </c>
      <c r="B88">
        <f>INDEX(resultados!$A$2:$ZZ$256, 82, MATCH($B$2, resultados!$A$1:$ZZ$1, 0))</f>
        <v/>
      </c>
      <c r="C88">
        <f>INDEX(resultados!$A$2:$ZZ$256, 82, MATCH($B$3, resultados!$A$1:$ZZ$1, 0))</f>
        <v/>
      </c>
    </row>
    <row r="89">
      <c r="A89">
        <f>INDEX(resultados!$A$2:$ZZ$256, 83, MATCH($B$1, resultados!$A$1:$ZZ$1, 0))</f>
        <v/>
      </c>
      <c r="B89">
        <f>INDEX(resultados!$A$2:$ZZ$256, 83, MATCH($B$2, resultados!$A$1:$ZZ$1, 0))</f>
        <v/>
      </c>
      <c r="C89">
        <f>INDEX(resultados!$A$2:$ZZ$256, 83, MATCH($B$3, resultados!$A$1:$ZZ$1, 0))</f>
        <v/>
      </c>
    </row>
    <row r="90">
      <c r="A90">
        <f>INDEX(resultados!$A$2:$ZZ$256, 84, MATCH($B$1, resultados!$A$1:$ZZ$1, 0))</f>
        <v/>
      </c>
      <c r="B90">
        <f>INDEX(resultados!$A$2:$ZZ$256, 84, MATCH($B$2, resultados!$A$1:$ZZ$1, 0))</f>
        <v/>
      </c>
      <c r="C90">
        <f>INDEX(resultados!$A$2:$ZZ$256, 84, MATCH($B$3, resultados!$A$1:$ZZ$1, 0))</f>
        <v/>
      </c>
    </row>
    <row r="91">
      <c r="A91">
        <f>INDEX(resultados!$A$2:$ZZ$256, 85, MATCH($B$1, resultados!$A$1:$ZZ$1, 0))</f>
        <v/>
      </c>
      <c r="B91">
        <f>INDEX(resultados!$A$2:$ZZ$256, 85, MATCH($B$2, resultados!$A$1:$ZZ$1, 0))</f>
        <v/>
      </c>
      <c r="C91">
        <f>INDEX(resultados!$A$2:$ZZ$256, 85, MATCH($B$3, resultados!$A$1:$ZZ$1, 0))</f>
        <v/>
      </c>
    </row>
    <row r="92">
      <c r="A92">
        <f>INDEX(resultados!$A$2:$ZZ$256, 86, MATCH($B$1, resultados!$A$1:$ZZ$1, 0))</f>
        <v/>
      </c>
      <c r="B92">
        <f>INDEX(resultados!$A$2:$ZZ$256, 86, MATCH($B$2, resultados!$A$1:$ZZ$1, 0))</f>
        <v/>
      </c>
      <c r="C92">
        <f>INDEX(resultados!$A$2:$ZZ$256, 86, MATCH($B$3, resultados!$A$1:$ZZ$1, 0))</f>
        <v/>
      </c>
    </row>
    <row r="93">
      <c r="A93">
        <f>INDEX(resultados!$A$2:$ZZ$256, 87, MATCH($B$1, resultados!$A$1:$ZZ$1, 0))</f>
        <v/>
      </c>
      <c r="B93">
        <f>INDEX(resultados!$A$2:$ZZ$256, 87, MATCH($B$2, resultados!$A$1:$ZZ$1, 0))</f>
        <v/>
      </c>
      <c r="C93">
        <f>INDEX(resultados!$A$2:$ZZ$256, 87, MATCH($B$3, resultados!$A$1:$ZZ$1, 0))</f>
        <v/>
      </c>
    </row>
    <row r="94">
      <c r="A94">
        <f>INDEX(resultados!$A$2:$ZZ$256, 88, MATCH($B$1, resultados!$A$1:$ZZ$1, 0))</f>
        <v/>
      </c>
      <c r="B94">
        <f>INDEX(resultados!$A$2:$ZZ$256, 88, MATCH($B$2, resultados!$A$1:$ZZ$1, 0))</f>
        <v/>
      </c>
      <c r="C94">
        <f>INDEX(resultados!$A$2:$ZZ$256, 88, MATCH($B$3, resultados!$A$1:$ZZ$1, 0))</f>
        <v/>
      </c>
    </row>
    <row r="95">
      <c r="A95">
        <f>INDEX(resultados!$A$2:$ZZ$256, 89, MATCH($B$1, resultados!$A$1:$ZZ$1, 0))</f>
        <v/>
      </c>
      <c r="B95">
        <f>INDEX(resultados!$A$2:$ZZ$256, 89, MATCH($B$2, resultados!$A$1:$ZZ$1, 0))</f>
        <v/>
      </c>
      <c r="C95">
        <f>INDEX(resultados!$A$2:$ZZ$256, 89, MATCH($B$3, resultados!$A$1:$ZZ$1, 0))</f>
        <v/>
      </c>
    </row>
    <row r="96">
      <c r="A96">
        <f>INDEX(resultados!$A$2:$ZZ$256, 90, MATCH($B$1, resultados!$A$1:$ZZ$1, 0))</f>
        <v/>
      </c>
      <c r="B96">
        <f>INDEX(resultados!$A$2:$ZZ$256, 90, MATCH($B$2, resultados!$A$1:$ZZ$1, 0))</f>
        <v/>
      </c>
      <c r="C96">
        <f>INDEX(resultados!$A$2:$ZZ$256, 90, MATCH($B$3, resultados!$A$1:$ZZ$1, 0))</f>
        <v/>
      </c>
    </row>
    <row r="97">
      <c r="A97">
        <f>INDEX(resultados!$A$2:$ZZ$256, 91, MATCH($B$1, resultados!$A$1:$ZZ$1, 0))</f>
        <v/>
      </c>
      <c r="B97">
        <f>INDEX(resultados!$A$2:$ZZ$256, 91, MATCH($B$2, resultados!$A$1:$ZZ$1, 0))</f>
        <v/>
      </c>
      <c r="C97">
        <f>INDEX(resultados!$A$2:$ZZ$256, 91, MATCH($B$3, resultados!$A$1:$ZZ$1, 0))</f>
        <v/>
      </c>
    </row>
    <row r="98">
      <c r="A98">
        <f>INDEX(resultados!$A$2:$ZZ$256, 92, MATCH($B$1, resultados!$A$1:$ZZ$1, 0))</f>
        <v/>
      </c>
      <c r="B98">
        <f>INDEX(resultados!$A$2:$ZZ$256, 92, MATCH($B$2, resultados!$A$1:$ZZ$1, 0))</f>
        <v/>
      </c>
      <c r="C98">
        <f>INDEX(resultados!$A$2:$ZZ$256, 92, MATCH($B$3, resultados!$A$1:$ZZ$1, 0))</f>
        <v/>
      </c>
    </row>
    <row r="99">
      <c r="A99">
        <f>INDEX(resultados!$A$2:$ZZ$256, 93, MATCH($B$1, resultados!$A$1:$ZZ$1, 0))</f>
        <v/>
      </c>
      <c r="B99">
        <f>INDEX(resultados!$A$2:$ZZ$256, 93, MATCH($B$2, resultados!$A$1:$ZZ$1, 0))</f>
        <v/>
      </c>
      <c r="C99">
        <f>INDEX(resultados!$A$2:$ZZ$256, 93, MATCH($B$3, resultados!$A$1:$ZZ$1, 0))</f>
        <v/>
      </c>
    </row>
    <row r="100">
      <c r="A100">
        <f>INDEX(resultados!$A$2:$ZZ$256, 94, MATCH($B$1, resultados!$A$1:$ZZ$1, 0))</f>
        <v/>
      </c>
      <c r="B100">
        <f>INDEX(resultados!$A$2:$ZZ$256, 94, MATCH($B$2, resultados!$A$1:$ZZ$1, 0))</f>
        <v/>
      </c>
      <c r="C100">
        <f>INDEX(resultados!$A$2:$ZZ$256, 94, MATCH($B$3, resultados!$A$1:$ZZ$1, 0))</f>
        <v/>
      </c>
    </row>
    <row r="101">
      <c r="A101">
        <f>INDEX(resultados!$A$2:$ZZ$256, 95, MATCH($B$1, resultados!$A$1:$ZZ$1, 0))</f>
        <v/>
      </c>
      <c r="B101">
        <f>INDEX(resultados!$A$2:$ZZ$256, 95, MATCH($B$2, resultados!$A$1:$ZZ$1, 0))</f>
        <v/>
      </c>
      <c r="C101">
        <f>INDEX(resultados!$A$2:$ZZ$256, 95, MATCH($B$3, resultados!$A$1:$ZZ$1, 0))</f>
        <v/>
      </c>
    </row>
    <row r="102">
      <c r="A102">
        <f>INDEX(resultados!$A$2:$ZZ$256, 96, MATCH($B$1, resultados!$A$1:$ZZ$1, 0))</f>
        <v/>
      </c>
      <c r="B102">
        <f>INDEX(resultados!$A$2:$ZZ$256, 96, MATCH($B$2, resultados!$A$1:$ZZ$1, 0))</f>
        <v/>
      </c>
      <c r="C102">
        <f>INDEX(resultados!$A$2:$ZZ$256, 96, MATCH($B$3, resultados!$A$1:$ZZ$1, 0))</f>
        <v/>
      </c>
    </row>
    <row r="103">
      <c r="A103">
        <f>INDEX(resultados!$A$2:$ZZ$256, 97, MATCH($B$1, resultados!$A$1:$ZZ$1, 0))</f>
        <v/>
      </c>
      <c r="B103">
        <f>INDEX(resultados!$A$2:$ZZ$256, 97, MATCH($B$2, resultados!$A$1:$ZZ$1, 0))</f>
        <v/>
      </c>
      <c r="C103">
        <f>INDEX(resultados!$A$2:$ZZ$256, 97, MATCH($B$3, resultados!$A$1:$ZZ$1, 0))</f>
        <v/>
      </c>
    </row>
    <row r="104">
      <c r="A104">
        <f>INDEX(resultados!$A$2:$ZZ$256, 98, MATCH($B$1, resultados!$A$1:$ZZ$1, 0))</f>
        <v/>
      </c>
      <c r="B104">
        <f>INDEX(resultados!$A$2:$ZZ$256, 98, MATCH($B$2, resultados!$A$1:$ZZ$1, 0))</f>
        <v/>
      </c>
      <c r="C104">
        <f>INDEX(resultados!$A$2:$ZZ$256, 98, MATCH($B$3, resultados!$A$1:$ZZ$1, 0))</f>
        <v/>
      </c>
    </row>
    <row r="105">
      <c r="A105">
        <f>INDEX(resultados!$A$2:$ZZ$256, 99, MATCH($B$1, resultados!$A$1:$ZZ$1, 0))</f>
        <v/>
      </c>
      <c r="B105">
        <f>INDEX(resultados!$A$2:$ZZ$256, 99, MATCH($B$2, resultados!$A$1:$ZZ$1, 0))</f>
        <v/>
      </c>
      <c r="C105">
        <f>INDEX(resultados!$A$2:$ZZ$256, 99, MATCH($B$3, resultados!$A$1:$ZZ$1, 0))</f>
        <v/>
      </c>
    </row>
    <row r="106">
      <c r="A106">
        <f>INDEX(resultados!$A$2:$ZZ$256, 100, MATCH($B$1, resultados!$A$1:$ZZ$1, 0))</f>
        <v/>
      </c>
      <c r="B106">
        <f>INDEX(resultados!$A$2:$ZZ$256, 100, MATCH($B$2, resultados!$A$1:$ZZ$1, 0))</f>
        <v/>
      </c>
      <c r="C106">
        <f>INDEX(resultados!$A$2:$ZZ$256, 100, MATCH($B$3, resultados!$A$1:$ZZ$1, 0))</f>
        <v/>
      </c>
    </row>
    <row r="107">
      <c r="A107">
        <f>INDEX(resultados!$A$2:$ZZ$256, 101, MATCH($B$1, resultados!$A$1:$ZZ$1, 0))</f>
        <v/>
      </c>
      <c r="B107">
        <f>INDEX(resultados!$A$2:$ZZ$256, 101, MATCH($B$2, resultados!$A$1:$ZZ$1, 0))</f>
        <v/>
      </c>
      <c r="C107">
        <f>INDEX(resultados!$A$2:$ZZ$256, 101, MATCH($B$3, resultados!$A$1:$ZZ$1, 0))</f>
        <v/>
      </c>
    </row>
    <row r="108">
      <c r="A108">
        <f>INDEX(resultados!$A$2:$ZZ$256, 102, MATCH($B$1, resultados!$A$1:$ZZ$1, 0))</f>
        <v/>
      </c>
      <c r="B108">
        <f>INDEX(resultados!$A$2:$ZZ$256, 102, MATCH($B$2, resultados!$A$1:$ZZ$1, 0))</f>
        <v/>
      </c>
      <c r="C108">
        <f>INDEX(resultados!$A$2:$ZZ$256, 102, MATCH($B$3, resultados!$A$1:$ZZ$1, 0))</f>
        <v/>
      </c>
    </row>
    <row r="109">
      <c r="A109">
        <f>INDEX(resultados!$A$2:$ZZ$256, 103, MATCH($B$1, resultados!$A$1:$ZZ$1, 0))</f>
        <v/>
      </c>
      <c r="B109">
        <f>INDEX(resultados!$A$2:$ZZ$256, 103, MATCH($B$2, resultados!$A$1:$ZZ$1, 0))</f>
        <v/>
      </c>
      <c r="C109">
        <f>INDEX(resultados!$A$2:$ZZ$256, 103, MATCH($B$3, resultados!$A$1:$ZZ$1, 0))</f>
        <v/>
      </c>
    </row>
    <row r="110">
      <c r="A110">
        <f>INDEX(resultados!$A$2:$ZZ$256, 104, MATCH($B$1, resultados!$A$1:$ZZ$1, 0))</f>
        <v/>
      </c>
      <c r="B110">
        <f>INDEX(resultados!$A$2:$ZZ$256, 104, MATCH($B$2, resultados!$A$1:$ZZ$1, 0))</f>
        <v/>
      </c>
      <c r="C110">
        <f>INDEX(resultados!$A$2:$ZZ$256, 104, MATCH($B$3, resultados!$A$1:$ZZ$1, 0))</f>
        <v/>
      </c>
    </row>
    <row r="111">
      <c r="A111">
        <f>INDEX(resultados!$A$2:$ZZ$256, 105, MATCH($B$1, resultados!$A$1:$ZZ$1, 0))</f>
        <v/>
      </c>
      <c r="B111">
        <f>INDEX(resultados!$A$2:$ZZ$256, 105, MATCH($B$2, resultados!$A$1:$ZZ$1, 0))</f>
        <v/>
      </c>
      <c r="C111">
        <f>INDEX(resultados!$A$2:$ZZ$256, 105, MATCH($B$3, resultados!$A$1:$ZZ$1, 0))</f>
        <v/>
      </c>
    </row>
    <row r="112">
      <c r="A112">
        <f>INDEX(resultados!$A$2:$ZZ$256, 106, MATCH($B$1, resultados!$A$1:$ZZ$1, 0))</f>
        <v/>
      </c>
      <c r="B112">
        <f>INDEX(resultados!$A$2:$ZZ$256, 106, MATCH($B$2, resultados!$A$1:$ZZ$1, 0))</f>
        <v/>
      </c>
      <c r="C112">
        <f>INDEX(resultados!$A$2:$ZZ$256, 106, MATCH($B$3, resultados!$A$1:$ZZ$1, 0))</f>
        <v/>
      </c>
    </row>
    <row r="113">
      <c r="A113">
        <f>INDEX(resultados!$A$2:$ZZ$256, 107, MATCH($B$1, resultados!$A$1:$ZZ$1, 0))</f>
        <v/>
      </c>
      <c r="B113">
        <f>INDEX(resultados!$A$2:$ZZ$256, 107, MATCH($B$2, resultados!$A$1:$ZZ$1, 0))</f>
        <v/>
      </c>
      <c r="C113">
        <f>INDEX(resultados!$A$2:$ZZ$256, 107, MATCH($B$3, resultados!$A$1:$ZZ$1, 0))</f>
        <v/>
      </c>
    </row>
    <row r="114">
      <c r="A114">
        <f>INDEX(resultados!$A$2:$ZZ$256, 108, MATCH($B$1, resultados!$A$1:$ZZ$1, 0))</f>
        <v/>
      </c>
      <c r="B114">
        <f>INDEX(resultados!$A$2:$ZZ$256, 108, MATCH($B$2, resultados!$A$1:$ZZ$1, 0))</f>
        <v/>
      </c>
      <c r="C114">
        <f>INDEX(resultados!$A$2:$ZZ$256, 108, MATCH($B$3, resultados!$A$1:$ZZ$1, 0))</f>
        <v/>
      </c>
    </row>
    <row r="115">
      <c r="A115">
        <f>INDEX(resultados!$A$2:$ZZ$256, 109, MATCH($B$1, resultados!$A$1:$ZZ$1, 0))</f>
        <v/>
      </c>
      <c r="B115">
        <f>INDEX(resultados!$A$2:$ZZ$256, 109, MATCH($B$2, resultados!$A$1:$ZZ$1, 0))</f>
        <v/>
      </c>
      <c r="C115">
        <f>INDEX(resultados!$A$2:$ZZ$256, 109, MATCH($B$3, resultados!$A$1:$ZZ$1, 0))</f>
        <v/>
      </c>
    </row>
    <row r="116">
      <c r="A116">
        <f>INDEX(resultados!$A$2:$ZZ$256, 110, MATCH($B$1, resultados!$A$1:$ZZ$1, 0))</f>
        <v/>
      </c>
      <c r="B116">
        <f>INDEX(resultados!$A$2:$ZZ$256, 110, MATCH($B$2, resultados!$A$1:$ZZ$1, 0))</f>
        <v/>
      </c>
      <c r="C116">
        <f>INDEX(resultados!$A$2:$ZZ$256, 110, MATCH($B$3, resultados!$A$1:$ZZ$1, 0))</f>
        <v/>
      </c>
    </row>
    <row r="117">
      <c r="A117">
        <f>INDEX(resultados!$A$2:$ZZ$256, 111, MATCH($B$1, resultados!$A$1:$ZZ$1, 0))</f>
        <v/>
      </c>
      <c r="B117">
        <f>INDEX(resultados!$A$2:$ZZ$256, 111, MATCH($B$2, resultados!$A$1:$ZZ$1, 0))</f>
        <v/>
      </c>
      <c r="C117">
        <f>INDEX(resultados!$A$2:$ZZ$256, 111, MATCH($B$3, resultados!$A$1:$ZZ$1, 0))</f>
        <v/>
      </c>
    </row>
    <row r="118">
      <c r="A118">
        <f>INDEX(resultados!$A$2:$ZZ$256, 112, MATCH($B$1, resultados!$A$1:$ZZ$1, 0))</f>
        <v/>
      </c>
      <c r="B118">
        <f>INDEX(resultados!$A$2:$ZZ$256, 112, MATCH($B$2, resultados!$A$1:$ZZ$1, 0))</f>
        <v/>
      </c>
      <c r="C118">
        <f>INDEX(resultados!$A$2:$ZZ$256, 112, MATCH($B$3, resultados!$A$1:$ZZ$1, 0))</f>
        <v/>
      </c>
    </row>
    <row r="119">
      <c r="A119">
        <f>INDEX(resultados!$A$2:$ZZ$256, 113, MATCH($B$1, resultados!$A$1:$ZZ$1, 0))</f>
        <v/>
      </c>
      <c r="B119">
        <f>INDEX(resultados!$A$2:$ZZ$256, 113, MATCH($B$2, resultados!$A$1:$ZZ$1, 0))</f>
        <v/>
      </c>
      <c r="C119">
        <f>INDEX(resultados!$A$2:$ZZ$256, 113, MATCH($B$3, resultados!$A$1:$ZZ$1, 0))</f>
        <v/>
      </c>
    </row>
    <row r="120">
      <c r="A120">
        <f>INDEX(resultados!$A$2:$ZZ$256, 114, MATCH($B$1, resultados!$A$1:$ZZ$1, 0))</f>
        <v/>
      </c>
      <c r="B120">
        <f>INDEX(resultados!$A$2:$ZZ$256, 114, MATCH($B$2, resultados!$A$1:$ZZ$1, 0))</f>
        <v/>
      </c>
      <c r="C120">
        <f>INDEX(resultados!$A$2:$ZZ$256, 114, MATCH($B$3, resultados!$A$1:$ZZ$1, 0))</f>
        <v/>
      </c>
    </row>
    <row r="121">
      <c r="A121">
        <f>INDEX(resultados!$A$2:$ZZ$256, 115, MATCH($B$1, resultados!$A$1:$ZZ$1, 0))</f>
        <v/>
      </c>
      <c r="B121">
        <f>INDEX(resultados!$A$2:$ZZ$256, 115, MATCH($B$2, resultados!$A$1:$ZZ$1, 0))</f>
        <v/>
      </c>
      <c r="C121">
        <f>INDEX(resultados!$A$2:$ZZ$256, 115, MATCH($B$3, resultados!$A$1:$ZZ$1, 0))</f>
        <v/>
      </c>
    </row>
    <row r="122">
      <c r="A122">
        <f>INDEX(resultados!$A$2:$ZZ$256, 116, MATCH($B$1, resultados!$A$1:$ZZ$1, 0))</f>
        <v/>
      </c>
      <c r="B122">
        <f>INDEX(resultados!$A$2:$ZZ$256, 116, MATCH($B$2, resultados!$A$1:$ZZ$1, 0))</f>
        <v/>
      </c>
      <c r="C122">
        <f>INDEX(resultados!$A$2:$ZZ$256, 116, MATCH($B$3, resultados!$A$1:$ZZ$1, 0))</f>
        <v/>
      </c>
    </row>
    <row r="123">
      <c r="A123">
        <f>INDEX(resultados!$A$2:$ZZ$256, 117, MATCH($B$1, resultados!$A$1:$ZZ$1, 0))</f>
        <v/>
      </c>
      <c r="B123">
        <f>INDEX(resultados!$A$2:$ZZ$256, 117, MATCH($B$2, resultados!$A$1:$ZZ$1, 0))</f>
        <v/>
      </c>
      <c r="C123">
        <f>INDEX(resultados!$A$2:$ZZ$256, 117, MATCH($B$3, resultados!$A$1:$ZZ$1, 0))</f>
        <v/>
      </c>
    </row>
    <row r="124">
      <c r="A124">
        <f>INDEX(resultados!$A$2:$ZZ$256, 118, MATCH($B$1, resultados!$A$1:$ZZ$1, 0))</f>
        <v/>
      </c>
      <c r="B124">
        <f>INDEX(resultados!$A$2:$ZZ$256, 118, MATCH($B$2, resultados!$A$1:$ZZ$1, 0))</f>
        <v/>
      </c>
      <c r="C124">
        <f>INDEX(resultados!$A$2:$ZZ$256, 118, MATCH($B$3, resultados!$A$1:$ZZ$1, 0))</f>
        <v/>
      </c>
    </row>
    <row r="125">
      <c r="A125">
        <f>INDEX(resultados!$A$2:$ZZ$256, 119, MATCH($B$1, resultados!$A$1:$ZZ$1, 0))</f>
        <v/>
      </c>
      <c r="B125">
        <f>INDEX(resultados!$A$2:$ZZ$256, 119, MATCH($B$2, resultados!$A$1:$ZZ$1, 0))</f>
        <v/>
      </c>
      <c r="C125">
        <f>INDEX(resultados!$A$2:$ZZ$256, 119, MATCH($B$3, resultados!$A$1:$ZZ$1, 0))</f>
        <v/>
      </c>
    </row>
    <row r="126">
      <c r="A126">
        <f>INDEX(resultados!$A$2:$ZZ$256, 120, MATCH($B$1, resultados!$A$1:$ZZ$1, 0))</f>
        <v/>
      </c>
      <c r="B126">
        <f>INDEX(resultados!$A$2:$ZZ$256, 120, MATCH($B$2, resultados!$A$1:$ZZ$1, 0))</f>
        <v/>
      </c>
      <c r="C126">
        <f>INDEX(resultados!$A$2:$ZZ$256, 120, MATCH($B$3, resultados!$A$1:$ZZ$1, 0))</f>
        <v/>
      </c>
    </row>
    <row r="127">
      <c r="A127">
        <f>INDEX(resultados!$A$2:$ZZ$256, 121, MATCH($B$1, resultados!$A$1:$ZZ$1, 0))</f>
        <v/>
      </c>
      <c r="B127">
        <f>INDEX(resultados!$A$2:$ZZ$256, 121, MATCH($B$2, resultados!$A$1:$ZZ$1, 0))</f>
        <v/>
      </c>
      <c r="C127">
        <f>INDEX(resultados!$A$2:$ZZ$256, 121, MATCH($B$3, resultados!$A$1:$ZZ$1, 0))</f>
        <v/>
      </c>
    </row>
    <row r="128">
      <c r="A128">
        <f>INDEX(resultados!$A$2:$ZZ$256, 122, MATCH($B$1, resultados!$A$1:$ZZ$1, 0))</f>
        <v/>
      </c>
      <c r="B128">
        <f>INDEX(resultados!$A$2:$ZZ$256, 122, MATCH($B$2, resultados!$A$1:$ZZ$1, 0))</f>
        <v/>
      </c>
      <c r="C128">
        <f>INDEX(resultados!$A$2:$ZZ$256, 122, MATCH($B$3, resultados!$A$1:$ZZ$1, 0))</f>
        <v/>
      </c>
    </row>
    <row r="129">
      <c r="A129">
        <f>INDEX(resultados!$A$2:$ZZ$256, 123, MATCH($B$1, resultados!$A$1:$ZZ$1, 0))</f>
        <v/>
      </c>
      <c r="B129">
        <f>INDEX(resultados!$A$2:$ZZ$256, 123, MATCH($B$2, resultados!$A$1:$ZZ$1, 0))</f>
        <v/>
      </c>
      <c r="C129">
        <f>INDEX(resultados!$A$2:$ZZ$256, 123, MATCH($B$3, resultados!$A$1:$ZZ$1, 0))</f>
        <v/>
      </c>
    </row>
    <row r="130">
      <c r="A130">
        <f>INDEX(resultados!$A$2:$ZZ$256, 124, MATCH($B$1, resultados!$A$1:$ZZ$1, 0))</f>
        <v/>
      </c>
      <c r="B130">
        <f>INDEX(resultados!$A$2:$ZZ$256, 124, MATCH($B$2, resultados!$A$1:$ZZ$1, 0))</f>
        <v/>
      </c>
      <c r="C130">
        <f>INDEX(resultados!$A$2:$ZZ$256, 124, MATCH($B$3, resultados!$A$1:$ZZ$1, 0))</f>
        <v/>
      </c>
    </row>
    <row r="131">
      <c r="A131">
        <f>INDEX(resultados!$A$2:$ZZ$256, 125, MATCH($B$1, resultados!$A$1:$ZZ$1, 0))</f>
        <v/>
      </c>
      <c r="B131">
        <f>INDEX(resultados!$A$2:$ZZ$256, 125, MATCH($B$2, resultados!$A$1:$ZZ$1, 0))</f>
        <v/>
      </c>
      <c r="C131">
        <f>INDEX(resultados!$A$2:$ZZ$256, 125, MATCH($B$3, resultados!$A$1:$ZZ$1, 0))</f>
        <v/>
      </c>
    </row>
    <row r="132">
      <c r="A132">
        <f>INDEX(resultados!$A$2:$ZZ$256, 126, MATCH($B$1, resultados!$A$1:$ZZ$1, 0))</f>
        <v/>
      </c>
      <c r="B132">
        <f>INDEX(resultados!$A$2:$ZZ$256, 126, MATCH($B$2, resultados!$A$1:$ZZ$1, 0))</f>
        <v/>
      </c>
      <c r="C132">
        <f>INDEX(resultados!$A$2:$ZZ$256, 126, MATCH($B$3, resultados!$A$1:$ZZ$1, 0))</f>
        <v/>
      </c>
    </row>
    <row r="133">
      <c r="A133">
        <f>INDEX(resultados!$A$2:$ZZ$256, 127, MATCH($B$1, resultados!$A$1:$ZZ$1, 0))</f>
        <v/>
      </c>
      <c r="B133">
        <f>INDEX(resultados!$A$2:$ZZ$256, 127, MATCH($B$2, resultados!$A$1:$ZZ$1, 0))</f>
        <v/>
      </c>
      <c r="C133">
        <f>INDEX(resultados!$A$2:$ZZ$256, 127, MATCH($B$3, resultados!$A$1:$ZZ$1, 0))</f>
        <v/>
      </c>
    </row>
    <row r="134">
      <c r="A134">
        <f>INDEX(resultados!$A$2:$ZZ$256, 128, MATCH($B$1, resultados!$A$1:$ZZ$1, 0))</f>
        <v/>
      </c>
      <c r="B134">
        <f>INDEX(resultados!$A$2:$ZZ$256, 128, MATCH($B$2, resultados!$A$1:$ZZ$1, 0))</f>
        <v/>
      </c>
      <c r="C134">
        <f>INDEX(resultados!$A$2:$ZZ$256, 128, MATCH($B$3, resultados!$A$1:$ZZ$1, 0))</f>
        <v/>
      </c>
    </row>
    <row r="135">
      <c r="A135">
        <f>INDEX(resultados!$A$2:$ZZ$256, 129, MATCH($B$1, resultados!$A$1:$ZZ$1, 0))</f>
        <v/>
      </c>
      <c r="B135">
        <f>INDEX(resultados!$A$2:$ZZ$256, 129, MATCH($B$2, resultados!$A$1:$ZZ$1, 0))</f>
        <v/>
      </c>
      <c r="C135">
        <f>INDEX(resultados!$A$2:$ZZ$256, 129, MATCH($B$3, resultados!$A$1:$ZZ$1, 0))</f>
        <v/>
      </c>
    </row>
    <row r="136">
      <c r="A136">
        <f>INDEX(resultados!$A$2:$ZZ$256, 130, MATCH($B$1, resultados!$A$1:$ZZ$1, 0))</f>
        <v/>
      </c>
      <c r="B136">
        <f>INDEX(resultados!$A$2:$ZZ$256, 130, MATCH($B$2, resultados!$A$1:$ZZ$1, 0))</f>
        <v/>
      </c>
      <c r="C136">
        <f>INDEX(resultados!$A$2:$ZZ$256, 130, MATCH($B$3, resultados!$A$1:$ZZ$1, 0))</f>
        <v/>
      </c>
    </row>
    <row r="137">
      <c r="A137">
        <f>INDEX(resultados!$A$2:$ZZ$256, 131, MATCH($B$1, resultados!$A$1:$ZZ$1, 0))</f>
        <v/>
      </c>
      <c r="B137">
        <f>INDEX(resultados!$A$2:$ZZ$256, 131, MATCH($B$2, resultados!$A$1:$ZZ$1, 0))</f>
        <v/>
      </c>
      <c r="C137">
        <f>INDEX(resultados!$A$2:$ZZ$256, 131, MATCH($B$3, resultados!$A$1:$ZZ$1, 0))</f>
        <v/>
      </c>
    </row>
    <row r="138">
      <c r="A138">
        <f>INDEX(resultados!$A$2:$ZZ$256, 132, MATCH($B$1, resultados!$A$1:$ZZ$1, 0))</f>
        <v/>
      </c>
      <c r="B138">
        <f>INDEX(resultados!$A$2:$ZZ$256, 132, MATCH($B$2, resultados!$A$1:$ZZ$1, 0))</f>
        <v/>
      </c>
      <c r="C138">
        <f>INDEX(resultados!$A$2:$ZZ$256, 132, MATCH($B$3, resultados!$A$1:$ZZ$1, 0))</f>
        <v/>
      </c>
    </row>
    <row r="139">
      <c r="A139">
        <f>INDEX(resultados!$A$2:$ZZ$256, 133, MATCH($B$1, resultados!$A$1:$ZZ$1, 0))</f>
        <v/>
      </c>
      <c r="B139">
        <f>INDEX(resultados!$A$2:$ZZ$256, 133, MATCH($B$2, resultados!$A$1:$ZZ$1, 0))</f>
        <v/>
      </c>
      <c r="C139">
        <f>INDEX(resultados!$A$2:$ZZ$256, 133, MATCH($B$3, resultados!$A$1:$ZZ$1, 0))</f>
        <v/>
      </c>
    </row>
    <row r="140">
      <c r="A140">
        <f>INDEX(resultados!$A$2:$ZZ$256, 134, MATCH($B$1, resultados!$A$1:$ZZ$1, 0))</f>
        <v/>
      </c>
      <c r="B140">
        <f>INDEX(resultados!$A$2:$ZZ$256, 134, MATCH($B$2, resultados!$A$1:$ZZ$1, 0))</f>
        <v/>
      </c>
      <c r="C140">
        <f>INDEX(resultados!$A$2:$ZZ$256, 134, MATCH($B$3, resultados!$A$1:$ZZ$1, 0))</f>
        <v/>
      </c>
    </row>
    <row r="141">
      <c r="A141">
        <f>INDEX(resultados!$A$2:$ZZ$256, 135, MATCH($B$1, resultados!$A$1:$ZZ$1, 0))</f>
        <v/>
      </c>
      <c r="B141">
        <f>INDEX(resultados!$A$2:$ZZ$256, 135, MATCH($B$2, resultados!$A$1:$ZZ$1, 0))</f>
        <v/>
      </c>
      <c r="C141">
        <f>INDEX(resultados!$A$2:$ZZ$256, 135, MATCH($B$3, resultados!$A$1:$ZZ$1, 0))</f>
        <v/>
      </c>
    </row>
    <row r="142">
      <c r="A142">
        <f>INDEX(resultados!$A$2:$ZZ$256, 136, MATCH($B$1, resultados!$A$1:$ZZ$1, 0))</f>
        <v/>
      </c>
      <c r="B142">
        <f>INDEX(resultados!$A$2:$ZZ$256, 136, MATCH($B$2, resultados!$A$1:$ZZ$1, 0))</f>
        <v/>
      </c>
      <c r="C142">
        <f>INDEX(resultados!$A$2:$ZZ$256, 136, MATCH($B$3, resultados!$A$1:$ZZ$1, 0))</f>
        <v/>
      </c>
    </row>
    <row r="143">
      <c r="A143">
        <f>INDEX(resultados!$A$2:$ZZ$256, 137, MATCH($B$1, resultados!$A$1:$ZZ$1, 0))</f>
        <v/>
      </c>
      <c r="B143">
        <f>INDEX(resultados!$A$2:$ZZ$256, 137, MATCH($B$2, resultados!$A$1:$ZZ$1, 0))</f>
        <v/>
      </c>
      <c r="C143">
        <f>INDEX(resultados!$A$2:$ZZ$256, 137, MATCH($B$3, resultados!$A$1:$ZZ$1, 0))</f>
        <v/>
      </c>
    </row>
    <row r="144">
      <c r="A144">
        <f>INDEX(resultados!$A$2:$ZZ$256, 138, MATCH($B$1, resultados!$A$1:$ZZ$1, 0))</f>
        <v/>
      </c>
      <c r="B144">
        <f>INDEX(resultados!$A$2:$ZZ$256, 138, MATCH($B$2, resultados!$A$1:$ZZ$1, 0))</f>
        <v/>
      </c>
      <c r="C144">
        <f>INDEX(resultados!$A$2:$ZZ$256, 138, MATCH($B$3, resultados!$A$1:$ZZ$1, 0))</f>
        <v/>
      </c>
    </row>
    <row r="145">
      <c r="A145">
        <f>INDEX(resultados!$A$2:$ZZ$256, 139, MATCH($B$1, resultados!$A$1:$ZZ$1, 0))</f>
        <v/>
      </c>
      <c r="B145">
        <f>INDEX(resultados!$A$2:$ZZ$256, 139, MATCH($B$2, resultados!$A$1:$ZZ$1, 0))</f>
        <v/>
      </c>
      <c r="C145">
        <f>INDEX(resultados!$A$2:$ZZ$256, 139, MATCH($B$3, resultados!$A$1:$ZZ$1, 0))</f>
        <v/>
      </c>
    </row>
    <row r="146">
      <c r="A146">
        <f>INDEX(resultados!$A$2:$ZZ$256, 140, MATCH($B$1, resultados!$A$1:$ZZ$1, 0))</f>
        <v/>
      </c>
      <c r="B146">
        <f>INDEX(resultados!$A$2:$ZZ$256, 140, MATCH($B$2, resultados!$A$1:$ZZ$1, 0))</f>
        <v/>
      </c>
      <c r="C146">
        <f>INDEX(resultados!$A$2:$ZZ$256, 140, MATCH($B$3, resultados!$A$1:$ZZ$1, 0))</f>
        <v/>
      </c>
    </row>
    <row r="147">
      <c r="A147">
        <f>INDEX(resultados!$A$2:$ZZ$256, 141, MATCH($B$1, resultados!$A$1:$ZZ$1, 0))</f>
        <v/>
      </c>
      <c r="B147">
        <f>INDEX(resultados!$A$2:$ZZ$256, 141, MATCH($B$2, resultados!$A$1:$ZZ$1, 0))</f>
        <v/>
      </c>
      <c r="C147">
        <f>INDEX(resultados!$A$2:$ZZ$256, 141, MATCH($B$3, resultados!$A$1:$ZZ$1, 0))</f>
        <v/>
      </c>
    </row>
    <row r="148">
      <c r="A148">
        <f>INDEX(resultados!$A$2:$ZZ$256, 142, MATCH($B$1, resultados!$A$1:$ZZ$1, 0))</f>
        <v/>
      </c>
      <c r="B148">
        <f>INDEX(resultados!$A$2:$ZZ$256, 142, MATCH($B$2, resultados!$A$1:$ZZ$1, 0))</f>
        <v/>
      </c>
      <c r="C148">
        <f>INDEX(resultados!$A$2:$ZZ$256, 142, MATCH($B$3, resultados!$A$1:$ZZ$1, 0))</f>
        <v/>
      </c>
    </row>
    <row r="149">
      <c r="A149">
        <f>INDEX(resultados!$A$2:$ZZ$256, 143, MATCH($B$1, resultados!$A$1:$ZZ$1, 0))</f>
        <v/>
      </c>
      <c r="B149">
        <f>INDEX(resultados!$A$2:$ZZ$256, 143, MATCH($B$2, resultados!$A$1:$ZZ$1, 0))</f>
        <v/>
      </c>
      <c r="C149">
        <f>INDEX(resultados!$A$2:$ZZ$256, 143, MATCH($B$3, resultados!$A$1:$ZZ$1, 0))</f>
        <v/>
      </c>
    </row>
    <row r="150">
      <c r="A150">
        <f>INDEX(resultados!$A$2:$ZZ$256, 144, MATCH($B$1, resultados!$A$1:$ZZ$1, 0))</f>
        <v/>
      </c>
      <c r="B150">
        <f>INDEX(resultados!$A$2:$ZZ$256, 144, MATCH($B$2, resultados!$A$1:$ZZ$1, 0))</f>
        <v/>
      </c>
      <c r="C150">
        <f>INDEX(resultados!$A$2:$ZZ$256, 144, MATCH($B$3, resultados!$A$1:$ZZ$1, 0))</f>
        <v/>
      </c>
    </row>
    <row r="151">
      <c r="A151">
        <f>INDEX(resultados!$A$2:$ZZ$256, 145, MATCH($B$1, resultados!$A$1:$ZZ$1, 0))</f>
        <v/>
      </c>
      <c r="B151">
        <f>INDEX(resultados!$A$2:$ZZ$256, 145, MATCH($B$2, resultados!$A$1:$ZZ$1, 0))</f>
        <v/>
      </c>
      <c r="C151">
        <f>INDEX(resultados!$A$2:$ZZ$256, 145, MATCH($B$3, resultados!$A$1:$ZZ$1, 0))</f>
        <v/>
      </c>
    </row>
    <row r="152">
      <c r="A152">
        <f>INDEX(resultados!$A$2:$ZZ$256, 146, MATCH($B$1, resultados!$A$1:$ZZ$1, 0))</f>
        <v/>
      </c>
      <c r="B152">
        <f>INDEX(resultados!$A$2:$ZZ$256, 146, MATCH($B$2, resultados!$A$1:$ZZ$1, 0))</f>
        <v/>
      </c>
      <c r="C152">
        <f>INDEX(resultados!$A$2:$ZZ$256, 146, MATCH($B$3, resultados!$A$1:$ZZ$1, 0))</f>
        <v/>
      </c>
    </row>
    <row r="153">
      <c r="A153">
        <f>INDEX(resultados!$A$2:$ZZ$256, 147, MATCH($B$1, resultados!$A$1:$ZZ$1, 0))</f>
        <v/>
      </c>
      <c r="B153">
        <f>INDEX(resultados!$A$2:$ZZ$256, 147, MATCH($B$2, resultados!$A$1:$ZZ$1, 0))</f>
        <v/>
      </c>
      <c r="C153">
        <f>INDEX(resultados!$A$2:$ZZ$256, 147, MATCH($B$3, resultados!$A$1:$ZZ$1, 0))</f>
        <v/>
      </c>
    </row>
    <row r="154">
      <c r="A154">
        <f>INDEX(resultados!$A$2:$ZZ$256, 148, MATCH($B$1, resultados!$A$1:$ZZ$1, 0))</f>
        <v/>
      </c>
      <c r="B154">
        <f>INDEX(resultados!$A$2:$ZZ$256, 148, MATCH($B$2, resultados!$A$1:$ZZ$1, 0))</f>
        <v/>
      </c>
      <c r="C154">
        <f>INDEX(resultados!$A$2:$ZZ$256, 148, MATCH($B$3, resultados!$A$1:$ZZ$1, 0))</f>
        <v/>
      </c>
    </row>
    <row r="155">
      <c r="A155">
        <f>INDEX(resultados!$A$2:$ZZ$256, 149, MATCH($B$1, resultados!$A$1:$ZZ$1, 0))</f>
        <v/>
      </c>
      <c r="B155">
        <f>INDEX(resultados!$A$2:$ZZ$256, 149, MATCH($B$2, resultados!$A$1:$ZZ$1, 0))</f>
        <v/>
      </c>
      <c r="C155">
        <f>INDEX(resultados!$A$2:$ZZ$256, 149, MATCH($B$3, resultados!$A$1:$ZZ$1, 0))</f>
        <v/>
      </c>
    </row>
    <row r="156">
      <c r="A156">
        <f>INDEX(resultados!$A$2:$ZZ$256, 150, MATCH($B$1, resultados!$A$1:$ZZ$1, 0))</f>
        <v/>
      </c>
      <c r="B156">
        <f>INDEX(resultados!$A$2:$ZZ$256, 150, MATCH($B$2, resultados!$A$1:$ZZ$1, 0))</f>
        <v/>
      </c>
      <c r="C156">
        <f>INDEX(resultados!$A$2:$ZZ$256, 150, MATCH($B$3, resultados!$A$1:$ZZ$1, 0))</f>
        <v/>
      </c>
    </row>
    <row r="157">
      <c r="A157">
        <f>INDEX(resultados!$A$2:$ZZ$256, 151, MATCH($B$1, resultados!$A$1:$ZZ$1, 0))</f>
        <v/>
      </c>
      <c r="B157">
        <f>INDEX(resultados!$A$2:$ZZ$256, 151, MATCH($B$2, resultados!$A$1:$ZZ$1, 0))</f>
        <v/>
      </c>
      <c r="C157">
        <f>INDEX(resultados!$A$2:$ZZ$256, 151, MATCH($B$3, resultados!$A$1:$ZZ$1, 0))</f>
        <v/>
      </c>
    </row>
    <row r="158">
      <c r="A158">
        <f>INDEX(resultados!$A$2:$ZZ$256, 152, MATCH($B$1, resultados!$A$1:$ZZ$1, 0))</f>
        <v/>
      </c>
      <c r="B158">
        <f>INDEX(resultados!$A$2:$ZZ$256, 152, MATCH($B$2, resultados!$A$1:$ZZ$1, 0))</f>
        <v/>
      </c>
      <c r="C158">
        <f>INDEX(resultados!$A$2:$ZZ$256, 152, MATCH($B$3, resultados!$A$1:$ZZ$1, 0))</f>
        <v/>
      </c>
    </row>
    <row r="159">
      <c r="A159">
        <f>INDEX(resultados!$A$2:$ZZ$256, 153, MATCH($B$1, resultados!$A$1:$ZZ$1, 0))</f>
        <v/>
      </c>
      <c r="B159">
        <f>INDEX(resultados!$A$2:$ZZ$256, 153, MATCH($B$2, resultados!$A$1:$ZZ$1, 0))</f>
        <v/>
      </c>
      <c r="C159">
        <f>INDEX(resultados!$A$2:$ZZ$256, 153, MATCH($B$3, resultados!$A$1:$ZZ$1, 0))</f>
        <v/>
      </c>
    </row>
    <row r="160">
      <c r="A160">
        <f>INDEX(resultados!$A$2:$ZZ$256, 154, MATCH($B$1, resultados!$A$1:$ZZ$1, 0))</f>
        <v/>
      </c>
      <c r="B160">
        <f>INDEX(resultados!$A$2:$ZZ$256, 154, MATCH($B$2, resultados!$A$1:$ZZ$1, 0))</f>
        <v/>
      </c>
      <c r="C160">
        <f>INDEX(resultados!$A$2:$ZZ$256, 154, MATCH($B$3, resultados!$A$1:$ZZ$1, 0))</f>
        <v/>
      </c>
    </row>
    <row r="161">
      <c r="A161">
        <f>INDEX(resultados!$A$2:$ZZ$256, 155, MATCH($B$1, resultados!$A$1:$ZZ$1, 0))</f>
        <v/>
      </c>
      <c r="B161">
        <f>INDEX(resultados!$A$2:$ZZ$256, 155, MATCH($B$2, resultados!$A$1:$ZZ$1, 0))</f>
        <v/>
      </c>
      <c r="C161">
        <f>INDEX(resultados!$A$2:$ZZ$256, 155, MATCH($B$3, resultados!$A$1:$ZZ$1, 0))</f>
        <v/>
      </c>
    </row>
    <row r="162">
      <c r="A162">
        <f>INDEX(resultados!$A$2:$ZZ$256, 156, MATCH($B$1, resultados!$A$1:$ZZ$1, 0))</f>
        <v/>
      </c>
      <c r="B162">
        <f>INDEX(resultados!$A$2:$ZZ$256, 156, MATCH($B$2, resultados!$A$1:$ZZ$1, 0))</f>
        <v/>
      </c>
      <c r="C162">
        <f>INDEX(resultados!$A$2:$ZZ$256, 156, MATCH($B$3, resultados!$A$1:$ZZ$1, 0))</f>
        <v/>
      </c>
    </row>
    <row r="163">
      <c r="A163">
        <f>INDEX(resultados!$A$2:$ZZ$256, 157, MATCH($B$1, resultados!$A$1:$ZZ$1, 0))</f>
        <v/>
      </c>
      <c r="B163">
        <f>INDEX(resultados!$A$2:$ZZ$256, 157, MATCH($B$2, resultados!$A$1:$ZZ$1, 0))</f>
        <v/>
      </c>
      <c r="C163">
        <f>INDEX(resultados!$A$2:$ZZ$256, 157, MATCH($B$3, resultados!$A$1:$ZZ$1, 0))</f>
        <v/>
      </c>
    </row>
    <row r="164">
      <c r="A164">
        <f>INDEX(resultados!$A$2:$ZZ$256, 158, MATCH($B$1, resultados!$A$1:$ZZ$1, 0))</f>
        <v/>
      </c>
      <c r="B164">
        <f>INDEX(resultados!$A$2:$ZZ$256, 158, MATCH($B$2, resultados!$A$1:$ZZ$1, 0))</f>
        <v/>
      </c>
      <c r="C164">
        <f>INDEX(resultados!$A$2:$ZZ$256, 158, MATCH($B$3, resultados!$A$1:$ZZ$1, 0))</f>
        <v/>
      </c>
    </row>
    <row r="165">
      <c r="A165">
        <f>INDEX(resultados!$A$2:$ZZ$256, 159, MATCH($B$1, resultados!$A$1:$ZZ$1, 0))</f>
        <v/>
      </c>
      <c r="B165">
        <f>INDEX(resultados!$A$2:$ZZ$256, 159, MATCH($B$2, resultados!$A$1:$ZZ$1, 0))</f>
        <v/>
      </c>
      <c r="C165">
        <f>INDEX(resultados!$A$2:$ZZ$256, 159, MATCH($B$3, resultados!$A$1:$ZZ$1, 0))</f>
        <v/>
      </c>
    </row>
    <row r="166">
      <c r="A166">
        <f>INDEX(resultados!$A$2:$ZZ$256, 160, MATCH($B$1, resultados!$A$1:$ZZ$1, 0))</f>
        <v/>
      </c>
      <c r="B166">
        <f>INDEX(resultados!$A$2:$ZZ$256, 160, MATCH($B$2, resultados!$A$1:$ZZ$1, 0))</f>
        <v/>
      </c>
      <c r="C166">
        <f>INDEX(resultados!$A$2:$ZZ$256, 160, MATCH($B$3, resultados!$A$1:$ZZ$1, 0))</f>
        <v/>
      </c>
    </row>
    <row r="167">
      <c r="A167">
        <f>INDEX(resultados!$A$2:$ZZ$256, 161, MATCH($B$1, resultados!$A$1:$ZZ$1, 0))</f>
        <v/>
      </c>
      <c r="B167">
        <f>INDEX(resultados!$A$2:$ZZ$256, 161, MATCH($B$2, resultados!$A$1:$ZZ$1, 0))</f>
        <v/>
      </c>
      <c r="C167">
        <f>INDEX(resultados!$A$2:$ZZ$256, 161, MATCH($B$3, resultados!$A$1:$ZZ$1, 0))</f>
        <v/>
      </c>
    </row>
    <row r="168">
      <c r="A168">
        <f>INDEX(resultados!$A$2:$ZZ$256, 162, MATCH($B$1, resultados!$A$1:$ZZ$1, 0))</f>
        <v/>
      </c>
      <c r="B168">
        <f>INDEX(resultados!$A$2:$ZZ$256, 162, MATCH($B$2, resultados!$A$1:$ZZ$1, 0))</f>
        <v/>
      </c>
      <c r="C168">
        <f>INDEX(resultados!$A$2:$ZZ$256, 162, MATCH($B$3, resultados!$A$1:$ZZ$1, 0))</f>
        <v/>
      </c>
    </row>
    <row r="169">
      <c r="A169">
        <f>INDEX(resultados!$A$2:$ZZ$256, 163, MATCH($B$1, resultados!$A$1:$ZZ$1, 0))</f>
        <v/>
      </c>
      <c r="B169">
        <f>INDEX(resultados!$A$2:$ZZ$256, 163, MATCH($B$2, resultados!$A$1:$ZZ$1, 0))</f>
        <v/>
      </c>
      <c r="C169">
        <f>INDEX(resultados!$A$2:$ZZ$256, 163, MATCH($B$3, resultados!$A$1:$ZZ$1, 0))</f>
        <v/>
      </c>
    </row>
    <row r="170">
      <c r="A170">
        <f>INDEX(resultados!$A$2:$ZZ$256, 164, MATCH($B$1, resultados!$A$1:$ZZ$1, 0))</f>
        <v/>
      </c>
      <c r="B170">
        <f>INDEX(resultados!$A$2:$ZZ$256, 164, MATCH($B$2, resultados!$A$1:$ZZ$1, 0))</f>
        <v/>
      </c>
      <c r="C170">
        <f>INDEX(resultados!$A$2:$ZZ$256, 164, MATCH($B$3, resultados!$A$1:$ZZ$1, 0))</f>
        <v/>
      </c>
    </row>
    <row r="171">
      <c r="A171">
        <f>INDEX(resultados!$A$2:$ZZ$256, 165, MATCH($B$1, resultados!$A$1:$ZZ$1, 0))</f>
        <v/>
      </c>
      <c r="B171">
        <f>INDEX(resultados!$A$2:$ZZ$256, 165, MATCH($B$2, resultados!$A$1:$ZZ$1, 0))</f>
        <v/>
      </c>
      <c r="C171">
        <f>INDEX(resultados!$A$2:$ZZ$256, 165, MATCH($B$3, resultados!$A$1:$ZZ$1, 0))</f>
        <v/>
      </c>
    </row>
    <row r="172">
      <c r="A172">
        <f>INDEX(resultados!$A$2:$ZZ$256, 166, MATCH($B$1, resultados!$A$1:$ZZ$1, 0))</f>
        <v/>
      </c>
      <c r="B172">
        <f>INDEX(resultados!$A$2:$ZZ$256, 166, MATCH($B$2, resultados!$A$1:$ZZ$1, 0))</f>
        <v/>
      </c>
      <c r="C172">
        <f>INDEX(resultados!$A$2:$ZZ$256, 166, MATCH($B$3, resultados!$A$1:$ZZ$1, 0))</f>
        <v/>
      </c>
    </row>
    <row r="173">
      <c r="A173">
        <f>INDEX(resultados!$A$2:$ZZ$256, 167, MATCH($B$1, resultados!$A$1:$ZZ$1, 0))</f>
        <v/>
      </c>
      <c r="B173">
        <f>INDEX(resultados!$A$2:$ZZ$256, 167, MATCH($B$2, resultados!$A$1:$ZZ$1, 0))</f>
        <v/>
      </c>
      <c r="C173">
        <f>INDEX(resultados!$A$2:$ZZ$256, 167, MATCH($B$3, resultados!$A$1:$ZZ$1, 0))</f>
        <v/>
      </c>
    </row>
    <row r="174">
      <c r="A174">
        <f>INDEX(resultados!$A$2:$ZZ$256, 168, MATCH($B$1, resultados!$A$1:$ZZ$1, 0))</f>
        <v/>
      </c>
      <c r="B174">
        <f>INDEX(resultados!$A$2:$ZZ$256, 168, MATCH($B$2, resultados!$A$1:$ZZ$1, 0))</f>
        <v/>
      </c>
      <c r="C174">
        <f>INDEX(resultados!$A$2:$ZZ$256, 168, MATCH($B$3, resultados!$A$1:$ZZ$1, 0))</f>
        <v/>
      </c>
    </row>
    <row r="175">
      <c r="A175">
        <f>INDEX(resultados!$A$2:$ZZ$256, 169, MATCH($B$1, resultados!$A$1:$ZZ$1, 0))</f>
        <v/>
      </c>
      <c r="B175">
        <f>INDEX(resultados!$A$2:$ZZ$256, 169, MATCH($B$2, resultados!$A$1:$ZZ$1, 0))</f>
        <v/>
      </c>
      <c r="C175">
        <f>INDEX(resultados!$A$2:$ZZ$256, 169, MATCH($B$3, resultados!$A$1:$ZZ$1, 0))</f>
        <v/>
      </c>
    </row>
    <row r="176">
      <c r="A176">
        <f>INDEX(resultados!$A$2:$ZZ$256, 170, MATCH($B$1, resultados!$A$1:$ZZ$1, 0))</f>
        <v/>
      </c>
      <c r="B176">
        <f>INDEX(resultados!$A$2:$ZZ$256, 170, MATCH($B$2, resultados!$A$1:$ZZ$1, 0))</f>
        <v/>
      </c>
      <c r="C176">
        <f>INDEX(resultados!$A$2:$ZZ$256, 170, MATCH($B$3, resultados!$A$1:$ZZ$1, 0))</f>
        <v/>
      </c>
    </row>
    <row r="177">
      <c r="A177">
        <f>INDEX(resultados!$A$2:$ZZ$256, 171, MATCH($B$1, resultados!$A$1:$ZZ$1, 0))</f>
        <v/>
      </c>
      <c r="B177">
        <f>INDEX(resultados!$A$2:$ZZ$256, 171, MATCH($B$2, resultados!$A$1:$ZZ$1, 0))</f>
        <v/>
      </c>
      <c r="C177">
        <f>INDEX(resultados!$A$2:$ZZ$256, 171, MATCH($B$3, resultados!$A$1:$ZZ$1, 0))</f>
        <v/>
      </c>
    </row>
    <row r="178">
      <c r="A178">
        <f>INDEX(resultados!$A$2:$ZZ$256, 172, MATCH($B$1, resultados!$A$1:$ZZ$1, 0))</f>
        <v/>
      </c>
      <c r="B178">
        <f>INDEX(resultados!$A$2:$ZZ$256, 172, MATCH($B$2, resultados!$A$1:$ZZ$1, 0))</f>
        <v/>
      </c>
      <c r="C178">
        <f>INDEX(resultados!$A$2:$ZZ$256, 172, MATCH($B$3, resultados!$A$1:$ZZ$1, 0))</f>
        <v/>
      </c>
    </row>
    <row r="179">
      <c r="A179">
        <f>INDEX(resultados!$A$2:$ZZ$256, 173, MATCH($B$1, resultados!$A$1:$ZZ$1, 0))</f>
        <v/>
      </c>
      <c r="B179">
        <f>INDEX(resultados!$A$2:$ZZ$256, 173, MATCH($B$2, resultados!$A$1:$ZZ$1, 0))</f>
        <v/>
      </c>
      <c r="C179">
        <f>INDEX(resultados!$A$2:$ZZ$256, 173, MATCH($B$3, resultados!$A$1:$ZZ$1, 0))</f>
        <v/>
      </c>
    </row>
    <row r="180">
      <c r="A180">
        <f>INDEX(resultados!$A$2:$ZZ$256, 174, MATCH($B$1, resultados!$A$1:$ZZ$1, 0))</f>
        <v/>
      </c>
      <c r="B180">
        <f>INDEX(resultados!$A$2:$ZZ$256, 174, MATCH($B$2, resultados!$A$1:$ZZ$1, 0))</f>
        <v/>
      </c>
      <c r="C180">
        <f>INDEX(resultados!$A$2:$ZZ$256, 174, MATCH($B$3, resultados!$A$1:$ZZ$1, 0))</f>
        <v/>
      </c>
    </row>
    <row r="181">
      <c r="A181">
        <f>INDEX(resultados!$A$2:$ZZ$256, 175, MATCH($B$1, resultados!$A$1:$ZZ$1, 0))</f>
        <v/>
      </c>
      <c r="B181">
        <f>INDEX(resultados!$A$2:$ZZ$256, 175, MATCH($B$2, resultados!$A$1:$ZZ$1, 0))</f>
        <v/>
      </c>
      <c r="C181">
        <f>INDEX(resultados!$A$2:$ZZ$256, 175, MATCH($B$3, resultados!$A$1:$ZZ$1, 0))</f>
        <v/>
      </c>
    </row>
    <row r="182">
      <c r="A182">
        <f>INDEX(resultados!$A$2:$ZZ$256, 176, MATCH($B$1, resultados!$A$1:$ZZ$1, 0))</f>
        <v/>
      </c>
      <c r="B182">
        <f>INDEX(resultados!$A$2:$ZZ$256, 176, MATCH($B$2, resultados!$A$1:$ZZ$1, 0))</f>
        <v/>
      </c>
      <c r="C182">
        <f>INDEX(resultados!$A$2:$ZZ$256, 176, MATCH($B$3, resultados!$A$1:$ZZ$1, 0))</f>
        <v/>
      </c>
    </row>
    <row r="183">
      <c r="A183">
        <f>INDEX(resultados!$A$2:$ZZ$256, 177, MATCH($B$1, resultados!$A$1:$ZZ$1, 0))</f>
        <v/>
      </c>
      <c r="B183">
        <f>INDEX(resultados!$A$2:$ZZ$256, 177, MATCH($B$2, resultados!$A$1:$ZZ$1, 0))</f>
        <v/>
      </c>
      <c r="C183">
        <f>INDEX(resultados!$A$2:$ZZ$256, 177, MATCH($B$3, resultados!$A$1:$ZZ$1, 0))</f>
        <v/>
      </c>
    </row>
    <row r="184">
      <c r="A184">
        <f>INDEX(resultados!$A$2:$ZZ$256, 178, MATCH($B$1, resultados!$A$1:$ZZ$1, 0))</f>
        <v/>
      </c>
      <c r="B184">
        <f>INDEX(resultados!$A$2:$ZZ$256, 178, MATCH($B$2, resultados!$A$1:$ZZ$1, 0))</f>
        <v/>
      </c>
      <c r="C184">
        <f>INDEX(resultados!$A$2:$ZZ$256, 178, MATCH($B$3, resultados!$A$1:$ZZ$1, 0))</f>
        <v/>
      </c>
    </row>
    <row r="185">
      <c r="A185">
        <f>INDEX(resultados!$A$2:$ZZ$256, 179, MATCH($B$1, resultados!$A$1:$ZZ$1, 0))</f>
        <v/>
      </c>
      <c r="B185">
        <f>INDEX(resultados!$A$2:$ZZ$256, 179, MATCH($B$2, resultados!$A$1:$ZZ$1, 0))</f>
        <v/>
      </c>
      <c r="C185">
        <f>INDEX(resultados!$A$2:$ZZ$256, 179, MATCH($B$3, resultados!$A$1:$ZZ$1, 0))</f>
        <v/>
      </c>
    </row>
    <row r="186">
      <c r="A186">
        <f>INDEX(resultados!$A$2:$ZZ$256, 180, MATCH($B$1, resultados!$A$1:$ZZ$1, 0))</f>
        <v/>
      </c>
      <c r="B186">
        <f>INDEX(resultados!$A$2:$ZZ$256, 180, MATCH($B$2, resultados!$A$1:$ZZ$1, 0))</f>
        <v/>
      </c>
      <c r="C186">
        <f>INDEX(resultados!$A$2:$ZZ$256, 180, MATCH($B$3, resultados!$A$1:$ZZ$1, 0))</f>
        <v/>
      </c>
    </row>
    <row r="187">
      <c r="A187">
        <f>INDEX(resultados!$A$2:$ZZ$256, 181, MATCH($B$1, resultados!$A$1:$ZZ$1, 0))</f>
        <v/>
      </c>
      <c r="B187">
        <f>INDEX(resultados!$A$2:$ZZ$256, 181, MATCH($B$2, resultados!$A$1:$ZZ$1, 0))</f>
        <v/>
      </c>
      <c r="C187">
        <f>INDEX(resultados!$A$2:$ZZ$256, 181, MATCH($B$3, resultados!$A$1:$ZZ$1, 0))</f>
        <v/>
      </c>
    </row>
    <row r="188">
      <c r="A188">
        <f>INDEX(resultados!$A$2:$ZZ$256, 182, MATCH($B$1, resultados!$A$1:$ZZ$1, 0))</f>
        <v/>
      </c>
      <c r="B188">
        <f>INDEX(resultados!$A$2:$ZZ$256, 182, MATCH($B$2, resultados!$A$1:$ZZ$1, 0))</f>
        <v/>
      </c>
      <c r="C188">
        <f>INDEX(resultados!$A$2:$ZZ$256, 182, MATCH($B$3, resultados!$A$1:$ZZ$1, 0))</f>
        <v/>
      </c>
    </row>
    <row r="189">
      <c r="A189">
        <f>INDEX(resultados!$A$2:$ZZ$256, 183, MATCH($B$1, resultados!$A$1:$ZZ$1, 0))</f>
        <v/>
      </c>
      <c r="B189">
        <f>INDEX(resultados!$A$2:$ZZ$256, 183, MATCH($B$2, resultados!$A$1:$ZZ$1, 0))</f>
        <v/>
      </c>
      <c r="C189">
        <f>INDEX(resultados!$A$2:$ZZ$256, 183, MATCH($B$3, resultados!$A$1:$ZZ$1, 0))</f>
        <v/>
      </c>
    </row>
    <row r="190">
      <c r="A190">
        <f>INDEX(resultados!$A$2:$ZZ$256, 184, MATCH($B$1, resultados!$A$1:$ZZ$1, 0))</f>
        <v/>
      </c>
      <c r="B190">
        <f>INDEX(resultados!$A$2:$ZZ$256, 184, MATCH($B$2, resultados!$A$1:$ZZ$1, 0))</f>
        <v/>
      </c>
      <c r="C190">
        <f>INDEX(resultados!$A$2:$ZZ$256, 184, MATCH($B$3, resultados!$A$1:$ZZ$1, 0))</f>
        <v/>
      </c>
    </row>
    <row r="191">
      <c r="A191">
        <f>INDEX(resultados!$A$2:$ZZ$256, 185, MATCH($B$1, resultados!$A$1:$ZZ$1, 0))</f>
        <v/>
      </c>
      <c r="B191">
        <f>INDEX(resultados!$A$2:$ZZ$256, 185, MATCH($B$2, resultados!$A$1:$ZZ$1, 0))</f>
        <v/>
      </c>
      <c r="C191">
        <f>INDEX(resultados!$A$2:$ZZ$256, 185, MATCH($B$3, resultados!$A$1:$ZZ$1, 0))</f>
        <v/>
      </c>
    </row>
    <row r="192">
      <c r="A192">
        <f>INDEX(resultados!$A$2:$ZZ$256, 186, MATCH($B$1, resultados!$A$1:$ZZ$1, 0))</f>
        <v/>
      </c>
      <c r="B192">
        <f>INDEX(resultados!$A$2:$ZZ$256, 186, MATCH($B$2, resultados!$A$1:$ZZ$1, 0))</f>
        <v/>
      </c>
      <c r="C192">
        <f>INDEX(resultados!$A$2:$ZZ$256, 186, MATCH($B$3, resultados!$A$1:$ZZ$1, 0))</f>
        <v/>
      </c>
    </row>
    <row r="193">
      <c r="A193">
        <f>INDEX(resultados!$A$2:$ZZ$256, 187, MATCH($B$1, resultados!$A$1:$ZZ$1, 0))</f>
        <v/>
      </c>
      <c r="B193">
        <f>INDEX(resultados!$A$2:$ZZ$256, 187, MATCH($B$2, resultados!$A$1:$ZZ$1, 0))</f>
        <v/>
      </c>
      <c r="C193">
        <f>INDEX(resultados!$A$2:$ZZ$256, 187, MATCH($B$3, resultados!$A$1:$ZZ$1, 0))</f>
        <v/>
      </c>
    </row>
    <row r="194">
      <c r="A194">
        <f>INDEX(resultados!$A$2:$ZZ$256, 188, MATCH($B$1, resultados!$A$1:$ZZ$1, 0))</f>
        <v/>
      </c>
      <c r="B194">
        <f>INDEX(resultados!$A$2:$ZZ$256, 188, MATCH($B$2, resultados!$A$1:$ZZ$1, 0))</f>
        <v/>
      </c>
      <c r="C194">
        <f>INDEX(resultados!$A$2:$ZZ$256, 188, MATCH($B$3, resultados!$A$1:$ZZ$1, 0))</f>
        <v/>
      </c>
    </row>
    <row r="195">
      <c r="A195">
        <f>INDEX(resultados!$A$2:$ZZ$256, 189, MATCH($B$1, resultados!$A$1:$ZZ$1, 0))</f>
        <v/>
      </c>
      <c r="B195">
        <f>INDEX(resultados!$A$2:$ZZ$256, 189, MATCH($B$2, resultados!$A$1:$ZZ$1, 0))</f>
        <v/>
      </c>
      <c r="C195">
        <f>INDEX(resultados!$A$2:$ZZ$256, 189, MATCH($B$3, resultados!$A$1:$ZZ$1, 0))</f>
        <v/>
      </c>
    </row>
    <row r="196">
      <c r="A196">
        <f>INDEX(resultados!$A$2:$ZZ$256, 190, MATCH($B$1, resultados!$A$1:$ZZ$1, 0))</f>
        <v/>
      </c>
      <c r="B196">
        <f>INDEX(resultados!$A$2:$ZZ$256, 190, MATCH($B$2, resultados!$A$1:$ZZ$1, 0))</f>
        <v/>
      </c>
      <c r="C196">
        <f>INDEX(resultados!$A$2:$ZZ$256, 190, MATCH($B$3, resultados!$A$1:$ZZ$1, 0))</f>
        <v/>
      </c>
    </row>
    <row r="197">
      <c r="A197">
        <f>INDEX(resultados!$A$2:$ZZ$256, 191, MATCH($B$1, resultados!$A$1:$ZZ$1, 0))</f>
        <v/>
      </c>
      <c r="B197">
        <f>INDEX(resultados!$A$2:$ZZ$256, 191, MATCH($B$2, resultados!$A$1:$ZZ$1, 0))</f>
        <v/>
      </c>
      <c r="C197">
        <f>INDEX(resultados!$A$2:$ZZ$256, 191, MATCH($B$3, resultados!$A$1:$ZZ$1, 0))</f>
        <v/>
      </c>
    </row>
    <row r="198">
      <c r="A198">
        <f>INDEX(resultados!$A$2:$ZZ$256, 192, MATCH($B$1, resultados!$A$1:$ZZ$1, 0))</f>
        <v/>
      </c>
      <c r="B198">
        <f>INDEX(resultados!$A$2:$ZZ$256, 192, MATCH($B$2, resultados!$A$1:$ZZ$1, 0))</f>
        <v/>
      </c>
      <c r="C198">
        <f>INDEX(resultados!$A$2:$ZZ$256, 192, MATCH($B$3, resultados!$A$1:$ZZ$1, 0))</f>
        <v/>
      </c>
    </row>
    <row r="199">
      <c r="A199">
        <f>INDEX(resultados!$A$2:$ZZ$256, 193, MATCH($B$1, resultados!$A$1:$ZZ$1, 0))</f>
        <v/>
      </c>
      <c r="B199">
        <f>INDEX(resultados!$A$2:$ZZ$256, 193, MATCH($B$2, resultados!$A$1:$ZZ$1, 0))</f>
        <v/>
      </c>
      <c r="C199">
        <f>INDEX(resultados!$A$2:$ZZ$256, 193, MATCH($B$3, resultados!$A$1:$ZZ$1, 0))</f>
        <v/>
      </c>
    </row>
    <row r="200">
      <c r="A200">
        <f>INDEX(resultados!$A$2:$ZZ$256, 194, MATCH($B$1, resultados!$A$1:$ZZ$1, 0))</f>
        <v/>
      </c>
      <c r="B200">
        <f>INDEX(resultados!$A$2:$ZZ$256, 194, MATCH($B$2, resultados!$A$1:$ZZ$1, 0))</f>
        <v/>
      </c>
      <c r="C200">
        <f>INDEX(resultados!$A$2:$ZZ$256, 194, MATCH($B$3, resultados!$A$1:$ZZ$1, 0))</f>
        <v/>
      </c>
    </row>
    <row r="201">
      <c r="A201">
        <f>INDEX(resultados!$A$2:$ZZ$256, 195, MATCH($B$1, resultados!$A$1:$ZZ$1, 0))</f>
        <v/>
      </c>
      <c r="B201">
        <f>INDEX(resultados!$A$2:$ZZ$256, 195, MATCH($B$2, resultados!$A$1:$ZZ$1, 0))</f>
        <v/>
      </c>
      <c r="C201">
        <f>INDEX(resultados!$A$2:$ZZ$256, 195, MATCH($B$3, resultados!$A$1:$ZZ$1, 0))</f>
        <v/>
      </c>
    </row>
    <row r="202">
      <c r="A202">
        <f>INDEX(resultados!$A$2:$ZZ$256, 196, MATCH($B$1, resultados!$A$1:$ZZ$1, 0))</f>
        <v/>
      </c>
      <c r="B202">
        <f>INDEX(resultados!$A$2:$ZZ$256, 196, MATCH($B$2, resultados!$A$1:$ZZ$1, 0))</f>
        <v/>
      </c>
      <c r="C202">
        <f>INDEX(resultados!$A$2:$ZZ$256, 196, MATCH($B$3, resultados!$A$1:$ZZ$1, 0))</f>
        <v/>
      </c>
    </row>
    <row r="203">
      <c r="A203">
        <f>INDEX(resultados!$A$2:$ZZ$256, 197, MATCH($B$1, resultados!$A$1:$ZZ$1, 0))</f>
        <v/>
      </c>
      <c r="B203">
        <f>INDEX(resultados!$A$2:$ZZ$256, 197, MATCH($B$2, resultados!$A$1:$ZZ$1, 0))</f>
        <v/>
      </c>
      <c r="C203">
        <f>INDEX(resultados!$A$2:$ZZ$256, 197, MATCH($B$3, resultados!$A$1:$ZZ$1, 0))</f>
        <v/>
      </c>
    </row>
    <row r="204">
      <c r="A204">
        <f>INDEX(resultados!$A$2:$ZZ$256, 198, MATCH($B$1, resultados!$A$1:$ZZ$1, 0))</f>
        <v/>
      </c>
      <c r="B204">
        <f>INDEX(resultados!$A$2:$ZZ$256, 198, MATCH($B$2, resultados!$A$1:$ZZ$1, 0))</f>
        <v/>
      </c>
      <c r="C204">
        <f>INDEX(resultados!$A$2:$ZZ$256, 198, MATCH($B$3, resultados!$A$1:$ZZ$1, 0))</f>
        <v/>
      </c>
    </row>
    <row r="205">
      <c r="A205">
        <f>INDEX(resultados!$A$2:$ZZ$256, 199, MATCH($B$1, resultados!$A$1:$ZZ$1, 0))</f>
        <v/>
      </c>
      <c r="B205">
        <f>INDEX(resultados!$A$2:$ZZ$256, 199, MATCH($B$2, resultados!$A$1:$ZZ$1, 0))</f>
        <v/>
      </c>
      <c r="C205">
        <f>INDEX(resultados!$A$2:$ZZ$256, 199, MATCH($B$3, resultados!$A$1:$ZZ$1, 0))</f>
        <v/>
      </c>
    </row>
    <row r="206">
      <c r="A206">
        <f>INDEX(resultados!$A$2:$ZZ$256, 200, MATCH($B$1, resultados!$A$1:$ZZ$1, 0))</f>
        <v/>
      </c>
      <c r="B206">
        <f>INDEX(resultados!$A$2:$ZZ$256, 200, MATCH($B$2, resultados!$A$1:$ZZ$1, 0))</f>
        <v/>
      </c>
      <c r="C206">
        <f>INDEX(resultados!$A$2:$ZZ$256, 200, MATCH($B$3, resultados!$A$1:$ZZ$1, 0))</f>
        <v/>
      </c>
    </row>
    <row r="207">
      <c r="A207">
        <f>INDEX(resultados!$A$2:$ZZ$256, 201, MATCH($B$1, resultados!$A$1:$ZZ$1, 0))</f>
        <v/>
      </c>
      <c r="B207">
        <f>INDEX(resultados!$A$2:$ZZ$256, 201, MATCH($B$2, resultados!$A$1:$ZZ$1, 0))</f>
        <v/>
      </c>
      <c r="C207">
        <f>INDEX(resultados!$A$2:$ZZ$256, 201, MATCH($B$3, resultados!$A$1:$ZZ$1, 0))</f>
        <v/>
      </c>
    </row>
    <row r="208">
      <c r="A208">
        <f>INDEX(resultados!$A$2:$ZZ$256, 202, MATCH($B$1, resultados!$A$1:$ZZ$1, 0))</f>
        <v/>
      </c>
      <c r="B208">
        <f>INDEX(resultados!$A$2:$ZZ$256, 202, MATCH($B$2, resultados!$A$1:$ZZ$1, 0))</f>
        <v/>
      </c>
      <c r="C208">
        <f>INDEX(resultados!$A$2:$ZZ$256, 202, MATCH($B$3, resultados!$A$1:$ZZ$1, 0))</f>
        <v/>
      </c>
    </row>
    <row r="209">
      <c r="A209">
        <f>INDEX(resultados!$A$2:$ZZ$256, 203, MATCH($B$1, resultados!$A$1:$ZZ$1, 0))</f>
        <v/>
      </c>
      <c r="B209">
        <f>INDEX(resultados!$A$2:$ZZ$256, 203, MATCH($B$2, resultados!$A$1:$ZZ$1, 0))</f>
        <v/>
      </c>
      <c r="C209">
        <f>INDEX(resultados!$A$2:$ZZ$256, 203, MATCH($B$3, resultados!$A$1:$ZZ$1, 0))</f>
        <v/>
      </c>
    </row>
    <row r="210">
      <c r="A210">
        <f>INDEX(resultados!$A$2:$ZZ$256, 204, MATCH($B$1, resultados!$A$1:$ZZ$1, 0))</f>
        <v/>
      </c>
      <c r="B210">
        <f>INDEX(resultados!$A$2:$ZZ$256, 204, MATCH($B$2, resultados!$A$1:$ZZ$1, 0))</f>
        <v/>
      </c>
      <c r="C210">
        <f>INDEX(resultados!$A$2:$ZZ$256, 204, MATCH($B$3, resultados!$A$1:$ZZ$1, 0))</f>
        <v/>
      </c>
    </row>
    <row r="211">
      <c r="A211">
        <f>INDEX(resultados!$A$2:$ZZ$256, 205, MATCH($B$1, resultados!$A$1:$ZZ$1, 0))</f>
        <v/>
      </c>
      <c r="B211">
        <f>INDEX(resultados!$A$2:$ZZ$256, 205, MATCH($B$2, resultados!$A$1:$ZZ$1, 0))</f>
        <v/>
      </c>
      <c r="C211">
        <f>INDEX(resultados!$A$2:$ZZ$256, 205, MATCH($B$3, resultados!$A$1:$ZZ$1, 0))</f>
        <v/>
      </c>
    </row>
    <row r="212">
      <c r="A212">
        <f>INDEX(resultados!$A$2:$ZZ$256, 206, MATCH($B$1, resultados!$A$1:$ZZ$1, 0))</f>
        <v/>
      </c>
      <c r="B212">
        <f>INDEX(resultados!$A$2:$ZZ$256, 206, MATCH($B$2, resultados!$A$1:$ZZ$1, 0))</f>
        <v/>
      </c>
      <c r="C212">
        <f>INDEX(resultados!$A$2:$ZZ$256, 206, MATCH($B$3, resultados!$A$1:$ZZ$1, 0))</f>
        <v/>
      </c>
    </row>
    <row r="213">
      <c r="A213">
        <f>INDEX(resultados!$A$2:$ZZ$256, 207, MATCH($B$1, resultados!$A$1:$ZZ$1, 0))</f>
        <v/>
      </c>
      <c r="B213">
        <f>INDEX(resultados!$A$2:$ZZ$256, 207, MATCH($B$2, resultados!$A$1:$ZZ$1, 0))</f>
        <v/>
      </c>
      <c r="C213">
        <f>INDEX(resultados!$A$2:$ZZ$256, 207, MATCH($B$3, resultados!$A$1:$ZZ$1, 0))</f>
        <v/>
      </c>
    </row>
    <row r="214">
      <c r="A214">
        <f>INDEX(resultados!$A$2:$ZZ$256, 208, MATCH($B$1, resultados!$A$1:$ZZ$1, 0))</f>
        <v/>
      </c>
      <c r="B214">
        <f>INDEX(resultados!$A$2:$ZZ$256, 208, MATCH($B$2, resultados!$A$1:$ZZ$1, 0))</f>
        <v/>
      </c>
      <c r="C214">
        <f>INDEX(resultados!$A$2:$ZZ$256, 208, MATCH($B$3, resultados!$A$1:$ZZ$1, 0))</f>
        <v/>
      </c>
    </row>
    <row r="215">
      <c r="A215">
        <f>INDEX(resultados!$A$2:$ZZ$256, 209, MATCH($B$1, resultados!$A$1:$ZZ$1, 0))</f>
        <v/>
      </c>
      <c r="B215">
        <f>INDEX(resultados!$A$2:$ZZ$256, 209, MATCH($B$2, resultados!$A$1:$ZZ$1, 0))</f>
        <v/>
      </c>
      <c r="C215">
        <f>INDEX(resultados!$A$2:$ZZ$256, 209, MATCH($B$3, resultados!$A$1:$ZZ$1, 0))</f>
        <v/>
      </c>
    </row>
    <row r="216">
      <c r="A216">
        <f>INDEX(resultados!$A$2:$ZZ$256, 210, MATCH($B$1, resultados!$A$1:$ZZ$1, 0))</f>
        <v/>
      </c>
      <c r="B216">
        <f>INDEX(resultados!$A$2:$ZZ$256, 210, MATCH($B$2, resultados!$A$1:$ZZ$1, 0))</f>
        <v/>
      </c>
      <c r="C216">
        <f>INDEX(resultados!$A$2:$ZZ$256, 210, MATCH($B$3, resultados!$A$1:$ZZ$1, 0))</f>
        <v/>
      </c>
    </row>
    <row r="217">
      <c r="A217">
        <f>INDEX(resultados!$A$2:$ZZ$256, 211, MATCH($B$1, resultados!$A$1:$ZZ$1, 0))</f>
        <v/>
      </c>
      <c r="B217">
        <f>INDEX(resultados!$A$2:$ZZ$256, 211, MATCH($B$2, resultados!$A$1:$ZZ$1, 0))</f>
        <v/>
      </c>
      <c r="C217">
        <f>INDEX(resultados!$A$2:$ZZ$256, 211, MATCH($B$3, resultados!$A$1:$ZZ$1, 0))</f>
        <v/>
      </c>
    </row>
    <row r="218">
      <c r="A218">
        <f>INDEX(resultados!$A$2:$ZZ$256, 212, MATCH($B$1, resultados!$A$1:$ZZ$1, 0))</f>
        <v/>
      </c>
      <c r="B218">
        <f>INDEX(resultados!$A$2:$ZZ$256, 212, MATCH($B$2, resultados!$A$1:$ZZ$1, 0))</f>
        <v/>
      </c>
      <c r="C218">
        <f>INDEX(resultados!$A$2:$ZZ$256, 212, MATCH($B$3, resultados!$A$1:$ZZ$1, 0))</f>
        <v/>
      </c>
    </row>
    <row r="219">
      <c r="A219">
        <f>INDEX(resultados!$A$2:$ZZ$256, 213, MATCH($B$1, resultados!$A$1:$ZZ$1, 0))</f>
        <v/>
      </c>
      <c r="B219">
        <f>INDEX(resultados!$A$2:$ZZ$256, 213, MATCH($B$2, resultados!$A$1:$ZZ$1, 0))</f>
        <v/>
      </c>
      <c r="C219">
        <f>INDEX(resultados!$A$2:$ZZ$256, 213, MATCH($B$3, resultados!$A$1:$ZZ$1, 0))</f>
        <v/>
      </c>
    </row>
    <row r="220">
      <c r="A220">
        <f>INDEX(resultados!$A$2:$ZZ$256, 214, MATCH($B$1, resultados!$A$1:$ZZ$1, 0))</f>
        <v/>
      </c>
      <c r="B220">
        <f>INDEX(resultados!$A$2:$ZZ$256, 214, MATCH($B$2, resultados!$A$1:$ZZ$1, 0))</f>
        <v/>
      </c>
      <c r="C220">
        <f>INDEX(resultados!$A$2:$ZZ$256, 214, MATCH($B$3, resultados!$A$1:$ZZ$1, 0))</f>
        <v/>
      </c>
    </row>
    <row r="221">
      <c r="A221">
        <f>INDEX(resultados!$A$2:$ZZ$256, 215, MATCH($B$1, resultados!$A$1:$ZZ$1, 0))</f>
        <v/>
      </c>
      <c r="B221">
        <f>INDEX(resultados!$A$2:$ZZ$256, 215, MATCH($B$2, resultados!$A$1:$ZZ$1, 0))</f>
        <v/>
      </c>
      <c r="C221">
        <f>INDEX(resultados!$A$2:$ZZ$256, 215, MATCH($B$3, resultados!$A$1:$ZZ$1, 0))</f>
        <v/>
      </c>
    </row>
    <row r="222">
      <c r="A222">
        <f>INDEX(resultados!$A$2:$ZZ$256, 216, MATCH($B$1, resultados!$A$1:$ZZ$1, 0))</f>
        <v/>
      </c>
      <c r="B222">
        <f>INDEX(resultados!$A$2:$ZZ$256, 216, MATCH($B$2, resultados!$A$1:$ZZ$1, 0))</f>
        <v/>
      </c>
      <c r="C222">
        <f>INDEX(resultados!$A$2:$ZZ$256, 216, MATCH($B$3, resultados!$A$1:$ZZ$1, 0))</f>
        <v/>
      </c>
    </row>
    <row r="223">
      <c r="A223">
        <f>INDEX(resultados!$A$2:$ZZ$256, 217, MATCH($B$1, resultados!$A$1:$ZZ$1, 0))</f>
        <v/>
      </c>
      <c r="B223">
        <f>INDEX(resultados!$A$2:$ZZ$256, 217, MATCH($B$2, resultados!$A$1:$ZZ$1, 0))</f>
        <v/>
      </c>
      <c r="C223">
        <f>INDEX(resultados!$A$2:$ZZ$256, 217, MATCH($B$3, resultados!$A$1:$ZZ$1, 0))</f>
        <v/>
      </c>
    </row>
    <row r="224">
      <c r="A224">
        <f>INDEX(resultados!$A$2:$ZZ$256, 218, MATCH($B$1, resultados!$A$1:$ZZ$1, 0))</f>
        <v/>
      </c>
      <c r="B224">
        <f>INDEX(resultados!$A$2:$ZZ$256, 218, MATCH($B$2, resultados!$A$1:$ZZ$1, 0))</f>
        <v/>
      </c>
      <c r="C224">
        <f>INDEX(resultados!$A$2:$ZZ$256, 218, MATCH($B$3, resultados!$A$1:$ZZ$1, 0))</f>
        <v/>
      </c>
    </row>
    <row r="225">
      <c r="A225">
        <f>INDEX(resultados!$A$2:$ZZ$256, 219, MATCH($B$1, resultados!$A$1:$ZZ$1, 0))</f>
        <v/>
      </c>
      <c r="B225">
        <f>INDEX(resultados!$A$2:$ZZ$256, 219, MATCH($B$2, resultados!$A$1:$ZZ$1, 0))</f>
        <v/>
      </c>
      <c r="C225">
        <f>INDEX(resultados!$A$2:$ZZ$256, 219, MATCH($B$3, resultados!$A$1:$ZZ$1, 0))</f>
        <v/>
      </c>
    </row>
    <row r="226">
      <c r="A226">
        <f>INDEX(resultados!$A$2:$ZZ$256, 220, MATCH($B$1, resultados!$A$1:$ZZ$1, 0))</f>
        <v/>
      </c>
      <c r="B226">
        <f>INDEX(resultados!$A$2:$ZZ$256, 220, MATCH($B$2, resultados!$A$1:$ZZ$1, 0))</f>
        <v/>
      </c>
      <c r="C226">
        <f>INDEX(resultados!$A$2:$ZZ$256, 220, MATCH($B$3, resultados!$A$1:$ZZ$1, 0))</f>
        <v/>
      </c>
    </row>
    <row r="227">
      <c r="A227">
        <f>INDEX(resultados!$A$2:$ZZ$256, 221, MATCH($B$1, resultados!$A$1:$ZZ$1, 0))</f>
        <v/>
      </c>
      <c r="B227">
        <f>INDEX(resultados!$A$2:$ZZ$256, 221, MATCH($B$2, resultados!$A$1:$ZZ$1, 0))</f>
        <v/>
      </c>
      <c r="C227">
        <f>INDEX(resultados!$A$2:$ZZ$256, 221, MATCH($B$3, resultados!$A$1:$ZZ$1, 0))</f>
        <v/>
      </c>
    </row>
    <row r="228">
      <c r="A228">
        <f>INDEX(resultados!$A$2:$ZZ$256, 222, MATCH($B$1, resultados!$A$1:$ZZ$1, 0))</f>
        <v/>
      </c>
      <c r="B228">
        <f>INDEX(resultados!$A$2:$ZZ$256, 222, MATCH($B$2, resultados!$A$1:$ZZ$1, 0))</f>
        <v/>
      </c>
      <c r="C228">
        <f>INDEX(resultados!$A$2:$ZZ$256, 222, MATCH($B$3, resultados!$A$1:$ZZ$1, 0))</f>
        <v/>
      </c>
    </row>
    <row r="229">
      <c r="A229">
        <f>INDEX(resultados!$A$2:$ZZ$256, 223, MATCH($B$1, resultados!$A$1:$ZZ$1, 0))</f>
        <v/>
      </c>
      <c r="B229">
        <f>INDEX(resultados!$A$2:$ZZ$256, 223, MATCH($B$2, resultados!$A$1:$ZZ$1, 0))</f>
        <v/>
      </c>
      <c r="C229">
        <f>INDEX(resultados!$A$2:$ZZ$256, 223, MATCH($B$3, resultados!$A$1:$ZZ$1, 0))</f>
        <v/>
      </c>
    </row>
    <row r="230">
      <c r="A230">
        <f>INDEX(resultados!$A$2:$ZZ$256, 224, MATCH($B$1, resultados!$A$1:$ZZ$1, 0))</f>
        <v/>
      </c>
      <c r="B230">
        <f>INDEX(resultados!$A$2:$ZZ$256, 224, MATCH($B$2, resultados!$A$1:$ZZ$1, 0))</f>
        <v/>
      </c>
      <c r="C230">
        <f>INDEX(resultados!$A$2:$ZZ$256, 224, MATCH($B$3, resultados!$A$1:$ZZ$1, 0))</f>
        <v/>
      </c>
    </row>
    <row r="231">
      <c r="A231">
        <f>INDEX(resultados!$A$2:$ZZ$256, 225, MATCH($B$1, resultados!$A$1:$ZZ$1, 0))</f>
        <v/>
      </c>
      <c r="B231">
        <f>INDEX(resultados!$A$2:$ZZ$256, 225, MATCH($B$2, resultados!$A$1:$ZZ$1, 0))</f>
        <v/>
      </c>
      <c r="C231">
        <f>INDEX(resultados!$A$2:$ZZ$256, 225, MATCH($B$3, resultados!$A$1:$ZZ$1, 0))</f>
        <v/>
      </c>
    </row>
    <row r="232">
      <c r="A232">
        <f>INDEX(resultados!$A$2:$ZZ$256, 226, MATCH($B$1, resultados!$A$1:$ZZ$1, 0))</f>
        <v/>
      </c>
      <c r="B232">
        <f>INDEX(resultados!$A$2:$ZZ$256, 226, MATCH($B$2, resultados!$A$1:$ZZ$1, 0))</f>
        <v/>
      </c>
      <c r="C232">
        <f>INDEX(resultados!$A$2:$ZZ$256, 226, MATCH($B$3, resultados!$A$1:$ZZ$1, 0))</f>
        <v/>
      </c>
    </row>
    <row r="233">
      <c r="A233">
        <f>INDEX(resultados!$A$2:$ZZ$256, 227, MATCH($B$1, resultados!$A$1:$ZZ$1, 0))</f>
        <v/>
      </c>
      <c r="B233">
        <f>INDEX(resultados!$A$2:$ZZ$256, 227, MATCH($B$2, resultados!$A$1:$ZZ$1, 0))</f>
        <v/>
      </c>
      <c r="C233">
        <f>INDEX(resultados!$A$2:$ZZ$256, 227, MATCH($B$3, resultados!$A$1:$ZZ$1, 0))</f>
        <v/>
      </c>
    </row>
    <row r="234">
      <c r="A234">
        <f>INDEX(resultados!$A$2:$ZZ$256, 228, MATCH($B$1, resultados!$A$1:$ZZ$1, 0))</f>
        <v/>
      </c>
      <c r="B234">
        <f>INDEX(resultados!$A$2:$ZZ$256, 228, MATCH($B$2, resultados!$A$1:$ZZ$1, 0))</f>
        <v/>
      </c>
      <c r="C234">
        <f>INDEX(resultados!$A$2:$ZZ$256, 228, MATCH($B$3, resultados!$A$1:$ZZ$1, 0))</f>
        <v/>
      </c>
    </row>
    <row r="235">
      <c r="A235">
        <f>INDEX(resultados!$A$2:$ZZ$256, 229, MATCH($B$1, resultados!$A$1:$ZZ$1, 0))</f>
        <v/>
      </c>
      <c r="B235">
        <f>INDEX(resultados!$A$2:$ZZ$256, 229, MATCH($B$2, resultados!$A$1:$ZZ$1, 0))</f>
        <v/>
      </c>
      <c r="C235">
        <f>INDEX(resultados!$A$2:$ZZ$256, 229, MATCH($B$3, resultados!$A$1:$ZZ$1, 0))</f>
        <v/>
      </c>
    </row>
    <row r="236">
      <c r="A236">
        <f>INDEX(resultados!$A$2:$ZZ$256, 230, MATCH($B$1, resultados!$A$1:$ZZ$1, 0))</f>
        <v/>
      </c>
      <c r="B236">
        <f>INDEX(resultados!$A$2:$ZZ$256, 230, MATCH($B$2, resultados!$A$1:$ZZ$1, 0))</f>
        <v/>
      </c>
      <c r="C236">
        <f>INDEX(resultados!$A$2:$ZZ$256, 230, MATCH($B$3, resultados!$A$1:$ZZ$1, 0))</f>
        <v/>
      </c>
    </row>
    <row r="237">
      <c r="A237">
        <f>INDEX(resultados!$A$2:$ZZ$256, 231, MATCH($B$1, resultados!$A$1:$ZZ$1, 0))</f>
        <v/>
      </c>
      <c r="B237">
        <f>INDEX(resultados!$A$2:$ZZ$256, 231, MATCH($B$2, resultados!$A$1:$ZZ$1, 0))</f>
        <v/>
      </c>
      <c r="C237">
        <f>INDEX(resultados!$A$2:$ZZ$256, 231, MATCH($B$3, resultados!$A$1:$ZZ$1, 0))</f>
        <v/>
      </c>
    </row>
    <row r="238">
      <c r="A238">
        <f>INDEX(resultados!$A$2:$ZZ$256, 232, MATCH($B$1, resultados!$A$1:$ZZ$1, 0))</f>
        <v/>
      </c>
      <c r="B238">
        <f>INDEX(resultados!$A$2:$ZZ$256, 232, MATCH($B$2, resultados!$A$1:$ZZ$1, 0))</f>
        <v/>
      </c>
      <c r="C238">
        <f>INDEX(resultados!$A$2:$ZZ$256, 232, MATCH($B$3, resultados!$A$1:$ZZ$1, 0))</f>
        <v/>
      </c>
    </row>
    <row r="239">
      <c r="A239">
        <f>INDEX(resultados!$A$2:$ZZ$256, 233, MATCH($B$1, resultados!$A$1:$ZZ$1, 0))</f>
        <v/>
      </c>
      <c r="B239">
        <f>INDEX(resultados!$A$2:$ZZ$256, 233, MATCH($B$2, resultados!$A$1:$ZZ$1, 0))</f>
        <v/>
      </c>
      <c r="C239">
        <f>INDEX(resultados!$A$2:$ZZ$256, 233, MATCH($B$3, resultados!$A$1:$ZZ$1, 0))</f>
        <v/>
      </c>
    </row>
    <row r="240">
      <c r="A240">
        <f>INDEX(resultados!$A$2:$ZZ$256, 234, MATCH($B$1, resultados!$A$1:$ZZ$1, 0))</f>
        <v/>
      </c>
      <c r="B240">
        <f>INDEX(resultados!$A$2:$ZZ$256, 234, MATCH($B$2, resultados!$A$1:$ZZ$1, 0))</f>
        <v/>
      </c>
      <c r="C240">
        <f>INDEX(resultados!$A$2:$ZZ$256, 234, MATCH($B$3, resultados!$A$1:$ZZ$1, 0))</f>
        <v/>
      </c>
    </row>
    <row r="241">
      <c r="A241">
        <f>INDEX(resultados!$A$2:$ZZ$256, 235, MATCH($B$1, resultados!$A$1:$ZZ$1, 0))</f>
        <v/>
      </c>
      <c r="B241">
        <f>INDEX(resultados!$A$2:$ZZ$256, 235, MATCH($B$2, resultados!$A$1:$ZZ$1, 0))</f>
        <v/>
      </c>
      <c r="C241">
        <f>INDEX(resultados!$A$2:$ZZ$256, 235, MATCH($B$3, resultados!$A$1:$ZZ$1, 0))</f>
        <v/>
      </c>
    </row>
    <row r="242">
      <c r="A242">
        <f>INDEX(resultados!$A$2:$ZZ$256, 236, MATCH($B$1, resultados!$A$1:$ZZ$1, 0))</f>
        <v/>
      </c>
      <c r="B242">
        <f>INDEX(resultados!$A$2:$ZZ$256, 236, MATCH($B$2, resultados!$A$1:$ZZ$1, 0))</f>
        <v/>
      </c>
      <c r="C242">
        <f>INDEX(resultados!$A$2:$ZZ$256, 236, MATCH($B$3, resultados!$A$1:$ZZ$1, 0))</f>
        <v/>
      </c>
    </row>
    <row r="243">
      <c r="A243">
        <f>INDEX(resultados!$A$2:$ZZ$256, 237, MATCH($B$1, resultados!$A$1:$ZZ$1, 0))</f>
        <v/>
      </c>
      <c r="B243">
        <f>INDEX(resultados!$A$2:$ZZ$256, 237, MATCH($B$2, resultados!$A$1:$ZZ$1, 0))</f>
        <v/>
      </c>
      <c r="C243">
        <f>INDEX(resultados!$A$2:$ZZ$256, 237, MATCH($B$3, resultados!$A$1:$ZZ$1, 0))</f>
        <v/>
      </c>
    </row>
    <row r="244">
      <c r="A244">
        <f>INDEX(resultados!$A$2:$ZZ$256, 238, MATCH($B$1, resultados!$A$1:$ZZ$1, 0))</f>
        <v/>
      </c>
      <c r="B244">
        <f>INDEX(resultados!$A$2:$ZZ$256, 238, MATCH($B$2, resultados!$A$1:$ZZ$1, 0))</f>
        <v/>
      </c>
      <c r="C244">
        <f>INDEX(resultados!$A$2:$ZZ$256, 238, MATCH($B$3, resultados!$A$1:$ZZ$1, 0))</f>
        <v/>
      </c>
    </row>
    <row r="245">
      <c r="A245">
        <f>INDEX(resultados!$A$2:$ZZ$256, 239, MATCH($B$1, resultados!$A$1:$ZZ$1, 0))</f>
        <v/>
      </c>
      <c r="B245">
        <f>INDEX(resultados!$A$2:$ZZ$256, 239, MATCH($B$2, resultados!$A$1:$ZZ$1, 0))</f>
        <v/>
      </c>
      <c r="C245">
        <f>INDEX(resultados!$A$2:$ZZ$256, 239, MATCH($B$3, resultados!$A$1:$ZZ$1, 0))</f>
        <v/>
      </c>
    </row>
    <row r="246">
      <c r="A246">
        <f>INDEX(resultados!$A$2:$ZZ$256, 240, MATCH($B$1, resultados!$A$1:$ZZ$1, 0))</f>
        <v/>
      </c>
      <c r="B246">
        <f>INDEX(resultados!$A$2:$ZZ$256, 240, MATCH($B$2, resultados!$A$1:$ZZ$1, 0))</f>
        <v/>
      </c>
      <c r="C246">
        <f>INDEX(resultados!$A$2:$ZZ$256, 240, MATCH($B$3, resultados!$A$1:$ZZ$1, 0))</f>
        <v/>
      </c>
    </row>
    <row r="247">
      <c r="A247">
        <f>INDEX(resultados!$A$2:$ZZ$256, 241, MATCH($B$1, resultados!$A$1:$ZZ$1, 0))</f>
        <v/>
      </c>
      <c r="B247">
        <f>INDEX(resultados!$A$2:$ZZ$256, 241, MATCH($B$2, resultados!$A$1:$ZZ$1, 0))</f>
        <v/>
      </c>
      <c r="C247">
        <f>INDEX(resultados!$A$2:$ZZ$256, 241, MATCH($B$3, resultados!$A$1:$ZZ$1, 0))</f>
        <v/>
      </c>
    </row>
    <row r="248">
      <c r="A248">
        <f>INDEX(resultados!$A$2:$ZZ$256, 242, MATCH($B$1, resultados!$A$1:$ZZ$1, 0))</f>
        <v/>
      </c>
      <c r="B248">
        <f>INDEX(resultados!$A$2:$ZZ$256, 242, MATCH($B$2, resultados!$A$1:$ZZ$1, 0))</f>
        <v/>
      </c>
      <c r="C248">
        <f>INDEX(resultados!$A$2:$ZZ$256, 242, MATCH($B$3, resultados!$A$1:$ZZ$1, 0))</f>
        <v/>
      </c>
    </row>
    <row r="249">
      <c r="A249">
        <f>INDEX(resultados!$A$2:$ZZ$256, 243, MATCH($B$1, resultados!$A$1:$ZZ$1, 0))</f>
        <v/>
      </c>
      <c r="B249">
        <f>INDEX(resultados!$A$2:$ZZ$256, 243, MATCH($B$2, resultados!$A$1:$ZZ$1, 0))</f>
        <v/>
      </c>
      <c r="C249">
        <f>INDEX(resultados!$A$2:$ZZ$256, 243, MATCH($B$3, resultados!$A$1:$ZZ$1, 0))</f>
        <v/>
      </c>
    </row>
    <row r="250">
      <c r="A250">
        <f>INDEX(resultados!$A$2:$ZZ$256, 244, MATCH($B$1, resultados!$A$1:$ZZ$1, 0))</f>
        <v/>
      </c>
      <c r="B250">
        <f>INDEX(resultados!$A$2:$ZZ$256, 244, MATCH($B$2, resultados!$A$1:$ZZ$1, 0))</f>
        <v/>
      </c>
      <c r="C250">
        <f>INDEX(resultados!$A$2:$ZZ$256, 244, MATCH($B$3, resultados!$A$1:$ZZ$1, 0))</f>
        <v/>
      </c>
    </row>
    <row r="251">
      <c r="A251">
        <f>INDEX(resultados!$A$2:$ZZ$256, 245, MATCH($B$1, resultados!$A$1:$ZZ$1, 0))</f>
        <v/>
      </c>
      <c r="B251">
        <f>INDEX(resultados!$A$2:$ZZ$256, 245, MATCH($B$2, resultados!$A$1:$ZZ$1, 0))</f>
        <v/>
      </c>
      <c r="C251">
        <f>INDEX(resultados!$A$2:$ZZ$256, 245, MATCH($B$3, resultados!$A$1:$ZZ$1, 0))</f>
        <v/>
      </c>
    </row>
    <row r="252">
      <c r="A252">
        <f>INDEX(resultados!$A$2:$ZZ$256, 246, MATCH($B$1, resultados!$A$1:$ZZ$1, 0))</f>
        <v/>
      </c>
      <c r="B252">
        <f>INDEX(resultados!$A$2:$ZZ$256, 246, MATCH($B$2, resultados!$A$1:$ZZ$1, 0))</f>
        <v/>
      </c>
      <c r="C252">
        <f>INDEX(resultados!$A$2:$ZZ$256, 246, MATCH($B$3, resultados!$A$1:$ZZ$1, 0))</f>
        <v/>
      </c>
    </row>
    <row r="253">
      <c r="A253">
        <f>INDEX(resultados!$A$2:$ZZ$256, 247, MATCH($B$1, resultados!$A$1:$ZZ$1, 0))</f>
        <v/>
      </c>
      <c r="B253">
        <f>INDEX(resultados!$A$2:$ZZ$256, 247, MATCH($B$2, resultados!$A$1:$ZZ$1, 0))</f>
        <v/>
      </c>
      <c r="C253">
        <f>INDEX(resultados!$A$2:$ZZ$256, 247, MATCH($B$3, resultados!$A$1:$ZZ$1, 0))</f>
        <v/>
      </c>
    </row>
    <row r="254">
      <c r="A254">
        <f>INDEX(resultados!$A$2:$ZZ$256, 248, MATCH($B$1, resultados!$A$1:$ZZ$1, 0))</f>
        <v/>
      </c>
      <c r="B254">
        <f>INDEX(resultados!$A$2:$ZZ$256, 248, MATCH($B$2, resultados!$A$1:$ZZ$1, 0))</f>
        <v/>
      </c>
      <c r="C254">
        <f>INDEX(resultados!$A$2:$ZZ$256, 248, MATCH($B$3, resultados!$A$1:$ZZ$1, 0))</f>
        <v/>
      </c>
    </row>
    <row r="255">
      <c r="A255">
        <f>INDEX(resultados!$A$2:$ZZ$256, 249, MATCH($B$1, resultados!$A$1:$ZZ$1, 0))</f>
        <v/>
      </c>
      <c r="B255">
        <f>INDEX(resultados!$A$2:$ZZ$256, 249, MATCH($B$2, resultados!$A$1:$ZZ$1, 0))</f>
        <v/>
      </c>
      <c r="C255">
        <f>INDEX(resultados!$A$2:$ZZ$256, 249, MATCH($B$3, resultados!$A$1:$ZZ$1, 0))</f>
        <v/>
      </c>
    </row>
    <row r="256">
      <c r="A256">
        <f>INDEX(resultados!$A$2:$ZZ$256, 250, MATCH($B$1, resultados!$A$1:$ZZ$1, 0))</f>
        <v/>
      </c>
      <c r="B256">
        <f>INDEX(resultados!$A$2:$ZZ$256, 250, MATCH($B$2, resultados!$A$1:$ZZ$1, 0))</f>
        <v/>
      </c>
      <c r="C256">
        <f>INDEX(resultados!$A$2:$ZZ$256, 250, MATCH($B$3, resultados!$A$1:$ZZ$1, 0))</f>
        <v/>
      </c>
    </row>
    <row r="257">
      <c r="A257">
        <f>INDEX(resultados!$A$2:$ZZ$256, 251, MATCH($B$1, resultados!$A$1:$ZZ$1, 0))</f>
        <v/>
      </c>
      <c r="B257">
        <f>INDEX(resultados!$A$2:$ZZ$256, 251, MATCH($B$2, resultados!$A$1:$ZZ$1, 0))</f>
        <v/>
      </c>
      <c r="C257">
        <f>INDEX(resultados!$A$2:$ZZ$256, 251, MATCH($B$3, resultados!$A$1:$ZZ$1, 0))</f>
        <v/>
      </c>
    </row>
    <row r="258">
      <c r="A258">
        <f>INDEX(resultados!$A$2:$ZZ$256, 252, MATCH($B$1, resultados!$A$1:$ZZ$1, 0))</f>
        <v/>
      </c>
      <c r="B258">
        <f>INDEX(resultados!$A$2:$ZZ$256, 252, MATCH($B$2, resultados!$A$1:$ZZ$1, 0))</f>
        <v/>
      </c>
      <c r="C258">
        <f>INDEX(resultados!$A$2:$ZZ$256, 252, MATCH($B$3, resultados!$A$1:$ZZ$1, 0))</f>
        <v/>
      </c>
    </row>
    <row r="259">
      <c r="A259">
        <f>INDEX(resultados!$A$2:$ZZ$256, 253, MATCH($B$1, resultados!$A$1:$ZZ$1, 0))</f>
        <v/>
      </c>
      <c r="B259">
        <f>INDEX(resultados!$A$2:$ZZ$256, 253, MATCH($B$2, resultados!$A$1:$ZZ$1, 0))</f>
        <v/>
      </c>
      <c r="C259">
        <f>INDEX(resultados!$A$2:$ZZ$256, 253, MATCH($B$3, resultados!$A$1:$ZZ$1, 0))</f>
        <v/>
      </c>
    </row>
    <row r="260">
      <c r="A260">
        <f>INDEX(resultados!$A$2:$ZZ$256, 254, MATCH($B$1, resultados!$A$1:$ZZ$1, 0))</f>
        <v/>
      </c>
      <c r="B260">
        <f>INDEX(resultados!$A$2:$ZZ$256, 254, MATCH($B$2, resultados!$A$1:$ZZ$1, 0))</f>
        <v/>
      </c>
      <c r="C260">
        <f>INDEX(resultados!$A$2:$ZZ$256, 254, MATCH($B$3, resultados!$A$1:$ZZ$1, 0))</f>
        <v/>
      </c>
    </row>
    <row r="261">
      <c r="A261">
        <f>INDEX(resultados!$A$2:$ZZ$256, 255, MATCH($B$1, resultados!$A$1:$ZZ$1, 0))</f>
        <v/>
      </c>
      <c r="B261">
        <f>INDEX(resultados!$A$2:$ZZ$256, 255, MATCH($B$2, resultados!$A$1:$ZZ$1, 0))</f>
        <v/>
      </c>
      <c r="C261">
        <f>INDEX(resultados!$A$2:$ZZ$256, 255,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9.2112</v>
      </c>
      <c r="E2" t="n">
        <v>10.86</v>
      </c>
      <c r="F2" t="n">
        <v>5.27</v>
      </c>
      <c r="G2" t="n">
        <v>5.27</v>
      </c>
      <c r="H2" t="n">
        <v>0.07000000000000001</v>
      </c>
      <c r="I2" t="n">
        <v>60</v>
      </c>
      <c r="J2" t="n">
        <v>242.64</v>
      </c>
      <c r="K2" t="n">
        <v>58.47</v>
      </c>
      <c r="L2" t="n">
        <v>1</v>
      </c>
      <c r="M2" t="n">
        <v>58</v>
      </c>
      <c r="N2" t="n">
        <v>58.17</v>
      </c>
      <c r="O2" t="n">
        <v>30160.1</v>
      </c>
      <c r="P2" t="n">
        <v>81.40000000000001</v>
      </c>
      <c r="Q2" t="n">
        <v>965.1900000000001</v>
      </c>
      <c r="R2" t="n">
        <v>52.28</v>
      </c>
      <c r="S2" t="n">
        <v>13.9</v>
      </c>
      <c r="T2" t="n">
        <v>19045.92</v>
      </c>
      <c r="U2" t="n">
        <v>0.27</v>
      </c>
      <c r="V2" t="n">
        <v>0.76</v>
      </c>
      <c r="W2" t="n">
        <v>0.15</v>
      </c>
      <c r="X2" t="n">
        <v>1.22</v>
      </c>
      <c r="Y2" t="n">
        <v>1</v>
      </c>
      <c r="Z2" t="n">
        <v>10</v>
      </c>
      <c r="AA2" t="n">
        <v>131.9571080203821</v>
      </c>
      <c r="AB2" t="n">
        <v>180.5495367301498</v>
      </c>
      <c r="AC2" t="n">
        <v>163.3181423475413</v>
      </c>
      <c r="AD2" t="n">
        <v>131957.1080203821</v>
      </c>
      <c r="AE2" t="n">
        <v>180549.5367301498</v>
      </c>
      <c r="AF2" t="n">
        <v>2.976943382231134e-06</v>
      </c>
      <c r="AG2" t="n">
        <v>10</v>
      </c>
      <c r="AH2" t="n">
        <v>163318.1423475413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10.1715</v>
      </c>
      <c r="E3" t="n">
        <v>9.83</v>
      </c>
      <c r="F3" t="n">
        <v>4.95</v>
      </c>
      <c r="G3" t="n">
        <v>6.6</v>
      </c>
      <c r="H3" t="n">
        <v>0.09</v>
      </c>
      <c r="I3" t="n">
        <v>45</v>
      </c>
      <c r="J3" t="n">
        <v>243.08</v>
      </c>
      <c r="K3" t="n">
        <v>58.47</v>
      </c>
      <c r="L3" t="n">
        <v>1.25</v>
      </c>
      <c r="M3" t="n">
        <v>43</v>
      </c>
      <c r="N3" t="n">
        <v>58.36</v>
      </c>
      <c r="O3" t="n">
        <v>30214.33</v>
      </c>
      <c r="P3" t="n">
        <v>75.51000000000001</v>
      </c>
      <c r="Q3" t="n">
        <v>964.87</v>
      </c>
      <c r="R3" t="n">
        <v>42.43</v>
      </c>
      <c r="S3" t="n">
        <v>13.9</v>
      </c>
      <c r="T3" t="n">
        <v>14196.48</v>
      </c>
      <c r="U3" t="n">
        <v>0.33</v>
      </c>
      <c r="V3" t="n">
        <v>0.8100000000000001</v>
      </c>
      <c r="W3" t="n">
        <v>0.13</v>
      </c>
      <c r="X3" t="n">
        <v>0.91</v>
      </c>
      <c r="Y3" t="n">
        <v>1</v>
      </c>
      <c r="Z3" t="n">
        <v>10</v>
      </c>
      <c r="AA3" t="n">
        <v>115.8079070634427</v>
      </c>
      <c r="AB3" t="n">
        <v>158.4534875284126</v>
      </c>
      <c r="AC3" t="n">
        <v>143.330909069611</v>
      </c>
      <c r="AD3" t="n">
        <v>115807.9070634427</v>
      </c>
      <c r="AE3" t="n">
        <v>158453.4875284126</v>
      </c>
      <c r="AF3" t="n">
        <v>3.287300201099095e-06</v>
      </c>
      <c r="AG3" t="n">
        <v>9</v>
      </c>
      <c r="AH3" t="n">
        <v>143330.909069611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10.9536</v>
      </c>
      <c r="E4" t="n">
        <v>9.130000000000001</v>
      </c>
      <c r="F4" t="n">
        <v>4.72</v>
      </c>
      <c r="G4" t="n">
        <v>8.09</v>
      </c>
      <c r="H4" t="n">
        <v>0.11</v>
      </c>
      <c r="I4" t="n">
        <v>35</v>
      </c>
      <c r="J4" t="n">
        <v>243.52</v>
      </c>
      <c r="K4" t="n">
        <v>58.47</v>
      </c>
      <c r="L4" t="n">
        <v>1.5</v>
      </c>
      <c r="M4" t="n">
        <v>33</v>
      </c>
      <c r="N4" t="n">
        <v>58.55</v>
      </c>
      <c r="O4" t="n">
        <v>30268.64</v>
      </c>
      <c r="P4" t="n">
        <v>70.94</v>
      </c>
      <c r="Q4" t="n">
        <v>964.78</v>
      </c>
      <c r="R4" t="n">
        <v>35.18</v>
      </c>
      <c r="S4" t="n">
        <v>13.9</v>
      </c>
      <c r="T4" t="n">
        <v>10618.39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102.4237670869625</v>
      </c>
      <c r="AB4" t="n">
        <v>140.1407167460189</v>
      </c>
      <c r="AC4" t="n">
        <v>126.7658834285478</v>
      </c>
      <c r="AD4" t="n">
        <v>102423.7670869625</v>
      </c>
      <c r="AE4" t="n">
        <v>140140.7167460189</v>
      </c>
      <c r="AF4" t="n">
        <v>3.540065032960629e-06</v>
      </c>
      <c r="AG4" t="n">
        <v>8</v>
      </c>
      <c r="AH4" t="n">
        <v>126765.8834285478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11.4518</v>
      </c>
      <c r="E5" t="n">
        <v>8.73</v>
      </c>
      <c r="F5" t="n">
        <v>4.61</v>
      </c>
      <c r="G5" t="n">
        <v>9.529999999999999</v>
      </c>
      <c r="H5" t="n">
        <v>0.13</v>
      </c>
      <c r="I5" t="n">
        <v>29</v>
      </c>
      <c r="J5" t="n">
        <v>243.96</v>
      </c>
      <c r="K5" t="n">
        <v>58.47</v>
      </c>
      <c r="L5" t="n">
        <v>1.75</v>
      </c>
      <c r="M5" t="n">
        <v>27</v>
      </c>
      <c r="N5" t="n">
        <v>58.74</v>
      </c>
      <c r="O5" t="n">
        <v>30323.01</v>
      </c>
      <c r="P5" t="n">
        <v>68.28</v>
      </c>
      <c r="Q5" t="n">
        <v>964.85</v>
      </c>
      <c r="R5" t="n">
        <v>31.63</v>
      </c>
      <c r="S5" t="n">
        <v>13.9</v>
      </c>
      <c r="T5" t="n">
        <v>8874.85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99.40853302917174</v>
      </c>
      <c r="AB5" t="n">
        <v>136.0151404854133</v>
      </c>
      <c r="AC5" t="n">
        <v>123.0340463759704</v>
      </c>
      <c r="AD5" t="n">
        <v>99408.53302917174</v>
      </c>
      <c r="AE5" t="n">
        <v>136015.1404854133</v>
      </c>
      <c r="AF5" t="n">
        <v>3.701076974187349e-06</v>
      </c>
      <c r="AG5" t="n">
        <v>8</v>
      </c>
      <c r="AH5" t="n">
        <v>123034.0463759704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11.811</v>
      </c>
      <c r="E6" t="n">
        <v>8.470000000000001</v>
      </c>
      <c r="F6" t="n">
        <v>4.53</v>
      </c>
      <c r="G6" t="n">
        <v>10.87</v>
      </c>
      <c r="H6" t="n">
        <v>0.15</v>
      </c>
      <c r="I6" t="n">
        <v>25</v>
      </c>
      <c r="J6" t="n">
        <v>244.41</v>
      </c>
      <c r="K6" t="n">
        <v>58.47</v>
      </c>
      <c r="L6" t="n">
        <v>2</v>
      </c>
      <c r="M6" t="n">
        <v>23</v>
      </c>
      <c r="N6" t="n">
        <v>58.93</v>
      </c>
      <c r="O6" t="n">
        <v>30377.45</v>
      </c>
      <c r="P6" t="n">
        <v>66.25</v>
      </c>
      <c r="Q6" t="n">
        <v>964.62</v>
      </c>
      <c r="R6" t="n">
        <v>29.22</v>
      </c>
      <c r="S6" t="n">
        <v>13.9</v>
      </c>
      <c r="T6" t="n">
        <v>7690.98</v>
      </c>
      <c r="U6" t="n">
        <v>0.48</v>
      </c>
      <c r="V6" t="n">
        <v>0.88</v>
      </c>
      <c r="W6" t="n">
        <v>0.1</v>
      </c>
      <c r="X6" t="n">
        <v>0.49</v>
      </c>
      <c r="Y6" t="n">
        <v>1</v>
      </c>
      <c r="Z6" t="n">
        <v>10</v>
      </c>
      <c r="AA6" t="n">
        <v>97.34025473645143</v>
      </c>
      <c r="AB6" t="n">
        <v>133.1852308793163</v>
      </c>
      <c r="AC6" t="n">
        <v>120.4742193708754</v>
      </c>
      <c r="AD6" t="n">
        <v>97340.25473645143</v>
      </c>
      <c r="AE6" t="n">
        <v>133185.2308793163</v>
      </c>
      <c r="AF6" t="n">
        <v>3.817165872799627e-06</v>
      </c>
      <c r="AG6" t="n">
        <v>8</v>
      </c>
      <c r="AH6" t="n">
        <v>120474.2193708754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12.1175</v>
      </c>
      <c r="E7" t="n">
        <v>8.25</v>
      </c>
      <c r="F7" t="n">
        <v>4.46</v>
      </c>
      <c r="G7" t="n">
        <v>12.15</v>
      </c>
      <c r="H7" t="n">
        <v>0.16</v>
      </c>
      <c r="I7" t="n">
        <v>22</v>
      </c>
      <c r="J7" t="n">
        <v>244.85</v>
      </c>
      <c r="K7" t="n">
        <v>58.47</v>
      </c>
      <c r="L7" t="n">
        <v>2.25</v>
      </c>
      <c r="M7" t="n">
        <v>20</v>
      </c>
      <c r="N7" t="n">
        <v>59.12</v>
      </c>
      <c r="O7" t="n">
        <v>30431.96</v>
      </c>
      <c r="P7" t="n">
        <v>64.25</v>
      </c>
      <c r="Q7" t="n">
        <v>964.9299999999999</v>
      </c>
      <c r="R7" t="n">
        <v>26.83</v>
      </c>
      <c r="S7" t="n">
        <v>13.9</v>
      </c>
      <c r="T7" t="n">
        <v>6511.38</v>
      </c>
      <c r="U7" t="n">
        <v>0.52</v>
      </c>
      <c r="V7" t="n">
        <v>0.9</v>
      </c>
      <c r="W7" t="n">
        <v>0.09</v>
      </c>
      <c r="X7" t="n">
        <v>0.41</v>
      </c>
      <c r="Y7" t="n">
        <v>1</v>
      </c>
      <c r="Z7" t="n">
        <v>10</v>
      </c>
      <c r="AA7" t="n">
        <v>95.55099369049427</v>
      </c>
      <c r="AB7" t="n">
        <v>130.7370849796127</v>
      </c>
      <c r="AC7" t="n">
        <v>118.2597210798443</v>
      </c>
      <c r="AD7" t="n">
        <v>95550.99369049427</v>
      </c>
      <c r="AE7" t="n">
        <v>130737.0849796127</v>
      </c>
      <c r="AF7" t="n">
        <v>3.916222797701252e-06</v>
      </c>
      <c r="AG7" t="n">
        <v>8</v>
      </c>
      <c r="AH7" t="n">
        <v>118259.7210798443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12.5309</v>
      </c>
      <c r="E8" t="n">
        <v>7.98</v>
      </c>
      <c r="F8" t="n">
        <v>4.33</v>
      </c>
      <c r="G8" t="n">
        <v>13.66</v>
      </c>
      <c r="H8" t="n">
        <v>0.18</v>
      </c>
      <c r="I8" t="n">
        <v>19</v>
      </c>
      <c r="J8" t="n">
        <v>245.29</v>
      </c>
      <c r="K8" t="n">
        <v>58.47</v>
      </c>
      <c r="L8" t="n">
        <v>2.5</v>
      </c>
      <c r="M8" t="n">
        <v>17</v>
      </c>
      <c r="N8" t="n">
        <v>59.32</v>
      </c>
      <c r="O8" t="n">
        <v>30486.54</v>
      </c>
      <c r="P8" t="n">
        <v>61.12</v>
      </c>
      <c r="Q8" t="n">
        <v>964.5599999999999</v>
      </c>
      <c r="R8" t="n">
        <v>22.7</v>
      </c>
      <c r="S8" t="n">
        <v>13.9</v>
      </c>
      <c r="T8" t="n">
        <v>4461.94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85.26604468258893</v>
      </c>
      <c r="AB8" t="n">
        <v>116.6647640070767</v>
      </c>
      <c r="AC8" t="n">
        <v>105.5304426702962</v>
      </c>
      <c r="AD8" t="n">
        <v>85266.04468258892</v>
      </c>
      <c r="AE8" t="n">
        <v>116664.7640070767</v>
      </c>
      <c r="AF8" t="n">
        <v>4.049828451059593e-06</v>
      </c>
      <c r="AG8" t="n">
        <v>7</v>
      </c>
      <c r="AH8" t="n">
        <v>105530.4426702962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12.6064</v>
      </c>
      <c r="E9" t="n">
        <v>7.93</v>
      </c>
      <c r="F9" t="n">
        <v>4.37</v>
      </c>
      <c r="G9" t="n">
        <v>15.43</v>
      </c>
      <c r="H9" t="n">
        <v>0.2</v>
      </c>
      <c r="I9" t="n">
        <v>17</v>
      </c>
      <c r="J9" t="n">
        <v>245.73</v>
      </c>
      <c r="K9" t="n">
        <v>58.47</v>
      </c>
      <c r="L9" t="n">
        <v>2.75</v>
      </c>
      <c r="M9" t="n">
        <v>15</v>
      </c>
      <c r="N9" t="n">
        <v>59.51</v>
      </c>
      <c r="O9" t="n">
        <v>30541.19</v>
      </c>
      <c r="P9" t="n">
        <v>60.88</v>
      </c>
      <c r="Q9" t="n">
        <v>964.61</v>
      </c>
      <c r="R9" t="n">
        <v>24.51</v>
      </c>
      <c r="S9" t="n">
        <v>13.9</v>
      </c>
      <c r="T9" t="n">
        <v>5374.5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85.01195373394565</v>
      </c>
      <c r="AB9" t="n">
        <v>116.3171055614417</v>
      </c>
      <c r="AC9" t="n">
        <v>105.2159642587708</v>
      </c>
      <c r="AD9" t="n">
        <v>85011.95373394564</v>
      </c>
      <c r="AE9" t="n">
        <v>116317.1055614417</v>
      </c>
      <c r="AF9" t="n">
        <v>4.074229096508443e-06</v>
      </c>
      <c r="AG9" t="n">
        <v>7</v>
      </c>
      <c r="AH9" t="n">
        <v>105215.9642587708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12.7029</v>
      </c>
      <c r="E10" t="n">
        <v>7.87</v>
      </c>
      <c r="F10" t="n">
        <v>4.36</v>
      </c>
      <c r="G10" t="n">
        <v>16.35</v>
      </c>
      <c r="H10" t="n">
        <v>0.22</v>
      </c>
      <c r="I10" t="n">
        <v>16</v>
      </c>
      <c r="J10" t="n">
        <v>246.18</v>
      </c>
      <c r="K10" t="n">
        <v>58.47</v>
      </c>
      <c r="L10" t="n">
        <v>3</v>
      </c>
      <c r="M10" t="n">
        <v>14</v>
      </c>
      <c r="N10" t="n">
        <v>59.7</v>
      </c>
      <c r="O10" t="n">
        <v>30595.91</v>
      </c>
      <c r="P10" t="n">
        <v>59.78</v>
      </c>
      <c r="Q10" t="n">
        <v>964.6</v>
      </c>
      <c r="R10" t="n">
        <v>24.01</v>
      </c>
      <c r="S10" t="n">
        <v>13.9</v>
      </c>
      <c r="T10" t="n">
        <v>5129.97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84.31477226642787</v>
      </c>
      <c r="AB10" t="n">
        <v>115.3631911201087</v>
      </c>
      <c r="AC10" t="n">
        <v>104.353090072891</v>
      </c>
      <c r="AD10" t="n">
        <v>84314.77226642787</v>
      </c>
      <c r="AE10" t="n">
        <v>115363.1911201087</v>
      </c>
      <c r="AF10" t="n">
        <v>4.105416676453e-06</v>
      </c>
      <c r="AG10" t="n">
        <v>7</v>
      </c>
      <c r="AH10" t="n">
        <v>104353.090072891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12.9413</v>
      </c>
      <c r="E11" t="n">
        <v>7.73</v>
      </c>
      <c r="F11" t="n">
        <v>4.31</v>
      </c>
      <c r="G11" t="n">
        <v>18.47</v>
      </c>
      <c r="H11" t="n">
        <v>0.23</v>
      </c>
      <c r="I11" t="n">
        <v>14</v>
      </c>
      <c r="J11" t="n">
        <v>246.62</v>
      </c>
      <c r="K11" t="n">
        <v>58.47</v>
      </c>
      <c r="L11" t="n">
        <v>3.25</v>
      </c>
      <c r="M11" t="n">
        <v>12</v>
      </c>
      <c r="N11" t="n">
        <v>59.9</v>
      </c>
      <c r="O11" t="n">
        <v>30650.7</v>
      </c>
      <c r="P11" t="n">
        <v>58.01</v>
      </c>
      <c r="Q11" t="n">
        <v>964.5599999999999</v>
      </c>
      <c r="R11" t="n">
        <v>22.45</v>
      </c>
      <c r="S11" t="n">
        <v>13.9</v>
      </c>
      <c r="T11" t="n">
        <v>4358.46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83.0203971035852</v>
      </c>
      <c r="AB11" t="n">
        <v>113.5921699185063</v>
      </c>
      <c r="AC11" t="n">
        <v>102.7510926491251</v>
      </c>
      <c r="AD11" t="n">
        <v>83020.3971035852</v>
      </c>
      <c r="AE11" t="n">
        <v>113592.1699185063</v>
      </c>
      <c r="AF11" t="n">
        <v>4.182464542347118e-06</v>
      </c>
      <c r="AG11" t="n">
        <v>7</v>
      </c>
      <c r="AH11" t="n">
        <v>102751.0926491251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4.29</v>
      </c>
      <c r="G12" t="n">
        <v>19.79</v>
      </c>
      <c r="H12" t="n">
        <v>0.25</v>
      </c>
      <c r="I12" t="n">
        <v>13</v>
      </c>
      <c r="J12" t="n">
        <v>247.07</v>
      </c>
      <c r="K12" t="n">
        <v>58.47</v>
      </c>
      <c r="L12" t="n">
        <v>3.5</v>
      </c>
      <c r="M12" t="n">
        <v>11</v>
      </c>
      <c r="N12" t="n">
        <v>60.09</v>
      </c>
      <c r="O12" t="n">
        <v>30705.56</v>
      </c>
      <c r="P12" t="n">
        <v>56.71</v>
      </c>
      <c r="Q12" t="n">
        <v>964.63</v>
      </c>
      <c r="R12" t="n">
        <v>21.83</v>
      </c>
      <c r="S12" t="n">
        <v>13.9</v>
      </c>
      <c r="T12" t="n">
        <v>4055</v>
      </c>
      <c r="U12" t="n">
        <v>0.64</v>
      </c>
      <c r="V12" t="n">
        <v>0.93</v>
      </c>
      <c r="W12" t="n">
        <v>0.07000000000000001</v>
      </c>
      <c r="X12" t="n">
        <v>0.25</v>
      </c>
      <c r="Y12" t="n">
        <v>1</v>
      </c>
      <c r="Z12" t="n">
        <v>10</v>
      </c>
      <c r="AA12" t="n">
        <v>82.22936624614556</v>
      </c>
      <c r="AB12" t="n">
        <v>112.5098466015394</v>
      </c>
      <c r="AC12" t="n">
        <v>101.7720647504789</v>
      </c>
      <c r="AD12" t="n">
        <v>82229.36624614555</v>
      </c>
      <c r="AE12" t="n">
        <v>112509.8466015394</v>
      </c>
      <c r="AF12" t="n">
        <v>4.219631088395036e-06</v>
      </c>
      <c r="AG12" t="n">
        <v>7</v>
      </c>
      <c r="AH12" t="n">
        <v>101772.0647504789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13.1825</v>
      </c>
      <c r="E13" t="n">
        <v>7.59</v>
      </c>
      <c r="F13" t="n">
        <v>4.26</v>
      </c>
      <c r="G13" t="n">
        <v>21.31</v>
      </c>
      <c r="H13" t="n">
        <v>0.27</v>
      </c>
      <c r="I13" t="n">
        <v>12</v>
      </c>
      <c r="J13" t="n">
        <v>247.51</v>
      </c>
      <c r="K13" t="n">
        <v>58.47</v>
      </c>
      <c r="L13" t="n">
        <v>3.75</v>
      </c>
      <c r="M13" t="n">
        <v>10</v>
      </c>
      <c r="N13" t="n">
        <v>60.29</v>
      </c>
      <c r="O13" t="n">
        <v>30760.49</v>
      </c>
      <c r="P13" t="n">
        <v>55.24</v>
      </c>
      <c r="Q13" t="n">
        <v>964.5599999999999</v>
      </c>
      <c r="R13" t="n">
        <v>20.93</v>
      </c>
      <c r="S13" t="n">
        <v>13.9</v>
      </c>
      <c r="T13" t="n">
        <v>3610.1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81.35457142532439</v>
      </c>
      <c r="AB13" t="n">
        <v>111.3129137344688</v>
      </c>
      <c r="AC13" t="n">
        <v>100.6893654763353</v>
      </c>
      <c r="AD13" t="n">
        <v>81354.57142532439</v>
      </c>
      <c r="AE13" t="n">
        <v>111312.9137344688</v>
      </c>
      <c r="AF13" t="n">
        <v>4.260417332840664e-06</v>
      </c>
      <c r="AG13" t="n">
        <v>7</v>
      </c>
      <c r="AH13" t="n">
        <v>100689.3654763353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13.3097</v>
      </c>
      <c r="E14" t="n">
        <v>7.51</v>
      </c>
      <c r="F14" t="n">
        <v>4.24</v>
      </c>
      <c r="G14" t="n">
        <v>23.11</v>
      </c>
      <c r="H14" t="n">
        <v>0.29</v>
      </c>
      <c r="I14" t="n">
        <v>11</v>
      </c>
      <c r="J14" t="n">
        <v>247.96</v>
      </c>
      <c r="K14" t="n">
        <v>58.47</v>
      </c>
      <c r="L14" t="n">
        <v>4</v>
      </c>
      <c r="M14" t="n">
        <v>9</v>
      </c>
      <c r="N14" t="n">
        <v>60.48</v>
      </c>
      <c r="O14" t="n">
        <v>30815.5</v>
      </c>
      <c r="P14" t="n">
        <v>53.47</v>
      </c>
      <c r="Q14" t="n">
        <v>964.6</v>
      </c>
      <c r="R14" t="n">
        <v>20.11</v>
      </c>
      <c r="S14" t="n">
        <v>13.9</v>
      </c>
      <c r="T14" t="n">
        <v>3204.96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80.37764496998061</v>
      </c>
      <c r="AB14" t="n">
        <v>109.9762398593147</v>
      </c>
      <c r="AC14" t="n">
        <v>99.48026187979187</v>
      </c>
      <c r="AD14" t="n">
        <v>80377.64496998061</v>
      </c>
      <c r="AE14" t="n">
        <v>109976.2398593147</v>
      </c>
      <c r="AF14" t="n">
        <v>4.30152676464323e-06</v>
      </c>
      <c r="AG14" t="n">
        <v>7</v>
      </c>
      <c r="AH14" t="n">
        <v>99480.26187979187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13.4852</v>
      </c>
      <c r="E15" t="n">
        <v>7.42</v>
      </c>
      <c r="F15" t="n">
        <v>4.19</v>
      </c>
      <c r="G15" t="n">
        <v>25.12</v>
      </c>
      <c r="H15" t="n">
        <v>0.3</v>
      </c>
      <c r="I15" t="n">
        <v>10</v>
      </c>
      <c r="J15" t="n">
        <v>248.4</v>
      </c>
      <c r="K15" t="n">
        <v>58.47</v>
      </c>
      <c r="L15" t="n">
        <v>4.25</v>
      </c>
      <c r="M15" t="n">
        <v>8</v>
      </c>
      <c r="N15" t="n">
        <v>60.68</v>
      </c>
      <c r="O15" t="n">
        <v>30870.57</v>
      </c>
      <c r="P15" t="n">
        <v>51.21</v>
      </c>
      <c r="Q15" t="n">
        <v>964.61</v>
      </c>
      <c r="R15" t="n">
        <v>18.54</v>
      </c>
      <c r="S15" t="n">
        <v>13.9</v>
      </c>
      <c r="T15" t="n">
        <v>2424.6</v>
      </c>
      <c r="U15" t="n">
        <v>0.75</v>
      </c>
      <c r="V15" t="n">
        <v>0.96</v>
      </c>
      <c r="W15" t="n">
        <v>0.07000000000000001</v>
      </c>
      <c r="X15" t="n">
        <v>0.15</v>
      </c>
      <c r="Y15" t="n">
        <v>1</v>
      </c>
      <c r="Z15" t="n">
        <v>10</v>
      </c>
      <c r="AA15" t="n">
        <v>79.12073433805648</v>
      </c>
      <c r="AB15" t="n">
        <v>108.2564792817334</v>
      </c>
      <c r="AC15" t="n">
        <v>97.92463283803527</v>
      </c>
      <c r="AD15" t="n">
        <v>79120.73433805649</v>
      </c>
      <c r="AE15" t="n">
        <v>108256.4792817334</v>
      </c>
      <c r="AF15" t="n">
        <v>4.358246145785923e-06</v>
      </c>
      <c r="AG15" t="n">
        <v>7</v>
      </c>
      <c r="AH15" t="n">
        <v>97924.63283803526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13.5405</v>
      </c>
      <c r="E16" t="n">
        <v>7.39</v>
      </c>
      <c r="F16" t="n">
        <v>4.2</v>
      </c>
      <c r="G16" t="n">
        <v>28.02</v>
      </c>
      <c r="H16" t="n">
        <v>0.32</v>
      </c>
      <c r="I16" t="n">
        <v>9</v>
      </c>
      <c r="J16" t="n">
        <v>248.85</v>
      </c>
      <c r="K16" t="n">
        <v>58.47</v>
      </c>
      <c r="L16" t="n">
        <v>4.5</v>
      </c>
      <c r="M16" t="n">
        <v>4</v>
      </c>
      <c r="N16" t="n">
        <v>60.88</v>
      </c>
      <c r="O16" t="n">
        <v>30925.72</v>
      </c>
      <c r="P16" t="n">
        <v>49.83</v>
      </c>
      <c r="Q16" t="n">
        <v>964.5599999999999</v>
      </c>
      <c r="R16" t="n">
        <v>19.02</v>
      </c>
      <c r="S16" t="n">
        <v>13.9</v>
      </c>
      <c r="T16" t="n">
        <v>2672.43</v>
      </c>
      <c r="U16" t="n">
        <v>0.73</v>
      </c>
      <c r="V16" t="n">
        <v>0.95</v>
      </c>
      <c r="W16" t="n">
        <v>0.07000000000000001</v>
      </c>
      <c r="X16" t="n">
        <v>0.16</v>
      </c>
      <c r="Y16" t="n">
        <v>1</v>
      </c>
      <c r="Z16" t="n">
        <v>10</v>
      </c>
      <c r="AA16" t="n">
        <v>78.47763204623826</v>
      </c>
      <c r="AB16" t="n">
        <v>107.3765583543974</v>
      </c>
      <c r="AC16" t="n">
        <v>97.12869032902717</v>
      </c>
      <c r="AD16" t="n">
        <v>78477.63204623826</v>
      </c>
      <c r="AE16" t="n">
        <v>107376.5583543974</v>
      </c>
      <c r="AF16" t="n">
        <v>4.376118406624617e-06</v>
      </c>
      <c r="AG16" t="n">
        <v>7</v>
      </c>
      <c r="AH16" t="n">
        <v>97128.69032902716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13.5455</v>
      </c>
      <c r="E17" t="n">
        <v>7.38</v>
      </c>
      <c r="F17" t="n">
        <v>4.2</v>
      </c>
      <c r="G17" t="n">
        <v>28</v>
      </c>
      <c r="H17" t="n">
        <v>0.34</v>
      </c>
      <c r="I17" t="n">
        <v>9</v>
      </c>
      <c r="J17" t="n">
        <v>249.3</v>
      </c>
      <c r="K17" t="n">
        <v>58.47</v>
      </c>
      <c r="L17" t="n">
        <v>4.75</v>
      </c>
      <c r="M17" t="n">
        <v>0</v>
      </c>
      <c r="N17" t="n">
        <v>61.07</v>
      </c>
      <c r="O17" t="n">
        <v>30980.93</v>
      </c>
      <c r="P17" t="n">
        <v>49.81</v>
      </c>
      <c r="Q17" t="n">
        <v>964.5599999999999</v>
      </c>
      <c r="R17" t="n">
        <v>18.75</v>
      </c>
      <c r="S17" t="n">
        <v>13.9</v>
      </c>
      <c r="T17" t="n">
        <v>2532.55</v>
      </c>
      <c r="U17" t="n">
        <v>0.74</v>
      </c>
      <c r="V17" t="n">
        <v>0.95</v>
      </c>
      <c r="W17" t="n">
        <v>0.08</v>
      </c>
      <c r="X17" t="n">
        <v>0.16</v>
      </c>
      <c r="Y17" t="n">
        <v>1</v>
      </c>
      <c r="Z17" t="n">
        <v>10</v>
      </c>
      <c r="AA17" t="n">
        <v>78.46132452523369</v>
      </c>
      <c r="AB17" t="n">
        <v>107.3542456847219</v>
      </c>
      <c r="AC17" t="n">
        <v>97.10850714922947</v>
      </c>
      <c r="AD17" t="n">
        <v>78461.32452523369</v>
      </c>
      <c r="AE17" t="n">
        <v>107354.2456847219</v>
      </c>
      <c r="AF17" t="n">
        <v>4.377734343409309e-06</v>
      </c>
      <c r="AG17" t="n">
        <v>7</v>
      </c>
      <c r="AH17" t="n">
        <v>97108.50714922947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14.0285</v>
      </c>
      <c r="E2" t="n">
        <v>7.13</v>
      </c>
      <c r="F2" t="n">
        <v>4.76</v>
      </c>
      <c r="G2" t="n">
        <v>8.390000000000001</v>
      </c>
      <c r="H2" t="n">
        <v>0.24</v>
      </c>
      <c r="I2" t="n">
        <v>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27.02</v>
      </c>
      <c r="Q2" t="n">
        <v>964.71</v>
      </c>
      <c r="R2" t="n">
        <v>35</v>
      </c>
      <c r="S2" t="n">
        <v>13.9</v>
      </c>
      <c r="T2" t="n">
        <v>10536.45</v>
      </c>
      <c r="U2" t="n">
        <v>0.4</v>
      </c>
      <c r="V2" t="n">
        <v>0.84</v>
      </c>
      <c r="W2" t="n">
        <v>0.15</v>
      </c>
      <c r="X2" t="n">
        <v>0.71</v>
      </c>
      <c r="Y2" t="n">
        <v>1</v>
      </c>
      <c r="Z2" t="n">
        <v>10</v>
      </c>
      <c r="AA2" t="n">
        <v>64.75467723950611</v>
      </c>
      <c r="AB2" t="n">
        <v>88.6002061737978</v>
      </c>
      <c r="AC2" t="n">
        <v>80.14432684776222</v>
      </c>
      <c r="AD2" t="n">
        <v>64754.67723950611</v>
      </c>
      <c r="AE2" t="n">
        <v>88600.20617379781</v>
      </c>
      <c r="AF2" t="n">
        <v>4.856125429888207e-06</v>
      </c>
      <c r="AG2" t="n">
        <v>7</v>
      </c>
      <c r="AH2" t="n">
        <v>80144.32684776222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12.6971</v>
      </c>
      <c r="E2" t="n">
        <v>7.88</v>
      </c>
      <c r="F2" t="n">
        <v>5.44</v>
      </c>
      <c r="G2" t="n">
        <v>4.95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21.38</v>
      </c>
      <c r="Q2" t="n">
        <v>965.3099999999999</v>
      </c>
      <c r="R2" t="n">
        <v>55.02</v>
      </c>
      <c r="S2" t="n">
        <v>13.9</v>
      </c>
      <c r="T2" t="n">
        <v>20382.9</v>
      </c>
      <c r="U2" t="n">
        <v>0.25</v>
      </c>
      <c r="V2" t="n">
        <v>0.73</v>
      </c>
      <c r="W2" t="n">
        <v>0.25</v>
      </c>
      <c r="X2" t="n">
        <v>1.4</v>
      </c>
      <c r="Y2" t="n">
        <v>1</v>
      </c>
      <c r="Z2" t="n">
        <v>10</v>
      </c>
      <c r="AA2" t="n">
        <v>62.34834466330039</v>
      </c>
      <c r="AB2" t="n">
        <v>85.30775578313391</v>
      </c>
      <c r="AC2" t="n">
        <v>77.16610330139909</v>
      </c>
      <c r="AD2" t="n">
        <v>62348.34466330039</v>
      </c>
      <c r="AE2" t="n">
        <v>85307.75578313391</v>
      </c>
      <c r="AF2" t="n">
        <v>4.495389109812599e-06</v>
      </c>
      <c r="AG2" t="n">
        <v>7</v>
      </c>
      <c r="AH2" t="n">
        <v>77166.1033013991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12.4762</v>
      </c>
      <c r="E2" t="n">
        <v>8.02</v>
      </c>
      <c r="F2" t="n">
        <v>4.75</v>
      </c>
      <c r="G2" t="n">
        <v>7.91</v>
      </c>
      <c r="H2" t="n">
        <v>0.12</v>
      </c>
      <c r="I2" t="n">
        <v>36</v>
      </c>
      <c r="J2" t="n">
        <v>141.81</v>
      </c>
      <c r="K2" t="n">
        <v>47.83</v>
      </c>
      <c r="L2" t="n">
        <v>1</v>
      </c>
      <c r="M2" t="n">
        <v>34</v>
      </c>
      <c r="N2" t="n">
        <v>22.98</v>
      </c>
      <c r="O2" t="n">
        <v>17723.39</v>
      </c>
      <c r="P2" t="n">
        <v>48.39</v>
      </c>
      <c r="Q2" t="n">
        <v>964.63</v>
      </c>
      <c r="R2" t="n">
        <v>35.99</v>
      </c>
      <c r="S2" t="n">
        <v>13.9</v>
      </c>
      <c r="T2" t="n">
        <v>11017.95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77.93635613941711</v>
      </c>
      <c r="AB2" t="n">
        <v>106.6359607792774</v>
      </c>
      <c r="AC2" t="n">
        <v>96.45877434704116</v>
      </c>
      <c r="AD2" t="n">
        <v>77936.35613941711</v>
      </c>
      <c r="AE2" t="n">
        <v>106635.9607792774</v>
      </c>
      <c r="AF2" t="n">
        <v>4.163828370247216e-06</v>
      </c>
      <c r="AG2" t="n">
        <v>7</v>
      </c>
      <c r="AH2" t="n">
        <v>96458.77434704115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13.2096</v>
      </c>
      <c r="E3" t="n">
        <v>7.57</v>
      </c>
      <c r="F3" t="n">
        <v>4.56</v>
      </c>
      <c r="G3" t="n">
        <v>10.14</v>
      </c>
      <c r="H3" t="n">
        <v>0.16</v>
      </c>
      <c r="I3" t="n">
        <v>27</v>
      </c>
      <c r="J3" t="n">
        <v>142.15</v>
      </c>
      <c r="K3" t="n">
        <v>47.83</v>
      </c>
      <c r="L3" t="n">
        <v>1.25</v>
      </c>
      <c r="M3" t="n">
        <v>25</v>
      </c>
      <c r="N3" t="n">
        <v>23.07</v>
      </c>
      <c r="O3" t="n">
        <v>17765.46</v>
      </c>
      <c r="P3" t="n">
        <v>44.6</v>
      </c>
      <c r="Q3" t="n">
        <v>964.73</v>
      </c>
      <c r="R3" t="n">
        <v>30.24</v>
      </c>
      <c r="S3" t="n">
        <v>13.9</v>
      </c>
      <c r="T3" t="n">
        <v>8190.14</v>
      </c>
      <c r="U3" t="n">
        <v>0.46</v>
      </c>
      <c r="V3" t="n">
        <v>0.88</v>
      </c>
      <c r="W3" t="n">
        <v>0.1</v>
      </c>
      <c r="X3" t="n">
        <v>0.52</v>
      </c>
      <c r="Y3" t="n">
        <v>1</v>
      </c>
      <c r="Z3" t="n">
        <v>10</v>
      </c>
      <c r="AA3" t="n">
        <v>74.98703881475562</v>
      </c>
      <c r="AB3" t="n">
        <v>102.6005747009802</v>
      </c>
      <c r="AC3" t="n">
        <v>92.80851985235546</v>
      </c>
      <c r="AD3" t="n">
        <v>74987.03881475562</v>
      </c>
      <c r="AE3" t="n">
        <v>102600.5747009802</v>
      </c>
      <c r="AF3" t="n">
        <v>4.408594543179623e-06</v>
      </c>
      <c r="AG3" t="n">
        <v>7</v>
      </c>
      <c r="AH3" t="n">
        <v>92808.51985235546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13.7783</v>
      </c>
      <c r="E4" t="n">
        <v>7.26</v>
      </c>
      <c r="F4" t="n">
        <v>4.42</v>
      </c>
      <c r="G4" t="n">
        <v>12.64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19</v>
      </c>
      <c r="N4" t="n">
        <v>23.16</v>
      </c>
      <c r="O4" t="n">
        <v>17807.56</v>
      </c>
      <c r="P4" t="n">
        <v>41.2</v>
      </c>
      <c r="Q4" t="n">
        <v>964.6</v>
      </c>
      <c r="R4" t="n">
        <v>25.7</v>
      </c>
      <c r="S4" t="n">
        <v>13.9</v>
      </c>
      <c r="T4" t="n">
        <v>5947.87</v>
      </c>
      <c r="U4" t="n">
        <v>0.54</v>
      </c>
      <c r="V4" t="n">
        <v>0.9</v>
      </c>
      <c r="W4" t="n">
        <v>0.09</v>
      </c>
      <c r="X4" t="n">
        <v>0.38</v>
      </c>
      <c r="Y4" t="n">
        <v>1</v>
      </c>
      <c r="Z4" t="n">
        <v>10</v>
      </c>
      <c r="AA4" t="n">
        <v>72.73728924293586</v>
      </c>
      <c r="AB4" t="n">
        <v>99.5223680848717</v>
      </c>
      <c r="AC4" t="n">
        <v>90.02409295539724</v>
      </c>
      <c r="AD4" t="n">
        <v>72737.28924293586</v>
      </c>
      <c r="AE4" t="n">
        <v>99522.3680848717</v>
      </c>
      <c r="AF4" t="n">
        <v>4.5983934558421e-06</v>
      </c>
      <c r="AG4" t="n">
        <v>7</v>
      </c>
      <c r="AH4" t="n">
        <v>90024.09295539724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14.084</v>
      </c>
      <c r="E5" t="n">
        <v>7.1</v>
      </c>
      <c r="F5" t="n">
        <v>4.38</v>
      </c>
      <c r="G5" t="n">
        <v>15.46</v>
      </c>
      <c r="H5" t="n">
        <v>0.22</v>
      </c>
      <c r="I5" t="n">
        <v>17</v>
      </c>
      <c r="J5" t="n">
        <v>142.83</v>
      </c>
      <c r="K5" t="n">
        <v>47.83</v>
      </c>
      <c r="L5" t="n">
        <v>1.75</v>
      </c>
      <c r="M5" t="n">
        <v>13</v>
      </c>
      <c r="N5" t="n">
        <v>23.25</v>
      </c>
      <c r="O5" t="n">
        <v>17849.7</v>
      </c>
      <c r="P5" t="n">
        <v>38.42</v>
      </c>
      <c r="Q5" t="n">
        <v>964.7</v>
      </c>
      <c r="R5" t="n">
        <v>24.78</v>
      </c>
      <c r="S5" t="n">
        <v>13.9</v>
      </c>
      <c r="T5" t="n">
        <v>5508.23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71.25027908535527</v>
      </c>
      <c r="AB5" t="n">
        <v>97.48777518501279</v>
      </c>
      <c r="AC5" t="n">
        <v>88.18367874633114</v>
      </c>
      <c r="AD5" t="n">
        <v>71250.27908535527</v>
      </c>
      <c r="AE5" t="n">
        <v>97487.7751850128</v>
      </c>
      <c r="AF5" t="n">
        <v>4.700418297763885e-06</v>
      </c>
      <c r="AG5" t="n">
        <v>7</v>
      </c>
      <c r="AH5" t="n">
        <v>88183.67874633113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14.2914</v>
      </c>
      <c r="E6" t="n">
        <v>7</v>
      </c>
      <c r="F6" t="n">
        <v>4.34</v>
      </c>
      <c r="G6" t="n">
        <v>17.34</v>
      </c>
      <c r="H6" t="n">
        <v>0.25</v>
      </c>
      <c r="I6" t="n">
        <v>15</v>
      </c>
      <c r="J6" t="n">
        <v>143.17</v>
      </c>
      <c r="K6" t="n">
        <v>47.83</v>
      </c>
      <c r="L6" t="n">
        <v>2</v>
      </c>
      <c r="M6" t="n">
        <v>1</v>
      </c>
      <c r="N6" t="n">
        <v>23.34</v>
      </c>
      <c r="O6" t="n">
        <v>17891.86</v>
      </c>
      <c r="P6" t="n">
        <v>36.91</v>
      </c>
      <c r="Q6" t="n">
        <v>964.72</v>
      </c>
      <c r="R6" t="n">
        <v>22.71</v>
      </c>
      <c r="S6" t="n">
        <v>13.9</v>
      </c>
      <c r="T6" t="n">
        <v>4487.45</v>
      </c>
      <c r="U6" t="n">
        <v>0.61</v>
      </c>
      <c r="V6" t="n">
        <v>0.92</v>
      </c>
      <c r="W6" t="n">
        <v>0.09</v>
      </c>
      <c r="X6" t="n">
        <v>0.29</v>
      </c>
      <c r="Y6" t="n">
        <v>1</v>
      </c>
      <c r="Z6" t="n">
        <v>10</v>
      </c>
      <c r="AA6" t="n">
        <v>70.4153758008072</v>
      </c>
      <c r="AB6" t="n">
        <v>96.34542367776137</v>
      </c>
      <c r="AC6" t="n">
        <v>87.15035166363101</v>
      </c>
      <c r="AD6" t="n">
        <v>70415.3758008072</v>
      </c>
      <c r="AE6" t="n">
        <v>96345.42367776137</v>
      </c>
      <c r="AF6" t="n">
        <v>4.769636329214909e-06</v>
      </c>
      <c r="AG6" t="n">
        <v>7</v>
      </c>
      <c r="AH6" t="n">
        <v>87150.35166363101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14.2931</v>
      </c>
      <c r="E7" t="n">
        <v>7</v>
      </c>
      <c r="F7" t="n">
        <v>4.33</v>
      </c>
      <c r="G7" t="n">
        <v>17.34</v>
      </c>
      <c r="H7" t="n">
        <v>0.28</v>
      </c>
      <c r="I7" t="n">
        <v>15</v>
      </c>
      <c r="J7" t="n">
        <v>143.51</v>
      </c>
      <c r="K7" t="n">
        <v>47.83</v>
      </c>
      <c r="L7" t="n">
        <v>2.25</v>
      </c>
      <c r="M7" t="n">
        <v>0</v>
      </c>
      <c r="N7" t="n">
        <v>23.44</v>
      </c>
      <c r="O7" t="n">
        <v>17934.06</v>
      </c>
      <c r="P7" t="n">
        <v>36.92</v>
      </c>
      <c r="Q7" t="n">
        <v>964.66</v>
      </c>
      <c r="R7" t="n">
        <v>22.69</v>
      </c>
      <c r="S7" t="n">
        <v>13.9</v>
      </c>
      <c r="T7" t="n">
        <v>4477.17</v>
      </c>
      <c r="U7" t="n">
        <v>0.61</v>
      </c>
      <c r="V7" t="n">
        <v>0.92</v>
      </c>
      <c r="W7" t="n">
        <v>0.09</v>
      </c>
      <c r="X7" t="n">
        <v>0.29</v>
      </c>
      <c r="Y7" t="n">
        <v>1</v>
      </c>
      <c r="Z7" t="n">
        <v>10</v>
      </c>
      <c r="AA7" t="n">
        <v>70.41303586227971</v>
      </c>
      <c r="AB7" t="n">
        <v>96.34222207063723</v>
      </c>
      <c r="AC7" t="n">
        <v>87.14745561339733</v>
      </c>
      <c r="AD7" t="n">
        <v>70413.03586227971</v>
      </c>
      <c r="AE7" t="n">
        <v>96342.22207063723</v>
      </c>
      <c r="AF7" t="n">
        <v>4.770203690128443e-06</v>
      </c>
      <c r="AG7" t="n">
        <v>7</v>
      </c>
      <c r="AH7" t="n">
        <v>87147.45561339732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11.1476</v>
      </c>
      <c r="E2" t="n">
        <v>8.970000000000001</v>
      </c>
      <c r="F2" t="n">
        <v>4.95</v>
      </c>
      <c r="G2" t="n">
        <v>6.6</v>
      </c>
      <c r="H2" t="n">
        <v>0.1</v>
      </c>
      <c r="I2" t="n">
        <v>45</v>
      </c>
      <c r="J2" t="n">
        <v>176.73</v>
      </c>
      <c r="K2" t="n">
        <v>52.44</v>
      </c>
      <c r="L2" t="n">
        <v>1</v>
      </c>
      <c r="M2" t="n">
        <v>43</v>
      </c>
      <c r="N2" t="n">
        <v>33.29</v>
      </c>
      <c r="O2" t="n">
        <v>22031.19</v>
      </c>
      <c r="P2" t="n">
        <v>60.62</v>
      </c>
      <c r="Q2" t="n">
        <v>964.5599999999999</v>
      </c>
      <c r="R2" t="n">
        <v>42.45</v>
      </c>
      <c r="S2" t="n">
        <v>13.9</v>
      </c>
      <c r="T2" t="n">
        <v>14206.65</v>
      </c>
      <c r="U2" t="n">
        <v>0.33</v>
      </c>
      <c r="V2" t="n">
        <v>0.8100000000000001</v>
      </c>
      <c r="W2" t="n">
        <v>0.13</v>
      </c>
      <c r="X2" t="n">
        <v>0.91</v>
      </c>
      <c r="Y2" t="n">
        <v>1</v>
      </c>
      <c r="Z2" t="n">
        <v>10</v>
      </c>
      <c r="AA2" t="n">
        <v>95.39326528333254</v>
      </c>
      <c r="AB2" t="n">
        <v>130.5212740144479</v>
      </c>
      <c r="AC2" t="n">
        <v>118.0645068103022</v>
      </c>
      <c r="AD2" t="n">
        <v>95393.26528333254</v>
      </c>
      <c r="AE2" t="n">
        <v>130521.2740144479</v>
      </c>
      <c r="AF2" t="n">
        <v>3.67186679780743e-06</v>
      </c>
      <c r="AG2" t="n">
        <v>8</v>
      </c>
      <c r="AH2" t="n">
        <v>118064.5068103022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11.9745</v>
      </c>
      <c r="E3" t="n">
        <v>8.35</v>
      </c>
      <c r="F3" t="n">
        <v>4.72</v>
      </c>
      <c r="G3" t="n">
        <v>8.33</v>
      </c>
      <c r="H3" t="n">
        <v>0.13</v>
      </c>
      <c r="I3" t="n">
        <v>34</v>
      </c>
      <c r="J3" t="n">
        <v>177.1</v>
      </c>
      <c r="K3" t="n">
        <v>52.44</v>
      </c>
      <c r="L3" t="n">
        <v>1.25</v>
      </c>
      <c r="M3" t="n">
        <v>32</v>
      </c>
      <c r="N3" t="n">
        <v>33.41</v>
      </c>
      <c r="O3" t="n">
        <v>22076.81</v>
      </c>
      <c r="P3" t="n">
        <v>56.44</v>
      </c>
      <c r="Q3" t="n">
        <v>964.77</v>
      </c>
      <c r="R3" t="n">
        <v>35.37</v>
      </c>
      <c r="S3" t="n">
        <v>13.9</v>
      </c>
      <c r="T3" t="n">
        <v>10721.5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91.11432459367522</v>
      </c>
      <c r="AB3" t="n">
        <v>124.6666385893214</v>
      </c>
      <c r="AC3" t="n">
        <v>112.7686295731156</v>
      </c>
      <c r="AD3" t="n">
        <v>91114.32459367522</v>
      </c>
      <c r="AE3" t="n">
        <v>124666.6385893214</v>
      </c>
      <c r="AF3" t="n">
        <v>3.944236335206239e-06</v>
      </c>
      <c r="AG3" t="n">
        <v>8</v>
      </c>
      <c r="AH3" t="n">
        <v>112768.6295731156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12.5909</v>
      </c>
      <c r="E4" t="n">
        <v>7.94</v>
      </c>
      <c r="F4" t="n">
        <v>4.56</v>
      </c>
      <c r="G4" t="n">
        <v>10.14</v>
      </c>
      <c r="H4" t="n">
        <v>0.15</v>
      </c>
      <c r="I4" t="n">
        <v>27</v>
      </c>
      <c r="J4" t="n">
        <v>177.47</v>
      </c>
      <c r="K4" t="n">
        <v>52.44</v>
      </c>
      <c r="L4" t="n">
        <v>1.5</v>
      </c>
      <c r="M4" t="n">
        <v>25</v>
      </c>
      <c r="N4" t="n">
        <v>33.53</v>
      </c>
      <c r="O4" t="n">
        <v>22122.46</v>
      </c>
      <c r="P4" t="n">
        <v>53</v>
      </c>
      <c r="Q4" t="n">
        <v>964.6900000000001</v>
      </c>
      <c r="R4" t="n">
        <v>30.25</v>
      </c>
      <c r="S4" t="n">
        <v>13.9</v>
      </c>
      <c r="T4" t="n">
        <v>8195.209999999999</v>
      </c>
      <c r="U4" t="n">
        <v>0.46</v>
      </c>
      <c r="V4" t="n">
        <v>0.88</v>
      </c>
      <c r="W4" t="n">
        <v>0.1</v>
      </c>
      <c r="X4" t="n">
        <v>0.52</v>
      </c>
      <c r="Y4" t="n">
        <v>1</v>
      </c>
      <c r="Z4" t="n">
        <v>10</v>
      </c>
      <c r="AA4" t="n">
        <v>80.48775629648419</v>
      </c>
      <c r="AB4" t="n">
        <v>110.1268990340057</v>
      </c>
      <c r="AC4" t="n">
        <v>99.6165423543019</v>
      </c>
      <c r="AD4" t="n">
        <v>80487.75629648419</v>
      </c>
      <c r="AE4" t="n">
        <v>110126.8990340057</v>
      </c>
      <c r="AF4" t="n">
        <v>4.147270054945779e-06</v>
      </c>
      <c r="AG4" t="n">
        <v>7</v>
      </c>
      <c r="AH4" t="n">
        <v>99616.5423543019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13.0525</v>
      </c>
      <c r="E5" t="n">
        <v>7.66</v>
      </c>
      <c r="F5" t="n">
        <v>4.46</v>
      </c>
      <c r="G5" t="n">
        <v>12.16</v>
      </c>
      <c r="H5" t="n">
        <v>0.17</v>
      </c>
      <c r="I5" t="n">
        <v>22</v>
      </c>
      <c r="J5" t="n">
        <v>177.84</v>
      </c>
      <c r="K5" t="n">
        <v>52.44</v>
      </c>
      <c r="L5" t="n">
        <v>1.75</v>
      </c>
      <c r="M5" t="n">
        <v>20</v>
      </c>
      <c r="N5" t="n">
        <v>33.65</v>
      </c>
      <c r="O5" t="n">
        <v>22168.15</v>
      </c>
      <c r="P5" t="n">
        <v>50.31</v>
      </c>
      <c r="Q5" t="n">
        <v>964.88</v>
      </c>
      <c r="R5" t="n">
        <v>26.92</v>
      </c>
      <c r="S5" t="n">
        <v>13.9</v>
      </c>
      <c r="T5" t="n">
        <v>6555.07</v>
      </c>
      <c r="U5" t="n">
        <v>0.52</v>
      </c>
      <c r="V5" t="n">
        <v>0.9</v>
      </c>
      <c r="W5" t="n">
        <v>0.09</v>
      </c>
      <c r="X5" t="n">
        <v>0.42</v>
      </c>
      <c r="Y5" t="n">
        <v>1</v>
      </c>
      <c r="Z5" t="n">
        <v>10</v>
      </c>
      <c r="AA5" t="n">
        <v>78.4183016347739</v>
      </c>
      <c r="AB5" t="n">
        <v>107.2953798679589</v>
      </c>
      <c r="AC5" t="n">
        <v>97.0552594033996</v>
      </c>
      <c r="AD5" t="n">
        <v>78418.3016347739</v>
      </c>
      <c r="AE5" t="n">
        <v>107295.3798679589</v>
      </c>
      <c r="AF5" t="n">
        <v>4.299314774335416e-06</v>
      </c>
      <c r="AG5" t="n">
        <v>7</v>
      </c>
      <c r="AH5" t="n">
        <v>97055.2594033996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13.4948</v>
      </c>
      <c r="E6" t="n">
        <v>7.41</v>
      </c>
      <c r="F6" t="n">
        <v>4.35</v>
      </c>
      <c r="G6" t="n">
        <v>14.5</v>
      </c>
      <c r="H6" t="n">
        <v>0.2</v>
      </c>
      <c r="I6" t="n">
        <v>18</v>
      </c>
      <c r="J6" t="n">
        <v>178.21</v>
      </c>
      <c r="K6" t="n">
        <v>52.44</v>
      </c>
      <c r="L6" t="n">
        <v>2</v>
      </c>
      <c r="M6" t="n">
        <v>16</v>
      </c>
      <c r="N6" t="n">
        <v>33.77</v>
      </c>
      <c r="O6" t="n">
        <v>22213.89</v>
      </c>
      <c r="P6" t="n">
        <v>47.24</v>
      </c>
      <c r="Q6" t="n">
        <v>964.5599999999999</v>
      </c>
      <c r="R6" t="n">
        <v>23.89</v>
      </c>
      <c r="S6" t="n">
        <v>13.9</v>
      </c>
      <c r="T6" t="n">
        <v>5060.04</v>
      </c>
      <c r="U6" t="n">
        <v>0.58</v>
      </c>
      <c r="V6" t="n">
        <v>0.92</v>
      </c>
      <c r="W6" t="n">
        <v>0.07000000000000001</v>
      </c>
      <c r="X6" t="n">
        <v>0.31</v>
      </c>
      <c r="Y6" t="n">
        <v>1</v>
      </c>
      <c r="Z6" t="n">
        <v>10</v>
      </c>
      <c r="AA6" t="n">
        <v>76.36252198947858</v>
      </c>
      <c r="AB6" t="n">
        <v>104.4825714626702</v>
      </c>
      <c r="AC6" t="n">
        <v>94.51090148450936</v>
      </c>
      <c r="AD6" t="n">
        <v>76362.52198947858</v>
      </c>
      <c r="AE6" t="n">
        <v>104482.5714626702</v>
      </c>
      <c r="AF6" t="n">
        <v>4.445002337996673e-06</v>
      </c>
      <c r="AG6" t="n">
        <v>7</v>
      </c>
      <c r="AH6" t="n">
        <v>94510.90148450936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13.6183</v>
      </c>
      <c r="E7" t="n">
        <v>7.34</v>
      </c>
      <c r="F7" t="n">
        <v>4.35</v>
      </c>
      <c r="G7" t="n">
        <v>16.33</v>
      </c>
      <c r="H7" t="n">
        <v>0.22</v>
      </c>
      <c r="I7" t="n">
        <v>16</v>
      </c>
      <c r="J7" t="n">
        <v>178.59</v>
      </c>
      <c r="K7" t="n">
        <v>52.44</v>
      </c>
      <c r="L7" t="n">
        <v>2.25</v>
      </c>
      <c r="M7" t="n">
        <v>14</v>
      </c>
      <c r="N7" t="n">
        <v>33.89</v>
      </c>
      <c r="O7" t="n">
        <v>22259.66</v>
      </c>
      <c r="P7" t="n">
        <v>45.91</v>
      </c>
      <c r="Q7" t="n">
        <v>964.6799999999999</v>
      </c>
      <c r="R7" t="n">
        <v>23.89</v>
      </c>
      <c r="S7" t="n">
        <v>13.9</v>
      </c>
      <c r="T7" t="n">
        <v>5068.82</v>
      </c>
      <c r="U7" t="n">
        <v>0.58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75.63860599204202</v>
      </c>
      <c r="AB7" t="n">
        <v>103.4920776580582</v>
      </c>
      <c r="AC7" t="n">
        <v>93.61493901844243</v>
      </c>
      <c r="AD7" t="n">
        <v>75638.60599204202</v>
      </c>
      <c r="AE7" t="n">
        <v>103492.0776580582</v>
      </c>
      <c r="AF7" t="n">
        <v>4.485681546932158e-06</v>
      </c>
      <c r="AG7" t="n">
        <v>7</v>
      </c>
      <c r="AH7" t="n">
        <v>93614.93901844243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13.8318</v>
      </c>
      <c r="E8" t="n">
        <v>7.23</v>
      </c>
      <c r="F8" t="n">
        <v>4.31</v>
      </c>
      <c r="G8" t="n">
        <v>18.48</v>
      </c>
      <c r="H8" t="n">
        <v>0.25</v>
      </c>
      <c r="I8" t="n">
        <v>14</v>
      </c>
      <c r="J8" t="n">
        <v>178.96</v>
      </c>
      <c r="K8" t="n">
        <v>52.44</v>
      </c>
      <c r="L8" t="n">
        <v>2.5</v>
      </c>
      <c r="M8" t="n">
        <v>12</v>
      </c>
      <c r="N8" t="n">
        <v>34.02</v>
      </c>
      <c r="O8" t="n">
        <v>22305.48</v>
      </c>
      <c r="P8" t="n">
        <v>43.72</v>
      </c>
      <c r="Q8" t="n">
        <v>964.64</v>
      </c>
      <c r="R8" t="n">
        <v>22.53</v>
      </c>
      <c r="S8" t="n">
        <v>13.9</v>
      </c>
      <c r="T8" t="n">
        <v>4401.45</v>
      </c>
      <c r="U8" t="n">
        <v>0.62</v>
      </c>
      <c r="V8" t="n">
        <v>0.93</v>
      </c>
      <c r="W8" t="n">
        <v>0.07000000000000001</v>
      </c>
      <c r="X8" t="n">
        <v>0.27</v>
      </c>
      <c r="Y8" t="n">
        <v>1</v>
      </c>
      <c r="Z8" t="n">
        <v>10</v>
      </c>
      <c r="AA8" t="n">
        <v>74.4411377237746</v>
      </c>
      <c r="AB8" t="n">
        <v>101.853648744844</v>
      </c>
      <c r="AC8" t="n">
        <v>92.13287946115544</v>
      </c>
      <c r="AD8" t="n">
        <v>74441.13772377461</v>
      </c>
      <c r="AE8" t="n">
        <v>101853.648744844</v>
      </c>
      <c r="AF8" t="n">
        <v>4.556005523512937e-06</v>
      </c>
      <c r="AG8" t="n">
        <v>7</v>
      </c>
      <c r="AH8" t="n">
        <v>92132.87946115543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13.9297</v>
      </c>
      <c r="E9" t="n">
        <v>7.18</v>
      </c>
      <c r="F9" t="n">
        <v>4.3</v>
      </c>
      <c r="G9" t="n">
        <v>19.83</v>
      </c>
      <c r="H9" t="n">
        <v>0.27</v>
      </c>
      <c r="I9" t="n">
        <v>13</v>
      </c>
      <c r="J9" t="n">
        <v>179.33</v>
      </c>
      <c r="K9" t="n">
        <v>52.44</v>
      </c>
      <c r="L9" t="n">
        <v>2.75</v>
      </c>
      <c r="M9" t="n">
        <v>5</v>
      </c>
      <c r="N9" t="n">
        <v>34.14</v>
      </c>
      <c r="O9" t="n">
        <v>22351.34</v>
      </c>
      <c r="P9" t="n">
        <v>41.99</v>
      </c>
      <c r="Q9" t="n">
        <v>964.75</v>
      </c>
      <c r="R9" t="n">
        <v>21.7</v>
      </c>
      <c r="S9" t="n">
        <v>13.9</v>
      </c>
      <c r="T9" t="n">
        <v>3988.9</v>
      </c>
      <c r="U9" t="n">
        <v>0.64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73.62480511527761</v>
      </c>
      <c r="AB9" t="n">
        <v>100.736706455846</v>
      </c>
      <c r="AC9" t="n">
        <v>91.12253657658074</v>
      </c>
      <c r="AD9" t="n">
        <v>73624.80511527762</v>
      </c>
      <c r="AE9" t="n">
        <v>100736.706455846</v>
      </c>
      <c r="AF9" t="n">
        <v>4.588252442984872e-06</v>
      </c>
      <c r="AG9" t="n">
        <v>7</v>
      </c>
      <c r="AH9" t="n">
        <v>91122.53657658074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14.0334</v>
      </c>
      <c r="E10" t="n">
        <v>7.13</v>
      </c>
      <c r="F10" t="n">
        <v>4.28</v>
      </c>
      <c r="G10" t="n">
        <v>21.39</v>
      </c>
      <c r="H10" t="n">
        <v>0.3</v>
      </c>
      <c r="I10" t="n">
        <v>12</v>
      </c>
      <c r="J10" t="n">
        <v>179.7</v>
      </c>
      <c r="K10" t="n">
        <v>52.44</v>
      </c>
      <c r="L10" t="n">
        <v>3</v>
      </c>
      <c r="M10" t="n">
        <v>0</v>
      </c>
      <c r="N10" t="n">
        <v>34.26</v>
      </c>
      <c r="O10" t="n">
        <v>22397.24</v>
      </c>
      <c r="P10" t="n">
        <v>41.61</v>
      </c>
      <c r="Q10" t="n">
        <v>964.64</v>
      </c>
      <c r="R10" t="n">
        <v>21.04</v>
      </c>
      <c r="S10" t="n">
        <v>13.9</v>
      </c>
      <c r="T10" t="n">
        <v>3662.5</v>
      </c>
      <c r="U10" t="n">
        <v>0.66</v>
      </c>
      <c r="V10" t="n">
        <v>0.93</v>
      </c>
      <c r="W10" t="n">
        <v>0.09</v>
      </c>
      <c r="X10" t="n">
        <v>0.24</v>
      </c>
      <c r="Y10" t="n">
        <v>1</v>
      </c>
      <c r="Z10" t="n">
        <v>10</v>
      </c>
      <c r="AA10" t="n">
        <v>73.3312750039096</v>
      </c>
      <c r="AB10" t="n">
        <v>100.3350856078379</v>
      </c>
      <c r="AC10" t="n">
        <v>90.75924585862801</v>
      </c>
      <c r="AD10" t="n">
        <v>73331.2750039096</v>
      </c>
      <c r="AE10" t="n">
        <v>100335.0856078379</v>
      </c>
      <c r="AF10" t="n">
        <v>4.622409803038394e-06</v>
      </c>
      <c r="AG10" t="n">
        <v>7</v>
      </c>
      <c r="AH10" t="n">
        <v>90759.24585862801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10.0388</v>
      </c>
      <c r="E2" t="n">
        <v>9.960000000000001</v>
      </c>
      <c r="F2" t="n">
        <v>5.11</v>
      </c>
      <c r="G2" t="n">
        <v>5.79</v>
      </c>
      <c r="H2" t="n">
        <v>0.08</v>
      </c>
      <c r="I2" t="n">
        <v>53</v>
      </c>
      <c r="J2" t="n">
        <v>213.37</v>
      </c>
      <c r="K2" t="n">
        <v>56.13</v>
      </c>
      <c r="L2" t="n">
        <v>1</v>
      </c>
      <c r="M2" t="n">
        <v>51</v>
      </c>
      <c r="N2" t="n">
        <v>46.25</v>
      </c>
      <c r="O2" t="n">
        <v>26550.29</v>
      </c>
      <c r="P2" t="n">
        <v>72.01000000000001</v>
      </c>
      <c r="Q2" t="n">
        <v>964.77</v>
      </c>
      <c r="R2" t="n">
        <v>47.61</v>
      </c>
      <c r="S2" t="n">
        <v>13.9</v>
      </c>
      <c r="T2" t="n">
        <v>16746.8</v>
      </c>
      <c r="U2" t="n">
        <v>0.29</v>
      </c>
      <c r="V2" t="n">
        <v>0.78</v>
      </c>
      <c r="W2" t="n">
        <v>0.13</v>
      </c>
      <c r="X2" t="n">
        <v>1.07</v>
      </c>
      <c r="Y2" t="n">
        <v>1</v>
      </c>
      <c r="Z2" t="n">
        <v>10</v>
      </c>
      <c r="AA2" t="n">
        <v>113.9385709366676</v>
      </c>
      <c r="AB2" t="n">
        <v>155.8957793704706</v>
      </c>
      <c r="AC2" t="n">
        <v>141.0173049884962</v>
      </c>
      <c r="AD2" t="n">
        <v>113938.5709366676</v>
      </c>
      <c r="AE2" t="n">
        <v>155895.7793704706</v>
      </c>
      <c r="AF2" t="n">
        <v>3.269329528715669e-06</v>
      </c>
      <c r="AG2" t="n">
        <v>9</v>
      </c>
      <c r="AH2" t="n">
        <v>141017.3049884962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10.9379</v>
      </c>
      <c r="E3" t="n">
        <v>9.140000000000001</v>
      </c>
      <c r="F3" t="n">
        <v>4.84</v>
      </c>
      <c r="G3" t="n">
        <v>7.26</v>
      </c>
      <c r="H3" t="n">
        <v>0.1</v>
      </c>
      <c r="I3" t="n">
        <v>40</v>
      </c>
      <c r="J3" t="n">
        <v>213.78</v>
      </c>
      <c r="K3" t="n">
        <v>56.13</v>
      </c>
      <c r="L3" t="n">
        <v>1.25</v>
      </c>
      <c r="M3" t="n">
        <v>38</v>
      </c>
      <c r="N3" t="n">
        <v>46.4</v>
      </c>
      <c r="O3" t="n">
        <v>26600.32</v>
      </c>
      <c r="P3" t="n">
        <v>67.11</v>
      </c>
      <c r="Q3" t="n">
        <v>964.9299999999999</v>
      </c>
      <c r="R3" t="n">
        <v>39.01</v>
      </c>
      <c r="S3" t="n">
        <v>13.9</v>
      </c>
      <c r="T3" t="n">
        <v>12510.45</v>
      </c>
      <c r="U3" t="n">
        <v>0.36</v>
      </c>
      <c r="V3" t="n">
        <v>0.83</v>
      </c>
      <c r="W3" t="n">
        <v>0.12</v>
      </c>
      <c r="X3" t="n">
        <v>0.8</v>
      </c>
      <c r="Y3" t="n">
        <v>1</v>
      </c>
      <c r="Z3" t="n">
        <v>10</v>
      </c>
      <c r="AA3" t="n">
        <v>100.0590820001375</v>
      </c>
      <c r="AB3" t="n">
        <v>136.9052502876831</v>
      </c>
      <c r="AC3" t="n">
        <v>123.839205347989</v>
      </c>
      <c r="AD3" t="n">
        <v>100059.0820001375</v>
      </c>
      <c r="AE3" t="n">
        <v>136905.2502876832</v>
      </c>
      <c r="AF3" t="n">
        <v>3.562138846489532e-06</v>
      </c>
      <c r="AG3" t="n">
        <v>8</v>
      </c>
      <c r="AH3" t="n">
        <v>123839.205347989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11.5852</v>
      </c>
      <c r="E4" t="n">
        <v>8.630000000000001</v>
      </c>
      <c r="F4" t="n">
        <v>4.67</v>
      </c>
      <c r="G4" t="n">
        <v>8.75</v>
      </c>
      <c r="H4" t="n">
        <v>0.12</v>
      </c>
      <c r="I4" t="n">
        <v>32</v>
      </c>
      <c r="J4" t="n">
        <v>214.19</v>
      </c>
      <c r="K4" t="n">
        <v>56.13</v>
      </c>
      <c r="L4" t="n">
        <v>1.5</v>
      </c>
      <c r="M4" t="n">
        <v>30</v>
      </c>
      <c r="N4" t="n">
        <v>46.56</v>
      </c>
      <c r="O4" t="n">
        <v>26650.41</v>
      </c>
      <c r="P4" t="n">
        <v>63.51</v>
      </c>
      <c r="Q4" t="n">
        <v>964.6799999999999</v>
      </c>
      <c r="R4" t="n">
        <v>33.6</v>
      </c>
      <c r="S4" t="n">
        <v>13.9</v>
      </c>
      <c r="T4" t="n">
        <v>9845.120000000001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96.21488088734297</v>
      </c>
      <c r="AB4" t="n">
        <v>131.6454447309766</v>
      </c>
      <c r="AC4" t="n">
        <v>119.0813882514294</v>
      </c>
      <c r="AD4" t="n">
        <v>96214.88088734297</v>
      </c>
      <c r="AE4" t="n">
        <v>131645.4447309766</v>
      </c>
      <c r="AF4" t="n">
        <v>3.772944620480213e-06</v>
      </c>
      <c r="AG4" t="n">
        <v>8</v>
      </c>
      <c r="AH4" t="n">
        <v>119081.3882514294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12.1069</v>
      </c>
      <c r="E5" t="n">
        <v>8.26</v>
      </c>
      <c r="F5" t="n">
        <v>4.55</v>
      </c>
      <c r="G5" t="n">
        <v>10.5</v>
      </c>
      <c r="H5" t="n">
        <v>0.14</v>
      </c>
      <c r="I5" t="n">
        <v>26</v>
      </c>
      <c r="J5" t="n">
        <v>214.59</v>
      </c>
      <c r="K5" t="n">
        <v>56.13</v>
      </c>
      <c r="L5" t="n">
        <v>1.75</v>
      </c>
      <c r="M5" t="n">
        <v>24</v>
      </c>
      <c r="N5" t="n">
        <v>46.72</v>
      </c>
      <c r="O5" t="n">
        <v>26700.55</v>
      </c>
      <c r="P5" t="n">
        <v>60.67</v>
      </c>
      <c r="Q5" t="n">
        <v>964.7</v>
      </c>
      <c r="R5" t="n">
        <v>29.78</v>
      </c>
      <c r="S5" t="n">
        <v>13.9</v>
      </c>
      <c r="T5" t="n">
        <v>7964.45</v>
      </c>
      <c r="U5" t="n">
        <v>0.47</v>
      </c>
      <c r="V5" t="n">
        <v>0.88</v>
      </c>
      <c r="W5" t="n">
        <v>0.1</v>
      </c>
      <c r="X5" t="n">
        <v>0.51</v>
      </c>
      <c r="Y5" t="n">
        <v>1</v>
      </c>
      <c r="Z5" t="n">
        <v>10</v>
      </c>
      <c r="AA5" t="n">
        <v>93.45364326612447</v>
      </c>
      <c r="AB5" t="n">
        <v>127.867397600421</v>
      </c>
      <c r="AC5" t="n">
        <v>115.6639126364903</v>
      </c>
      <c r="AD5" t="n">
        <v>93453.64326612448</v>
      </c>
      <c r="AE5" t="n">
        <v>127867.397600421</v>
      </c>
      <c r="AF5" t="n">
        <v>3.942846323386035e-06</v>
      </c>
      <c r="AG5" t="n">
        <v>8</v>
      </c>
      <c r="AH5" t="n">
        <v>115663.9126364903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12.5052</v>
      </c>
      <c r="E6" t="n">
        <v>8</v>
      </c>
      <c r="F6" t="n">
        <v>4.46</v>
      </c>
      <c r="G6" t="n">
        <v>12.15</v>
      </c>
      <c r="H6" t="n">
        <v>0.17</v>
      </c>
      <c r="I6" t="n">
        <v>22</v>
      </c>
      <c r="J6" t="n">
        <v>215</v>
      </c>
      <c r="K6" t="n">
        <v>56.13</v>
      </c>
      <c r="L6" t="n">
        <v>2</v>
      </c>
      <c r="M6" t="n">
        <v>20</v>
      </c>
      <c r="N6" t="n">
        <v>46.87</v>
      </c>
      <c r="O6" t="n">
        <v>26750.75</v>
      </c>
      <c r="P6" t="n">
        <v>58.4</v>
      </c>
      <c r="Q6" t="n">
        <v>964.8</v>
      </c>
      <c r="R6" t="n">
        <v>26.91</v>
      </c>
      <c r="S6" t="n">
        <v>13.9</v>
      </c>
      <c r="T6" t="n">
        <v>6549.38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83.71012034649027</v>
      </c>
      <c r="AB6" t="n">
        <v>114.5358796878905</v>
      </c>
      <c r="AC6" t="n">
        <v>103.6047360826245</v>
      </c>
      <c r="AD6" t="n">
        <v>83710.12034649026</v>
      </c>
      <c r="AE6" t="n">
        <v>114535.8796878905</v>
      </c>
      <c r="AF6" t="n">
        <v>4.072560427789693e-06</v>
      </c>
      <c r="AG6" t="n">
        <v>7</v>
      </c>
      <c r="AH6" t="n">
        <v>103604.7360826245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12.9005</v>
      </c>
      <c r="E7" t="n">
        <v>7.75</v>
      </c>
      <c r="F7" t="n">
        <v>4.34</v>
      </c>
      <c r="G7" t="n">
        <v>13.69</v>
      </c>
      <c r="H7" t="n">
        <v>0.19</v>
      </c>
      <c r="I7" t="n">
        <v>19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55.52</v>
      </c>
      <c r="Q7" t="n">
        <v>964.8200000000001</v>
      </c>
      <c r="R7" t="n">
        <v>22.98</v>
      </c>
      <c r="S7" t="n">
        <v>13.9</v>
      </c>
      <c r="T7" t="n">
        <v>4601.73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81.56879040154001</v>
      </c>
      <c r="AB7" t="n">
        <v>111.6060175884011</v>
      </c>
      <c r="AC7" t="n">
        <v>100.9544959098222</v>
      </c>
      <c r="AD7" t="n">
        <v>81568.79040154001</v>
      </c>
      <c r="AE7" t="n">
        <v>111606.0175884011</v>
      </c>
      <c r="AF7" t="n">
        <v>4.201297524126038e-06</v>
      </c>
      <c r="AG7" t="n">
        <v>7</v>
      </c>
      <c r="AH7" t="n">
        <v>100954.4959098222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12.9819</v>
      </c>
      <c r="E8" t="n">
        <v>7.7</v>
      </c>
      <c r="F8" t="n">
        <v>4.37</v>
      </c>
      <c r="G8" t="n">
        <v>15.43</v>
      </c>
      <c r="H8" t="n">
        <v>0.21</v>
      </c>
      <c r="I8" t="n">
        <v>17</v>
      </c>
      <c r="J8" t="n">
        <v>215.82</v>
      </c>
      <c r="K8" t="n">
        <v>56.13</v>
      </c>
      <c r="L8" t="n">
        <v>2.5</v>
      </c>
      <c r="M8" t="n">
        <v>15</v>
      </c>
      <c r="N8" t="n">
        <v>47.19</v>
      </c>
      <c r="O8" t="n">
        <v>26851.31</v>
      </c>
      <c r="P8" t="n">
        <v>54.83</v>
      </c>
      <c r="Q8" t="n">
        <v>964.61</v>
      </c>
      <c r="R8" t="n">
        <v>24.54</v>
      </c>
      <c r="S8" t="n">
        <v>13.9</v>
      </c>
      <c r="T8" t="n">
        <v>5391.37</v>
      </c>
      <c r="U8" t="n">
        <v>0.57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81.13416238071071</v>
      </c>
      <c r="AB8" t="n">
        <v>111.0113403558677</v>
      </c>
      <c r="AC8" t="n">
        <v>100.4165738377269</v>
      </c>
      <c r="AD8" t="n">
        <v>81134.16238071071</v>
      </c>
      <c r="AE8" t="n">
        <v>111011.3403558677</v>
      </c>
      <c r="AF8" t="n">
        <v>4.227807009685813e-06</v>
      </c>
      <c r="AG8" t="n">
        <v>7</v>
      </c>
      <c r="AH8" t="n">
        <v>100416.5738377269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13.2096</v>
      </c>
      <c r="E9" t="n">
        <v>7.57</v>
      </c>
      <c r="F9" t="n">
        <v>4.32</v>
      </c>
      <c r="G9" t="n">
        <v>17.3</v>
      </c>
      <c r="H9" t="n">
        <v>0.23</v>
      </c>
      <c r="I9" t="n">
        <v>15</v>
      </c>
      <c r="J9" t="n">
        <v>216.22</v>
      </c>
      <c r="K9" t="n">
        <v>56.13</v>
      </c>
      <c r="L9" t="n">
        <v>2.75</v>
      </c>
      <c r="M9" t="n">
        <v>13</v>
      </c>
      <c r="N9" t="n">
        <v>47.35</v>
      </c>
      <c r="O9" t="n">
        <v>26901.66</v>
      </c>
      <c r="P9" t="n">
        <v>53.09</v>
      </c>
      <c r="Q9" t="n">
        <v>964.5599999999999</v>
      </c>
      <c r="R9" t="n">
        <v>22.88</v>
      </c>
      <c r="S9" t="n">
        <v>13.9</v>
      </c>
      <c r="T9" t="n">
        <v>4571.64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79.95115225126332</v>
      </c>
      <c r="AB9" t="n">
        <v>109.3926937060351</v>
      </c>
      <c r="AC9" t="n">
        <v>98.95240855236899</v>
      </c>
      <c r="AD9" t="n">
        <v>79951.15225126332</v>
      </c>
      <c r="AE9" t="n">
        <v>109392.6937060351</v>
      </c>
      <c r="AF9" t="n">
        <v>4.301961921994909e-06</v>
      </c>
      <c r="AG9" t="n">
        <v>7</v>
      </c>
      <c r="AH9" t="n">
        <v>98952.40855236899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13.3102</v>
      </c>
      <c r="E10" t="n">
        <v>7.51</v>
      </c>
      <c r="F10" t="n">
        <v>4.31</v>
      </c>
      <c r="G10" t="n">
        <v>18.47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12</v>
      </c>
      <c r="N10" t="n">
        <v>47.51</v>
      </c>
      <c r="O10" t="n">
        <v>26952.08</v>
      </c>
      <c r="P10" t="n">
        <v>51.49</v>
      </c>
      <c r="Q10" t="n">
        <v>964.6</v>
      </c>
      <c r="R10" t="n">
        <v>22.41</v>
      </c>
      <c r="S10" t="n">
        <v>13.9</v>
      </c>
      <c r="T10" t="n">
        <v>4338.76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79.1081473479571</v>
      </c>
      <c r="AB10" t="n">
        <v>108.2392572065806</v>
      </c>
      <c r="AC10" t="n">
        <v>97.90905441356374</v>
      </c>
      <c r="AD10" t="n">
        <v>79108.1473479571</v>
      </c>
      <c r="AE10" t="n">
        <v>108239.2572065806</v>
      </c>
      <c r="AF10" t="n">
        <v>4.334724259185489e-06</v>
      </c>
      <c r="AG10" t="n">
        <v>7</v>
      </c>
      <c r="AH10" t="n">
        <v>97909.05441356373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13.5578</v>
      </c>
      <c r="E11" t="n">
        <v>7.38</v>
      </c>
      <c r="F11" t="n">
        <v>4.26</v>
      </c>
      <c r="G11" t="n">
        <v>21.28</v>
      </c>
      <c r="H11" t="n">
        <v>0.27</v>
      </c>
      <c r="I11" t="n">
        <v>12</v>
      </c>
      <c r="J11" t="n">
        <v>217.04</v>
      </c>
      <c r="K11" t="n">
        <v>56.13</v>
      </c>
      <c r="L11" t="n">
        <v>3.25</v>
      </c>
      <c r="M11" t="n">
        <v>10</v>
      </c>
      <c r="N11" t="n">
        <v>47.66</v>
      </c>
      <c r="O11" t="n">
        <v>27002.55</v>
      </c>
      <c r="P11" t="n">
        <v>49.37</v>
      </c>
      <c r="Q11" t="n">
        <v>964.5599999999999</v>
      </c>
      <c r="R11" t="n">
        <v>20.75</v>
      </c>
      <c r="S11" t="n">
        <v>13.9</v>
      </c>
      <c r="T11" t="n">
        <v>3522.11</v>
      </c>
      <c r="U11" t="n">
        <v>0.67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77.80264903909934</v>
      </c>
      <c r="AB11" t="n">
        <v>106.4530168258818</v>
      </c>
      <c r="AC11" t="n">
        <v>96.29329030779408</v>
      </c>
      <c r="AD11" t="n">
        <v>77802.64903909934</v>
      </c>
      <c r="AE11" t="n">
        <v>106453.0168258818</v>
      </c>
      <c r="AF11" t="n">
        <v>4.415359991674433e-06</v>
      </c>
      <c r="AG11" t="n">
        <v>7</v>
      </c>
      <c r="AH11" t="n">
        <v>96293.29030779409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4.23</v>
      </c>
      <c r="G12" t="n">
        <v>23.1</v>
      </c>
      <c r="H12" t="n">
        <v>0.29</v>
      </c>
      <c r="I12" t="n">
        <v>11</v>
      </c>
      <c r="J12" t="n">
        <v>217.45</v>
      </c>
      <c r="K12" t="n">
        <v>56.13</v>
      </c>
      <c r="L12" t="n">
        <v>3.5</v>
      </c>
      <c r="M12" t="n">
        <v>8</v>
      </c>
      <c r="N12" t="n">
        <v>47.82</v>
      </c>
      <c r="O12" t="n">
        <v>27053.07</v>
      </c>
      <c r="P12" t="n">
        <v>47.78</v>
      </c>
      <c r="Q12" t="n">
        <v>964.65</v>
      </c>
      <c r="R12" t="n">
        <v>19.97</v>
      </c>
      <c r="S12" t="n">
        <v>13.9</v>
      </c>
      <c r="T12" t="n">
        <v>3136.84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76.96160219476907</v>
      </c>
      <c r="AB12" t="n">
        <v>105.3022594291016</v>
      </c>
      <c r="AC12" t="n">
        <v>95.25235958186408</v>
      </c>
      <c r="AD12" t="n">
        <v>76961.60219476908</v>
      </c>
      <c r="AE12" t="n">
        <v>105302.2594291016</v>
      </c>
      <c r="AF12" t="n">
        <v>4.454114645011202e-06</v>
      </c>
      <c r="AG12" t="n">
        <v>7</v>
      </c>
      <c r="AH12" t="n">
        <v>95252.35958186409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13.7767</v>
      </c>
      <c r="E13" t="n">
        <v>7.26</v>
      </c>
      <c r="F13" t="n">
        <v>4.22</v>
      </c>
      <c r="G13" t="n">
        <v>25.34</v>
      </c>
      <c r="H13" t="n">
        <v>0.31</v>
      </c>
      <c r="I13" t="n">
        <v>10</v>
      </c>
      <c r="J13" t="n">
        <v>217.86</v>
      </c>
      <c r="K13" t="n">
        <v>56.13</v>
      </c>
      <c r="L13" t="n">
        <v>3.75</v>
      </c>
      <c r="M13" t="n">
        <v>4</v>
      </c>
      <c r="N13" t="n">
        <v>47.98</v>
      </c>
      <c r="O13" t="n">
        <v>27103.65</v>
      </c>
      <c r="P13" t="n">
        <v>46.24</v>
      </c>
      <c r="Q13" t="n">
        <v>964.5599999999999</v>
      </c>
      <c r="R13" t="n">
        <v>19.55</v>
      </c>
      <c r="S13" t="n">
        <v>13.9</v>
      </c>
      <c r="T13" t="n">
        <v>2929.64</v>
      </c>
      <c r="U13" t="n">
        <v>0.71</v>
      </c>
      <c r="V13" t="n">
        <v>0.95</v>
      </c>
      <c r="W13" t="n">
        <v>0.08</v>
      </c>
      <c r="X13" t="n">
        <v>0.18</v>
      </c>
      <c r="Y13" t="n">
        <v>1</v>
      </c>
      <c r="Z13" t="n">
        <v>10</v>
      </c>
      <c r="AA13" t="n">
        <v>76.19375436763742</v>
      </c>
      <c r="AB13" t="n">
        <v>104.2516561569652</v>
      </c>
      <c r="AC13" t="n">
        <v>94.30202441148916</v>
      </c>
      <c r="AD13" t="n">
        <v>76193.75436763742</v>
      </c>
      <c r="AE13" t="n">
        <v>104251.6561569652</v>
      </c>
      <c r="AF13" t="n">
        <v>4.486649013652742e-06</v>
      </c>
      <c r="AG13" t="n">
        <v>7</v>
      </c>
      <c r="AH13" t="n">
        <v>94302.02441148915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13.7441</v>
      </c>
      <c r="E14" t="n">
        <v>7.28</v>
      </c>
      <c r="F14" t="n">
        <v>4.24</v>
      </c>
      <c r="G14" t="n">
        <v>25.45</v>
      </c>
      <c r="H14" t="n">
        <v>0.33</v>
      </c>
      <c r="I14" t="n">
        <v>10</v>
      </c>
      <c r="J14" t="n">
        <v>218.27</v>
      </c>
      <c r="K14" t="n">
        <v>56.13</v>
      </c>
      <c r="L14" t="n">
        <v>4</v>
      </c>
      <c r="M14" t="n">
        <v>0</v>
      </c>
      <c r="N14" t="n">
        <v>48.15</v>
      </c>
      <c r="O14" t="n">
        <v>27154.29</v>
      </c>
      <c r="P14" t="n">
        <v>46.6</v>
      </c>
      <c r="Q14" t="n">
        <v>964.61</v>
      </c>
      <c r="R14" t="n">
        <v>19.87</v>
      </c>
      <c r="S14" t="n">
        <v>13.9</v>
      </c>
      <c r="T14" t="n">
        <v>3091.18</v>
      </c>
      <c r="U14" t="n">
        <v>0.7</v>
      </c>
      <c r="V14" t="n">
        <v>0.9399999999999999</v>
      </c>
      <c r="W14" t="n">
        <v>0.08</v>
      </c>
      <c r="X14" t="n">
        <v>0.2</v>
      </c>
      <c r="Y14" t="n">
        <v>1</v>
      </c>
      <c r="Z14" t="n">
        <v>10</v>
      </c>
      <c r="AA14" t="n">
        <v>76.3955460846109</v>
      </c>
      <c r="AB14" t="n">
        <v>104.5277564865505</v>
      </c>
      <c r="AC14" t="n">
        <v>94.5517741131281</v>
      </c>
      <c r="AD14" t="n">
        <v>76395.54608461091</v>
      </c>
      <c r="AE14" t="n">
        <v>104527.7564865505</v>
      </c>
      <c r="AF14" t="n">
        <v>4.476032192654602e-06</v>
      </c>
      <c r="AG14" t="n">
        <v>7</v>
      </c>
      <c r="AH14" t="n">
        <v>94551.77411312811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2024-09-24T15:11:59Z</dcterms:created>
  <dcterms:modified xmlns:dcterms="http://purl.org/dc/terms/" xmlns:xsi="http://www.w3.org/2001/XMLSchema-instance" xsi:type="dcterms:W3CDTF">2024-09-24T15:11:59Z</dcterms:modified>
</cp:coreProperties>
</file>