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xVal>
          <yVal>
            <numRef>
              <f>gráficos!$B$7:$B$193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  <c r="AA2" t="n">
        <v>143.0340408441431</v>
      </c>
      <c r="AB2" t="n">
        <v>195.7054848993989</v>
      </c>
      <c r="AC2" t="n">
        <v>177.0276280950289</v>
      </c>
      <c r="AD2" t="n">
        <v>143034.0408441431</v>
      </c>
      <c r="AE2" t="n">
        <v>195705.4848993989</v>
      </c>
      <c r="AF2" t="n">
        <v>3.855027136308152e-06</v>
      </c>
      <c r="AG2" t="n">
        <v>8</v>
      </c>
      <c r="AH2" t="n">
        <v>177027.6280950289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  <c r="AA3" t="n">
        <v>117.9582979391504</v>
      </c>
      <c r="AB3" t="n">
        <v>161.3957471931043</v>
      </c>
      <c r="AC3" t="n">
        <v>145.9923636013928</v>
      </c>
      <c r="AD3" t="n">
        <v>117958.2979391504</v>
      </c>
      <c r="AE3" t="n">
        <v>161395.7471931044</v>
      </c>
      <c r="AF3" t="n">
        <v>4.381241803322272e-06</v>
      </c>
      <c r="AG3" t="n">
        <v>7</v>
      </c>
      <c r="AH3" t="n">
        <v>145992.3636013928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  <c r="AA4" t="n">
        <v>100.1392257590556</v>
      </c>
      <c r="AB4" t="n">
        <v>137.014906514328</v>
      </c>
      <c r="AC4" t="n">
        <v>123.9383961382664</v>
      </c>
      <c r="AD4" t="n">
        <v>100139.2257590556</v>
      </c>
      <c r="AE4" t="n">
        <v>137014.906514328</v>
      </c>
      <c r="AF4" t="n">
        <v>4.779844624457303e-06</v>
      </c>
      <c r="AG4" t="n">
        <v>6</v>
      </c>
      <c r="AH4" t="n">
        <v>123938.3961382664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  <c r="AA5" t="n">
        <v>94.2484181441752</v>
      </c>
      <c r="AB5" t="n">
        <v>128.9548436515624</v>
      </c>
      <c r="AC5" t="n">
        <v>116.6475743627512</v>
      </c>
      <c r="AD5" t="n">
        <v>94248.4181441752</v>
      </c>
      <c r="AE5" t="n">
        <v>128954.8436515624</v>
      </c>
      <c r="AF5" t="n">
        <v>5.041478380067376e-06</v>
      </c>
      <c r="AG5" t="n">
        <v>6</v>
      </c>
      <c r="AH5" t="n">
        <v>116647.5743627512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  <c r="AA6" t="n">
        <v>89.11865246982418</v>
      </c>
      <c r="AB6" t="n">
        <v>121.9360719466294</v>
      </c>
      <c r="AC6" t="n">
        <v>110.2986643784268</v>
      </c>
      <c r="AD6" t="n">
        <v>89118.65246982418</v>
      </c>
      <c r="AE6" t="n">
        <v>121936.0719466294</v>
      </c>
      <c r="AF6" t="n">
        <v>5.275114155634694e-06</v>
      </c>
      <c r="AG6" t="n">
        <v>6</v>
      </c>
      <c r="AH6" t="n">
        <v>110298.6643784269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  <c r="AA7" t="n">
        <v>85.08085647454226</v>
      </c>
      <c r="AB7" t="n">
        <v>116.4113813309003</v>
      </c>
      <c r="AC7" t="n">
        <v>105.3012424811092</v>
      </c>
      <c r="AD7" t="n">
        <v>85080.85647454226</v>
      </c>
      <c r="AE7" t="n">
        <v>116411.3813309003</v>
      </c>
      <c r="AF7" t="n">
        <v>5.458942998283843e-06</v>
      </c>
      <c r="AG7" t="n">
        <v>6</v>
      </c>
      <c r="AH7" t="n">
        <v>105301.2424811092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83.38647442773697</v>
      </c>
      <c r="AB8" t="n">
        <v>114.0930530636022</v>
      </c>
      <c r="AC8" t="n">
        <v>103.2041722098471</v>
      </c>
      <c r="AD8" t="n">
        <v>83386.47442773698</v>
      </c>
      <c r="AE8" t="n">
        <v>114093.0530636022</v>
      </c>
      <c r="AF8" t="n">
        <v>5.532032461974408e-06</v>
      </c>
      <c r="AG8" t="n">
        <v>6</v>
      </c>
      <c r="AH8" t="n">
        <v>103204.1722098471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  <c r="AA9" t="n">
        <v>83.46836230200113</v>
      </c>
      <c r="AB9" t="n">
        <v>114.2050956658084</v>
      </c>
      <c r="AC9" t="n">
        <v>103.3055216233516</v>
      </c>
      <c r="AD9" t="n">
        <v>83468.36230200113</v>
      </c>
      <c r="AE9" t="n">
        <v>114205.0956658084</v>
      </c>
      <c r="AF9" t="n">
        <v>5.527980122757693e-06</v>
      </c>
      <c r="AG9" t="n">
        <v>6</v>
      </c>
      <c r="AH9" t="n">
        <v>103305.5216233516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3.6071</v>
      </c>
      <c r="E2" t="n">
        <v>27.72</v>
      </c>
      <c r="F2" t="n">
        <v>14.39</v>
      </c>
      <c r="G2" t="n">
        <v>4.64</v>
      </c>
      <c r="H2" t="n">
        <v>0.06</v>
      </c>
      <c r="I2" t="n">
        <v>186</v>
      </c>
      <c r="J2" t="n">
        <v>296.65</v>
      </c>
      <c r="K2" t="n">
        <v>61.82</v>
      </c>
      <c r="L2" t="n">
        <v>1</v>
      </c>
      <c r="M2" t="n">
        <v>184</v>
      </c>
      <c r="N2" t="n">
        <v>83.83</v>
      </c>
      <c r="O2" t="n">
        <v>36821.52</v>
      </c>
      <c r="P2" t="n">
        <v>254.31</v>
      </c>
      <c r="Q2" t="n">
        <v>2942.13</v>
      </c>
      <c r="R2" t="n">
        <v>216.54</v>
      </c>
      <c r="S2" t="n">
        <v>30.45</v>
      </c>
      <c r="T2" t="n">
        <v>92342.56</v>
      </c>
      <c r="U2" t="n">
        <v>0.14</v>
      </c>
      <c r="V2" t="n">
        <v>0.6</v>
      </c>
      <c r="W2" t="n">
        <v>0.37</v>
      </c>
      <c r="X2" t="n">
        <v>5.67</v>
      </c>
      <c r="Y2" t="n">
        <v>1</v>
      </c>
      <c r="Z2" t="n">
        <v>10</v>
      </c>
      <c r="AA2" t="n">
        <v>273.3516272869345</v>
      </c>
      <c r="AB2" t="n">
        <v>374.0117558766694</v>
      </c>
      <c r="AC2" t="n">
        <v>338.3165988245956</v>
      </c>
      <c r="AD2" t="n">
        <v>273351.6272869345</v>
      </c>
      <c r="AE2" t="n">
        <v>374011.7558766694</v>
      </c>
      <c r="AF2" t="n">
        <v>2.592972660826009e-06</v>
      </c>
      <c r="AG2" t="n">
        <v>11</v>
      </c>
      <c r="AH2" t="n">
        <v>338316.5988245956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4.4345</v>
      </c>
      <c r="E3" t="n">
        <v>22.55</v>
      </c>
      <c r="F3" t="n">
        <v>12.5</v>
      </c>
      <c r="G3" t="n">
        <v>5.9</v>
      </c>
      <c r="H3" t="n">
        <v>0.07000000000000001</v>
      </c>
      <c r="I3" t="n">
        <v>127</v>
      </c>
      <c r="J3" t="n">
        <v>297.17</v>
      </c>
      <c r="K3" t="n">
        <v>61.82</v>
      </c>
      <c r="L3" t="n">
        <v>1.25</v>
      </c>
      <c r="M3" t="n">
        <v>125</v>
      </c>
      <c r="N3" t="n">
        <v>84.09999999999999</v>
      </c>
      <c r="O3" t="n">
        <v>36885.7</v>
      </c>
      <c r="P3" t="n">
        <v>217.74</v>
      </c>
      <c r="Q3" t="n">
        <v>2941.75</v>
      </c>
      <c r="R3" t="n">
        <v>154.23</v>
      </c>
      <c r="S3" t="n">
        <v>30.45</v>
      </c>
      <c r="T3" t="n">
        <v>61483.51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201.5219756947176</v>
      </c>
      <c r="AB3" t="n">
        <v>275.7312576674917</v>
      </c>
      <c r="AC3" t="n">
        <v>249.4158534270378</v>
      </c>
      <c r="AD3" t="n">
        <v>201521.9756947176</v>
      </c>
      <c r="AE3" t="n">
        <v>275731.2576674917</v>
      </c>
      <c r="AF3" t="n">
        <v>3.187751175302302e-06</v>
      </c>
      <c r="AG3" t="n">
        <v>9</v>
      </c>
      <c r="AH3" t="n">
        <v>249415.8534270378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5.0131</v>
      </c>
      <c r="E4" t="n">
        <v>19.95</v>
      </c>
      <c r="F4" t="n">
        <v>11.56</v>
      </c>
      <c r="G4" t="n">
        <v>7.15</v>
      </c>
      <c r="H4" t="n">
        <v>0.09</v>
      </c>
      <c r="I4" t="n">
        <v>97</v>
      </c>
      <c r="J4" t="n">
        <v>297.7</v>
      </c>
      <c r="K4" t="n">
        <v>61.82</v>
      </c>
      <c r="L4" t="n">
        <v>1.5</v>
      </c>
      <c r="M4" t="n">
        <v>95</v>
      </c>
      <c r="N4" t="n">
        <v>84.37</v>
      </c>
      <c r="O4" t="n">
        <v>36949.99</v>
      </c>
      <c r="P4" t="n">
        <v>198.65</v>
      </c>
      <c r="Q4" t="n">
        <v>2941.01</v>
      </c>
      <c r="R4" t="n">
        <v>123.32</v>
      </c>
      <c r="S4" t="n">
        <v>30.45</v>
      </c>
      <c r="T4" t="n">
        <v>46178.12</v>
      </c>
      <c r="U4" t="n">
        <v>0.25</v>
      </c>
      <c r="V4" t="n">
        <v>0.75</v>
      </c>
      <c r="W4" t="n">
        <v>0.24</v>
      </c>
      <c r="X4" t="n">
        <v>2.84</v>
      </c>
      <c r="Y4" t="n">
        <v>1</v>
      </c>
      <c r="Z4" t="n">
        <v>10</v>
      </c>
      <c r="AA4" t="n">
        <v>168.8373540704032</v>
      </c>
      <c r="AB4" t="n">
        <v>231.0107164173883</v>
      </c>
      <c r="AC4" t="n">
        <v>208.9633778681562</v>
      </c>
      <c r="AD4" t="n">
        <v>168837.3540704032</v>
      </c>
      <c r="AE4" t="n">
        <v>231010.7164173883</v>
      </c>
      <c r="AF4" t="n">
        <v>3.603679201016568e-06</v>
      </c>
      <c r="AG4" t="n">
        <v>8</v>
      </c>
      <c r="AH4" t="n">
        <v>208963.3778681562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5.4583</v>
      </c>
      <c r="E5" t="n">
        <v>18.32</v>
      </c>
      <c r="F5" t="n">
        <v>10.99</v>
      </c>
      <c r="G5" t="n">
        <v>8.449999999999999</v>
      </c>
      <c r="H5" t="n">
        <v>0.1</v>
      </c>
      <c r="I5" t="n">
        <v>78</v>
      </c>
      <c r="J5" t="n">
        <v>298.22</v>
      </c>
      <c r="K5" t="n">
        <v>61.82</v>
      </c>
      <c r="L5" t="n">
        <v>1.75</v>
      </c>
      <c r="M5" t="n">
        <v>76</v>
      </c>
      <c r="N5" t="n">
        <v>84.65000000000001</v>
      </c>
      <c r="O5" t="n">
        <v>37014.39</v>
      </c>
      <c r="P5" t="n">
        <v>186.23</v>
      </c>
      <c r="Q5" t="n">
        <v>2940.78</v>
      </c>
      <c r="R5" t="n">
        <v>104.82</v>
      </c>
      <c r="S5" t="n">
        <v>30.45</v>
      </c>
      <c r="T5" t="n">
        <v>37026.08</v>
      </c>
      <c r="U5" t="n">
        <v>0.29</v>
      </c>
      <c r="V5" t="n">
        <v>0.79</v>
      </c>
      <c r="W5" t="n">
        <v>0.2</v>
      </c>
      <c r="X5" t="n">
        <v>2.27</v>
      </c>
      <c r="Y5" t="n">
        <v>1</v>
      </c>
      <c r="Z5" t="n">
        <v>10</v>
      </c>
      <c r="AA5" t="n">
        <v>154.4411622942309</v>
      </c>
      <c r="AB5" t="n">
        <v>211.3132117140823</v>
      </c>
      <c r="AC5" t="n">
        <v>191.145775368106</v>
      </c>
      <c r="AD5" t="n">
        <v>154441.1622942309</v>
      </c>
      <c r="AE5" t="n">
        <v>211313.2117140823</v>
      </c>
      <c r="AF5" t="n">
        <v>3.923712310328685e-06</v>
      </c>
      <c r="AG5" t="n">
        <v>8</v>
      </c>
      <c r="AH5" t="n">
        <v>191145.775368106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5.8164</v>
      </c>
      <c r="E6" t="n">
        <v>17.19</v>
      </c>
      <c r="F6" t="n">
        <v>10.58</v>
      </c>
      <c r="G6" t="n">
        <v>9.77</v>
      </c>
      <c r="H6" t="n">
        <v>0.12</v>
      </c>
      <c r="I6" t="n">
        <v>65</v>
      </c>
      <c r="J6" t="n">
        <v>298.74</v>
      </c>
      <c r="K6" t="n">
        <v>61.82</v>
      </c>
      <c r="L6" t="n">
        <v>2</v>
      </c>
      <c r="M6" t="n">
        <v>63</v>
      </c>
      <c r="N6" t="n">
        <v>84.92</v>
      </c>
      <c r="O6" t="n">
        <v>37078.91</v>
      </c>
      <c r="P6" t="n">
        <v>176.6</v>
      </c>
      <c r="Q6" t="n">
        <v>2940.52</v>
      </c>
      <c r="R6" t="n">
        <v>91.47</v>
      </c>
      <c r="S6" t="n">
        <v>30.45</v>
      </c>
      <c r="T6" t="n">
        <v>30417.26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136.7592771552839</v>
      </c>
      <c r="AB6" t="n">
        <v>187.1200763972693</v>
      </c>
      <c r="AC6" t="n">
        <v>169.2615989306433</v>
      </c>
      <c r="AD6" t="n">
        <v>136759.2771552839</v>
      </c>
      <c r="AE6" t="n">
        <v>187120.0763972693</v>
      </c>
      <c r="AF6" t="n">
        <v>4.181133371525158e-06</v>
      </c>
      <c r="AG6" t="n">
        <v>7</v>
      </c>
      <c r="AH6" t="n">
        <v>169261.5989306433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6.1239</v>
      </c>
      <c r="E7" t="n">
        <v>16.33</v>
      </c>
      <c r="F7" t="n">
        <v>10.28</v>
      </c>
      <c r="G7" t="n">
        <v>11.21</v>
      </c>
      <c r="H7" t="n">
        <v>0.13</v>
      </c>
      <c r="I7" t="n">
        <v>55</v>
      </c>
      <c r="J7" t="n">
        <v>299.26</v>
      </c>
      <c r="K7" t="n">
        <v>61.82</v>
      </c>
      <c r="L7" t="n">
        <v>2.25</v>
      </c>
      <c r="M7" t="n">
        <v>53</v>
      </c>
      <c r="N7" t="n">
        <v>85.19</v>
      </c>
      <c r="O7" t="n">
        <v>37143.54</v>
      </c>
      <c r="P7" t="n">
        <v>168.85</v>
      </c>
      <c r="Q7" t="n">
        <v>2940.44</v>
      </c>
      <c r="R7" t="n">
        <v>81.36</v>
      </c>
      <c r="S7" t="n">
        <v>30.45</v>
      </c>
      <c r="T7" t="n">
        <v>25410.3</v>
      </c>
      <c r="U7" t="n">
        <v>0.37</v>
      </c>
      <c r="V7" t="n">
        <v>0.84</v>
      </c>
      <c r="W7" t="n">
        <v>0.17</v>
      </c>
      <c r="X7" t="n">
        <v>1.55</v>
      </c>
      <c r="Y7" t="n">
        <v>1</v>
      </c>
      <c r="Z7" t="n">
        <v>10</v>
      </c>
      <c r="AA7" t="n">
        <v>129.4950029702542</v>
      </c>
      <c r="AB7" t="n">
        <v>177.1807759801578</v>
      </c>
      <c r="AC7" t="n">
        <v>160.2708913954419</v>
      </c>
      <c r="AD7" t="n">
        <v>129495.0029702542</v>
      </c>
      <c r="AE7" t="n">
        <v>177180.7759801577</v>
      </c>
      <c r="AF7" t="n">
        <v>4.402180498913917e-06</v>
      </c>
      <c r="AG7" t="n">
        <v>7</v>
      </c>
      <c r="AH7" t="n">
        <v>160270.8913954419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6.3553</v>
      </c>
      <c r="E8" t="n">
        <v>15.74</v>
      </c>
      <c r="F8" t="n">
        <v>10.07</v>
      </c>
      <c r="G8" t="n">
        <v>12.59</v>
      </c>
      <c r="H8" t="n">
        <v>0.15</v>
      </c>
      <c r="I8" t="n">
        <v>48</v>
      </c>
      <c r="J8" t="n">
        <v>299.79</v>
      </c>
      <c r="K8" t="n">
        <v>61.82</v>
      </c>
      <c r="L8" t="n">
        <v>2.5</v>
      </c>
      <c r="M8" t="n">
        <v>46</v>
      </c>
      <c r="N8" t="n">
        <v>85.47</v>
      </c>
      <c r="O8" t="n">
        <v>37208.42</v>
      </c>
      <c r="P8" t="n">
        <v>162.67</v>
      </c>
      <c r="Q8" t="n">
        <v>2940.44</v>
      </c>
      <c r="R8" t="n">
        <v>74.62</v>
      </c>
      <c r="S8" t="n">
        <v>30.45</v>
      </c>
      <c r="T8" t="n">
        <v>22073.03</v>
      </c>
      <c r="U8" t="n">
        <v>0.41</v>
      </c>
      <c r="V8" t="n">
        <v>0.86</v>
      </c>
      <c r="W8" t="n">
        <v>0.16</v>
      </c>
      <c r="X8" t="n">
        <v>1.35</v>
      </c>
      <c r="Y8" t="n">
        <v>1</v>
      </c>
      <c r="Z8" t="n">
        <v>10</v>
      </c>
      <c r="AA8" t="n">
        <v>124.3687128731096</v>
      </c>
      <c r="AB8" t="n">
        <v>170.1667597132903</v>
      </c>
      <c r="AC8" t="n">
        <v>153.9262829968484</v>
      </c>
      <c r="AD8" t="n">
        <v>124368.7128731096</v>
      </c>
      <c r="AE8" t="n">
        <v>170166.7597132903</v>
      </c>
      <c r="AF8" t="n">
        <v>4.568522955101752e-06</v>
      </c>
      <c r="AG8" t="n">
        <v>7</v>
      </c>
      <c r="AH8" t="n">
        <v>153926.2829968484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6.5713</v>
      </c>
      <c r="E9" t="n">
        <v>15.22</v>
      </c>
      <c r="F9" t="n">
        <v>9.890000000000001</v>
      </c>
      <c r="G9" t="n">
        <v>14.12</v>
      </c>
      <c r="H9" t="n">
        <v>0.16</v>
      </c>
      <c r="I9" t="n">
        <v>42</v>
      </c>
      <c r="J9" t="n">
        <v>300.32</v>
      </c>
      <c r="K9" t="n">
        <v>61.82</v>
      </c>
      <c r="L9" t="n">
        <v>2.75</v>
      </c>
      <c r="M9" t="n">
        <v>40</v>
      </c>
      <c r="N9" t="n">
        <v>85.73999999999999</v>
      </c>
      <c r="O9" t="n">
        <v>37273.29</v>
      </c>
      <c r="P9" t="n">
        <v>157.1</v>
      </c>
      <c r="Q9" t="n">
        <v>2940.05</v>
      </c>
      <c r="R9" t="n">
        <v>68.63</v>
      </c>
      <c r="S9" t="n">
        <v>30.45</v>
      </c>
      <c r="T9" t="n">
        <v>19112.45</v>
      </c>
      <c r="U9" t="n">
        <v>0.44</v>
      </c>
      <c r="V9" t="n">
        <v>0.88</v>
      </c>
      <c r="W9" t="n">
        <v>0.15</v>
      </c>
      <c r="X9" t="n">
        <v>1.17</v>
      </c>
      <c r="Y9" t="n">
        <v>1</v>
      </c>
      <c r="Z9" t="n">
        <v>10</v>
      </c>
      <c r="AA9" t="n">
        <v>112.1096173845416</v>
      </c>
      <c r="AB9" t="n">
        <v>153.3933244327171</v>
      </c>
      <c r="AC9" t="n">
        <v>138.7536808377835</v>
      </c>
      <c r="AD9" t="n">
        <v>112109.6173845416</v>
      </c>
      <c r="AE9" t="n">
        <v>153393.3244327171</v>
      </c>
      <c r="AF9" t="n">
        <v>4.723795083608979e-06</v>
      </c>
      <c r="AG9" t="n">
        <v>6</v>
      </c>
      <c r="AH9" t="n">
        <v>138753.6808377835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6.7173</v>
      </c>
      <c r="E10" t="n">
        <v>14.89</v>
      </c>
      <c r="F10" t="n">
        <v>9.779999999999999</v>
      </c>
      <c r="G10" t="n">
        <v>15.44</v>
      </c>
      <c r="H10" t="n">
        <v>0.18</v>
      </c>
      <c r="I10" t="n">
        <v>38</v>
      </c>
      <c r="J10" t="n">
        <v>300.84</v>
      </c>
      <c r="K10" t="n">
        <v>61.82</v>
      </c>
      <c r="L10" t="n">
        <v>3</v>
      </c>
      <c r="M10" t="n">
        <v>36</v>
      </c>
      <c r="N10" t="n">
        <v>86.02</v>
      </c>
      <c r="O10" t="n">
        <v>37338.27</v>
      </c>
      <c r="P10" t="n">
        <v>152.66</v>
      </c>
      <c r="Q10" t="n">
        <v>2940.36</v>
      </c>
      <c r="R10" t="n">
        <v>65.13</v>
      </c>
      <c r="S10" t="n">
        <v>30.45</v>
      </c>
      <c r="T10" t="n">
        <v>17377.98</v>
      </c>
      <c r="U10" t="n">
        <v>0.47</v>
      </c>
      <c r="V10" t="n">
        <v>0.89</v>
      </c>
      <c r="W10" t="n">
        <v>0.14</v>
      </c>
      <c r="X10" t="n">
        <v>1.06</v>
      </c>
      <c r="Y10" t="n">
        <v>1</v>
      </c>
      <c r="Z10" t="n">
        <v>10</v>
      </c>
      <c r="AA10" t="n">
        <v>109.0736876746811</v>
      </c>
      <c r="AB10" t="n">
        <v>149.2394314679219</v>
      </c>
      <c r="AC10" t="n">
        <v>134.9962295875217</v>
      </c>
      <c r="AD10" t="n">
        <v>109073.6876746811</v>
      </c>
      <c r="AE10" t="n">
        <v>149239.4314679219</v>
      </c>
      <c r="AF10" t="n">
        <v>4.828747540840717e-06</v>
      </c>
      <c r="AG10" t="n">
        <v>6</v>
      </c>
      <c r="AH10" t="n">
        <v>134996.2295875217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6.8794</v>
      </c>
      <c r="E11" t="n">
        <v>14.54</v>
      </c>
      <c r="F11" t="n">
        <v>9.65</v>
      </c>
      <c r="G11" t="n">
        <v>17.03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147.76</v>
      </c>
      <c r="Q11" t="n">
        <v>2940.56</v>
      </c>
      <c r="R11" t="n">
        <v>60.85</v>
      </c>
      <c r="S11" t="n">
        <v>30.45</v>
      </c>
      <c r="T11" t="n">
        <v>15258.25</v>
      </c>
      <c r="U11" t="n">
        <v>0.5</v>
      </c>
      <c r="V11" t="n">
        <v>0.9</v>
      </c>
      <c r="W11" t="n">
        <v>0.14</v>
      </c>
      <c r="X11" t="n">
        <v>0.93</v>
      </c>
      <c r="Y11" t="n">
        <v>1</v>
      </c>
      <c r="Z11" t="n">
        <v>10</v>
      </c>
      <c r="AA11" t="n">
        <v>105.8601407044287</v>
      </c>
      <c r="AB11" t="n">
        <v>144.8425147315382</v>
      </c>
      <c r="AC11" t="n">
        <v>131.0189484133456</v>
      </c>
      <c r="AD11" t="n">
        <v>105860.1407044287</v>
      </c>
      <c r="AE11" t="n">
        <v>144842.5147315382</v>
      </c>
      <c r="AF11" t="n">
        <v>4.945273522465816e-06</v>
      </c>
      <c r="AG11" t="n">
        <v>6</v>
      </c>
      <c r="AH11" t="n">
        <v>131018.9484133456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7.0122</v>
      </c>
      <c r="E12" t="n">
        <v>14.26</v>
      </c>
      <c r="F12" t="n">
        <v>9.539999999999999</v>
      </c>
      <c r="G12" t="n">
        <v>18.47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143.19</v>
      </c>
      <c r="Q12" t="n">
        <v>2940.17</v>
      </c>
      <c r="R12" t="n">
        <v>57.24</v>
      </c>
      <c r="S12" t="n">
        <v>30.45</v>
      </c>
      <c r="T12" t="n">
        <v>13468.53</v>
      </c>
      <c r="U12" t="n">
        <v>0.53</v>
      </c>
      <c r="V12" t="n">
        <v>0.91</v>
      </c>
      <c r="W12" t="n">
        <v>0.13</v>
      </c>
      <c r="X12" t="n">
        <v>0.82</v>
      </c>
      <c r="Y12" t="n">
        <v>1</v>
      </c>
      <c r="Z12" t="n">
        <v>10</v>
      </c>
      <c r="AA12" t="n">
        <v>103.1446673552843</v>
      </c>
      <c r="AB12" t="n">
        <v>141.1270842970115</v>
      </c>
      <c r="AC12" t="n">
        <v>127.6581134448496</v>
      </c>
      <c r="AD12" t="n">
        <v>103144.6673552843</v>
      </c>
      <c r="AE12" t="n">
        <v>141127.0842970115</v>
      </c>
      <c r="AF12" t="n">
        <v>5.040737127399888e-06</v>
      </c>
      <c r="AG12" t="n">
        <v>6</v>
      </c>
      <c r="AH12" t="n">
        <v>127658.1134448496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7.2336</v>
      </c>
      <c r="E13" t="n">
        <v>13.82</v>
      </c>
      <c r="F13" t="n">
        <v>9.33</v>
      </c>
      <c r="G13" t="n">
        <v>20.73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135.76</v>
      </c>
      <c r="Q13" t="n">
        <v>2940.17</v>
      </c>
      <c r="R13" t="n">
        <v>50.21</v>
      </c>
      <c r="S13" t="n">
        <v>30.45</v>
      </c>
      <c r="T13" t="n">
        <v>9973.440000000001</v>
      </c>
      <c r="U13" t="n">
        <v>0.61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98.8888467117213</v>
      </c>
      <c r="AB13" t="n">
        <v>135.3040827389357</v>
      </c>
      <c r="AC13" t="n">
        <v>122.3908509828406</v>
      </c>
      <c r="AD13" t="n">
        <v>98888.8467117213</v>
      </c>
      <c r="AE13" t="n">
        <v>135304.0827389357</v>
      </c>
      <c r="AF13" t="n">
        <v>5.199891059119796e-06</v>
      </c>
      <c r="AG13" t="n">
        <v>6</v>
      </c>
      <c r="AH13" t="n">
        <v>122390.8509828407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7.1458</v>
      </c>
      <c r="E14" t="n">
        <v>13.99</v>
      </c>
      <c r="F14" t="n">
        <v>9.550000000000001</v>
      </c>
      <c r="G14" t="n">
        <v>22.04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138.09</v>
      </c>
      <c r="Q14" t="n">
        <v>2940.37</v>
      </c>
      <c r="R14" t="n">
        <v>58.69</v>
      </c>
      <c r="S14" t="n">
        <v>30.45</v>
      </c>
      <c r="T14" t="n">
        <v>14220.98</v>
      </c>
      <c r="U14" t="n">
        <v>0.52</v>
      </c>
      <c r="V14" t="n">
        <v>0.91</v>
      </c>
      <c r="W14" t="n">
        <v>0.11</v>
      </c>
      <c r="X14" t="n">
        <v>0.83</v>
      </c>
      <c r="Y14" t="n">
        <v>1</v>
      </c>
      <c r="Z14" t="n">
        <v>10</v>
      </c>
      <c r="AA14" t="n">
        <v>100.4066935724716</v>
      </c>
      <c r="AB14" t="n">
        <v>137.3808677764907</v>
      </c>
      <c r="AC14" t="n">
        <v>124.2694305711982</v>
      </c>
      <c r="AD14" t="n">
        <v>100406.6935724716</v>
      </c>
      <c r="AE14" t="n">
        <v>137380.8677764907</v>
      </c>
      <c r="AF14" t="n">
        <v>5.136775814291395e-06</v>
      </c>
      <c r="AG14" t="n">
        <v>6</v>
      </c>
      <c r="AH14" t="n">
        <v>124269.4305711982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7.2704</v>
      </c>
      <c r="E15" t="n">
        <v>13.75</v>
      </c>
      <c r="F15" t="n">
        <v>9.42</v>
      </c>
      <c r="G15" t="n">
        <v>23.56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131.72</v>
      </c>
      <c r="Q15" t="n">
        <v>2940.12</v>
      </c>
      <c r="R15" t="n">
        <v>53.61</v>
      </c>
      <c r="S15" t="n">
        <v>30.45</v>
      </c>
      <c r="T15" t="n">
        <v>11689.62</v>
      </c>
      <c r="U15" t="n">
        <v>0.57</v>
      </c>
      <c r="V15" t="n">
        <v>0.92</v>
      </c>
      <c r="W15" t="n">
        <v>0.12</v>
      </c>
      <c r="X15" t="n">
        <v>0.7</v>
      </c>
      <c r="Y15" t="n">
        <v>1</v>
      </c>
      <c r="Z15" t="n">
        <v>10</v>
      </c>
      <c r="AA15" t="n">
        <v>97.33660535725366</v>
      </c>
      <c r="AB15" t="n">
        <v>133.1802376376986</v>
      </c>
      <c r="AC15" t="n">
        <v>120.4697026772297</v>
      </c>
      <c r="AD15" t="n">
        <v>97336.60535725366</v>
      </c>
      <c r="AE15" t="n">
        <v>133180.2376376986</v>
      </c>
      <c r="AF15" t="n">
        <v>5.226344829161768e-06</v>
      </c>
      <c r="AG15" t="n">
        <v>6</v>
      </c>
      <c r="AH15" t="n">
        <v>120469.7026772297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7.3678</v>
      </c>
      <c r="E16" t="n">
        <v>13.57</v>
      </c>
      <c r="F16" t="n">
        <v>9.35</v>
      </c>
      <c r="G16" t="n">
        <v>25.51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13</v>
      </c>
      <c r="N16" t="n">
        <v>87.7</v>
      </c>
      <c r="O16" t="n">
        <v>37730.68</v>
      </c>
      <c r="P16" t="n">
        <v>127.8</v>
      </c>
      <c r="Q16" t="n">
        <v>2940.02</v>
      </c>
      <c r="R16" t="n">
        <v>51.03</v>
      </c>
      <c r="S16" t="n">
        <v>30.45</v>
      </c>
      <c r="T16" t="n">
        <v>10408.6</v>
      </c>
      <c r="U16" t="n">
        <v>0.6</v>
      </c>
      <c r="V16" t="n">
        <v>0.93</v>
      </c>
      <c r="W16" t="n">
        <v>0.12</v>
      </c>
      <c r="X16" t="n">
        <v>0.63</v>
      </c>
      <c r="Y16" t="n">
        <v>1</v>
      </c>
      <c r="Z16" t="n">
        <v>10</v>
      </c>
      <c r="AA16" t="n">
        <v>95.37258906102315</v>
      </c>
      <c r="AB16" t="n">
        <v>130.4929838949136</v>
      </c>
      <c r="AC16" t="n">
        <v>118.0389166600709</v>
      </c>
      <c r="AD16" t="n">
        <v>95372.58906102314</v>
      </c>
      <c r="AE16" t="n">
        <v>130492.9838949136</v>
      </c>
      <c r="AF16" t="n">
        <v>5.296361057479379e-06</v>
      </c>
      <c r="AG16" t="n">
        <v>6</v>
      </c>
      <c r="AH16" t="n">
        <v>118038.9166600709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7.4234</v>
      </c>
      <c r="E17" t="n">
        <v>13.47</v>
      </c>
      <c r="F17" t="n">
        <v>9.31</v>
      </c>
      <c r="G17" t="n">
        <v>26.59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4</v>
      </c>
      <c r="N17" t="n">
        <v>87.98999999999999</v>
      </c>
      <c r="O17" t="n">
        <v>37796.51</v>
      </c>
      <c r="P17" t="n">
        <v>126.2</v>
      </c>
      <c r="Q17" t="n">
        <v>2940.06</v>
      </c>
      <c r="R17" t="n">
        <v>49</v>
      </c>
      <c r="S17" t="n">
        <v>30.45</v>
      </c>
      <c r="T17" t="n">
        <v>9399.82</v>
      </c>
      <c r="U17" t="n">
        <v>0.62</v>
      </c>
      <c r="V17" t="n">
        <v>0.93</v>
      </c>
      <c r="W17" t="n">
        <v>0.14</v>
      </c>
      <c r="X17" t="n">
        <v>0.59</v>
      </c>
      <c r="Y17" t="n">
        <v>1</v>
      </c>
      <c r="Z17" t="n">
        <v>10</v>
      </c>
      <c r="AA17" t="n">
        <v>94.48230496955411</v>
      </c>
      <c r="AB17" t="n">
        <v>129.2748579244042</v>
      </c>
      <c r="AC17" t="n">
        <v>116.9370469225359</v>
      </c>
      <c r="AD17" t="n">
        <v>94482.30496955411</v>
      </c>
      <c r="AE17" t="n">
        <v>129274.8579244042</v>
      </c>
      <c r="AF17" t="n">
        <v>5.336329253521053e-06</v>
      </c>
      <c r="AG17" t="n">
        <v>6</v>
      </c>
      <c r="AH17" t="n">
        <v>116937.0469225359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7.4242</v>
      </c>
      <c r="E18" t="n">
        <v>13.47</v>
      </c>
      <c r="F18" t="n">
        <v>9.31</v>
      </c>
      <c r="G18" t="n">
        <v>26.59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126.27</v>
      </c>
      <c r="Q18" t="n">
        <v>2940.2</v>
      </c>
      <c r="R18" t="n">
        <v>48.87</v>
      </c>
      <c r="S18" t="n">
        <v>30.45</v>
      </c>
      <c r="T18" t="n">
        <v>9337.049999999999</v>
      </c>
      <c r="U18" t="n">
        <v>0.62</v>
      </c>
      <c r="V18" t="n">
        <v>0.93</v>
      </c>
      <c r="W18" t="n">
        <v>0.14</v>
      </c>
      <c r="X18" t="n">
        <v>0.58</v>
      </c>
      <c r="Y18" t="n">
        <v>1</v>
      </c>
      <c r="Z18" t="n">
        <v>10</v>
      </c>
      <c r="AA18" t="n">
        <v>94.50018194570094</v>
      </c>
      <c r="AB18" t="n">
        <v>129.2993179918448</v>
      </c>
      <c r="AC18" t="n">
        <v>116.9591725554699</v>
      </c>
      <c r="AD18" t="n">
        <v>94500.18194570094</v>
      </c>
      <c r="AE18" t="n">
        <v>129299.3179918448</v>
      </c>
      <c r="AF18" t="n">
        <v>5.336904335478487e-06</v>
      </c>
      <c r="AG18" t="n">
        <v>6</v>
      </c>
      <c r="AH18" t="n">
        <v>116959.17255547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4.4558</v>
      </c>
      <c r="E2" t="n">
        <v>22.44</v>
      </c>
      <c r="F2" t="n">
        <v>17.53</v>
      </c>
      <c r="G2" t="n">
        <v>3.58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50.85</v>
      </c>
      <c r="Q2" t="n">
        <v>2942.98</v>
      </c>
      <c r="R2" t="n">
        <v>304.79</v>
      </c>
      <c r="S2" t="n">
        <v>30.45</v>
      </c>
      <c r="T2" t="n">
        <v>135928.12</v>
      </c>
      <c r="U2" t="n">
        <v>0.1</v>
      </c>
      <c r="V2" t="n">
        <v>0.49</v>
      </c>
      <c r="W2" t="n">
        <v>0.9399999999999999</v>
      </c>
      <c r="X2" t="n">
        <v>8.800000000000001</v>
      </c>
      <c r="Y2" t="n">
        <v>1</v>
      </c>
      <c r="Z2" t="n">
        <v>10</v>
      </c>
      <c r="AA2" t="n">
        <v>98.00184885594578</v>
      </c>
      <c r="AB2" t="n">
        <v>134.0904531410806</v>
      </c>
      <c r="AC2" t="n">
        <v>121.2930484904646</v>
      </c>
      <c r="AD2" t="n">
        <v>98001.84885594578</v>
      </c>
      <c r="AE2" t="n">
        <v>134090.4531410806</v>
      </c>
      <c r="AF2" t="n">
        <v>3.587762581568013e-06</v>
      </c>
      <c r="AG2" t="n">
        <v>9</v>
      </c>
      <c r="AH2" t="n">
        <v>121293.0484904646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7.1079</v>
      </c>
      <c r="E2" t="n">
        <v>14.07</v>
      </c>
      <c r="F2" t="n">
        <v>10.7</v>
      </c>
      <c r="G2" t="n">
        <v>9.59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73.51000000000001</v>
      </c>
      <c r="Q2" t="n">
        <v>2940.62</v>
      </c>
      <c r="R2" t="n">
        <v>92.45</v>
      </c>
      <c r="S2" t="n">
        <v>30.45</v>
      </c>
      <c r="T2" t="n">
        <v>30892.68</v>
      </c>
      <c r="U2" t="n">
        <v>0.33</v>
      </c>
      <c r="V2" t="n">
        <v>0.8100000000000001</v>
      </c>
      <c r="W2" t="n">
        <v>0.27</v>
      </c>
      <c r="X2" t="n">
        <v>1.98</v>
      </c>
      <c r="Y2" t="n">
        <v>1</v>
      </c>
      <c r="Z2" t="n">
        <v>10</v>
      </c>
      <c r="AA2" t="n">
        <v>74.52878837541996</v>
      </c>
      <c r="AB2" t="n">
        <v>101.9735762332989</v>
      </c>
      <c r="AC2" t="n">
        <v>92.24136123843159</v>
      </c>
      <c r="AD2" t="n">
        <v>74528.78837541996</v>
      </c>
      <c r="AE2" t="n">
        <v>101973.5762332989</v>
      </c>
      <c r="AF2" t="n">
        <v>5.447672385540858e-06</v>
      </c>
      <c r="AG2" t="n">
        <v>6</v>
      </c>
      <c r="AH2" t="n">
        <v>92241.36123843159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5.0548</v>
      </c>
      <c r="E2" t="n">
        <v>19.78</v>
      </c>
      <c r="F2" t="n">
        <v>12.31</v>
      </c>
      <c r="G2" t="n">
        <v>6.1</v>
      </c>
      <c r="H2" t="n">
        <v>0.09</v>
      </c>
      <c r="I2" t="n">
        <v>121</v>
      </c>
      <c r="J2" t="n">
        <v>204</v>
      </c>
      <c r="K2" t="n">
        <v>55.27</v>
      </c>
      <c r="L2" t="n">
        <v>1</v>
      </c>
      <c r="M2" t="n">
        <v>119</v>
      </c>
      <c r="N2" t="n">
        <v>42.72</v>
      </c>
      <c r="O2" t="n">
        <v>25393.6</v>
      </c>
      <c r="P2" t="n">
        <v>165.49</v>
      </c>
      <c r="Q2" t="n">
        <v>2941.27</v>
      </c>
      <c r="R2" t="n">
        <v>147.96</v>
      </c>
      <c r="S2" t="n">
        <v>30.45</v>
      </c>
      <c r="T2" t="n">
        <v>58379.68</v>
      </c>
      <c r="U2" t="n">
        <v>0.21</v>
      </c>
      <c r="V2" t="n">
        <v>0.7</v>
      </c>
      <c r="W2" t="n">
        <v>0.28</v>
      </c>
      <c r="X2" t="n">
        <v>3.59</v>
      </c>
      <c r="Y2" t="n">
        <v>1</v>
      </c>
      <c r="Z2" t="n">
        <v>10</v>
      </c>
      <c r="AA2" t="n">
        <v>150.2278999218907</v>
      </c>
      <c r="AB2" t="n">
        <v>205.548440260232</v>
      </c>
      <c r="AC2" t="n">
        <v>185.9311856109017</v>
      </c>
      <c r="AD2" t="n">
        <v>150227.8999218907</v>
      </c>
      <c r="AE2" t="n">
        <v>205548.440260232</v>
      </c>
      <c r="AF2" t="n">
        <v>3.713955218122403e-06</v>
      </c>
      <c r="AG2" t="n">
        <v>8</v>
      </c>
      <c r="AH2" t="n">
        <v>185931.1856109017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5.7922</v>
      </c>
      <c r="E3" t="n">
        <v>17.26</v>
      </c>
      <c r="F3" t="n">
        <v>11.21</v>
      </c>
      <c r="G3" t="n">
        <v>7.82</v>
      </c>
      <c r="H3" t="n">
        <v>0.11</v>
      </c>
      <c r="I3" t="n">
        <v>86</v>
      </c>
      <c r="J3" t="n">
        <v>204.39</v>
      </c>
      <c r="K3" t="n">
        <v>55.27</v>
      </c>
      <c r="L3" t="n">
        <v>1.25</v>
      </c>
      <c r="M3" t="n">
        <v>84</v>
      </c>
      <c r="N3" t="n">
        <v>42.87</v>
      </c>
      <c r="O3" t="n">
        <v>25442.42</v>
      </c>
      <c r="P3" t="n">
        <v>146.4</v>
      </c>
      <c r="Q3" t="n">
        <v>2940.45</v>
      </c>
      <c r="R3" t="n">
        <v>111.86</v>
      </c>
      <c r="S3" t="n">
        <v>30.45</v>
      </c>
      <c r="T3" t="n">
        <v>40507.44</v>
      </c>
      <c r="U3" t="n">
        <v>0.27</v>
      </c>
      <c r="V3" t="n">
        <v>0.77</v>
      </c>
      <c r="W3" t="n">
        <v>0.22</v>
      </c>
      <c r="X3" t="n">
        <v>2.49</v>
      </c>
      <c r="Y3" t="n">
        <v>1</v>
      </c>
      <c r="Z3" t="n">
        <v>10</v>
      </c>
      <c r="AA3" t="n">
        <v>122.8553457936573</v>
      </c>
      <c r="AB3" t="n">
        <v>168.0961041101412</v>
      </c>
      <c r="AC3" t="n">
        <v>152.0532478582798</v>
      </c>
      <c r="AD3" t="n">
        <v>122855.3457936574</v>
      </c>
      <c r="AE3" t="n">
        <v>168096.1041101412</v>
      </c>
      <c r="AF3" t="n">
        <v>4.255751249190587e-06</v>
      </c>
      <c r="AG3" t="n">
        <v>7</v>
      </c>
      <c r="AH3" t="n">
        <v>152053.2478582798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6.3035</v>
      </c>
      <c r="E4" t="n">
        <v>15.86</v>
      </c>
      <c r="F4" t="n">
        <v>10.62</v>
      </c>
      <c r="G4" t="n">
        <v>9.66</v>
      </c>
      <c r="H4" t="n">
        <v>0.13</v>
      </c>
      <c r="I4" t="n">
        <v>66</v>
      </c>
      <c r="J4" t="n">
        <v>204.79</v>
      </c>
      <c r="K4" t="n">
        <v>55.27</v>
      </c>
      <c r="L4" t="n">
        <v>1.5</v>
      </c>
      <c r="M4" t="n">
        <v>64</v>
      </c>
      <c r="N4" t="n">
        <v>43.02</v>
      </c>
      <c r="O4" t="n">
        <v>25491.3</v>
      </c>
      <c r="P4" t="n">
        <v>134.48</v>
      </c>
      <c r="Q4" t="n">
        <v>2940.57</v>
      </c>
      <c r="R4" t="n">
        <v>92.55</v>
      </c>
      <c r="S4" t="n">
        <v>30.45</v>
      </c>
      <c r="T4" t="n">
        <v>30947.94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112.5251266595422</v>
      </c>
      <c r="AB4" t="n">
        <v>153.961842553748</v>
      </c>
      <c r="AC4" t="n">
        <v>139.2679403872636</v>
      </c>
      <c r="AD4" t="n">
        <v>112525.1266595422</v>
      </c>
      <c r="AE4" t="n">
        <v>153961.842553748</v>
      </c>
      <c r="AF4" t="n">
        <v>4.631422947977083e-06</v>
      </c>
      <c r="AG4" t="n">
        <v>7</v>
      </c>
      <c r="AH4" t="n">
        <v>139267.9403872636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6.7377</v>
      </c>
      <c r="E5" t="n">
        <v>14.84</v>
      </c>
      <c r="F5" t="n">
        <v>10.17</v>
      </c>
      <c r="G5" t="n">
        <v>11.73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124.25</v>
      </c>
      <c r="Q5" t="n">
        <v>2940.21</v>
      </c>
      <c r="R5" t="n">
        <v>77.7</v>
      </c>
      <c r="S5" t="n">
        <v>30.45</v>
      </c>
      <c r="T5" t="n">
        <v>23596.32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97.24083683638042</v>
      </c>
      <c r="AB5" t="n">
        <v>133.049202922431</v>
      </c>
      <c r="AC5" t="n">
        <v>120.3511737312788</v>
      </c>
      <c r="AD5" t="n">
        <v>97240.83683638042</v>
      </c>
      <c r="AE5" t="n">
        <v>133049.202922431</v>
      </c>
      <c r="AF5" t="n">
        <v>4.950446322929356e-06</v>
      </c>
      <c r="AG5" t="n">
        <v>6</v>
      </c>
      <c r="AH5" t="n">
        <v>120351.1737312788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7.0275</v>
      </c>
      <c r="E6" t="n">
        <v>14.23</v>
      </c>
      <c r="F6" t="n">
        <v>9.92</v>
      </c>
      <c r="G6" t="n">
        <v>13.84</v>
      </c>
      <c r="H6" t="n">
        <v>0.17</v>
      </c>
      <c r="I6" t="n">
        <v>43</v>
      </c>
      <c r="J6" t="n">
        <v>205.58</v>
      </c>
      <c r="K6" t="n">
        <v>55.27</v>
      </c>
      <c r="L6" t="n">
        <v>2</v>
      </c>
      <c r="M6" t="n">
        <v>41</v>
      </c>
      <c r="N6" t="n">
        <v>43.31</v>
      </c>
      <c r="O6" t="n">
        <v>25589.2</v>
      </c>
      <c r="P6" t="n">
        <v>116.7</v>
      </c>
      <c r="Q6" t="n">
        <v>2940.13</v>
      </c>
      <c r="R6" t="n">
        <v>69.76000000000001</v>
      </c>
      <c r="S6" t="n">
        <v>30.45</v>
      </c>
      <c r="T6" t="n">
        <v>19671.75</v>
      </c>
      <c r="U6" t="n">
        <v>0.44</v>
      </c>
      <c r="V6" t="n">
        <v>0.87</v>
      </c>
      <c r="W6" t="n">
        <v>0.15</v>
      </c>
      <c r="X6" t="n">
        <v>1.2</v>
      </c>
      <c r="Y6" t="n">
        <v>1</v>
      </c>
      <c r="Z6" t="n">
        <v>10</v>
      </c>
      <c r="AA6" t="n">
        <v>92.49158843379456</v>
      </c>
      <c r="AB6" t="n">
        <v>126.5510717359641</v>
      </c>
      <c r="AC6" t="n">
        <v>114.4732150650618</v>
      </c>
      <c r="AD6" t="n">
        <v>92491.58843379456</v>
      </c>
      <c r="AE6" t="n">
        <v>126551.0717359641</v>
      </c>
      <c r="AF6" t="n">
        <v>5.163373485668114e-06</v>
      </c>
      <c r="AG6" t="n">
        <v>6</v>
      </c>
      <c r="AH6" t="n">
        <v>114473.2150650618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7.2807</v>
      </c>
      <c r="E7" t="n">
        <v>13.74</v>
      </c>
      <c r="F7" t="n">
        <v>9.710000000000001</v>
      </c>
      <c r="G7" t="n">
        <v>16.18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109.08</v>
      </c>
      <c r="Q7" t="n">
        <v>2940.35</v>
      </c>
      <c r="R7" t="n">
        <v>62.82</v>
      </c>
      <c r="S7" t="n">
        <v>30.45</v>
      </c>
      <c r="T7" t="n">
        <v>16235.43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88.31528233600402</v>
      </c>
      <c r="AB7" t="n">
        <v>120.8368654873483</v>
      </c>
      <c r="AC7" t="n">
        <v>109.3043646408732</v>
      </c>
      <c r="AD7" t="n">
        <v>88315.28233600402</v>
      </c>
      <c r="AE7" t="n">
        <v>120836.8654873483</v>
      </c>
      <c r="AF7" t="n">
        <v>5.349409226197629e-06</v>
      </c>
      <c r="AG7" t="n">
        <v>6</v>
      </c>
      <c r="AH7" t="n">
        <v>109304.3646408732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7.4636</v>
      </c>
      <c r="E8" t="n">
        <v>13.4</v>
      </c>
      <c r="F8" t="n">
        <v>9.58</v>
      </c>
      <c r="G8" t="n">
        <v>18.53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18</v>
      </c>
      <c r="N8" t="n">
        <v>43.6</v>
      </c>
      <c r="O8" t="n">
        <v>25687.3</v>
      </c>
      <c r="P8" t="n">
        <v>102.47</v>
      </c>
      <c r="Q8" t="n">
        <v>2940.15</v>
      </c>
      <c r="R8" t="n">
        <v>57.91</v>
      </c>
      <c r="S8" t="n">
        <v>30.45</v>
      </c>
      <c r="T8" t="n">
        <v>13802.8</v>
      </c>
      <c r="U8" t="n">
        <v>0.53</v>
      </c>
      <c r="V8" t="n">
        <v>0.9</v>
      </c>
      <c r="W8" t="n">
        <v>0.15</v>
      </c>
      <c r="X8" t="n">
        <v>0.86</v>
      </c>
      <c r="Y8" t="n">
        <v>1</v>
      </c>
      <c r="Z8" t="n">
        <v>10</v>
      </c>
      <c r="AA8" t="n">
        <v>85.1257366714316</v>
      </c>
      <c r="AB8" t="n">
        <v>116.4727883962588</v>
      </c>
      <c r="AC8" t="n">
        <v>105.3567889423353</v>
      </c>
      <c r="AD8" t="n">
        <v>85125.7366714316</v>
      </c>
      <c r="AE8" t="n">
        <v>116472.7883962588</v>
      </c>
      <c r="AF8" t="n">
        <v>5.483792863412669e-06</v>
      </c>
      <c r="AG8" t="n">
        <v>6</v>
      </c>
      <c r="AH8" t="n">
        <v>105356.7889423353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7.4762</v>
      </c>
      <c r="E9" t="n">
        <v>13.38</v>
      </c>
      <c r="F9" t="n">
        <v>9.59</v>
      </c>
      <c r="G9" t="n">
        <v>19.19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</v>
      </c>
      <c r="N9" t="n">
        <v>43.75</v>
      </c>
      <c r="O9" t="n">
        <v>25736.42</v>
      </c>
      <c r="P9" t="n">
        <v>101.17</v>
      </c>
      <c r="Q9" t="n">
        <v>2940.12</v>
      </c>
      <c r="R9" t="n">
        <v>57.96</v>
      </c>
      <c r="S9" t="n">
        <v>30.45</v>
      </c>
      <c r="T9" t="n">
        <v>13834.57</v>
      </c>
      <c r="U9" t="n">
        <v>0.53</v>
      </c>
      <c r="V9" t="n">
        <v>0.9</v>
      </c>
      <c r="W9" t="n">
        <v>0.17</v>
      </c>
      <c r="X9" t="n">
        <v>0.87</v>
      </c>
      <c r="Y9" t="n">
        <v>1</v>
      </c>
      <c r="Z9" t="n">
        <v>10</v>
      </c>
      <c r="AA9" t="n">
        <v>84.64657648535587</v>
      </c>
      <c r="AB9" t="n">
        <v>115.8171802906148</v>
      </c>
      <c r="AC9" t="n">
        <v>104.763751154142</v>
      </c>
      <c r="AD9" t="n">
        <v>84646.57648535586</v>
      </c>
      <c r="AE9" t="n">
        <v>115817.1802906148</v>
      </c>
      <c r="AF9" t="n">
        <v>5.493050566140441e-06</v>
      </c>
      <c r="AG9" t="n">
        <v>6</v>
      </c>
      <c r="AH9" t="n">
        <v>104763.751154142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9.56</v>
      </c>
      <c r="G10" t="n">
        <v>19.78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0</v>
      </c>
      <c r="N10" t="n">
        <v>43.9</v>
      </c>
      <c r="O10" t="n">
        <v>25785.6</v>
      </c>
      <c r="P10" t="n">
        <v>100.72</v>
      </c>
      <c r="Q10" t="n">
        <v>2940.12</v>
      </c>
      <c r="R10" t="n">
        <v>56.72</v>
      </c>
      <c r="S10" t="n">
        <v>30.45</v>
      </c>
      <c r="T10" t="n">
        <v>13217.59</v>
      </c>
      <c r="U10" t="n">
        <v>0.54</v>
      </c>
      <c r="V10" t="n">
        <v>0.91</v>
      </c>
      <c r="W10" t="n">
        <v>0.16</v>
      </c>
      <c r="X10" t="n">
        <v>0.84</v>
      </c>
      <c r="Y10" t="n">
        <v>1</v>
      </c>
      <c r="Z10" t="n">
        <v>10</v>
      </c>
      <c r="AA10" t="n">
        <v>84.28053495791322</v>
      </c>
      <c r="AB10" t="n">
        <v>115.3163461241555</v>
      </c>
      <c r="AC10" t="n">
        <v>104.3107158976043</v>
      </c>
      <c r="AD10" t="n">
        <v>84280.53495791322</v>
      </c>
      <c r="AE10" t="n">
        <v>115316.3461241555</v>
      </c>
      <c r="AF10" t="n">
        <v>5.524350418220052e-06</v>
      </c>
      <c r="AG10" t="n">
        <v>6</v>
      </c>
      <c r="AH10" t="n">
        <v>104310.7158976043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6.9216</v>
      </c>
      <c r="E2" t="n">
        <v>14.45</v>
      </c>
      <c r="F2" t="n">
        <v>10.63</v>
      </c>
      <c r="G2" t="n">
        <v>9.66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89.54000000000001</v>
      </c>
      <c r="Q2" t="n">
        <v>2941.14</v>
      </c>
      <c r="R2" t="n">
        <v>92.84</v>
      </c>
      <c r="S2" t="n">
        <v>30.45</v>
      </c>
      <c r="T2" t="n">
        <v>31096.19</v>
      </c>
      <c r="U2" t="n">
        <v>0.33</v>
      </c>
      <c r="V2" t="n">
        <v>0.82</v>
      </c>
      <c r="W2" t="n">
        <v>0.19</v>
      </c>
      <c r="X2" t="n">
        <v>1.91</v>
      </c>
      <c r="Y2" t="n">
        <v>1</v>
      </c>
      <c r="Z2" t="n">
        <v>10</v>
      </c>
      <c r="AA2" t="n">
        <v>81.82007513852214</v>
      </c>
      <c r="AB2" t="n">
        <v>111.94983645144</v>
      </c>
      <c r="AC2" t="n">
        <v>101.2655011831257</v>
      </c>
      <c r="AD2" t="n">
        <v>81820.07513852214</v>
      </c>
      <c r="AE2" t="n">
        <v>111949.83645144</v>
      </c>
      <c r="AF2" t="n">
        <v>5.236686741383298e-06</v>
      </c>
      <c r="AG2" t="n">
        <v>6</v>
      </c>
      <c r="AH2" t="n">
        <v>101265.5011831257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7.3251</v>
      </c>
      <c r="E3" t="n">
        <v>13.65</v>
      </c>
      <c r="F3" t="n">
        <v>10.22</v>
      </c>
      <c r="G3" t="n">
        <v>12.02</v>
      </c>
      <c r="H3" t="n">
        <v>0.18</v>
      </c>
      <c r="I3" t="n">
        <v>51</v>
      </c>
      <c r="J3" t="n">
        <v>124.96</v>
      </c>
      <c r="K3" t="n">
        <v>45</v>
      </c>
      <c r="L3" t="n">
        <v>1.25</v>
      </c>
      <c r="M3" t="n">
        <v>6</v>
      </c>
      <c r="N3" t="n">
        <v>18.71</v>
      </c>
      <c r="O3" t="n">
        <v>15645.96</v>
      </c>
      <c r="P3" t="n">
        <v>80.48999999999999</v>
      </c>
      <c r="Q3" t="n">
        <v>2940.42</v>
      </c>
      <c r="R3" t="n">
        <v>77.45</v>
      </c>
      <c r="S3" t="n">
        <v>30.45</v>
      </c>
      <c r="T3" t="n">
        <v>23472.58</v>
      </c>
      <c r="U3" t="n">
        <v>0.39</v>
      </c>
      <c r="V3" t="n">
        <v>0.85</v>
      </c>
      <c r="W3" t="n">
        <v>0.22</v>
      </c>
      <c r="X3" t="n">
        <v>1.49</v>
      </c>
      <c r="Y3" t="n">
        <v>1</v>
      </c>
      <c r="Z3" t="n">
        <v>10</v>
      </c>
      <c r="AA3" t="n">
        <v>76.75125041145814</v>
      </c>
      <c r="AB3" t="n">
        <v>105.01444683911</v>
      </c>
      <c r="AC3" t="n">
        <v>94.9920154215137</v>
      </c>
      <c r="AD3" t="n">
        <v>76751.25041145814</v>
      </c>
      <c r="AE3" t="n">
        <v>105014.44683911</v>
      </c>
      <c r="AF3" t="n">
        <v>5.541963425986303e-06</v>
      </c>
      <c r="AG3" t="n">
        <v>6</v>
      </c>
      <c r="AH3" t="n">
        <v>94992.0154215137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7.3454</v>
      </c>
      <c r="E4" t="n">
        <v>13.61</v>
      </c>
      <c r="F4" t="n">
        <v>10.2</v>
      </c>
      <c r="G4" t="n">
        <v>12.24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80.40000000000001</v>
      </c>
      <c r="Q4" t="n">
        <v>2940.54</v>
      </c>
      <c r="R4" t="n">
        <v>76.87</v>
      </c>
      <c r="S4" t="n">
        <v>30.45</v>
      </c>
      <c r="T4" t="n">
        <v>23190.91</v>
      </c>
      <c r="U4" t="n">
        <v>0.4</v>
      </c>
      <c r="V4" t="n">
        <v>0.85</v>
      </c>
      <c r="W4" t="n">
        <v>0.23</v>
      </c>
      <c r="X4" t="n">
        <v>1.48</v>
      </c>
      <c r="Y4" t="n">
        <v>1</v>
      </c>
      <c r="Z4" t="n">
        <v>10</v>
      </c>
      <c r="AA4" t="n">
        <v>76.63145383944926</v>
      </c>
      <c r="AB4" t="n">
        <v>104.8505358842358</v>
      </c>
      <c r="AC4" t="n">
        <v>94.84374789812216</v>
      </c>
      <c r="AD4" t="n">
        <v>76631.45383944927</v>
      </c>
      <c r="AE4" t="n">
        <v>104850.5358842358</v>
      </c>
      <c r="AF4" t="n">
        <v>5.557321831680086e-06</v>
      </c>
      <c r="AG4" t="n">
        <v>6</v>
      </c>
      <c r="AH4" t="n">
        <v>94843.74789812216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4.0692</v>
      </c>
      <c r="E2" t="n">
        <v>24.58</v>
      </c>
      <c r="F2" t="n">
        <v>13.58</v>
      </c>
      <c r="G2" t="n">
        <v>5.06</v>
      </c>
      <c r="H2" t="n">
        <v>0.07000000000000001</v>
      </c>
      <c r="I2" t="n">
        <v>161</v>
      </c>
      <c r="J2" t="n">
        <v>263.32</v>
      </c>
      <c r="K2" t="n">
        <v>59.89</v>
      </c>
      <c r="L2" t="n">
        <v>1</v>
      </c>
      <c r="M2" t="n">
        <v>159</v>
      </c>
      <c r="N2" t="n">
        <v>67.43000000000001</v>
      </c>
      <c r="O2" t="n">
        <v>32710.1</v>
      </c>
      <c r="P2" t="n">
        <v>220.75</v>
      </c>
      <c r="Q2" t="n">
        <v>2941.82</v>
      </c>
      <c r="R2" t="n">
        <v>189.63</v>
      </c>
      <c r="S2" t="n">
        <v>30.45</v>
      </c>
      <c r="T2" t="n">
        <v>79012.8</v>
      </c>
      <c r="U2" t="n">
        <v>0.16</v>
      </c>
      <c r="V2" t="n">
        <v>0.64</v>
      </c>
      <c r="W2" t="n">
        <v>0.34</v>
      </c>
      <c r="X2" t="n">
        <v>4.86</v>
      </c>
      <c r="Y2" t="n">
        <v>1</v>
      </c>
      <c r="Z2" t="n">
        <v>10</v>
      </c>
      <c r="AA2" t="n">
        <v>222.7732068200086</v>
      </c>
      <c r="AB2" t="n">
        <v>304.8081296312494</v>
      </c>
      <c r="AC2" t="n">
        <v>275.7176695402298</v>
      </c>
      <c r="AD2" t="n">
        <v>222773.2068200086</v>
      </c>
      <c r="AE2" t="n">
        <v>304808.1296312494</v>
      </c>
      <c r="AF2" t="n">
        <v>2.944925454273726e-06</v>
      </c>
      <c r="AG2" t="n">
        <v>10</v>
      </c>
      <c r="AH2" t="n">
        <v>275717.6695402298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4.847</v>
      </c>
      <c r="E3" t="n">
        <v>20.63</v>
      </c>
      <c r="F3" t="n">
        <v>12.07</v>
      </c>
      <c r="G3" t="n">
        <v>6.41</v>
      </c>
      <c r="H3" t="n">
        <v>0.08</v>
      </c>
      <c r="I3" t="n">
        <v>113</v>
      </c>
      <c r="J3" t="n">
        <v>263.79</v>
      </c>
      <c r="K3" t="n">
        <v>59.89</v>
      </c>
      <c r="L3" t="n">
        <v>1.25</v>
      </c>
      <c r="M3" t="n">
        <v>111</v>
      </c>
      <c r="N3" t="n">
        <v>67.65000000000001</v>
      </c>
      <c r="O3" t="n">
        <v>32767.75</v>
      </c>
      <c r="P3" t="n">
        <v>192.8</v>
      </c>
      <c r="Q3" t="n">
        <v>2941.25</v>
      </c>
      <c r="R3" t="n">
        <v>139.85</v>
      </c>
      <c r="S3" t="n">
        <v>30.45</v>
      </c>
      <c r="T3" t="n">
        <v>54362.54</v>
      </c>
      <c r="U3" t="n">
        <v>0.22</v>
      </c>
      <c r="V3" t="n">
        <v>0.72</v>
      </c>
      <c r="W3" t="n">
        <v>0.27</v>
      </c>
      <c r="X3" t="n">
        <v>3.34</v>
      </c>
      <c r="Y3" t="n">
        <v>1</v>
      </c>
      <c r="Z3" t="n">
        <v>10</v>
      </c>
      <c r="AA3" t="n">
        <v>169.1177256438892</v>
      </c>
      <c r="AB3" t="n">
        <v>231.3943331733525</v>
      </c>
      <c r="AC3" t="n">
        <v>209.3103827793408</v>
      </c>
      <c r="AD3" t="n">
        <v>169117.7256438892</v>
      </c>
      <c r="AE3" t="n">
        <v>231394.3331733525</v>
      </c>
      <c r="AF3" t="n">
        <v>3.507827994904343e-06</v>
      </c>
      <c r="AG3" t="n">
        <v>8</v>
      </c>
      <c r="AH3" t="n">
        <v>209310.3827793408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5.4334</v>
      </c>
      <c r="E4" t="n">
        <v>18.4</v>
      </c>
      <c r="F4" t="n">
        <v>11.2</v>
      </c>
      <c r="G4" t="n">
        <v>7.82</v>
      </c>
      <c r="H4" t="n">
        <v>0.1</v>
      </c>
      <c r="I4" t="n">
        <v>86</v>
      </c>
      <c r="J4" t="n">
        <v>264.25</v>
      </c>
      <c r="K4" t="n">
        <v>59.89</v>
      </c>
      <c r="L4" t="n">
        <v>1.5</v>
      </c>
      <c r="M4" t="n">
        <v>84</v>
      </c>
      <c r="N4" t="n">
        <v>67.87</v>
      </c>
      <c r="O4" t="n">
        <v>32825.49</v>
      </c>
      <c r="P4" t="n">
        <v>175.79</v>
      </c>
      <c r="Q4" t="n">
        <v>2940.59</v>
      </c>
      <c r="R4" t="n">
        <v>111.75</v>
      </c>
      <c r="S4" t="n">
        <v>30.45</v>
      </c>
      <c r="T4" t="n">
        <v>40448.36</v>
      </c>
      <c r="U4" t="n">
        <v>0.27</v>
      </c>
      <c r="V4" t="n">
        <v>0.77</v>
      </c>
      <c r="W4" t="n">
        <v>0.22</v>
      </c>
      <c r="X4" t="n">
        <v>2.48</v>
      </c>
      <c r="Y4" t="n">
        <v>1</v>
      </c>
      <c r="Z4" t="n">
        <v>10</v>
      </c>
      <c r="AA4" t="n">
        <v>149.6514147987</v>
      </c>
      <c r="AB4" t="n">
        <v>204.7596678819542</v>
      </c>
      <c r="AC4" t="n">
        <v>185.2176925613575</v>
      </c>
      <c r="AD4" t="n">
        <v>149651.4147987</v>
      </c>
      <c r="AE4" t="n">
        <v>204759.6678819542</v>
      </c>
      <c r="AF4" t="n">
        <v>3.932212219416805e-06</v>
      </c>
      <c r="AG4" t="n">
        <v>8</v>
      </c>
      <c r="AH4" t="n">
        <v>185217.6925613575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5.8673</v>
      </c>
      <c r="E5" t="n">
        <v>17.04</v>
      </c>
      <c r="F5" t="n">
        <v>10.7</v>
      </c>
      <c r="G5" t="n">
        <v>9.31</v>
      </c>
      <c r="H5" t="n">
        <v>0.12</v>
      </c>
      <c r="I5" t="n">
        <v>69</v>
      </c>
      <c r="J5" t="n">
        <v>264.72</v>
      </c>
      <c r="K5" t="n">
        <v>59.89</v>
      </c>
      <c r="L5" t="n">
        <v>1.75</v>
      </c>
      <c r="M5" t="n">
        <v>67</v>
      </c>
      <c r="N5" t="n">
        <v>68.09</v>
      </c>
      <c r="O5" t="n">
        <v>32883.31</v>
      </c>
      <c r="P5" t="n">
        <v>164.79</v>
      </c>
      <c r="Q5" t="n">
        <v>2940.35</v>
      </c>
      <c r="R5" t="n">
        <v>95.31</v>
      </c>
      <c r="S5" t="n">
        <v>30.45</v>
      </c>
      <c r="T5" t="n">
        <v>32314.29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130.6583792060146</v>
      </c>
      <c r="AB5" t="n">
        <v>178.7725586704616</v>
      </c>
      <c r="AC5" t="n">
        <v>161.7107565798648</v>
      </c>
      <c r="AD5" t="n">
        <v>130658.3792060147</v>
      </c>
      <c r="AE5" t="n">
        <v>178772.5586704616</v>
      </c>
      <c r="AF5" t="n">
        <v>4.24623049195425e-06</v>
      </c>
      <c r="AG5" t="n">
        <v>7</v>
      </c>
      <c r="AH5" t="n">
        <v>161710.7565798648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10.37</v>
      </c>
      <c r="G6" t="n">
        <v>10.73</v>
      </c>
      <c r="H6" t="n">
        <v>0.13</v>
      </c>
      <c r="I6" t="n">
        <v>58</v>
      </c>
      <c r="J6" t="n">
        <v>265.19</v>
      </c>
      <c r="K6" t="n">
        <v>59.89</v>
      </c>
      <c r="L6" t="n">
        <v>2</v>
      </c>
      <c r="M6" t="n">
        <v>56</v>
      </c>
      <c r="N6" t="n">
        <v>68.31</v>
      </c>
      <c r="O6" t="n">
        <v>32941.21</v>
      </c>
      <c r="P6" t="n">
        <v>156.64</v>
      </c>
      <c r="Q6" t="n">
        <v>2940.53</v>
      </c>
      <c r="R6" t="n">
        <v>84.55</v>
      </c>
      <c r="S6" t="n">
        <v>30.45</v>
      </c>
      <c r="T6" t="n">
        <v>26990.16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123.4237290068352</v>
      </c>
      <c r="AB6" t="n">
        <v>168.8737910977083</v>
      </c>
      <c r="AC6" t="n">
        <v>152.7567134912444</v>
      </c>
      <c r="AD6" t="n">
        <v>123423.7290068352</v>
      </c>
      <c r="AE6" t="n">
        <v>168873.7910977083</v>
      </c>
      <c r="AF6" t="n">
        <v>4.478831258936353e-06</v>
      </c>
      <c r="AG6" t="n">
        <v>7</v>
      </c>
      <c r="AH6" t="n">
        <v>152756.7134912444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10.08</v>
      </c>
      <c r="G7" t="n">
        <v>12.35</v>
      </c>
      <c r="H7" t="n">
        <v>0.15</v>
      </c>
      <c r="I7" t="n">
        <v>49</v>
      </c>
      <c r="J7" t="n">
        <v>265.66</v>
      </c>
      <c r="K7" t="n">
        <v>59.89</v>
      </c>
      <c r="L7" t="n">
        <v>2.25</v>
      </c>
      <c r="M7" t="n">
        <v>47</v>
      </c>
      <c r="N7" t="n">
        <v>68.53</v>
      </c>
      <c r="O7" t="n">
        <v>32999.19</v>
      </c>
      <c r="P7" t="n">
        <v>149.22</v>
      </c>
      <c r="Q7" t="n">
        <v>2940.08</v>
      </c>
      <c r="R7" t="n">
        <v>75.08</v>
      </c>
      <c r="S7" t="n">
        <v>30.45</v>
      </c>
      <c r="T7" t="n">
        <v>22297.73</v>
      </c>
      <c r="U7" t="n">
        <v>0.41</v>
      </c>
      <c r="V7" t="n">
        <v>0.86</v>
      </c>
      <c r="W7" t="n">
        <v>0.16</v>
      </c>
      <c r="X7" t="n">
        <v>1.36</v>
      </c>
      <c r="Y7" t="n">
        <v>1</v>
      </c>
      <c r="Z7" t="n">
        <v>10</v>
      </c>
      <c r="AA7" t="n">
        <v>109.5676204595925</v>
      </c>
      <c r="AB7" t="n">
        <v>149.9152520950139</v>
      </c>
      <c r="AC7" t="n">
        <v>135.6075508424844</v>
      </c>
      <c r="AD7" t="n">
        <v>109567.6204595925</v>
      </c>
      <c r="AE7" t="n">
        <v>149915.2520950139</v>
      </c>
      <c r="AF7" t="n">
        <v>4.695582751503683e-06</v>
      </c>
      <c r="AG7" t="n">
        <v>6</v>
      </c>
      <c r="AH7" t="n">
        <v>135607.5508424844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9.92</v>
      </c>
      <c r="G8" t="n">
        <v>13.84</v>
      </c>
      <c r="H8" t="n">
        <v>0.17</v>
      </c>
      <c r="I8" t="n">
        <v>43</v>
      </c>
      <c r="J8" t="n">
        <v>266.13</v>
      </c>
      <c r="K8" t="n">
        <v>59.89</v>
      </c>
      <c r="L8" t="n">
        <v>2.5</v>
      </c>
      <c r="M8" t="n">
        <v>41</v>
      </c>
      <c r="N8" t="n">
        <v>68.75</v>
      </c>
      <c r="O8" t="n">
        <v>33057.26</v>
      </c>
      <c r="P8" t="n">
        <v>143.61</v>
      </c>
      <c r="Q8" t="n">
        <v>2940.34</v>
      </c>
      <c r="R8" t="n">
        <v>69.75</v>
      </c>
      <c r="S8" t="n">
        <v>30.45</v>
      </c>
      <c r="T8" t="n">
        <v>19667.47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105.6155164402906</v>
      </c>
      <c r="AB8" t="n">
        <v>144.5078090212838</v>
      </c>
      <c r="AC8" t="n">
        <v>130.7161865463154</v>
      </c>
      <c r="AD8" t="n">
        <v>105615.5164402906</v>
      </c>
      <c r="AE8" t="n">
        <v>144507.8090212838</v>
      </c>
      <c r="AF8" t="n">
        <v>4.841338179226757e-06</v>
      </c>
      <c r="AG8" t="n">
        <v>6</v>
      </c>
      <c r="AH8" t="n">
        <v>130716.1865463154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6.9143</v>
      </c>
      <c r="E9" t="n">
        <v>14.46</v>
      </c>
      <c r="F9" t="n">
        <v>9.74</v>
      </c>
      <c r="G9" t="n">
        <v>15.79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137.62</v>
      </c>
      <c r="Q9" t="n">
        <v>2940.07</v>
      </c>
      <c r="R9" t="n">
        <v>63.95</v>
      </c>
      <c r="S9" t="n">
        <v>30.45</v>
      </c>
      <c r="T9" t="n">
        <v>16795.02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101.5712671217353</v>
      </c>
      <c r="AB9" t="n">
        <v>138.9742886839515</v>
      </c>
      <c r="AC9" t="n">
        <v>125.7107776236318</v>
      </c>
      <c r="AD9" t="n">
        <v>101571.2671217353</v>
      </c>
      <c r="AE9" t="n">
        <v>138974.2886839515</v>
      </c>
      <c r="AF9" t="n">
        <v>5.003956076989291e-06</v>
      </c>
      <c r="AG9" t="n">
        <v>6</v>
      </c>
      <c r="AH9" t="n">
        <v>125710.7776236318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7.076</v>
      </c>
      <c r="E10" t="n">
        <v>14.13</v>
      </c>
      <c r="F10" t="n">
        <v>9.609999999999999</v>
      </c>
      <c r="G10" t="n">
        <v>17.47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132.24</v>
      </c>
      <c r="Q10" t="n">
        <v>2940.29</v>
      </c>
      <c r="R10" t="n">
        <v>59.54</v>
      </c>
      <c r="S10" t="n">
        <v>30.45</v>
      </c>
      <c r="T10" t="n">
        <v>14612.5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98.45406735194749</v>
      </c>
      <c r="AB10" t="n">
        <v>134.7091984377818</v>
      </c>
      <c r="AC10" t="n">
        <v>121.8527416044634</v>
      </c>
      <c r="AD10" t="n">
        <v>98454.06735194748</v>
      </c>
      <c r="AE10" t="n">
        <v>134709.1984377818</v>
      </c>
      <c r="AF10" t="n">
        <v>5.120980171640835e-06</v>
      </c>
      <c r="AG10" t="n">
        <v>6</v>
      </c>
      <c r="AH10" t="n">
        <v>121852.7416044634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7.2657</v>
      </c>
      <c r="E11" t="n">
        <v>13.76</v>
      </c>
      <c r="F11" t="n">
        <v>9.44</v>
      </c>
      <c r="G11" t="n">
        <v>19.54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126.12</v>
      </c>
      <c r="Q11" t="n">
        <v>2940.31</v>
      </c>
      <c r="R11" t="n">
        <v>53.77</v>
      </c>
      <c r="S11" t="n">
        <v>30.45</v>
      </c>
      <c r="T11" t="n">
        <v>11743.77</v>
      </c>
      <c r="U11" t="n">
        <v>0.57</v>
      </c>
      <c r="V11" t="n">
        <v>0.92</v>
      </c>
      <c r="W11" t="n">
        <v>0.13</v>
      </c>
      <c r="X11" t="n">
        <v>0.72</v>
      </c>
      <c r="Y11" t="n">
        <v>1</v>
      </c>
      <c r="Z11" t="n">
        <v>10</v>
      </c>
      <c r="AA11" t="n">
        <v>95.02925899068933</v>
      </c>
      <c r="AB11" t="n">
        <v>130.0232245460294</v>
      </c>
      <c r="AC11" t="n">
        <v>117.6139904841327</v>
      </c>
      <c r="AD11" t="n">
        <v>95029.25899068933</v>
      </c>
      <c r="AE11" t="n">
        <v>130023.2245460294</v>
      </c>
      <c r="AF11" t="n">
        <v>5.258268178786152e-06</v>
      </c>
      <c r="AG11" t="n">
        <v>6</v>
      </c>
      <c r="AH11" t="n">
        <v>117613.9904841327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7.3653</v>
      </c>
      <c r="E12" t="n">
        <v>13.58</v>
      </c>
      <c r="F12" t="n">
        <v>9.41</v>
      </c>
      <c r="G12" t="n">
        <v>21.71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121.65</v>
      </c>
      <c r="Q12" t="n">
        <v>2940.28</v>
      </c>
      <c r="R12" t="n">
        <v>53.59</v>
      </c>
      <c r="S12" t="n">
        <v>30.45</v>
      </c>
      <c r="T12" t="n">
        <v>11672.18</v>
      </c>
      <c r="U12" t="n">
        <v>0.57</v>
      </c>
      <c r="V12" t="n">
        <v>0.92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92.91737925401566</v>
      </c>
      <c r="AB12" t="n">
        <v>127.1336575207555</v>
      </c>
      <c r="AC12" t="n">
        <v>115.0001996802172</v>
      </c>
      <c r="AD12" t="n">
        <v>92917.37925401566</v>
      </c>
      <c r="AE12" t="n">
        <v>127133.6575207555</v>
      </c>
      <c r="AF12" t="n">
        <v>5.330349810371148e-06</v>
      </c>
      <c r="AG12" t="n">
        <v>6</v>
      </c>
      <c r="AH12" t="n">
        <v>115000.1996802172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7.4253</v>
      </c>
      <c r="E13" t="n">
        <v>13.47</v>
      </c>
      <c r="F13" t="n">
        <v>9.4</v>
      </c>
      <c r="G13" t="n">
        <v>23.5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118.16</v>
      </c>
      <c r="Q13" t="n">
        <v>2939.96</v>
      </c>
      <c r="R13" t="n">
        <v>52.73</v>
      </c>
      <c r="S13" t="n">
        <v>30.45</v>
      </c>
      <c r="T13" t="n">
        <v>11248.67</v>
      </c>
      <c r="U13" t="n">
        <v>0.58</v>
      </c>
      <c r="V13" t="n">
        <v>0.92</v>
      </c>
      <c r="W13" t="n">
        <v>0.12</v>
      </c>
      <c r="X13" t="n">
        <v>0.68</v>
      </c>
      <c r="Y13" t="n">
        <v>1</v>
      </c>
      <c r="Z13" t="n">
        <v>10</v>
      </c>
      <c r="AA13" t="n">
        <v>91.41665652911561</v>
      </c>
      <c r="AB13" t="n">
        <v>125.0803024813344</v>
      </c>
      <c r="AC13" t="n">
        <v>113.1428139638558</v>
      </c>
      <c r="AD13" t="n">
        <v>91416.65652911561</v>
      </c>
      <c r="AE13" t="n">
        <v>125080.3024813344</v>
      </c>
      <c r="AF13" t="n">
        <v>5.373772480000663e-06</v>
      </c>
      <c r="AG13" t="n">
        <v>6</v>
      </c>
      <c r="AH13" t="n">
        <v>113142.8139638558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7.4697</v>
      </c>
      <c r="E14" t="n">
        <v>13.39</v>
      </c>
      <c r="F14" t="n">
        <v>9.369999999999999</v>
      </c>
      <c r="G14" t="n">
        <v>24.45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</v>
      </c>
      <c r="N14" t="n">
        <v>70.09</v>
      </c>
      <c r="O14" t="n">
        <v>33407.45</v>
      </c>
      <c r="P14" t="n">
        <v>116.56</v>
      </c>
      <c r="Q14" t="n">
        <v>2940.21</v>
      </c>
      <c r="R14" t="n">
        <v>51.07</v>
      </c>
      <c r="S14" t="n">
        <v>30.45</v>
      </c>
      <c r="T14" t="n">
        <v>10422.69</v>
      </c>
      <c r="U14" t="n">
        <v>0.6</v>
      </c>
      <c r="V14" t="n">
        <v>0.92</v>
      </c>
      <c r="W14" t="n">
        <v>0.14</v>
      </c>
      <c r="X14" t="n">
        <v>0.65</v>
      </c>
      <c r="Y14" t="n">
        <v>1</v>
      </c>
      <c r="Z14" t="n">
        <v>10</v>
      </c>
      <c r="AA14" t="n">
        <v>90.6291422643568</v>
      </c>
      <c r="AB14" t="n">
        <v>124.0027907216146</v>
      </c>
      <c r="AC14" t="n">
        <v>112.1681384141861</v>
      </c>
      <c r="AD14" t="n">
        <v>90629.14226435681</v>
      </c>
      <c r="AE14" t="n">
        <v>124002.7907216146</v>
      </c>
      <c r="AF14" t="n">
        <v>5.405905255526504e-06</v>
      </c>
      <c r="AG14" t="n">
        <v>6</v>
      </c>
      <c r="AH14" t="n">
        <v>112168.1384141861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7.4723</v>
      </c>
      <c r="E15" t="n">
        <v>13.38</v>
      </c>
      <c r="F15" t="n">
        <v>9.369999999999999</v>
      </c>
      <c r="G15" t="n">
        <v>24.44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0</v>
      </c>
      <c r="N15" t="n">
        <v>70.31</v>
      </c>
      <c r="O15" t="n">
        <v>33466.11</v>
      </c>
      <c r="P15" t="n">
        <v>116.4</v>
      </c>
      <c r="Q15" t="n">
        <v>2940.11</v>
      </c>
      <c r="R15" t="n">
        <v>50.78</v>
      </c>
      <c r="S15" t="n">
        <v>30.45</v>
      </c>
      <c r="T15" t="n">
        <v>10280.87</v>
      </c>
      <c r="U15" t="n">
        <v>0.6</v>
      </c>
      <c r="V15" t="n">
        <v>0.92</v>
      </c>
      <c r="W15" t="n">
        <v>0.14</v>
      </c>
      <c r="X15" t="n">
        <v>0.65</v>
      </c>
      <c r="Y15" t="n">
        <v>1</v>
      </c>
      <c r="Z15" t="n">
        <v>10</v>
      </c>
      <c r="AA15" t="n">
        <v>90.56268292118456</v>
      </c>
      <c r="AB15" t="n">
        <v>123.9118581163071</v>
      </c>
      <c r="AC15" t="n">
        <v>112.0858842891044</v>
      </c>
      <c r="AD15" t="n">
        <v>90562.68292118456</v>
      </c>
      <c r="AE15" t="n">
        <v>123911.8581163071</v>
      </c>
      <c r="AF15" t="n">
        <v>5.407786904543783e-06</v>
      </c>
      <c r="AG15" t="n">
        <v>6</v>
      </c>
      <c r="AH15" t="n">
        <v>112085.8842891044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6.0068</v>
      </c>
      <c r="E2" t="n">
        <v>16.65</v>
      </c>
      <c r="F2" t="n">
        <v>11.39</v>
      </c>
      <c r="G2" t="n">
        <v>7.51</v>
      </c>
      <c r="H2" t="n">
        <v>0.11</v>
      </c>
      <c r="I2" t="n">
        <v>91</v>
      </c>
      <c r="J2" t="n">
        <v>159.12</v>
      </c>
      <c r="K2" t="n">
        <v>50.28</v>
      </c>
      <c r="L2" t="n">
        <v>1</v>
      </c>
      <c r="M2" t="n">
        <v>89</v>
      </c>
      <c r="N2" t="n">
        <v>27.84</v>
      </c>
      <c r="O2" t="n">
        <v>19859.16</v>
      </c>
      <c r="P2" t="n">
        <v>124.35</v>
      </c>
      <c r="Q2" t="n">
        <v>2940.62</v>
      </c>
      <c r="R2" t="n">
        <v>117.69</v>
      </c>
      <c r="S2" t="n">
        <v>30.45</v>
      </c>
      <c r="T2" t="n">
        <v>43392.53</v>
      </c>
      <c r="U2" t="n">
        <v>0.26</v>
      </c>
      <c r="V2" t="n">
        <v>0.76</v>
      </c>
      <c r="W2" t="n">
        <v>0.23</v>
      </c>
      <c r="X2" t="n">
        <v>2.67</v>
      </c>
      <c r="Y2" t="n">
        <v>1</v>
      </c>
      <c r="Z2" t="n">
        <v>10</v>
      </c>
      <c r="AA2" t="n">
        <v>110.3195182114953</v>
      </c>
      <c r="AB2" t="n">
        <v>150.9440317705545</v>
      </c>
      <c r="AC2" t="n">
        <v>136.5381452296931</v>
      </c>
      <c r="AD2" t="n">
        <v>110319.5182114953</v>
      </c>
      <c r="AE2" t="n">
        <v>150944.0317705545</v>
      </c>
      <c r="AF2" t="n">
        <v>4.479893395617589e-06</v>
      </c>
      <c r="AG2" t="n">
        <v>7</v>
      </c>
      <c r="AH2" t="n">
        <v>136538.1452296931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6.6926</v>
      </c>
      <c r="E3" t="n">
        <v>14.94</v>
      </c>
      <c r="F3" t="n">
        <v>10.56</v>
      </c>
      <c r="G3" t="n">
        <v>9.9</v>
      </c>
      <c r="H3" t="n">
        <v>0.14</v>
      </c>
      <c r="I3" t="n">
        <v>64</v>
      </c>
      <c r="J3" t="n">
        <v>159.48</v>
      </c>
      <c r="K3" t="n">
        <v>50.28</v>
      </c>
      <c r="L3" t="n">
        <v>1.25</v>
      </c>
      <c r="M3" t="n">
        <v>62</v>
      </c>
      <c r="N3" t="n">
        <v>27.95</v>
      </c>
      <c r="O3" t="n">
        <v>19902.91</v>
      </c>
      <c r="P3" t="n">
        <v>109.15</v>
      </c>
      <c r="Q3" t="n">
        <v>2940.34</v>
      </c>
      <c r="R3" t="n">
        <v>90.53</v>
      </c>
      <c r="S3" t="n">
        <v>30.45</v>
      </c>
      <c r="T3" t="n">
        <v>29951.8</v>
      </c>
      <c r="U3" t="n">
        <v>0.34</v>
      </c>
      <c r="V3" t="n">
        <v>0.82</v>
      </c>
      <c r="W3" t="n">
        <v>0.18</v>
      </c>
      <c r="X3" t="n">
        <v>1.83</v>
      </c>
      <c r="Y3" t="n">
        <v>1</v>
      </c>
      <c r="Z3" t="n">
        <v>10</v>
      </c>
      <c r="AA3" t="n">
        <v>91.16207663062733</v>
      </c>
      <c r="AB3" t="n">
        <v>124.7319750329504</v>
      </c>
      <c r="AC3" t="n">
        <v>112.8277303982649</v>
      </c>
      <c r="AD3" t="n">
        <v>91162.07663062733</v>
      </c>
      <c r="AE3" t="n">
        <v>124731.9750329504</v>
      </c>
      <c r="AF3" t="n">
        <v>4.991365542303769e-06</v>
      </c>
      <c r="AG3" t="n">
        <v>6</v>
      </c>
      <c r="AH3" t="n">
        <v>112827.7303982649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7.1779</v>
      </c>
      <c r="E4" t="n">
        <v>13.93</v>
      </c>
      <c r="F4" t="n">
        <v>10.06</v>
      </c>
      <c r="G4" t="n">
        <v>12.58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97.45999999999999</v>
      </c>
      <c r="Q4" t="n">
        <v>2940.69</v>
      </c>
      <c r="R4" t="n">
        <v>74.23999999999999</v>
      </c>
      <c r="S4" t="n">
        <v>30.45</v>
      </c>
      <c r="T4" t="n">
        <v>21883.98</v>
      </c>
      <c r="U4" t="n">
        <v>0.41</v>
      </c>
      <c r="V4" t="n">
        <v>0.86</v>
      </c>
      <c r="W4" t="n">
        <v>0.16</v>
      </c>
      <c r="X4" t="n">
        <v>1.34</v>
      </c>
      <c r="Y4" t="n">
        <v>1</v>
      </c>
      <c r="Z4" t="n">
        <v>10</v>
      </c>
      <c r="AA4" t="n">
        <v>84.05296201531227</v>
      </c>
      <c r="AB4" t="n">
        <v>115.0049707842795</v>
      </c>
      <c r="AC4" t="n">
        <v>104.0290577831478</v>
      </c>
      <c r="AD4" t="n">
        <v>84052.96201531228</v>
      </c>
      <c r="AE4" t="n">
        <v>115004.9707842795</v>
      </c>
      <c r="AF4" t="n">
        <v>5.353304056136961e-06</v>
      </c>
      <c r="AG4" t="n">
        <v>6</v>
      </c>
      <c r="AH4" t="n">
        <v>104029.0577831478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7.4485</v>
      </c>
      <c r="E5" t="n">
        <v>13.43</v>
      </c>
      <c r="F5" t="n">
        <v>9.84</v>
      </c>
      <c r="G5" t="n">
        <v>15.15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12</v>
      </c>
      <c r="N5" t="n">
        <v>28.16</v>
      </c>
      <c r="O5" t="n">
        <v>19990.53</v>
      </c>
      <c r="P5" t="n">
        <v>90.01000000000001</v>
      </c>
      <c r="Q5" t="n">
        <v>2940.25</v>
      </c>
      <c r="R5" t="n">
        <v>66.14</v>
      </c>
      <c r="S5" t="n">
        <v>30.45</v>
      </c>
      <c r="T5" t="n">
        <v>17880.89</v>
      </c>
      <c r="U5" t="n">
        <v>0.46</v>
      </c>
      <c r="V5" t="n">
        <v>0.88</v>
      </c>
      <c r="W5" t="n">
        <v>0.18</v>
      </c>
      <c r="X5" t="n">
        <v>1.12</v>
      </c>
      <c r="Y5" t="n">
        <v>1</v>
      </c>
      <c r="Z5" t="n">
        <v>10</v>
      </c>
      <c r="AA5" t="n">
        <v>80.2112211065219</v>
      </c>
      <c r="AB5" t="n">
        <v>109.7485313872279</v>
      </c>
      <c r="AC5" t="n">
        <v>99.27428558469013</v>
      </c>
      <c r="AD5" t="n">
        <v>80211.2211065219</v>
      </c>
      <c r="AE5" t="n">
        <v>109748.5313872279</v>
      </c>
      <c r="AF5" t="n">
        <v>5.55511852521436e-06</v>
      </c>
      <c r="AG5" t="n">
        <v>6</v>
      </c>
      <c r="AH5" t="n">
        <v>99274.28558469014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7.4776</v>
      </c>
      <c r="E6" t="n">
        <v>13.37</v>
      </c>
      <c r="F6" t="n">
        <v>9.82</v>
      </c>
      <c r="G6" t="n">
        <v>15.51</v>
      </c>
      <c r="H6" t="n">
        <v>0.22</v>
      </c>
      <c r="I6" t="n">
        <v>38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89.27</v>
      </c>
      <c r="Q6" t="n">
        <v>2940.25</v>
      </c>
      <c r="R6" t="n">
        <v>65.06</v>
      </c>
      <c r="S6" t="n">
        <v>30.45</v>
      </c>
      <c r="T6" t="n">
        <v>17343.53</v>
      </c>
      <c r="U6" t="n">
        <v>0.47</v>
      </c>
      <c r="V6" t="n">
        <v>0.88</v>
      </c>
      <c r="W6" t="n">
        <v>0.19</v>
      </c>
      <c r="X6" t="n">
        <v>1.1</v>
      </c>
      <c r="Y6" t="n">
        <v>1</v>
      </c>
      <c r="Z6" t="n">
        <v>10</v>
      </c>
      <c r="AA6" t="n">
        <v>79.83582292708499</v>
      </c>
      <c r="AB6" t="n">
        <v>109.2348950367238</v>
      </c>
      <c r="AC6" t="n">
        <v>98.80966996658479</v>
      </c>
      <c r="AD6" t="n">
        <v>79835.82292708498</v>
      </c>
      <c r="AE6" t="n">
        <v>109234.8950367238</v>
      </c>
      <c r="AF6" t="n">
        <v>5.576821411578559e-06</v>
      </c>
      <c r="AG6" t="n">
        <v>6</v>
      </c>
      <c r="AH6" t="n">
        <v>98809.6699665848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4.7224</v>
      </c>
      <c r="E2" t="n">
        <v>21.18</v>
      </c>
      <c r="F2" t="n">
        <v>12.68</v>
      </c>
      <c r="G2" t="n">
        <v>5.72</v>
      </c>
      <c r="H2" t="n">
        <v>0.08</v>
      </c>
      <c r="I2" t="n">
        <v>133</v>
      </c>
      <c r="J2" t="n">
        <v>222.93</v>
      </c>
      <c r="K2" t="n">
        <v>56.94</v>
      </c>
      <c r="L2" t="n">
        <v>1</v>
      </c>
      <c r="M2" t="n">
        <v>131</v>
      </c>
      <c r="N2" t="n">
        <v>49.99</v>
      </c>
      <c r="O2" t="n">
        <v>27728.69</v>
      </c>
      <c r="P2" t="n">
        <v>182.41</v>
      </c>
      <c r="Q2" t="n">
        <v>2940.73</v>
      </c>
      <c r="R2" t="n">
        <v>160.2</v>
      </c>
      <c r="S2" t="n">
        <v>30.45</v>
      </c>
      <c r="T2" t="n">
        <v>64438.7</v>
      </c>
      <c r="U2" t="n">
        <v>0.19</v>
      </c>
      <c r="V2" t="n">
        <v>0.68</v>
      </c>
      <c r="W2" t="n">
        <v>0.29</v>
      </c>
      <c r="X2" t="n">
        <v>3.95</v>
      </c>
      <c r="Y2" t="n">
        <v>1</v>
      </c>
      <c r="Z2" t="n">
        <v>10</v>
      </c>
      <c r="AA2" t="n">
        <v>173.6442541201768</v>
      </c>
      <c r="AB2" t="n">
        <v>237.5877291309486</v>
      </c>
      <c r="AC2" t="n">
        <v>214.9126897192317</v>
      </c>
      <c r="AD2" t="n">
        <v>173644.2541201768</v>
      </c>
      <c r="AE2" t="n">
        <v>237587.7291309486</v>
      </c>
      <c r="AF2" t="n">
        <v>3.45130506956663e-06</v>
      </c>
      <c r="AG2" t="n">
        <v>9</v>
      </c>
      <c r="AH2" t="n">
        <v>214912.6897192317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5.4774</v>
      </c>
      <c r="E3" t="n">
        <v>18.26</v>
      </c>
      <c r="F3" t="n">
        <v>11.47</v>
      </c>
      <c r="G3" t="n">
        <v>7.32</v>
      </c>
      <c r="H3" t="n">
        <v>0.1</v>
      </c>
      <c r="I3" t="n">
        <v>94</v>
      </c>
      <c r="J3" t="n">
        <v>223.35</v>
      </c>
      <c r="K3" t="n">
        <v>56.94</v>
      </c>
      <c r="L3" t="n">
        <v>1.25</v>
      </c>
      <c r="M3" t="n">
        <v>92</v>
      </c>
      <c r="N3" t="n">
        <v>50.15</v>
      </c>
      <c r="O3" t="n">
        <v>27780.03</v>
      </c>
      <c r="P3" t="n">
        <v>161.09</v>
      </c>
      <c r="Q3" t="n">
        <v>2940.65</v>
      </c>
      <c r="R3" t="n">
        <v>120.45</v>
      </c>
      <c r="S3" t="n">
        <v>30.45</v>
      </c>
      <c r="T3" t="n">
        <v>44761.7</v>
      </c>
      <c r="U3" t="n">
        <v>0.25</v>
      </c>
      <c r="V3" t="n">
        <v>0.76</v>
      </c>
      <c r="W3" t="n">
        <v>0.23</v>
      </c>
      <c r="X3" t="n">
        <v>2.75</v>
      </c>
      <c r="Y3" t="n">
        <v>1</v>
      </c>
      <c r="Z3" t="n">
        <v>10</v>
      </c>
      <c r="AA3" t="n">
        <v>141.6349158093782</v>
      </c>
      <c r="AB3" t="n">
        <v>193.7911403017945</v>
      </c>
      <c r="AC3" t="n">
        <v>175.2959858590196</v>
      </c>
      <c r="AD3" t="n">
        <v>141634.9158093782</v>
      </c>
      <c r="AE3" t="n">
        <v>193791.1403017945</v>
      </c>
      <c r="AF3" t="n">
        <v>4.003087071837257e-06</v>
      </c>
      <c r="AG3" t="n">
        <v>8</v>
      </c>
      <c r="AH3" t="n">
        <v>175295.9858590196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6.0167</v>
      </c>
      <c r="E4" t="n">
        <v>16.62</v>
      </c>
      <c r="F4" t="n">
        <v>10.8</v>
      </c>
      <c r="G4" t="n">
        <v>9</v>
      </c>
      <c r="H4" t="n">
        <v>0.12</v>
      </c>
      <c r="I4" t="n">
        <v>72</v>
      </c>
      <c r="J4" t="n">
        <v>223.76</v>
      </c>
      <c r="K4" t="n">
        <v>56.94</v>
      </c>
      <c r="L4" t="n">
        <v>1.5</v>
      </c>
      <c r="M4" t="n">
        <v>70</v>
      </c>
      <c r="N4" t="n">
        <v>50.32</v>
      </c>
      <c r="O4" t="n">
        <v>27831.42</v>
      </c>
      <c r="P4" t="n">
        <v>147.92</v>
      </c>
      <c r="Q4" t="n">
        <v>2940.43</v>
      </c>
      <c r="R4" t="n">
        <v>98.48</v>
      </c>
      <c r="S4" t="n">
        <v>30.45</v>
      </c>
      <c r="T4" t="n">
        <v>33886.51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121.2116097081033</v>
      </c>
      <c r="AB4" t="n">
        <v>165.8470718813692</v>
      </c>
      <c r="AC4" t="n">
        <v>150.0188601088846</v>
      </c>
      <c r="AD4" t="n">
        <v>121211.6097081033</v>
      </c>
      <c r="AE4" t="n">
        <v>165847.0718813692</v>
      </c>
      <c r="AF4" t="n">
        <v>4.397227513988976e-06</v>
      </c>
      <c r="AG4" t="n">
        <v>7</v>
      </c>
      <c r="AH4" t="n">
        <v>150018.8601088846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6.4191</v>
      </c>
      <c r="E5" t="n">
        <v>15.58</v>
      </c>
      <c r="F5" t="n">
        <v>10.37</v>
      </c>
      <c r="G5" t="n">
        <v>10.73</v>
      </c>
      <c r="H5" t="n">
        <v>0.14</v>
      </c>
      <c r="I5" t="n">
        <v>58</v>
      </c>
      <c r="J5" t="n">
        <v>224.18</v>
      </c>
      <c r="K5" t="n">
        <v>56.94</v>
      </c>
      <c r="L5" t="n">
        <v>1.75</v>
      </c>
      <c r="M5" t="n">
        <v>56</v>
      </c>
      <c r="N5" t="n">
        <v>50.49</v>
      </c>
      <c r="O5" t="n">
        <v>27882.87</v>
      </c>
      <c r="P5" t="n">
        <v>138.28</v>
      </c>
      <c r="Q5" t="n">
        <v>2939.99</v>
      </c>
      <c r="R5" t="n">
        <v>84.45</v>
      </c>
      <c r="S5" t="n">
        <v>30.45</v>
      </c>
      <c r="T5" t="n">
        <v>26939.67</v>
      </c>
      <c r="U5" t="n">
        <v>0.36</v>
      </c>
      <c r="V5" t="n">
        <v>0.83</v>
      </c>
      <c r="W5" t="n">
        <v>0.17</v>
      </c>
      <c r="X5" t="n">
        <v>1.65</v>
      </c>
      <c r="Y5" t="n">
        <v>1</v>
      </c>
      <c r="Z5" t="n">
        <v>10</v>
      </c>
      <c r="AA5" t="n">
        <v>113.2588575893132</v>
      </c>
      <c r="AB5" t="n">
        <v>154.9657655817843</v>
      </c>
      <c r="AC5" t="n">
        <v>140.1760504105192</v>
      </c>
      <c r="AD5" t="n">
        <v>113258.8575893132</v>
      </c>
      <c r="AE5" t="n">
        <v>154965.7655817843</v>
      </c>
      <c r="AF5" t="n">
        <v>4.691316358642884e-06</v>
      </c>
      <c r="AG5" t="n">
        <v>7</v>
      </c>
      <c r="AH5" t="n">
        <v>140176.0504105192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6.7435</v>
      </c>
      <c r="E6" t="n">
        <v>14.83</v>
      </c>
      <c r="F6" t="n">
        <v>10.06</v>
      </c>
      <c r="G6" t="n">
        <v>12.58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129.85</v>
      </c>
      <c r="Q6" t="n">
        <v>2940.42</v>
      </c>
      <c r="R6" t="n">
        <v>74.31</v>
      </c>
      <c r="S6" t="n">
        <v>30.45</v>
      </c>
      <c r="T6" t="n">
        <v>21918.36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99.55491798128612</v>
      </c>
      <c r="AB6" t="n">
        <v>136.2154308349444</v>
      </c>
      <c r="AC6" t="n">
        <v>123.2152212956517</v>
      </c>
      <c r="AD6" t="n">
        <v>99554.91798128613</v>
      </c>
      <c r="AE6" t="n">
        <v>136215.4308349444</v>
      </c>
      <c r="AF6" t="n">
        <v>4.928399910346978e-06</v>
      </c>
      <c r="AG6" t="n">
        <v>6</v>
      </c>
      <c r="AH6" t="n">
        <v>123215.2212956517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6.9849</v>
      </c>
      <c r="E7" t="n">
        <v>14.32</v>
      </c>
      <c r="F7" t="n">
        <v>9.859999999999999</v>
      </c>
      <c r="G7" t="n">
        <v>14.42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123.47</v>
      </c>
      <c r="Q7" t="n">
        <v>2940.22</v>
      </c>
      <c r="R7" t="n">
        <v>67.65000000000001</v>
      </c>
      <c r="S7" t="n">
        <v>30.45</v>
      </c>
      <c r="T7" t="n">
        <v>18625.8</v>
      </c>
      <c r="U7" t="n">
        <v>0.45</v>
      </c>
      <c r="V7" t="n">
        <v>0.88</v>
      </c>
      <c r="W7" t="n">
        <v>0.14</v>
      </c>
      <c r="X7" t="n">
        <v>1.14</v>
      </c>
      <c r="Y7" t="n">
        <v>1</v>
      </c>
      <c r="Z7" t="n">
        <v>10</v>
      </c>
      <c r="AA7" t="n">
        <v>95.47129715270553</v>
      </c>
      <c r="AB7" t="n">
        <v>130.628040660647</v>
      </c>
      <c r="AC7" t="n">
        <v>118.1610837976361</v>
      </c>
      <c r="AD7" t="n">
        <v>95471.29715270553</v>
      </c>
      <c r="AE7" t="n">
        <v>130628.040660647</v>
      </c>
      <c r="AF7" t="n">
        <v>5.104823983655758e-06</v>
      </c>
      <c r="AG7" t="n">
        <v>6</v>
      </c>
      <c r="AH7" t="n">
        <v>118161.0837976361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7.211</v>
      </c>
      <c r="E8" t="n">
        <v>13.87</v>
      </c>
      <c r="F8" t="n">
        <v>9.67</v>
      </c>
      <c r="G8" t="n">
        <v>16.58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116.62</v>
      </c>
      <c r="Q8" t="n">
        <v>2940.2</v>
      </c>
      <c r="R8" t="n">
        <v>61.51</v>
      </c>
      <c r="S8" t="n">
        <v>30.45</v>
      </c>
      <c r="T8" t="n">
        <v>15585.06</v>
      </c>
      <c r="U8" t="n">
        <v>0.5</v>
      </c>
      <c r="V8" t="n">
        <v>0.9</v>
      </c>
      <c r="W8" t="n">
        <v>0.14</v>
      </c>
      <c r="X8" t="n">
        <v>0.95</v>
      </c>
      <c r="Y8" t="n">
        <v>1</v>
      </c>
      <c r="Z8" t="n">
        <v>10</v>
      </c>
      <c r="AA8" t="n">
        <v>91.5999671277701</v>
      </c>
      <c r="AB8" t="n">
        <v>125.3311161295062</v>
      </c>
      <c r="AC8" t="n">
        <v>113.3696903094654</v>
      </c>
      <c r="AD8" t="n">
        <v>91599.9671277701</v>
      </c>
      <c r="AE8" t="n">
        <v>125331.1161295062</v>
      </c>
      <c r="AF8" t="n">
        <v>5.270066249501306e-06</v>
      </c>
      <c r="AG8" t="n">
        <v>6</v>
      </c>
      <c r="AH8" t="n">
        <v>113369.6903094654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7.4222</v>
      </c>
      <c r="E9" t="n">
        <v>13.47</v>
      </c>
      <c r="F9" t="n">
        <v>9.5</v>
      </c>
      <c r="G9" t="n">
        <v>18.99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25</v>
      </c>
      <c r="N9" t="n">
        <v>51.16</v>
      </c>
      <c r="O9" t="n">
        <v>28089.25</v>
      </c>
      <c r="P9" t="n">
        <v>109.57</v>
      </c>
      <c r="Q9" t="n">
        <v>2940.11</v>
      </c>
      <c r="R9" t="n">
        <v>55.49</v>
      </c>
      <c r="S9" t="n">
        <v>30.45</v>
      </c>
      <c r="T9" t="n">
        <v>12600.27</v>
      </c>
      <c r="U9" t="n">
        <v>0.55</v>
      </c>
      <c r="V9" t="n">
        <v>0.91</v>
      </c>
      <c r="W9" t="n">
        <v>0.14</v>
      </c>
      <c r="X9" t="n">
        <v>0.78</v>
      </c>
      <c r="Y9" t="n">
        <v>1</v>
      </c>
      <c r="Z9" t="n">
        <v>10</v>
      </c>
      <c r="AA9" t="n">
        <v>87.98787089353389</v>
      </c>
      <c r="AB9" t="n">
        <v>120.3888867073875</v>
      </c>
      <c r="AC9" t="n">
        <v>108.8991403269296</v>
      </c>
      <c r="AD9" t="n">
        <v>87987.87089353389</v>
      </c>
      <c r="AE9" t="n">
        <v>120388.8867073875</v>
      </c>
      <c r="AF9" t="n">
        <v>5.424419042719262e-06</v>
      </c>
      <c r="AG9" t="n">
        <v>6</v>
      </c>
      <c r="AH9" t="n">
        <v>108899.1403269296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7.5146</v>
      </c>
      <c r="E10" t="n">
        <v>13.31</v>
      </c>
      <c r="F10" t="n">
        <v>9.460000000000001</v>
      </c>
      <c r="G10" t="n">
        <v>21.03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8</v>
      </c>
      <c r="N10" t="n">
        <v>51.33</v>
      </c>
      <c r="O10" t="n">
        <v>28140.99</v>
      </c>
      <c r="P10" t="n">
        <v>105.81</v>
      </c>
      <c r="Q10" t="n">
        <v>2940.57</v>
      </c>
      <c r="R10" t="n">
        <v>53.68</v>
      </c>
      <c r="S10" t="n">
        <v>30.45</v>
      </c>
      <c r="T10" t="n">
        <v>11712.31</v>
      </c>
      <c r="U10" t="n">
        <v>0.57</v>
      </c>
      <c r="V10" t="n">
        <v>0.92</v>
      </c>
      <c r="W10" t="n">
        <v>0.15</v>
      </c>
      <c r="X10" t="n">
        <v>0.74</v>
      </c>
      <c r="Y10" t="n">
        <v>1</v>
      </c>
      <c r="Z10" t="n">
        <v>10</v>
      </c>
      <c r="AA10" t="n">
        <v>86.26907771777621</v>
      </c>
      <c r="AB10" t="n">
        <v>118.0371580565137</v>
      </c>
      <c r="AC10" t="n">
        <v>106.7718573578226</v>
      </c>
      <c r="AD10" t="n">
        <v>86269.07771777621</v>
      </c>
      <c r="AE10" t="n">
        <v>118037.1580565137</v>
      </c>
      <c r="AF10" t="n">
        <v>5.491948389752117e-06</v>
      </c>
      <c r="AG10" t="n">
        <v>6</v>
      </c>
      <c r="AH10" t="n">
        <v>106771.8573578226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7.5271</v>
      </c>
      <c r="E11" t="n">
        <v>13.29</v>
      </c>
      <c r="F11" t="n">
        <v>9.44</v>
      </c>
      <c r="G11" t="n">
        <v>20.98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105.84</v>
      </c>
      <c r="Q11" t="n">
        <v>2940.14</v>
      </c>
      <c r="R11" t="n">
        <v>52.21</v>
      </c>
      <c r="S11" t="n">
        <v>30.45</v>
      </c>
      <c r="T11" t="n">
        <v>10973.14</v>
      </c>
      <c r="U11" t="n">
        <v>0.58</v>
      </c>
      <c r="V11" t="n">
        <v>0.92</v>
      </c>
      <c r="W11" t="n">
        <v>0.17</v>
      </c>
      <c r="X11" t="n">
        <v>0.72</v>
      </c>
      <c r="Y11" t="n">
        <v>1</v>
      </c>
      <c r="Z11" t="n">
        <v>10</v>
      </c>
      <c r="AA11" t="n">
        <v>86.20648011475394</v>
      </c>
      <c r="AB11" t="n">
        <v>117.9515092544474</v>
      </c>
      <c r="AC11" t="n">
        <v>106.6943827572166</v>
      </c>
      <c r="AD11" t="n">
        <v>86206.48011475394</v>
      </c>
      <c r="AE11" t="n">
        <v>117951.5092544474</v>
      </c>
      <c r="AF11" t="n">
        <v>5.501083853365869e-06</v>
      </c>
      <c r="AG11" t="n">
        <v>6</v>
      </c>
      <c r="AH11" t="n">
        <v>106694.3827572166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6.8497</v>
      </c>
      <c r="E2" t="n">
        <v>14.6</v>
      </c>
      <c r="F2" t="n">
        <v>11.24</v>
      </c>
      <c r="G2" t="n">
        <v>7.94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68.81999999999999</v>
      </c>
      <c r="Q2" t="n">
        <v>2940.54</v>
      </c>
      <c r="R2" t="n">
        <v>109.29</v>
      </c>
      <c r="S2" t="n">
        <v>30.45</v>
      </c>
      <c r="T2" t="n">
        <v>39225.88</v>
      </c>
      <c r="U2" t="n">
        <v>0.28</v>
      </c>
      <c r="V2" t="n">
        <v>0.77</v>
      </c>
      <c r="W2" t="n">
        <v>0.33</v>
      </c>
      <c r="X2" t="n">
        <v>2.52</v>
      </c>
      <c r="Y2" t="n">
        <v>1</v>
      </c>
      <c r="Z2" t="n">
        <v>10</v>
      </c>
      <c r="AA2" t="n">
        <v>73.35681286295244</v>
      </c>
      <c r="AB2" t="n">
        <v>100.3700276332311</v>
      </c>
      <c r="AC2" t="n">
        <v>90.79085306615914</v>
      </c>
      <c r="AD2" t="n">
        <v>73356.81286295244</v>
      </c>
      <c r="AE2" t="n">
        <v>100370.0276332311</v>
      </c>
      <c r="AF2" t="n">
        <v>5.303901696584688e-06</v>
      </c>
      <c r="AG2" t="n">
        <v>6</v>
      </c>
      <c r="AH2" t="n">
        <v>90790.85306615915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7.2212</v>
      </c>
      <c r="E2" t="n">
        <v>13.85</v>
      </c>
      <c r="F2" t="n">
        <v>10.48</v>
      </c>
      <c r="G2" t="n">
        <v>10.48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3</v>
      </c>
      <c r="N2" t="n">
        <v>14.77</v>
      </c>
      <c r="O2" t="n">
        <v>13481.73</v>
      </c>
      <c r="P2" t="n">
        <v>75.44</v>
      </c>
      <c r="Q2" t="n">
        <v>2940.3</v>
      </c>
      <c r="R2" t="n">
        <v>85.51000000000001</v>
      </c>
      <c r="S2" t="n">
        <v>30.45</v>
      </c>
      <c r="T2" t="n">
        <v>27460.95</v>
      </c>
      <c r="U2" t="n">
        <v>0.36</v>
      </c>
      <c r="V2" t="n">
        <v>0.83</v>
      </c>
      <c r="W2" t="n">
        <v>0.25</v>
      </c>
      <c r="X2" t="n">
        <v>1.76</v>
      </c>
      <c r="Y2" t="n">
        <v>1</v>
      </c>
      <c r="Z2" t="n">
        <v>10</v>
      </c>
      <c r="AA2" t="n">
        <v>74.98652982598178</v>
      </c>
      <c r="AB2" t="n">
        <v>102.5998782800849</v>
      </c>
      <c r="AC2" t="n">
        <v>92.80788989689292</v>
      </c>
      <c r="AD2" t="n">
        <v>74986.52982598178</v>
      </c>
      <c r="AE2" t="n">
        <v>102599.8782800849</v>
      </c>
      <c r="AF2" t="n">
        <v>5.509191870640895e-06</v>
      </c>
      <c r="AG2" t="n">
        <v>6</v>
      </c>
      <c r="AH2" t="n">
        <v>92807.88989689291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7.2157</v>
      </c>
      <c r="E3" t="n">
        <v>13.86</v>
      </c>
      <c r="F3" t="n">
        <v>10.49</v>
      </c>
      <c r="G3" t="n">
        <v>10.49</v>
      </c>
      <c r="H3" t="n">
        <v>0.2</v>
      </c>
      <c r="I3" t="n">
        <v>60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75.75</v>
      </c>
      <c r="Q3" t="n">
        <v>2940.5</v>
      </c>
      <c r="R3" t="n">
        <v>85.63</v>
      </c>
      <c r="S3" t="n">
        <v>30.45</v>
      </c>
      <c r="T3" t="n">
        <v>27520.77</v>
      </c>
      <c r="U3" t="n">
        <v>0.36</v>
      </c>
      <c r="V3" t="n">
        <v>0.83</v>
      </c>
      <c r="W3" t="n">
        <v>0.25</v>
      </c>
      <c r="X3" t="n">
        <v>1.77</v>
      </c>
      <c r="Y3" t="n">
        <v>1</v>
      </c>
      <c r="Z3" t="n">
        <v>10</v>
      </c>
      <c r="AA3" t="n">
        <v>75.11558158403076</v>
      </c>
      <c r="AB3" t="n">
        <v>102.7764525888092</v>
      </c>
      <c r="AC3" t="n">
        <v>92.96761220141622</v>
      </c>
      <c r="AD3" t="n">
        <v>75115.58158403076</v>
      </c>
      <c r="AE3" t="n">
        <v>102776.4525888092</v>
      </c>
      <c r="AF3" t="n">
        <v>5.50499581523618e-06</v>
      </c>
      <c r="AG3" t="n">
        <v>6</v>
      </c>
      <c r="AH3" t="n">
        <v>92967.61220141621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3.912</v>
      </c>
      <c r="E2" t="n">
        <v>25.56</v>
      </c>
      <c r="F2" t="n">
        <v>13.84</v>
      </c>
      <c r="G2" t="n">
        <v>4.91</v>
      </c>
      <c r="H2" t="n">
        <v>0.06</v>
      </c>
      <c r="I2" t="n">
        <v>169</v>
      </c>
      <c r="J2" t="n">
        <v>274.09</v>
      </c>
      <c r="K2" t="n">
        <v>60.56</v>
      </c>
      <c r="L2" t="n">
        <v>1</v>
      </c>
      <c r="M2" t="n">
        <v>167</v>
      </c>
      <c r="N2" t="n">
        <v>72.53</v>
      </c>
      <c r="O2" t="n">
        <v>34038.11</v>
      </c>
      <c r="P2" t="n">
        <v>231.33</v>
      </c>
      <c r="Q2" t="n">
        <v>2941.33</v>
      </c>
      <c r="R2" t="n">
        <v>198.17</v>
      </c>
      <c r="S2" t="n">
        <v>30.45</v>
      </c>
      <c r="T2" t="n">
        <v>83247.00999999999</v>
      </c>
      <c r="U2" t="n">
        <v>0.15</v>
      </c>
      <c r="V2" t="n">
        <v>0.63</v>
      </c>
      <c r="W2" t="n">
        <v>0.35</v>
      </c>
      <c r="X2" t="n">
        <v>5.11</v>
      </c>
      <c r="Y2" t="n">
        <v>1</v>
      </c>
      <c r="Z2" t="n">
        <v>10</v>
      </c>
      <c r="AA2" t="n">
        <v>235.6401680416097</v>
      </c>
      <c r="AB2" t="n">
        <v>322.4132736249015</v>
      </c>
      <c r="AC2" t="n">
        <v>291.6426033001082</v>
      </c>
      <c r="AD2" t="n">
        <v>235640.1680416097</v>
      </c>
      <c r="AE2" t="n">
        <v>322413.2736249015</v>
      </c>
      <c r="AF2" t="n">
        <v>2.824659568079331e-06</v>
      </c>
      <c r="AG2" t="n">
        <v>10</v>
      </c>
      <c r="AH2" t="n">
        <v>291642.6033001082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4.719</v>
      </c>
      <c r="E3" t="n">
        <v>21.19</v>
      </c>
      <c r="F3" t="n">
        <v>12.18</v>
      </c>
      <c r="G3" t="n">
        <v>6.25</v>
      </c>
      <c r="H3" t="n">
        <v>0.08</v>
      </c>
      <c r="I3" t="n">
        <v>117</v>
      </c>
      <c r="J3" t="n">
        <v>274.57</v>
      </c>
      <c r="K3" t="n">
        <v>60.56</v>
      </c>
      <c r="L3" t="n">
        <v>1.25</v>
      </c>
      <c r="M3" t="n">
        <v>115</v>
      </c>
      <c r="N3" t="n">
        <v>72.76000000000001</v>
      </c>
      <c r="O3" t="n">
        <v>34097.72</v>
      </c>
      <c r="P3" t="n">
        <v>200.47</v>
      </c>
      <c r="Q3" t="n">
        <v>2941.48</v>
      </c>
      <c r="R3" t="n">
        <v>143.56</v>
      </c>
      <c r="S3" t="n">
        <v>30.45</v>
      </c>
      <c r="T3" t="n">
        <v>56200.73</v>
      </c>
      <c r="U3" t="n">
        <v>0.21</v>
      </c>
      <c r="V3" t="n">
        <v>0.71</v>
      </c>
      <c r="W3" t="n">
        <v>0.27</v>
      </c>
      <c r="X3" t="n">
        <v>3.46</v>
      </c>
      <c r="Y3" t="n">
        <v>1</v>
      </c>
      <c r="Z3" t="n">
        <v>10</v>
      </c>
      <c r="AA3" t="n">
        <v>184.0931865988024</v>
      </c>
      <c r="AB3" t="n">
        <v>251.8844195225641</v>
      </c>
      <c r="AC3" t="n">
        <v>227.8449240454069</v>
      </c>
      <c r="AD3" t="n">
        <v>184093.1865988025</v>
      </c>
      <c r="AE3" t="n">
        <v>251884.4195225641</v>
      </c>
      <c r="AF3" t="n">
        <v>3.407353911494469e-06</v>
      </c>
      <c r="AG3" t="n">
        <v>9</v>
      </c>
      <c r="AH3" t="n">
        <v>227844.924045407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5.3018</v>
      </c>
      <c r="E4" t="n">
        <v>18.86</v>
      </c>
      <c r="F4" t="n">
        <v>11.31</v>
      </c>
      <c r="G4" t="n">
        <v>7.63</v>
      </c>
      <c r="H4" t="n">
        <v>0.1</v>
      </c>
      <c r="I4" t="n">
        <v>89</v>
      </c>
      <c r="J4" t="n">
        <v>275.05</v>
      </c>
      <c r="K4" t="n">
        <v>60.56</v>
      </c>
      <c r="L4" t="n">
        <v>1.5</v>
      </c>
      <c r="M4" t="n">
        <v>87</v>
      </c>
      <c r="N4" t="n">
        <v>73</v>
      </c>
      <c r="O4" t="n">
        <v>34157.42</v>
      </c>
      <c r="P4" t="n">
        <v>183.06</v>
      </c>
      <c r="Q4" t="n">
        <v>2940.57</v>
      </c>
      <c r="R4" t="n">
        <v>115.39</v>
      </c>
      <c r="S4" t="n">
        <v>30.45</v>
      </c>
      <c r="T4" t="n">
        <v>42256.85</v>
      </c>
      <c r="U4" t="n">
        <v>0.26</v>
      </c>
      <c r="V4" t="n">
        <v>0.77</v>
      </c>
      <c r="W4" t="n">
        <v>0.22</v>
      </c>
      <c r="X4" t="n">
        <v>2.59</v>
      </c>
      <c r="Y4" t="n">
        <v>1</v>
      </c>
      <c r="Z4" t="n">
        <v>10</v>
      </c>
      <c r="AA4" t="n">
        <v>155.4045700761218</v>
      </c>
      <c r="AB4" t="n">
        <v>212.6313887438165</v>
      </c>
      <c r="AC4" t="n">
        <v>192.3381474321958</v>
      </c>
      <c r="AD4" t="n">
        <v>155404.5700761218</v>
      </c>
      <c r="AE4" t="n">
        <v>212631.3887438165</v>
      </c>
      <c r="AF4" t="n">
        <v>3.828164646739007e-06</v>
      </c>
      <c r="AG4" t="n">
        <v>8</v>
      </c>
      <c r="AH4" t="n">
        <v>192338.1474321958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5.7278</v>
      </c>
      <c r="E5" t="n">
        <v>17.46</v>
      </c>
      <c r="F5" t="n">
        <v>10.8</v>
      </c>
      <c r="G5" t="n">
        <v>9</v>
      </c>
      <c r="H5" t="n">
        <v>0.11</v>
      </c>
      <c r="I5" t="n">
        <v>72</v>
      </c>
      <c r="J5" t="n">
        <v>275.54</v>
      </c>
      <c r="K5" t="n">
        <v>60.56</v>
      </c>
      <c r="L5" t="n">
        <v>1.75</v>
      </c>
      <c r="M5" t="n">
        <v>70</v>
      </c>
      <c r="N5" t="n">
        <v>73.23</v>
      </c>
      <c r="O5" t="n">
        <v>34217.22</v>
      </c>
      <c r="P5" t="n">
        <v>171.91</v>
      </c>
      <c r="Q5" t="n">
        <v>2940.76</v>
      </c>
      <c r="R5" t="n">
        <v>98.20999999999999</v>
      </c>
      <c r="S5" t="n">
        <v>30.45</v>
      </c>
      <c r="T5" t="n">
        <v>33752.12</v>
      </c>
      <c r="U5" t="n">
        <v>0.31</v>
      </c>
      <c r="V5" t="n">
        <v>0.8</v>
      </c>
      <c r="W5" t="n">
        <v>0.2</v>
      </c>
      <c r="X5" t="n">
        <v>2.08</v>
      </c>
      <c r="Y5" t="n">
        <v>1</v>
      </c>
      <c r="Z5" t="n">
        <v>10</v>
      </c>
      <c r="AA5" t="n">
        <v>135.7491240507787</v>
      </c>
      <c r="AB5" t="n">
        <v>185.7379403548763</v>
      </c>
      <c r="AC5" t="n">
        <v>168.0113720122957</v>
      </c>
      <c r="AD5" t="n">
        <v>135749.1240507787</v>
      </c>
      <c r="AE5" t="n">
        <v>185737.9403548763</v>
      </c>
      <c r="AF5" t="n">
        <v>4.135757943262983e-06</v>
      </c>
      <c r="AG5" t="n">
        <v>7</v>
      </c>
      <c r="AH5" t="n">
        <v>168011.3720122957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6.0734</v>
      </c>
      <c r="E6" t="n">
        <v>16.47</v>
      </c>
      <c r="F6" t="n">
        <v>10.43</v>
      </c>
      <c r="G6" t="n">
        <v>10.43</v>
      </c>
      <c r="H6" t="n">
        <v>0.13</v>
      </c>
      <c r="I6" t="n">
        <v>60</v>
      </c>
      <c r="J6" t="n">
        <v>276.02</v>
      </c>
      <c r="K6" t="n">
        <v>60.56</v>
      </c>
      <c r="L6" t="n">
        <v>2</v>
      </c>
      <c r="M6" t="n">
        <v>58</v>
      </c>
      <c r="N6" t="n">
        <v>73.47</v>
      </c>
      <c r="O6" t="n">
        <v>34277.1</v>
      </c>
      <c r="P6" t="n">
        <v>163.05</v>
      </c>
      <c r="Q6" t="n">
        <v>2940.29</v>
      </c>
      <c r="R6" t="n">
        <v>86.51000000000001</v>
      </c>
      <c r="S6" t="n">
        <v>30.45</v>
      </c>
      <c r="T6" t="n">
        <v>27960.62</v>
      </c>
      <c r="U6" t="n">
        <v>0.35</v>
      </c>
      <c r="V6" t="n">
        <v>0.83</v>
      </c>
      <c r="W6" t="n">
        <v>0.17</v>
      </c>
      <c r="X6" t="n">
        <v>1.71</v>
      </c>
      <c r="Y6" t="n">
        <v>1</v>
      </c>
      <c r="Z6" t="n">
        <v>10</v>
      </c>
      <c r="AA6" t="n">
        <v>127.4884975708651</v>
      </c>
      <c r="AB6" t="n">
        <v>174.4353867719442</v>
      </c>
      <c r="AC6" t="n">
        <v>157.7875182800815</v>
      </c>
      <c r="AD6" t="n">
        <v>127488.4975708651</v>
      </c>
      <c r="AE6" t="n">
        <v>174435.3867719442</v>
      </c>
      <c r="AF6" t="n">
        <v>4.385298420442998e-06</v>
      </c>
      <c r="AG6" t="n">
        <v>7</v>
      </c>
      <c r="AH6" t="n">
        <v>157787.5182800815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6.3478</v>
      </c>
      <c r="E7" t="n">
        <v>15.75</v>
      </c>
      <c r="F7" t="n">
        <v>10.19</v>
      </c>
      <c r="G7" t="n">
        <v>11.99</v>
      </c>
      <c r="H7" t="n">
        <v>0.14</v>
      </c>
      <c r="I7" t="n">
        <v>51</v>
      </c>
      <c r="J7" t="n">
        <v>276.51</v>
      </c>
      <c r="K7" t="n">
        <v>60.56</v>
      </c>
      <c r="L7" t="n">
        <v>2.25</v>
      </c>
      <c r="M7" t="n">
        <v>49</v>
      </c>
      <c r="N7" t="n">
        <v>73.70999999999999</v>
      </c>
      <c r="O7" t="n">
        <v>34337.08</v>
      </c>
      <c r="P7" t="n">
        <v>156.24</v>
      </c>
      <c r="Q7" t="n">
        <v>2940.63</v>
      </c>
      <c r="R7" t="n">
        <v>78.52</v>
      </c>
      <c r="S7" t="n">
        <v>30.45</v>
      </c>
      <c r="T7" t="n">
        <v>24009.19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121.6862181227208</v>
      </c>
      <c r="AB7" t="n">
        <v>166.4964520524941</v>
      </c>
      <c r="AC7" t="n">
        <v>150.6062643478882</v>
      </c>
      <c r="AD7" t="n">
        <v>121686.2181227208</v>
      </c>
      <c r="AE7" t="n">
        <v>166496.4520524941</v>
      </c>
      <c r="AF7" t="n">
        <v>4.583428938203981e-06</v>
      </c>
      <c r="AG7" t="n">
        <v>7</v>
      </c>
      <c r="AH7" t="n">
        <v>150606.2643478882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6.5996</v>
      </c>
      <c r="E8" t="n">
        <v>15.15</v>
      </c>
      <c r="F8" t="n">
        <v>9.949999999999999</v>
      </c>
      <c r="G8" t="n">
        <v>13.57</v>
      </c>
      <c r="H8" t="n">
        <v>0.16</v>
      </c>
      <c r="I8" t="n">
        <v>44</v>
      </c>
      <c r="J8" t="n">
        <v>277</v>
      </c>
      <c r="K8" t="n">
        <v>60.56</v>
      </c>
      <c r="L8" t="n">
        <v>2.5</v>
      </c>
      <c r="M8" t="n">
        <v>42</v>
      </c>
      <c r="N8" t="n">
        <v>73.94</v>
      </c>
      <c r="O8" t="n">
        <v>34397.15</v>
      </c>
      <c r="P8" t="n">
        <v>149.56</v>
      </c>
      <c r="Q8" t="n">
        <v>2940.39</v>
      </c>
      <c r="R8" t="n">
        <v>70.77</v>
      </c>
      <c r="S8" t="n">
        <v>30.45</v>
      </c>
      <c r="T8" t="n">
        <v>20170.1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108.7673015200875</v>
      </c>
      <c r="AB8" t="n">
        <v>148.8202204144039</v>
      </c>
      <c r="AC8" t="n">
        <v>134.6170274485849</v>
      </c>
      <c r="AD8" t="n">
        <v>108767.3015200875</v>
      </c>
      <c r="AE8" t="n">
        <v>148820.2204144039</v>
      </c>
      <c r="AF8" t="n">
        <v>4.765241126149373e-06</v>
      </c>
      <c r="AG8" t="n">
        <v>6</v>
      </c>
      <c r="AH8" t="n">
        <v>134617.0274485849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6.7864</v>
      </c>
      <c r="E9" t="n">
        <v>14.74</v>
      </c>
      <c r="F9" t="n">
        <v>9.800000000000001</v>
      </c>
      <c r="G9" t="n">
        <v>15.07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144.18</v>
      </c>
      <c r="Q9" t="n">
        <v>2940.13</v>
      </c>
      <c r="R9" t="n">
        <v>65.78</v>
      </c>
      <c r="S9" t="n">
        <v>30.45</v>
      </c>
      <c r="T9" t="n">
        <v>17698.41</v>
      </c>
      <c r="U9" t="n">
        <v>0.46</v>
      </c>
      <c r="V9" t="n">
        <v>0.88</v>
      </c>
      <c r="W9" t="n">
        <v>0.14</v>
      </c>
      <c r="X9" t="n">
        <v>1.08</v>
      </c>
      <c r="Y9" t="n">
        <v>1</v>
      </c>
      <c r="Z9" t="n">
        <v>10</v>
      </c>
      <c r="AA9" t="n">
        <v>105.1137391094009</v>
      </c>
      <c r="AB9" t="n">
        <v>143.8212551403074</v>
      </c>
      <c r="AC9" t="n">
        <v>130.0951564041547</v>
      </c>
      <c r="AD9" t="n">
        <v>105113.7391094009</v>
      </c>
      <c r="AE9" t="n">
        <v>143821.2551403074</v>
      </c>
      <c r="AF9" t="n">
        <v>4.900120064625146e-06</v>
      </c>
      <c r="AG9" t="n">
        <v>6</v>
      </c>
      <c r="AH9" t="n">
        <v>130095.1564041547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6.9428</v>
      </c>
      <c r="E10" t="n">
        <v>14.4</v>
      </c>
      <c r="F10" t="n">
        <v>9.67</v>
      </c>
      <c r="G10" t="n">
        <v>16.58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139.26</v>
      </c>
      <c r="Q10" t="n">
        <v>2940.05</v>
      </c>
      <c r="R10" t="n">
        <v>61.7</v>
      </c>
      <c r="S10" t="n">
        <v>30.45</v>
      </c>
      <c r="T10" t="n">
        <v>15677.64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102.0589388980839</v>
      </c>
      <c r="AB10" t="n">
        <v>139.6415427229117</v>
      </c>
      <c r="AC10" t="n">
        <v>126.3143498736107</v>
      </c>
      <c r="AD10" t="n">
        <v>102058.9388980839</v>
      </c>
      <c r="AE10" t="n">
        <v>139641.5427229117</v>
      </c>
      <c r="AF10" t="n">
        <v>5.013048683348971e-06</v>
      </c>
      <c r="AG10" t="n">
        <v>6</v>
      </c>
      <c r="AH10" t="n">
        <v>126314.3498736107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7.1113</v>
      </c>
      <c r="E11" t="n">
        <v>14.06</v>
      </c>
      <c r="F11" t="n">
        <v>9.539999999999999</v>
      </c>
      <c r="G11" t="n">
        <v>18.47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133.86</v>
      </c>
      <c r="Q11" t="n">
        <v>2940.3</v>
      </c>
      <c r="R11" t="n">
        <v>57.17</v>
      </c>
      <c r="S11" t="n">
        <v>30.45</v>
      </c>
      <c r="T11" t="n">
        <v>13435.83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98.88943026470902</v>
      </c>
      <c r="AB11" t="n">
        <v>135.304881181878</v>
      </c>
      <c r="AC11" t="n">
        <v>122.3915732235092</v>
      </c>
      <c r="AD11" t="n">
        <v>98889.43026470902</v>
      </c>
      <c r="AE11" t="n">
        <v>135304.881181878</v>
      </c>
      <c r="AF11" t="n">
        <v>5.134714106974065e-06</v>
      </c>
      <c r="AG11" t="n">
        <v>6</v>
      </c>
      <c r="AH11" t="n">
        <v>122391.5732235092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7.3278</v>
      </c>
      <c r="E12" t="n">
        <v>13.65</v>
      </c>
      <c r="F12" t="n">
        <v>9.34</v>
      </c>
      <c r="G12" t="n">
        <v>20.75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126.31</v>
      </c>
      <c r="Q12" t="n">
        <v>2940.21</v>
      </c>
      <c r="R12" t="n">
        <v>50.53</v>
      </c>
      <c r="S12" t="n">
        <v>30.45</v>
      </c>
      <c r="T12" t="n">
        <v>10135.46</v>
      </c>
      <c r="U12" t="n">
        <v>0.6</v>
      </c>
      <c r="V12" t="n">
        <v>0.93</v>
      </c>
      <c r="W12" t="n">
        <v>0.12</v>
      </c>
      <c r="X12" t="n">
        <v>0.61</v>
      </c>
      <c r="Y12" t="n">
        <v>1</v>
      </c>
      <c r="Z12" t="n">
        <v>10</v>
      </c>
      <c r="AA12" t="n">
        <v>94.81300206411728</v>
      </c>
      <c r="AB12" t="n">
        <v>129.7273322785114</v>
      </c>
      <c r="AC12" t="n">
        <v>117.3463377593391</v>
      </c>
      <c r="AD12" t="n">
        <v>94813.00206411729</v>
      </c>
      <c r="AE12" t="n">
        <v>129727.3322785114</v>
      </c>
      <c r="AF12" t="n">
        <v>5.291037930207494e-06</v>
      </c>
      <c r="AG12" t="n">
        <v>6</v>
      </c>
      <c r="AH12" t="n">
        <v>117346.3377593391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7.2039</v>
      </c>
      <c r="E13" t="n">
        <v>13.88</v>
      </c>
      <c r="F13" t="n">
        <v>9.619999999999999</v>
      </c>
      <c r="G13" t="n">
        <v>22.21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2940.18</v>
      </c>
      <c r="R13" t="n">
        <v>61.17</v>
      </c>
      <c r="S13" t="n">
        <v>30.45</v>
      </c>
      <c r="T13" t="n">
        <v>15458.7</v>
      </c>
      <c r="U13" t="n">
        <v>0.5</v>
      </c>
      <c r="V13" t="n">
        <v>0.9</v>
      </c>
      <c r="W13" t="n">
        <v>0.11</v>
      </c>
      <c r="X13" t="n">
        <v>0.9</v>
      </c>
      <c r="Y13" t="n">
        <v>1</v>
      </c>
      <c r="Z13" t="n">
        <v>10</v>
      </c>
      <c r="AA13" t="n">
        <v>96.70763197421556</v>
      </c>
      <c r="AB13" t="n">
        <v>132.3196485066791</v>
      </c>
      <c r="AC13" t="n">
        <v>119.6912469650299</v>
      </c>
      <c r="AD13" t="n">
        <v>96707.63197421556</v>
      </c>
      <c r="AE13" t="n">
        <v>132319.6485066791</v>
      </c>
      <c r="AF13" t="n">
        <v>5.201575936218479e-06</v>
      </c>
      <c r="AG13" t="n">
        <v>6</v>
      </c>
      <c r="AH13" t="n">
        <v>119691.2469650299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7.423</v>
      </c>
      <c r="E14" t="n">
        <v>13.47</v>
      </c>
      <c r="F14" t="n">
        <v>9.369999999999999</v>
      </c>
      <c r="G14" t="n">
        <v>24.44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120.95</v>
      </c>
      <c r="Q14" t="n">
        <v>2940.13</v>
      </c>
      <c r="R14" t="n">
        <v>51.36</v>
      </c>
      <c r="S14" t="n">
        <v>30.45</v>
      </c>
      <c r="T14" t="n">
        <v>10571.44</v>
      </c>
      <c r="U14" t="n">
        <v>0.59</v>
      </c>
      <c r="V14" t="n">
        <v>0.92</v>
      </c>
      <c r="W14" t="n">
        <v>0.13</v>
      </c>
      <c r="X14" t="n">
        <v>0.65</v>
      </c>
      <c r="Y14" t="n">
        <v>1</v>
      </c>
      <c r="Z14" t="n">
        <v>10</v>
      </c>
      <c r="AA14" t="n">
        <v>92.4878624877034</v>
      </c>
      <c r="AB14" t="n">
        <v>126.545973732145</v>
      </c>
      <c r="AC14" t="n">
        <v>114.4686036075721</v>
      </c>
      <c r="AD14" t="n">
        <v>92487.8624877034</v>
      </c>
      <c r="AE14" t="n">
        <v>126545.973732145</v>
      </c>
      <c r="AF14" t="n">
        <v>5.359777089430693e-06</v>
      </c>
      <c r="AG14" t="n">
        <v>6</v>
      </c>
      <c r="AH14" t="n">
        <v>114468.6036075721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7.4076</v>
      </c>
      <c r="E15" t="n">
        <v>13.5</v>
      </c>
      <c r="F15" t="n">
        <v>9.4</v>
      </c>
      <c r="G15" t="n">
        <v>24.52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</v>
      </c>
      <c r="N15" t="n">
        <v>75.62</v>
      </c>
      <c r="O15" t="n">
        <v>34820.27</v>
      </c>
      <c r="P15" t="n">
        <v>120</v>
      </c>
      <c r="Q15" t="n">
        <v>2940.09</v>
      </c>
      <c r="R15" t="n">
        <v>51.82</v>
      </c>
      <c r="S15" t="n">
        <v>30.45</v>
      </c>
      <c r="T15" t="n">
        <v>10800.48</v>
      </c>
      <c r="U15" t="n">
        <v>0.59</v>
      </c>
      <c r="V15" t="n">
        <v>0.92</v>
      </c>
      <c r="W15" t="n">
        <v>0.15</v>
      </c>
      <c r="X15" t="n">
        <v>0.68</v>
      </c>
      <c r="Y15" t="n">
        <v>1</v>
      </c>
      <c r="Z15" t="n">
        <v>10</v>
      </c>
      <c r="AA15" t="n">
        <v>92.28347441366022</v>
      </c>
      <c r="AB15" t="n">
        <v>126.2663209522738</v>
      </c>
      <c r="AC15" t="n">
        <v>114.2156404965166</v>
      </c>
      <c r="AD15" t="n">
        <v>92283.47441366021</v>
      </c>
      <c r="AE15" t="n">
        <v>126266.3209522738</v>
      </c>
      <c r="AF15" t="n">
        <v>5.348657519556352e-06</v>
      </c>
      <c r="AG15" t="n">
        <v>6</v>
      </c>
      <c r="AH15" t="n">
        <v>114215.6404965166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7.4571</v>
      </c>
      <c r="E16" t="n">
        <v>13.41</v>
      </c>
      <c r="F16" t="n">
        <v>9.359999999999999</v>
      </c>
      <c r="G16" t="n">
        <v>25.53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119.35</v>
      </c>
      <c r="Q16" t="n">
        <v>2939.96</v>
      </c>
      <c r="R16" t="n">
        <v>50.55</v>
      </c>
      <c r="S16" t="n">
        <v>30.45</v>
      </c>
      <c r="T16" t="n">
        <v>10169.59</v>
      </c>
      <c r="U16" t="n">
        <v>0.6</v>
      </c>
      <c r="V16" t="n">
        <v>0.93</v>
      </c>
      <c r="W16" t="n">
        <v>0.14</v>
      </c>
      <c r="X16" t="n">
        <v>0.64</v>
      </c>
      <c r="Y16" t="n">
        <v>1</v>
      </c>
      <c r="Z16" t="n">
        <v>10</v>
      </c>
      <c r="AA16" t="n">
        <v>91.76326807490877</v>
      </c>
      <c r="AB16" t="n">
        <v>125.5545516897105</v>
      </c>
      <c r="AC16" t="n">
        <v>113.5718014933977</v>
      </c>
      <c r="AD16" t="n">
        <v>91763.26807490876</v>
      </c>
      <c r="AE16" t="n">
        <v>125554.5516897105</v>
      </c>
      <c r="AF16" t="n">
        <v>5.384398994152447e-06</v>
      </c>
      <c r="AG16" t="n">
        <v>6</v>
      </c>
      <c r="AH16" t="n">
        <v>113571.8014933977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6.3623</v>
      </c>
      <c r="E2" t="n">
        <v>15.72</v>
      </c>
      <c r="F2" t="n">
        <v>12.27</v>
      </c>
      <c r="G2" t="n">
        <v>6.19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64.15000000000001</v>
      </c>
      <c r="Q2" t="n">
        <v>2940.97</v>
      </c>
      <c r="R2" t="n">
        <v>141.08</v>
      </c>
      <c r="S2" t="n">
        <v>30.45</v>
      </c>
      <c r="T2" t="n">
        <v>54951.22</v>
      </c>
      <c r="U2" t="n">
        <v>0.22</v>
      </c>
      <c r="V2" t="n">
        <v>0.71</v>
      </c>
      <c r="W2" t="n">
        <v>0.43</v>
      </c>
      <c r="X2" t="n">
        <v>3.55</v>
      </c>
      <c r="Y2" t="n">
        <v>1</v>
      </c>
      <c r="Z2" t="n">
        <v>10</v>
      </c>
      <c r="AA2" t="n">
        <v>80.33819541571478</v>
      </c>
      <c r="AB2" t="n">
        <v>109.9222632387767</v>
      </c>
      <c r="AC2" t="n">
        <v>99.43143671216134</v>
      </c>
      <c r="AD2" t="n">
        <v>80338.19541571478</v>
      </c>
      <c r="AE2" t="n">
        <v>109922.2632387767</v>
      </c>
      <c r="AF2" t="n">
        <v>4.987660590957571e-06</v>
      </c>
      <c r="AG2" t="n">
        <v>7</v>
      </c>
      <c r="AH2" t="n">
        <v>99431.43671216135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5.8067</v>
      </c>
      <c r="E2" t="n">
        <v>17.22</v>
      </c>
      <c r="F2" t="n">
        <v>11.56</v>
      </c>
      <c r="G2" t="n">
        <v>7.15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95</v>
      </c>
      <c r="N2" t="n">
        <v>30.49</v>
      </c>
      <c r="O2" t="n">
        <v>20939.59</v>
      </c>
      <c r="P2" t="n">
        <v>132.3</v>
      </c>
      <c r="Q2" t="n">
        <v>2941.1</v>
      </c>
      <c r="R2" t="n">
        <v>123.53</v>
      </c>
      <c r="S2" t="n">
        <v>30.45</v>
      </c>
      <c r="T2" t="n">
        <v>46284.04</v>
      </c>
      <c r="U2" t="n">
        <v>0.25</v>
      </c>
      <c r="V2" t="n">
        <v>0.75</v>
      </c>
      <c r="W2" t="n">
        <v>0.23</v>
      </c>
      <c r="X2" t="n">
        <v>2.84</v>
      </c>
      <c r="Y2" t="n">
        <v>1</v>
      </c>
      <c r="Z2" t="n">
        <v>10</v>
      </c>
      <c r="AA2" t="n">
        <v>115.9209487016553</v>
      </c>
      <c r="AB2" t="n">
        <v>158.6081560848602</v>
      </c>
      <c r="AC2" t="n">
        <v>143.4708162761099</v>
      </c>
      <c r="AD2" t="n">
        <v>115920.9487016553</v>
      </c>
      <c r="AE2" t="n">
        <v>158608.1560848602</v>
      </c>
      <c r="AF2" t="n">
        <v>4.316775807600949e-06</v>
      </c>
      <c r="AG2" t="n">
        <v>7</v>
      </c>
      <c r="AH2" t="n">
        <v>143470.8162761099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6.4844</v>
      </c>
      <c r="E3" t="n">
        <v>15.42</v>
      </c>
      <c r="F3" t="n">
        <v>10.71</v>
      </c>
      <c r="G3" t="n">
        <v>9.31</v>
      </c>
      <c r="H3" t="n">
        <v>0.13</v>
      </c>
      <c r="I3" t="n">
        <v>69</v>
      </c>
      <c r="J3" t="n">
        <v>168.25</v>
      </c>
      <c r="K3" t="n">
        <v>51.39</v>
      </c>
      <c r="L3" t="n">
        <v>1.25</v>
      </c>
      <c r="M3" t="n">
        <v>67</v>
      </c>
      <c r="N3" t="n">
        <v>30.6</v>
      </c>
      <c r="O3" t="n">
        <v>20984.25</v>
      </c>
      <c r="P3" t="n">
        <v>117.15</v>
      </c>
      <c r="Q3" t="n">
        <v>2940.81</v>
      </c>
      <c r="R3" t="n">
        <v>95.55</v>
      </c>
      <c r="S3" t="n">
        <v>30.45</v>
      </c>
      <c r="T3" t="n">
        <v>32434.2</v>
      </c>
      <c r="U3" t="n">
        <v>0.32</v>
      </c>
      <c r="V3" t="n">
        <v>0.8100000000000001</v>
      </c>
      <c r="W3" t="n">
        <v>0.19</v>
      </c>
      <c r="X3" t="n">
        <v>1.99</v>
      </c>
      <c r="Y3" t="n">
        <v>1</v>
      </c>
      <c r="Z3" t="n">
        <v>10</v>
      </c>
      <c r="AA3" t="n">
        <v>95.87180394464431</v>
      </c>
      <c r="AB3" t="n">
        <v>131.17603172249</v>
      </c>
      <c r="AC3" t="n">
        <v>118.6567753616473</v>
      </c>
      <c r="AD3" t="n">
        <v>95871.80394464431</v>
      </c>
      <c r="AE3" t="n">
        <v>131176.03172249</v>
      </c>
      <c r="AF3" t="n">
        <v>4.820586744072811e-06</v>
      </c>
      <c r="AG3" t="n">
        <v>6</v>
      </c>
      <c r="AH3" t="n">
        <v>118656.7753616473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6.9759</v>
      </c>
      <c r="E4" t="n">
        <v>14.34</v>
      </c>
      <c r="F4" t="n">
        <v>10.2</v>
      </c>
      <c r="G4" t="n">
        <v>11.77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105.92</v>
      </c>
      <c r="Q4" t="n">
        <v>2940.06</v>
      </c>
      <c r="R4" t="n">
        <v>78.92</v>
      </c>
      <c r="S4" t="n">
        <v>30.45</v>
      </c>
      <c r="T4" t="n">
        <v>24202.92</v>
      </c>
      <c r="U4" t="n">
        <v>0.39</v>
      </c>
      <c r="V4" t="n">
        <v>0.85</v>
      </c>
      <c r="W4" t="n">
        <v>0.16</v>
      </c>
      <c r="X4" t="n">
        <v>1.48</v>
      </c>
      <c r="Y4" t="n">
        <v>1</v>
      </c>
      <c r="Z4" t="n">
        <v>10</v>
      </c>
      <c r="AA4" t="n">
        <v>88.345475954956</v>
      </c>
      <c r="AB4" t="n">
        <v>120.8781777288469</v>
      </c>
      <c r="AC4" t="n">
        <v>109.3417341000252</v>
      </c>
      <c r="AD4" t="n">
        <v>88345.475954956</v>
      </c>
      <c r="AE4" t="n">
        <v>120878.1777288468</v>
      </c>
      <c r="AF4" t="n">
        <v>5.185974194679157e-06</v>
      </c>
      <c r="AG4" t="n">
        <v>6</v>
      </c>
      <c r="AH4" t="n">
        <v>109341.7341000252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7.3365</v>
      </c>
      <c r="E5" t="n">
        <v>13.63</v>
      </c>
      <c r="F5" t="n">
        <v>9.869999999999999</v>
      </c>
      <c r="G5" t="n">
        <v>14.44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36</v>
      </c>
      <c r="N5" t="n">
        <v>30.83</v>
      </c>
      <c r="O5" t="n">
        <v>21073.68</v>
      </c>
      <c r="P5" t="n">
        <v>96.01000000000001</v>
      </c>
      <c r="Q5" t="n">
        <v>2940.43</v>
      </c>
      <c r="R5" t="n">
        <v>67.86</v>
      </c>
      <c r="S5" t="n">
        <v>30.45</v>
      </c>
      <c r="T5" t="n">
        <v>18732.46</v>
      </c>
      <c r="U5" t="n">
        <v>0.45</v>
      </c>
      <c r="V5" t="n">
        <v>0.88</v>
      </c>
      <c r="W5" t="n">
        <v>0.15</v>
      </c>
      <c r="X5" t="n">
        <v>1.15</v>
      </c>
      <c r="Y5" t="n">
        <v>1</v>
      </c>
      <c r="Z5" t="n">
        <v>10</v>
      </c>
      <c r="AA5" t="n">
        <v>82.93172167176468</v>
      </c>
      <c r="AB5" t="n">
        <v>113.4708402806055</v>
      </c>
      <c r="AC5" t="n">
        <v>102.6413425415783</v>
      </c>
      <c r="AD5" t="n">
        <v>82931.72167176468</v>
      </c>
      <c r="AE5" t="n">
        <v>113470.8402806055</v>
      </c>
      <c r="AF5" t="n">
        <v>5.454048893943955e-06</v>
      </c>
      <c r="AG5" t="n">
        <v>6</v>
      </c>
      <c r="AH5" t="n">
        <v>102641.3425415783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7.4869</v>
      </c>
      <c r="E6" t="n">
        <v>13.36</v>
      </c>
      <c r="F6" t="n">
        <v>9.76</v>
      </c>
      <c r="G6" t="n">
        <v>16.27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4</v>
      </c>
      <c r="N6" t="n">
        <v>30.94</v>
      </c>
      <c r="O6" t="n">
        <v>21118.46</v>
      </c>
      <c r="P6" t="n">
        <v>91.63</v>
      </c>
      <c r="Q6" t="n">
        <v>2940.34</v>
      </c>
      <c r="R6" t="n">
        <v>63.46</v>
      </c>
      <c r="S6" t="n">
        <v>30.45</v>
      </c>
      <c r="T6" t="n">
        <v>16553.84</v>
      </c>
      <c r="U6" t="n">
        <v>0.48</v>
      </c>
      <c r="V6" t="n">
        <v>0.89</v>
      </c>
      <c r="W6" t="n">
        <v>0.17</v>
      </c>
      <c r="X6" t="n">
        <v>1.04</v>
      </c>
      <c r="Y6" t="n">
        <v>1</v>
      </c>
      <c r="Z6" t="n">
        <v>10</v>
      </c>
      <c r="AA6" t="n">
        <v>80.75894486502727</v>
      </c>
      <c r="AB6" t="n">
        <v>110.4979511974814</v>
      </c>
      <c r="AC6" t="n">
        <v>99.95218182007061</v>
      </c>
      <c r="AD6" t="n">
        <v>80758.94486502727</v>
      </c>
      <c r="AE6" t="n">
        <v>110497.9511974814</v>
      </c>
      <c r="AF6" t="n">
        <v>5.565858197242418e-06</v>
      </c>
      <c r="AG6" t="n">
        <v>6</v>
      </c>
      <c r="AH6" t="n">
        <v>99952.1818200706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7.4808</v>
      </c>
      <c r="E7" t="n">
        <v>13.37</v>
      </c>
      <c r="F7" t="n">
        <v>9.779999999999999</v>
      </c>
      <c r="G7" t="n">
        <v>16.29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91.87</v>
      </c>
      <c r="Q7" t="n">
        <v>2940.47</v>
      </c>
      <c r="R7" t="n">
        <v>63.5</v>
      </c>
      <c r="S7" t="n">
        <v>30.45</v>
      </c>
      <c r="T7" t="n">
        <v>16576.67</v>
      </c>
      <c r="U7" t="n">
        <v>0.48</v>
      </c>
      <c r="V7" t="n">
        <v>0.89</v>
      </c>
      <c r="W7" t="n">
        <v>0.18</v>
      </c>
      <c r="X7" t="n">
        <v>1.05</v>
      </c>
      <c r="Y7" t="n">
        <v>1</v>
      </c>
      <c r="Z7" t="n">
        <v>10</v>
      </c>
      <c r="AA7" t="n">
        <v>80.87160266305864</v>
      </c>
      <c r="AB7" t="n">
        <v>110.6520945668591</v>
      </c>
      <c r="AC7" t="n">
        <v>100.0916139626165</v>
      </c>
      <c r="AD7" t="n">
        <v>80871.60266305864</v>
      </c>
      <c r="AE7" t="n">
        <v>110652.0945668591</v>
      </c>
      <c r="AF7" t="n">
        <v>5.561323378425126e-06</v>
      </c>
      <c r="AG7" t="n">
        <v>6</v>
      </c>
      <c r="AH7" t="n">
        <v>100091.6139626165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5.9943</v>
      </c>
      <c r="E2" t="n">
        <v>16.68</v>
      </c>
      <c r="F2" t="n">
        <v>13.13</v>
      </c>
      <c r="G2" t="n">
        <v>5.32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</v>
      </c>
      <c r="Q2" t="n">
        <v>2941.43</v>
      </c>
      <c r="R2" t="n">
        <v>167.79</v>
      </c>
      <c r="S2" t="n">
        <v>30.45</v>
      </c>
      <c r="T2" t="n">
        <v>68159.88</v>
      </c>
      <c r="U2" t="n">
        <v>0.18</v>
      </c>
      <c r="V2" t="n">
        <v>0.66</v>
      </c>
      <c r="W2" t="n">
        <v>0.51</v>
      </c>
      <c r="X2" t="n">
        <v>4.4</v>
      </c>
      <c r="Y2" t="n">
        <v>1</v>
      </c>
      <c r="Z2" t="n">
        <v>10</v>
      </c>
      <c r="AA2" t="n">
        <v>80.40053065235674</v>
      </c>
      <c r="AB2" t="n">
        <v>110.0075530595867</v>
      </c>
      <c r="AC2" t="n">
        <v>99.50858659217833</v>
      </c>
      <c r="AD2" t="n">
        <v>80400.53065235674</v>
      </c>
      <c r="AE2" t="n">
        <v>110007.5530595867</v>
      </c>
      <c r="AF2" t="n">
        <v>4.73397411668149e-06</v>
      </c>
      <c r="AG2" t="n">
        <v>7</v>
      </c>
      <c r="AH2" t="n">
        <v>99508.58659217833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4.547</v>
      </c>
      <c r="E2" t="n">
        <v>21.99</v>
      </c>
      <c r="F2" t="n">
        <v>12.91</v>
      </c>
      <c r="G2" t="n">
        <v>5.53</v>
      </c>
      <c r="H2" t="n">
        <v>0.08</v>
      </c>
      <c r="I2" t="n">
        <v>140</v>
      </c>
      <c r="J2" t="n">
        <v>232.68</v>
      </c>
      <c r="K2" t="n">
        <v>57.72</v>
      </c>
      <c r="L2" t="n">
        <v>1</v>
      </c>
      <c r="M2" t="n">
        <v>138</v>
      </c>
      <c r="N2" t="n">
        <v>53.95</v>
      </c>
      <c r="O2" t="n">
        <v>28931.02</v>
      </c>
      <c r="P2" t="n">
        <v>191.76</v>
      </c>
      <c r="Q2" t="n">
        <v>2942.02</v>
      </c>
      <c r="R2" t="n">
        <v>167.71</v>
      </c>
      <c r="S2" t="n">
        <v>30.45</v>
      </c>
      <c r="T2" t="n">
        <v>68157.69</v>
      </c>
      <c r="U2" t="n">
        <v>0.18</v>
      </c>
      <c r="V2" t="n">
        <v>0.67</v>
      </c>
      <c r="W2" t="n">
        <v>0.3</v>
      </c>
      <c r="X2" t="n">
        <v>4.18</v>
      </c>
      <c r="Y2" t="n">
        <v>1</v>
      </c>
      <c r="Z2" t="n">
        <v>10</v>
      </c>
      <c r="AA2" t="n">
        <v>183.0534945935919</v>
      </c>
      <c r="AB2" t="n">
        <v>250.4618670530616</v>
      </c>
      <c r="AC2" t="n">
        <v>226.5581379870285</v>
      </c>
      <c r="AD2" t="n">
        <v>183053.4945935919</v>
      </c>
      <c r="AE2" t="n">
        <v>250461.8670530616</v>
      </c>
      <c r="AF2" t="n">
        <v>3.314658087457504e-06</v>
      </c>
      <c r="AG2" t="n">
        <v>9</v>
      </c>
      <c r="AH2" t="n">
        <v>226558.1379870285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5.3068</v>
      </c>
      <c r="E3" t="n">
        <v>18.84</v>
      </c>
      <c r="F3" t="n">
        <v>11.62</v>
      </c>
      <c r="G3" t="n">
        <v>7.05</v>
      </c>
      <c r="H3" t="n">
        <v>0.1</v>
      </c>
      <c r="I3" t="n">
        <v>99</v>
      </c>
      <c r="J3" t="n">
        <v>233.1</v>
      </c>
      <c r="K3" t="n">
        <v>57.72</v>
      </c>
      <c r="L3" t="n">
        <v>1.25</v>
      </c>
      <c r="M3" t="n">
        <v>97</v>
      </c>
      <c r="N3" t="n">
        <v>54.13</v>
      </c>
      <c r="O3" t="n">
        <v>28983.75</v>
      </c>
      <c r="P3" t="n">
        <v>168.9</v>
      </c>
      <c r="Q3" t="n">
        <v>2941.03</v>
      </c>
      <c r="R3" t="n">
        <v>125.43</v>
      </c>
      <c r="S3" t="n">
        <v>30.45</v>
      </c>
      <c r="T3" t="n">
        <v>47223.05</v>
      </c>
      <c r="U3" t="n">
        <v>0.24</v>
      </c>
      <c r="V3" t="n">
        <v>0.75</v>
      </c>
      <c r="W3" t="n">
        <v>0.24</v>
      </c>
      <c r="X3" t="n">
        <v>2.9</v>
      </c>
      <c r="Y3" t="n">
        <v>1</v>
      </c>
      <c r="Z3" t="n">
        <v>10</v>
      </c>
      <c r="AA3" t="n">
        <v>148.0646551155017</v>
      </c>
      <c r="AB3" t="n">
        <v>202.5885932805066</v>
      </c>
      <c r="AC3" t="n">
        <v>183.2538222727491</v>
      </c>
      <c r="AD3" t="n">
        <v>148064.6551155017</v>
      </c>
      <c r="AE3" t="n">
        <v>202588.5932805066</v>
      </c>
      <c r="AF3" t="n">
        <v>3.868534756657022e-06</v>
      </c>
      <c r="AG3" t="n">
        <v>8</v>
      </c>
      <c r="AH3" t="n">
        <v>183253.8222727491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5.847</v>
      </c>
      <c r="E4" t="n">
        <v>17.1</v>
      </c>
      <c r="F4" t="n">
        <v>10.93</v>
      </c>
      <c r="G4" t="n">
        <v>8.630000000000001</v>
      </c>
      <c r="H4" t="n">
        <v>0.11</v>
      </c>
      <c r="I4" t="n">
        <v>76</v>
      </c>
      <c r="J4" t="n">
        <v>233.53</v>
      </c>
      <c r="K4" t="n">
        <v>57.72</v>
      </c>
      <c r="L4" t="n">
        <v>1.5</v>
      </c>
      <c r="M4" t="n">
        <v>74</v>
      </c>
      <c r="N4" t="n">
        <v>54.31</v>
      </c>
      <c r="O4" t="n">
        <v>29036.54</v>
      </c>
      <c r="P4" t="n">
        <v>155.24</v>
      </c>
      <c r="Q4" t="n">
        <v>2941.04</v>
      </c>
      <c r="R4" t="n">
        <v>103.01</v>
      </c>
      <c r="S4" t="n">
        <v>30.45</v>
      </c>
      <c r="T4" t="n">
        <v>36128.02</v>
      </c>
      <c r="U4" t="n">
        <v>0.3</v>
      </c>
      <c r="V4" t="n">
        <v>0.79</v>
      </c>
      <c r="W4" t="n">
        <v>0.2</v>
      </c>
      <c r="X4" t="n">
        <v>2.21</v>
      </c>
      <c r="Y4" t="n">
        <v>1</v>
      </c>
      <c r="Z4" t="n">
        <v>10</v>
      </c>
      <c r="AA4" t="n">
        <v>126.4425340378103</v>
      </c>
      <c r="AB4" t="n">
        <v>173.004253321365</v>
      </c>
      <c r="AC4" t="n">
        <v>156.4929701974167</v>
      </c>
      <c r="AD4" t="n">
        <v>126442.5340378103</v>
      </c>
      <c r="AE4" t="n">
        <v>173004.253321365</v>
      </c>
      <c r="AF4" t="n">
        <v>4.262328092668578e-06</v>
      </c>
      <c r="AG4" t="n">
        <v>7</v>
      </c>
      <c r="AH4" t="n">
        <v>156492.9701974167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10.47</v>
      </c>
      <c r="G5" t="n">
        <v>10.3</v>
      </c>
      <c r="H5" t="n">
        <v>0.13</v>
      </c>
      <c r="I5" t="n">
        <v>61</v>
      </c>
      <c r="J5" t="n">
        <v>233.96</v>
      </c>
      <c r="K5" t="n">
        <v>57.72</v>
      </c>
      <c r="L5" t="n">
        <v>1.75</v>
      </c>
      <c r="M5" t="n">
        <v>59</v>
      </c>
      <c r="N5" t="n">
        <v>54.49</v>
      </c>
      <c r="O5" t="n">
        <v>29089.39</v>
      </c>
      <c r="P5" t="n">
        <v>145.07</v>
      </c>
      <c r="Q5" t="n">
        <v>2940.99</v>
      </c>
      <c r="R5" t="n">
        <v>87.42</v>
      </c>
      <c r="S5" t="n">
        <v>30.45</v>
      </c>
      <c r="T5" t="n">
        <v>28412.32</v>
      </c>
      <c r="U5" t="n">
        <v>0.35</v>
      </c>
      <c r="V5" t="n">
        <v>0.83</v>
      </c>
      <c r="W5" t="n">
        <v>0.18</v>
      </c>
      <c r="X5" t="n">
        <v>1.75</v>
      </c>
      <c r="Y5" t="n">
        <v>1</v>
      </c>
      <c r="Z5" t="n">
        <v>10</v>
      </c>
      <c r="AA5" t="n">
        <v>117.5453825575097</v>
      </c>
      <c r="AB5" t="n">
        <v>160.8307781514028</v>
      </c>
      <c r="AC5" t="n">
        <v>145.4813144120921</v>
      </c>
      <c r="AD5" t="n">
        <v>117545.3825575097</v>
      </c>
      <c r="AE5" t="n">
        <v>160830.7781514028</v>
      </c>
      <c r="AF5" t="n">
        <v>4.568571299737172e-06</v>
      </c>
      <c r="AG5" t="n">
        <v>7</v>
      </c>
      <c r="AH5" t="n">
        <v>145481.3144120921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6.6242</v>
      </c>
      <c r="E6" t="n">
        <v>15.1</v>
      </c>
      <c r="F6" t="n">
        <v>10.11</v>
      </c>
      <c r="G6" t="n">
        <v>12.13</v>
      </c>
      <c r="H6" t="n">
        <v>0.15</v>
      </c>
      <c r="I6" t="n">
        <v>50</v>
      </c>
      <c r="J6" t="n">
        <v>234.39</v>
      </c>
      <c r="K6" t="n">
        <v>57.72</v>
      </c>
      <c r="L6" t="n">
        <v>2</v>
      </c>
      <c r="M6" t="n">
        <v>48</v>
      </c>
      <c r="N6" t="n">
        <v>54.67</v>
      </c>
      <c r="O6" t="n">
        <v>29142.31</v>
      </c>
      <c r="P6" t="n">
        <v>136.25</v>
      </c>
      <c r="Q6" t="n">
        <v>2940.21</v>
      </c>
      <c r="R6" t="n">
        <v>75.78</v>
      </c>
      <c r="S6" t="n">
        <v>30.45</v>
      </c>
      <c r="T6" t="n">
        <v>22646.6</v>
      </c>
      <c r="U6" t="n">
        <v>0.4</v>
      </c>
      <c r="V6" t="n">
        <v>0.86</v>
      </c>
      <c r="W6" t="n">
        <v>0.16</v>
      </c>
      <c r="X6" t="n">
        <v>1.39</v>
      </c>
      <c r="Y6" t="n">
        <v>1</v>
      </c>
      <c r="Z6" t="n">
        <v>10</v>
      </c>
      <c r="AA6" t="n">
        <v>103.0383388666941</v>
      </c>
      <c r="AB6" t="n">
        <v>140.9816009680406</v>
      </c>
      <c r="AC6" t="n">
        <v>127.5265148406085</v>
      </c>
      <c r="AD6" t="n">
        <v>103038.3388666941</v>
      </c>
      <c r="AE6" t="n">
        <v>140981.6009680406</v>
      </c>
      <c r="AF6" t="n">
        <v>4.828888960399384e-06</v>
      </c>
      <c r="AG6" t="n">
        <v>6</v>
      </c>
      <c r="AH6" t="n">
        <v>127526.5148406085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6.8515</v>
      </c>
      <c r="E7" t="n">
        <v>14.6</v>
      </c>
      <c r="F7" t="n">
        <v>9.93</v>
      </c>
      <c r="G7" t="n">
        <v>13.85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130.14</v>
      </c>
      <c r="Q7" t="n">
        <v>2940.25</v>
      </c>
      <c r="R7" t="n">
        <v>69.90000000000001</v>
      </c>
      <c r="S7" t="n">
        <v>30.45</v>
      </c>
      <c r="T7" t="n">
        <v>19742.15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98.97262840517618</v>
      </c>
      <c r="AB7" t="n">
        <v>135.4187165481081</v>
      </c>
      <c r="AC7" t="n">
        <v>122.4945443021552</v>
      </c>
      <c r="AD7" t="n">
        <v>98972.62840517618</v>
      </c>
      <c r="AE7" t="n">
        <v>135418.7165481081</v>
      </c>
      <c r="AF7" t="n">
        <v>4.994585415925904e-06</v>
      </c>
      <c r="AG7" t="n">
        <v>6</v>
      </c>
      <c r="AH7" t="n">
        <v>122494.5443021552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7.0756</v>
      </c>
      <c r="E8" t="n">
        <v>14.13</v>
      </c>
      <c r="F8" t="n">
        <v>9.74</v>
      </c>
      <c r="G8" t="n">
        <v>15.79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123.51</v>
      </c>
      <c r="Q8" t="n">
        <v>2940.18</v>
      </c>
      <c r="R8" t="n">
        <v>63.87</v>
      </c>
      <c r="S8" t="n">
        <v>30.45</v>
      </c>
      <c r="T8" t="n">
        <v>16756.9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95.00677614107047</v>
      </c>
      <c r="AB8" t="n">
        <v>129.9924625193076</v>
      </c>
      <c r="AC8" t="n">
        <v>117.5861643420664</v>
      </c>
      <c r="AD8" t="n">
        <v>95006.77614107047</v>
      </c>
      <c r="AE8" t="n">
        <v>129992.4625193076</v>
      </c>
      <c r="AF8" t="n">
        <v>5.157949145285752e-06</v>
      </c>
      <c r="AG8" t="n">
        <v>6</v>
      </c>
      <c r="AH8" t="n">
        <v>117586.1643420664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7.2752</v>
      </c>
      <c r="E9" t="n">
        <v>13.75</v>
      </c>
      <c r="F9" t="n">
        <v>9.58</v>
      </c>
      <c r="G9" t="n">
        <v>17.96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116.94</v>
      </c>
      <c r="Q9" t="n">
        <v>2940.26</v>
      </c>
      <c r="R9" t="n">
        <v>58.5</v>
      </c>
      <c r="S9" t="n">
        <v>30.45</v>
      </c>
      <c r="T9" t="n">
        <v>14092.62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91.46344958857826</v>
      </c>
      <c r="AB9" t="n">
        <v>125.1443268096552</v>
      </c>
      <c r="AC9" t="n">
        <v>113.2007279001405</v>
      </c>
      <c r="AD9" t="n">
        <v>91463.44958857825</v>
      </c>
      <c r="AE9" t="n">
        <v>125144.3268096552</v>
      </c>
      <c r="AF9" t="n">
        <v>5.303452939932006e-06</v>
      </c>
      <c r="AG9" t="n">
        <v>6</v>
      </c>
      <c r="AH9" t="n">
        <v>113200.7279001405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7.497</v>
      </c>
      <c r="E10" t="n">
        <v>13.34</v>
      </c>
      <c r="F10" t="n">
        <v>9.35</v>
      </c>
      <c r="G10" t="n">
        <v>20.04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18</v>
      </c>
      <c r="N10" t="n">
        <v>55.39</v>
      </c>
      <c r="O10" t="n">
        <v>29354.61</v>
      </c>
      <c r="P10" t="n">
        <v>109.22</v>
      </c>
      <c r="Q10" t="n">
        <v>2940.49</v>
      </c>
      <c r="R10" t="n">
        <v>50.46</v>
      </c>
      <c r="S10" t="n">
        <v>30.45</v>
      </c>
      <c r="T10" t="n">
        <v>10096</v>
      </c>
      <c r="U10" t="n">
        <v>0.6</v>
      </c>
      <c r="V10" t="n">
        <v>0.93</v>
      </c>
      <c r="W10" t="n">
        <v>0.13</v>
      </c>
      <c r="X10" t="n">
        <v>0.63</v>
      </c>
      <c r="Y10" t="n">
        <v>1</v>
      </c>
      <c r="Z10" t="n">
        <v>10</v>
      </c>
      <c r="AA10" t="n">
        <v>87.58868366180435</v>
      </c>
      <c r="AB10" t="n">
        <v>119.8427011260377</v>
      </c>
      <c r="AC10" t="n">
        <v>108.4050819308873</v>
      </c>
      <c r="AD10" t="n">
        <v>87588.68366180436</v>
      </c>
      <c r="AE10" t="n">
        <v>119842.7011260377</v>
      </c>
      <c r="AF10" t="n">
        <v>5.465140022359557e-06</v>
      </c>
      <c r="AG10" t="n">
        <v>6</v>
      </c>
      <c r="AH10" t="n">
        <v>108405.0819308873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7.5238</v>
      </c>
      <c r="E11" t="n">
        <v>13.29</v>
      </c>
      <c r="F11" t="n">
        <v>9.4</v>
      </c>
      <c r="G11" t="n">
        <v>21.69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6</v>
      </c>
      <c r="N11" t="n">
        <v>55.57</v>
      </c>
      <c r="O11" t="n">
        <v>29407.85</v>
      </c>
      <c r="P11" t="n">
        <v>107.94</v>
      </c>
      <c r="Q11" t="n">
        <v>2940.2</v>
      </c>
      <c r="R11" t="n">
        <v>52.17</v>
      </c>
      <c r="S11" t="n">
        <v>30.45</v>
      </c>
      <c r="T11" t="n">
        <v>10960.81</v>
      </c>
      <c r="U11" t="n">
        <v>0.58</v>
      </c>
      <c r="V11" t="n">
        <v>0.92</v>
      </c>
      <c r="W11" t="n">
        <v>0.13</v>
      </c>
      <c r="X11" t="n">
        <v>0.68</v>
      </c>
      <c r="Y11" t="n">
        <v>1</v>
      </c>
      <c r="Z11" t="n">
        <v>10</v>
      </c>
      <c r="AA11" t="n">
        <v>87.05909796381771</v>
      </c>
      <c r="AB11" t="n">
        <v>119.1180986103806</v>
      </c>
      <c r="AC11" t="n">
        <v>107.7496344623383</v>
      </c>
      <c r="AD11" t="n">
        <v>87059.09796381771</v>
      </c>
      <c r="AE11" t="n">
        <v>119118.0986103806</v>
      </c>
      <c r="AF11" t="n">
        <v>5.484676604005446e-06</v>
      </c>
      <c r="AG11" t="n">
        <v>6</v>
      </c>
      <c r="AH11" t="n">
        <v>107749.6344623383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7.4847</v>
      </c>
      <c r="E12" t="n">
        <v>13.36</v>
      </c>
      <c r="F12" t="n">
        <v>9.470000000000001</v>
      </c>
      <c r="G12" t="n">
        <v>21.85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108.76</v>
      </c>
      <c r="Q12" t="n">
        <v>2940.24</v>
      </c>
      <c r="R12" t="n">
        <v>54.25</v>
      </c>
      <c r="S12" t="n">
        <v>30.45</v>
      </c>
      <c r="T12" t="n">
        <v>12001.41</v>
      </c>
      <c r="U12" t="n">
        <v>0.5600000000000001</v>
      </c>
      <c r="V12" t="n">
        <v>0.91</v>
      </c>
      <c r="W12" t="n">
        <v>0.14</v>
      </c>
      <c r="X12" t="n">
        <v>0.75</v>
      </c>
      <c r="Y12" t="n">
        <v>1</v>
      </c>
      <c r="Z12" t="n">
        <v>10</v>
      </c>
      <c r="AA12" t="n">
        <v>87.55870276159509</v>
      </c>
      <c r="AB12" t="n">
        <v>119.8016799357074</v>
      </c>
      <c r="AC12" t="n">
        <v>108.3679757453885</v>
      </c>
      <c r="AD12" t="n">
        <v>87558.70276159508</v>
      </c>
      <c r="AE12" t="n">
        <v>119801.6799357074</v>
      </c>
      <c r="AF12" t="n">
        <v>5.456173606156406e-06</v>
      </c>
      <c r="AG12" t="n">
        <v>6</v>
      </c>
      <c r="AH12" t="n">
        <v>108367.9757453885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3.762</v>
      </c>
      <c r="E2" t="n">
        <v>26.58</v>
      </c>
      <c r="F2" t="n">
        <v>14.09</v>
      </c>
      <c r="G2" t="n">
        <v>4.78</v>
      </c>
      <c r="H2" t="n">
        <v>0.06</v>
      </c>
      <c r="I2" t="n">
        <v>177</v>
      </c>
      <c r="J2" t="n">
        <v>285.18</v>
      </c>
      <c r="K2" t="n">
        <v>61.2</v>
      </c>
      <c r="L2" t="n">
        <v>1</v>
      </c>
      <c r="M2" t="n">
        <v>175</v>
      </c>
      <c r="N2" t="n">
        <v>77.98</v>
      </c>
      <c r="O2" t="n">
        <v>35406.83</v>
      </c>
      <c r="P2" t="n">
        <v>242.28</v>
      </c>
      <c r="Q2" t="n">
        <v>2941.65</v>
      </c>
      <c r="R2" t="n">
        <v>206.69</v>
      </c>
      <c r="S2" t="n">
        <v>30.45</v>
      </c>
      <c r="T2" t="n">
        <v>87463.84</v>
      </c>
      <c r="U2" t="n">
        <v>0.15</v>
      </c>
      <c r="V2" t="n">
        <v>0.61</v>
      </c>
      <c r="W2" t="n">
        <v>0.36</v>
      </c>
      <c r="X2" t="n">
        <v>5.37</v>
      </c>
      <c r="Y2" t="n">
        <v>1</v>
      </c>
      <c r="Z2" t="n">
        <v>10</v>
      </c>
      <c r="AA2" t="n">
        <v>257.340846652367</v>
      </c>
      <c r="AB2" t="n">
        <v>352.1050994664974</v>
      </c>
      <c r="AC2" t="n">
        <v>318.500682956131</v>
      </c>
      <c r="AD2" t="n">
        <v>257340.846652367</v>
      </c>
      <c r="AE2" t="n">
        <v>352105.0994664974</v>
      </c>
      <c r="AF2" t="n">
        <v>2.710262260685485e-06</v>
      </c>
      <c r="AG2" t="n">
        <v>11</v>
      </c>
      <c r="AH2" t="n">
        <v>318500.682956131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12.33</v>
      </c>
      <c r="G3" t="n">
        <v>6.06</v>
      </c>
      <c r="H3" t="n">
        <v>0.08</v>
      </c>
      <c r="I3" t="n">
        <v>122</v>
      </c>
      <c r="J3" t="n">
        <v>285.68</v>
      </c>
      <c r="K3" t="n">
        <v>61.2</v>
      </c>
      <c r="L3" t="n">
        <v>1.25</v>
      </c>
      <c r="M3" t="n">
        <v>120</v>
      </c>
      <c r="N3" t="n">
        <v>78.23999999999999</v>
      </c>
      <c r="O3" t="n">
        <v>35468.6</v>
      </c>
      <c r="P3" t="n">
        <v>208.78</v>
      </c>
      <c r="Q3" t="n">
        <v>2941.45</v>
      </c>
      <c r="R3" t="n">
        <v>148.75</v>
      </c>
      <c r="S3" t="n">
        <v>30.45</v>
      </c>
      <c r="T3" t="n">
        <v>58767.89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192.3717271951715</v>
      </c>
      <c r="AB3" t="n">
        <v>263.2114839899456</v>
      </c>
      <c r="AC3" t="n">
        <v>238.0909493776599</v>
      </c>
      <c r="AD3" t="n">
        <v>192371.7271951715</v>
      </c>
      <c r="AE3" t="n">
        <v>263211.4839899456</v>
      </c>
      <c r="AF3" t="n">
        <v>3.296981448644618e-06</v>
      </c>
      <c r="AG3" t="n">
        <v>9</v>
      </c>
      <c r="AH3" t="n">
        <v>238090.9493776599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5.1541</v>
      </c>
      <c r="E4" t="n">
        <v>19.4</v>
      </c>
      <c r="F4" t="n">
        <v>11.44</v>
      </c>
      <c r="G4" t="n">
        <v>7.38</v>
      </c>
      <c r="H4" t="n">
        <v>0.09</v>
      </c>
      <c r="I4" t="n">
        <v>93</v>
      </c>
      <c r="J4" t="n">
        <v>286.19</v>
      </c>
      <c r="K4" t="n">
        <v>61.2</v>
      </c>
      <c r="L4" t="n">
        <v>1.5</v>
      </c>
      <c r="M4" t="n">
        <v>91</v>
      </c>
      <c r="N4" t="n">
        <v>78.48999999999999</v>
      </c>
      <c r="O4" t="n">
        <v>35530.47</v>
      </c>
      <c r="P4" t="n">
        <v>190.9</v>
      </c>
      <c r="Q4" t="n">
        <v>2941.03</v>
      </c>
      <c r="R4" t="n">
        <v>119.47</v>
      </c>
      <c r="S4" t="n">
        <v>30.45</v>
      </c>
      <c r="T4" t="n">
        <v>44274.39</v>
      </c>
      <c r="U4" t="n">
        <v>0.25</v>
      </c>
      <c r="V4" t="n">
        <v>0.76</v>
      </c>
      <c r="W4" t="n">
        <v>0.23</v>
      </c>
      <c r="X4" t="n">
        <v>2.72</v>
      </c>
      <c r="Y4" t="n">
        <v>1</v>
      </c>
      <c r="Z4" t="n">
        <v>10</v>
      </c>
      <c r="AA4" t="n">
        <v>162.0257572541696</v>
      </c>
      <c r="AB4" t="n">
        <v>221.6907891469794</v>
      </c>
      <c r="AC4" t="n">
        <v>200.5329313758321</v>
      </c>
      <c r="AD4" t="n">
        <v>162025.7572541696</v>
      </c>
      <c r="AE4" t="n">
        <v>221690.7891469794</v>
      </c>
      <c r="AF4" t="n">
        <v>3.713174566134785e-06</v>
      </c>
      <c r="AG4" t="n">
        <v>8</v>
      </c>
      <c r="AH4" t="n">
        <v>200532.9313758321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5.5948</v>
      </c>
      <c r="E5" t="n">
        <v>17.87</v>
      </c>
      <c r="F5" t="n">
        <v>10.88</v>
      </c>
      <c r="G5" t="n">
        <v>8.710000000000001</v>
      </c>
      <c r="H5" t="n">
        <v>0.11</v>
      </c>
      <c r="I5" t="n">
        <v>75</v>
      </c>
      <c r="J5" t="n">
        <v>286.69</v>
      </c>
      <c r="K5" t="n">
        <v>61.2</v>
      </c>
      <c r="L5" t="n">
        <v>1.75</v>
      </c>
      <c r="M5" t="n">
        <v>73</v>
      </c>
      <c r="N5" t="n">
        <v>78.73999999999999</v>
      </c>
      <c r="O5" t="n">
        <v>35592.57</v>
      </c>
      <c r="P5" t="n">
        <v>178.78</v>
      </c>
      <c r="Q5" t="n">
        <v>2941.43</v>
      </c>
      <c r="R5" t="n">
        <v>101.02</v>
      </c>
      <c r="S5" t="n">
        <v>30.45</v>
      </c>
      <c r="T5" t="n">
        <v>35139.66</v>
      </c>
      <c r="U5" t="n">
        <v>0.3</v>
      </c>
      <c r="V5" t="n">
        <v>0.8</v>
      </c>
      <c r="W5" t="n">
        <v>0.2</v>
      </c>
      <c r="X5" t="n">
        <v>2.16</v>
      </c>
      <c r="Y5" t="n">
        <v>1</v>
      </c>
      <c r="Z5" t="n">
        <v>10</v>
      </c>
      <c r="AA5" t="n">
        <v>140.86640486507</v>
      </c>
      <c r="AB5" t="n">
        <v>192.7396297234824</v>
      </c>
      <c r="AC5" t="n">
        <v>174.344829974497</v>
      </c>
      <c r="AD5" t="n">
        <v>140866.40486507</v>
      </c>
      <c r="AE5" t="n">
        <v>192739.6297234824</v>
      </c>
      <c r="AF5" t="n">
        <v>4.030668606082709e-06</v>
      </c>
      <c r="AG5" t="n">
        <v>7</v>
      </c>
      <c r="AH5" t="n">
        <v>174344.829974497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5.9604</v>
      </c>
      <c r="E6" t="n">
        <v>16.78</v>
      </c>
      <c r="F6" t="n">
        <v>10.49</v>
      </c>
      <c r="G6" t="n">
        <v>10.15</v>
      </c>
      <c r="H6" t="n">
        <v>0.12</v>
      </c>
      <c r="I6" t="n">
        <v>62</v>
      </c>
      <c r="J6" t="n">
        <v>287.19</v>
      </c>
      <c r="K6" t="n">
        <v>61.2</v>
      </c>
      <c r="L6" t="n">
        <v>2</v>
      </c>
      <c r="M6" t="n">
        <v>60</v>
      </c>
      <c r="N6" t="n">
        <v>78.98999999999999</v>
      </c>
      <c r="O6" t="n">
        <v>35654.65</v>
      </c>
      <c r="P6" t="n">
        <v>169.39</v>
      </c>
      <c r="Q6" t="n">
        <v>2940.63</v>
      </c>
      <c r="R6" t="n">
        <v>88.16</v>
      </c>
      <c r="S6" t="n">
        <v>30.45</v>
      </c>
      <c r="T6" t="n">
        <v>28775.86</v>
      </c>
      <c r="U6" t="n">
        <v>0.35</v>
      </c>
      <c r="V6" t="n">
        <v>0.83</v>
      </c>
      <c r="W6" t="n">
        <v>0.18</v>
      </c>
      <c r="X6" t="n">
        <v>1.76</v>
      </c>
      <c r="Y6" t="n">
        <v>1</v>
      </c>
      <c r="Z6" t="n">
        <v>10</v>
      </c>
      <c r="AA6" t="n">
        <v>131.6454990108021</v>
      </c>
      <c r="AB6" t="n">
        <v>180.1231795360234</v>
      </c>
      <c r="AC6" t="n">
        <v>162.932476085626</v>
      </c>
      <c r="AD6" t="n">
        <v>131645.4990108021</v>
      </c>
      <c r="AE6" t="n">
        <v>180123.1795360234</v>
      </c>
      <c r="AF6" t="n">
        <v>4.294058261188136e-06</v>
      </c>
      <c r="AG6" t="n">
        <v>7</v>
      </c>
      <c r="AH6" t="n">
        <v>162932.476085626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6.2415</v>
      </c>
      <c r="E7" t="n">
        <v>16.02</v>
      </c>
      <c r="F7" t="n">
        <v>10.22</v>
      </c>
      <c r="G7" t="n">
        <v>11.57</v>
      </c>
      <c r="H7" t="n">
        <v>0.14</v>
      </c>
      <c r="I7" t="n">
        <v>53</v>
      </c>
      <c r="J7" t="n">
        <v>287.7</v>
      </c>
      <c r="K7" t="n">
        <v>61.2</v>
      </c>
      <c r="L7" t="n">
        <v>2.25</v>
      </c>
      <c r="M7" t="n">
        <v>51</v>
      </c>
      <c r="N7" t="n">
        <v>79.25</v>
      </c>
      <c r="O7" t="n">
        <v>35716.83</v>
      </c>
      <c r="P7" t="n">
        <v>162.17</v>
      </c>
      <c r="Q7" t="n">
        <v>2940.15</v>
      </c>
      <c r="R7" t="n">
        <v>79.31</v>
      </c>
      <c r="S7" t="n">
        <v>30.45</v>
      </c>
      <c r="T7" t="n">
        <v>24392.94</v>
      </c>
      <c r="U7" t="n">
        <v>0.38</v>
      </c>
      <c r="V7" t="n">
        <v>0.85</v>
      </c>
      <c r="W7" t="n">
        <v>0.17</v>
      </c>
      <c r="X7" t="n">
        <v>1.5</v>
      </c>
      <c r="Y7" t="n">
        <v>1</v>
      </c>
      <c r="Z7" t="n">
        <v>10</v>
      </c>
      <c r="AA7" t="n">
        <v>125.3076200036154</v>
      </c>
      <c r="AB7" t="n">
        <v>171.4514138709069</v>
      </c>
      <c r="AC7" t="n">
        <v>155.0883315646859</v>
      </c>
      <c r="AD7" t="n">
        <v>125307.6200036154</v>
      </c>
      <c r="AE7" t="n">
        <v>171451.4138709069</v>
      </c>
      <c r="AF7" t="n">
        <v>4.496571477955464e-06</v>
      </c>
      <c r="AG7" t="n">
        <v>7</v>
      </c>
      <c r="AH7" t="n">
        <v>155088.3315646859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6.4738</v>
      </c>
      <c r="E8" t="n">
        <v>15.45</v>
      </c>
      <c r="F8" t="n">
        <v>10.02</v>
      </c>
      <c r="G8" t="n">
        <v>13.07</v>
      </c>
      <c r="H8" t="n">
        <v>0.15</v>
      </c>
      <c r="I8" t="n">
        <v>46</v>
      </c>
      <c r="J8" t="n">
        <v>288.2</v>
      </c>
      <c r="K8" t="n">
        <v>61.2</v>
      </c>
      <c r="L8" t="n">
        <v>2.5</v>
      </c>
      <c r="M8" t="n">
        <v>44</v>
      </c>
      <c r="N8" t="n">
        <v>79.5</v>
      </c>
      <c r="O8" t="n">
        <v>35779.11</v>
      </c>
      <c r="P8" t="n">
        <v>156.19</v>
      </c>
      <c r="Q8" t="n">
        <v>2940.06</v>
      </c>
      <c r="R8" t="n">
        <v>73</v>
      </c>
      <c r="S8" t="n">
        <v>30.45</v>
      </c>
      <c r="T8" t="n">
        <v>21272.69</v>
      </c>
      <c r="U8" t="n">
        <v>0.42</v>
      </c>
      <c r="V8" t="n">
        <v>0.86</v>
      </c>
      <c r="W8" t="n">
        <v>0.15</v>
      </c>
      <c r="X8" t="n">
        <v>1.3</v>
      </c>
      <c r="Y8" t="n">
        <v>1</v>
      </c>
      <c r="Z8" t="n">
        <v>10</v>
      </c>
      <c r="AA8" t="n">
        <v>112.6270220070557</v>
      </c>
      <c r="AB8" t="n">
        <v>154.1012602635215</v>
      </c>
      <c r="AC8" t="n">
        <v>139.3940522664903</v>
      </c>
      <c r="AD8" t="n">
        <v>112627.0220070557</v>
      </c>
      <c r="AE8" t="n">
        <v>154101.2602635215</v>
      </c>
      <c r="AF8" t="n">
        <v>4.663927651043513e-06</v>
      </c>
      <c r="AG8" t="n">
        <v>6</v>
      </c>
      <c r="AH8" t="n">
        <v>139394.0522664903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6.6635</v>
      </c>
      <c r="E9" t="n">
        <v>15.01</v>
      </c>
      <c r="F9" t="n">
        <v>9.85</v>
      </c>
      <c r="G9" t="n">
        <v>14.41</v>
      </c>
      <c r="H9" t="n">
        <v>0.17</v>
      </c>
      <c r="I9" t="n">
        <v>41</v>
      </c>
      <c r="J9" t="n">
        <v>288.71</v>
      </c>
      <c r="K9" t="n">
        <v>61.2</v>
      </c>
      <c r="L9" t="n">
        <v>2.75</v>
      </c>
      <c r="M9" t="n">
        <v>39</v>
      </c>
      <c r="N9" t="n">
        <v>79.76000000000001</v>
      </c>
      <c r="O9" t="n">
        <v>35841.5</v>
      </c>
      <c r="P9" t="n">
        <v>150.86</v>
      </c>
      <c r="Q9" t="n">
        <v>2940.51</v>
      </c>
      <c r="R9" t="n">
        <v>67.43000000000001</v>
      </c>
      <c r="S9" t="n">
        <v>30.45</v>
      </c>
      <c r="T9" t="n">
        <v>18512.85</v>
      </c>
      <c r="U9" t="n">
        <v>0.45</v>
      </c>
      <c r="V9" t="n">
        <v>0.88</v>
      </c>
      <c r="W9" t="n">
        <v>0.14</v>
      </c>
      <c r="X9" t="n">
        <v>1.13</v>
      </c>
      <c r="Y9" t="n">
        <v>1</v>
      </c>
      <c r="Z9" t="n">
        <v>10</v>
      </c>
      <c r="AA9" t="n">
        <v>108.7788208535999</v>
      </c>
      <c r="AB9" t="n">
        <v>148.8359816747127</v>
      </c>
      <c r="AC9" t="n">
        <v>134.6312844763309</v>
      </c>
      <c r="AD9" t="n">
        <v>108778.8208535999</v>
      </c>
      <c r="AE9" t="n">
        <v>148835.9816747127</v>
      </c>
      <c r="AF9" t="n">
        <v>4.800593454034485e-06</v>
      </c>
      <c r="AG9" t="n">
        <v>6</v>
      </c>
      <c r="AH9" t="n">
        <v>134631.2844763309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6.8467</v>
      </c>
      <c r="E10" t="n">
        <v>14.61</v>
      </c>
      <c r="F10" t="n">
        <v>9.720000000000001</v>
      </c>
      <c r="G10" t="n">
        <v>16.19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145.82</v>
      </c>
      <c r="Q10" t="n">
        <v>2940.15</v>
      </c>
      <c r="R10" t="n">
        <v>63</v>
      </c>
      <c r="S10" t="n">
        <v>30.45</v>
      </c>
      <c r="T10" t="n">
        <v>16324.94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105.320916759755</v>
      </c>
      <c r="AB10" t="n">
        <v>144.1047247415545</v>
      </c>
      <c r="AC10" t="n">
        <v>130.351572064511</v>
      </c>
      <c r="AD10" t="n">
        <v>105320.916759755</v>
      </c>
      <c r="AE10" t="n">
        <v>144104.7247415545</v>
      </c>
      <c r="AF10" t="n">
        <v>4.932576454076372e-06</v>
      </c>
      <c r="AG10" t="n">
        <v>6</v>
      </c>
      <c r="AH10" t="n">
        <v>130351.572064511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7.0147</v>
      </c>
      <c r="E11" t="n">
        <v>14.26</v>
      </c>
      <c r="F11" t="n">
        <v>9.58</v>
      </c>
      <c r="G11" t="n">
        <v>17.97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140.5</v>
      </c>
      <c r="Q11" t="n">
        <v>2940.06</v>
      </c>
      <c r="R11" t="n">
        <v>58.69</v>
      </c>
      <c r="S11" t="n">
        <v>30.45</v>
      </c>
      <c r="T11" t="n">
        <v>14188.56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102.0572007843015</v>
      </c>
      <c r="AB11" t="n">
        <v>139.6391645589544</v>
      </c>
      <c r="AC11" t="n">
        <v>126.3121986782837</v>
      </c>
      <c r="AD11" t="n">
        <v>102057.2007843015</v>
      </c>
      <c r="AE11" t="n">
        <v>139639.1645589544</v>
      </c>
      <c r="AF11" t="n">
        <v>5.053608899529631e-06</v>
      </c>
      <c r="AG11" t="n">
        <v>6</v>
      </c>
      <c r="AH11" t="n">
        <v>126312.1986782837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7.1689</v>
      </c>
      <c r="E12" t="n">
        <v>13.95</v>
      </c>
      <c r="F12" t="n">
        <v>9.44</v>
      </c>
      <c r="G12" t="n">
        <v>19.53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135.07</v>
      </c>
      <c r="Q12" t="n">
        <v>2940.15</v>
      </c>
      <c r="R12" t="n">
        <v>53.52</v>
      </c>
      <c r="S12" t="n">
        <v>30.45</v>
      </c>
      <c r="T12" t="n">
        <v>11619.26</v>
      </c>
      <c r="U12" t="n">
        <v>0.57</v>
      </c>
      <c r="V12" t="n">
        <v>0.92</v>
      </c>
      <c r="W12" t="n">
        <v>0.13</v>
      </c>
      <c r="X12" t="n">
        <v>0.72</v>
      </c>
      <c r="Y12" t="n">
        <v>1</v>
      </c>
      <c r="Z12" t="n">
        <v>10</v>
      </c>
      <c r="AA12" t="n">
        <v>99.00584634862636</v>
      </c>
      <c r="AB12" t="n">
        <v>135.4641668038088</v>
      </c>
      <c r="AC12" t="n">
        <v>122.5356568492417</v>
      </c>
      <c r="AD12" t="n">
        <v>99005.84634862636</v>
      </c>
      <c r="AE12" t="n">
        <v>135464.1668038088</v>
      </c>
      <c r="AF12" t="n">
        <v>5.164699394106372e-06</v>
      </c>
      <c r="AG12" t="n">
        <v>6</v>
      </c>
      <c r="AH12" t="n">
        <v>122535.6568492417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7.2824</v>
      </c>
      <c r="E13" t="n">
        <v>13.73</v>
      </c>
      <c r="F13" t="n">
        <v>9.380000000000001</v>
      </c>
      <c r="G13" t="n">
        <v>21.65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130.59</v>
      </c>
      <c r="Q13" t="n">
        <v>2940.12</v>
      </c>
      <c r="R13" t="n">
        <v>52.52</v>
      </c>
      <c r="S13" t="n">
        <v>30.45</v>
      </c>
      <c r="T13" t="n">
        <v>11134.36</v>
      </c>
      <c r="U13" t="n">
        <v>0.58</v>
      </c>
      <c r="V13" t="n">
        <v>0.92</v>
      </c>
      <c r="W13" t="n">
        <v>0.11</v>
      </c>
      <c r="X13" t="n">
        <v>0.66</v>
      </c>
      <c r="Y13" t="n">
        <v>1</v>
      </c>
      <c r="Z13" t="n">
        <v>10</v>
      </c>
      <c r="AA13" t="n">
        <v>96.70339098824192</v>
      </c>
      <c r="AB13" t="n">
        <v>132.3138458025708</v>
      </c>
      <c r="AC13" t="n">
        <v>119.6859980628576</v>
      </c>
      <c r="AD13" t="n">
        <v>96703.39098824192</v>
      </c>
      <c r="AE13" t="n">
        <v>132313.8458025708</v>
      </c>
      <c r="AF13" t="n">
        <v>5.246468337909617e-06</v>
      </c>
      <c r="AG13" t="n">
        <v>6</v>
      </c>
      <c r="AH13" t="n">
        <v>119685.9980628576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7.3256</v>
      </c>
      <c r="E14" t="n">
        <v>13.65</v>
      </c>
      <c r="F14" t="n">
        <v>9.41</v>
      </c>
      <c r="G14" t="n">
        <v>23.52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128.04</v>
      </c>
      <c r="Q14" t="n">
        <v>2940.05</v>
      </c>
      <c r="R14" t="n">
        <v>53.09</v>
      </c>
      <c r="S14" t="n">
        <v>30.45</v>
      </c>
      <c r="T14" t="n">
        <v>11428.96</v>
      </c>
      <c r="U14" t="n">
        <v>0.57</v>
      </c>
      <c r="V14" t="n">
        <v>0.92</v>
      </c>
      <c r="W14" t="n">
        <v>0.12</v>
      </c>
      <c r="X14" t="n">
        <v>0.6899999999999999</v>
      </c>
      <c r="Y14" t="n">
        <v>1</v>
      </c>
      <c r="Z14" t="n">
        <v>10</v>
      </c>
      <c r="AA14" t="n">
        <v>95.59300811001498</v>
      </c>
      <c r="AB14" t="n">
        <v>130.7945709619462</v>
      </c>
      <c r="AC14" t="n">
        <v>118.3117206807061</v>
      </c>
      <c r="AD14" t="n">
        <v>95593.00811001498</v>
      </c>
      <c r="AE14" t="n">
        <v>130794.5709619462</v>
      </c>
      <c r="AF14" t="n">
        <v>5.277590966740455e-06</v>
      </c>
      <c r="AG14" t="n">
        <v>6</v>
      </c>
      <c r="AH14" t="n">
        <v>118311.7206807061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7.4192</v>
      </c>
      <c r="E15" t="n">
        <v>13.48</v>
      </c>
      <c r="F15" t="n">
        <v>9.34</v>
      </c>
      <c r="G15" t="n">
        <v>25.48</v>
      </c>
      <c r="H15" t="n">
        <v>0.26</v>
      </c>
      <c r="I15" t="n">
        <v>22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123.55</v>
      </c>
      <c r="Q15" t="n">
        <v>2940.65</v>
      </c>
      <c r="R15" t="n">
        <v>50.53</v>
      </c>
      <c r="S15" t="n">
        <v>30.45</v>
      </c>
      <c r="T15" t="n">
        <v>10160.66</v>
      </c>
      <c r="U15" t="n">
        <v>0.6</v>
      </c>
      <c r="V15" t="n">
        <v>0.93</v>
      </c>
      <c r="W15" t="n">
        <v>0.13</v>
      </c>
      <c r="X15" t="n">
        <v>0.62</v>
      </c>
      <c r="Y15" t="n">
        <v>1</v>
      </c>
      <c r="Z15" t="n">
        <v>10</v>
      </c>
      <c r="AA15" t="n">
        <v>93.5029535776566</v>
      </c>
      <c r="AB15" t="n">
        <v>127.9348661440766</v>
      </c>
      <c r="AC15" t="n">
        <v>115.7249420770321</v>
      </c>
      <c r="AD15" t="n">
        <v>93502.9535776566</v>
      </c>
      <c r="AE15" t="n">
        <v>127934.8661440766</v>
      </c>
      <c r="AF15" t="n">
        <v>5.345023329207271e-06</v>
      </c>
      <c r="AG15" t="n">
        <v>6</v>
      </c>
      <c r="AH15" t="n">
        <v>115724.9420770321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7.4083</v>
      </c>
      <c r="E16" t="n">
        <v>13.5</v>
      </c>
      <c r="F16" t="n">
        <v>9.359999999999999</v>
      </c>
      <c r="G16" t="n">
        <v>25.54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</v>
      </c>
      <c r="N16" t="n">
        <v>81.56999999999999</v>
      </c>
      <c r="O16" t="n">
        <v>36281.16</v>
      </c>
      <c r="P16" t="n">
        <v>123.33</v>
      </c>
      <c r="Q16" t="n">
        <v>2940.13</v>
      </c>
      <c r="R16" t="n">
        <v>50.89</v>
      </c>
      <c r="S16" t="n">
        <v>30.45</v>
      </c>
      <c r="T16" t="n">
        <v>10341.49</v>
      </c>
      <c r="U16" t="n">
        <v>0.6</v>
      </c>
      <c r="V16" t="n">
        <v>0.92</v>
      </c>
      <c r="W16" t="n">
        <v>0.14</v>
      </c>
      <c r="X16" t="n">
        <v>0.64</v>
      </c>
      <c r="Y16" t="n">
        <v>1</v>
      </c>
      <c r="Z16" t="n">
        <v>10</v>
      </c>
      <c r="AA16" t="n">
        <v>93.50689798538779</v>
      </c>
      <c r="AB16" t="n">
        <v>127.9402630567494</v>
      </c>
      <c r="AC16" t="n">
        <v>115.729823915934</v>
      </c>
      <c r="AD16" t="n">
        <v>93506.8979853878</v>
      </c>
      <c r="AE16" t="n">
        <v>127940.2630567494</v>
      </c>
      <c r="AF16" t="n">
        <v>5.337170628877268e-06</v>
      </c>
      <c r="AG16" t="n">
        <v>6</v>
      </c>
      <c r="AH16" t="n">
        <v>115729.823915934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7.4066</v>
      </c>
      <c r="E17" t="n">
        <v>13.5</v>
      </c>
      <c r="F17" t="n">
        <v>9.369999999999999</v>
      </c>
      <c r="G17" t="n">
        <v>25.55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0</v>
      </c>
      <c r="N17" t="n">
        <v>81.84</v>
      </c>
      <c r="O17" t="n">
        <v>36344.4</v>
      </c>
      <c r="P17" t="n">
        <v>123.54</v>
      </c>
      <c r="Q17" t="n">
        <v>2940.27</v>
      </c>
      <c r="R17" t="n">
        <v>50.9</v>
      </c>
      <c r="S17" t="n">
        <v>30.45</v>
      </c>
      <c r="T17" t="n">
        <v>10343</v>
      </c>
      <c r="U17" t="n">
        <v>0.6</v>
      </c>
      <c r="V17" t="n">
        <v>0.92</v>
      </c>
      <c r="W17" t="n">
        <v>0.14</v>
      </c>
      <c r="X17" t="n">
        <v>0.65</v>
      </c>
      <c r="Y17" t="n">
        <v>1</v>
      </c>
      <c r="Z17" t="n">
        <v>10</v>
      </c>
      <c r="AA17" t="n">
        <v>93.59066434788437</v>
      </c>
      <c r="AB17" t="n">
        <v>128.0548758894282</v>
      </c>
      <c r="AC17" t="n">
        <v>115.8334982607222</v>
      </c>
      <c r="AD17" t="n">
        <v>93590.66434788438</v>
      </c>
      <c r="AE17" t="n">
        <v>128054.8758894283</v>
      </c>
      <c r="AF17" t="n">
        <v>5.335945895798276e-06</v>
      </c>
      <c r="AG17" t="n">
        <v>6</v>
      </c>
      <c r="AH17" t="n">
        <v>115833.4982607222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6.6956</v>
      </c>
      <c r="E2" t="n">
        <v>14.94</v>
      </c>
      <c r="F2" t="n">
        <v>10.79</v>
      </c>
      <c r="G2" t="n">
        <v>9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98.36</v>
      </c>
      <c r="Q2" t="n">
        <v>2940.87</v>
      </c>
      <c r="R2" t="n">
        <v>98.28</v>
      </c>
      <c r="S2" t="n">
        <v>30.45</v>
      </c>
      <c r="T2" t="n">
        <v>33782.9</v>
      </c>
      <c r="U2" t="n">
        <v>0.31</v>
      </c>
      <c r="V2" t="n">
        <v>0.8</v>
      </c>
      <c r="W2" t="n">
        <v>0.2</v>
      </c>
      <c r="X2" t="n">
        <v>2.07</v>
      </c>
      <c r="Y2" t="n">
        <v>1</v>
      </c>
      <c r="Z2" t="n">
        <v>10</v>
      </c>
      <c r="AA2" t="n">
        <v>86.54480220992582</v>
      </c>
      <c r="AB2" t="n">
        <v>118.4144164707788</v>
      </c>
      <c r="AC2" t="n">
        <v>107.1131107585158</v>
      </c>
      <c r="AD2" t="n">
        <v>86544.80220992582</v>
      </c>
      <c r="AE2" t="n">
        <v>118414.4164707788</v>
      </c>
      <c r="AF2" t="n">
        <v>5.046271265005062e-06</v>
      </c>
      <c r="AG2" t="n">
        <v>6</v>
      </c>
      <c r="AH2" t="n">
        <v>107113.1107585158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7.3165</v>
      </c>
      <c r="E3" t="n">
        <v>13.67</v>
      </c>
      <c r="F3" t="n">
        <v>10.13</v>
      </c>
      <c r="G3" t="n">
        <v>12.15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36</v>
      </c>
      <c r="N3" t="n">
        <v>20.83</v>
      </c>
      <c r="O3" t="n">
        <v>16704.7</v>
      </c>
      <c r="P3" t="n">
        <v>84.28</v>
      </c>
      <c r="Q3" t="n">
        <v>2940.78</v>
      </c>
      <c r="R3" t="n">
        <v>75.79000000000001</v>
      </c>
      <c r="S3" t="n">
        <v>30.45</v>
      </c>
      <c r="T3" t="n">
        <v>22648.54</v>
      </c>
      <c r="U3" t="n">
        <v>0.4</v>
      </c>
      <c r="V3" t="n">
        <v>0.86</v>
      </c>
      <c r="W3" t="n">
        <v>0.18</v>
      </c>
      <c r="X3" t="n">
        <v>1.4</v>
      </c>
      <c r="Y3" t="n">
        <v>1</v>
      </c>
      <c r="Z3" t="n">
        <v>10</v>
      </c>
      <c r="AA3" t="n">
        <v>78.27953873151151</v>
      </c>
      <c r="AB3" t="n">
        <v>107.1055183419281</v>
      </c>
      <c r="AC3" t="n">
        <v>96.88351799494085</v>
      </c>
      <c r="AD3" t="n">
        <v>78279.53873151151</v>
      </c>
      <c r="AE3" t="n">
        <v>107105.5183419281</v>
      </c>
      <c r="AF3" t="n">
        <v>5.514224820838991e-06</v>
      </c>
      <c r="AG3" t="n">
        <v>6</v>
      </c>
      <c r="AH3" t="n">
        <v>96883.51799494085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7.3737</v>
      </c>
      <c r="E4" t="n">
        <v>13.56</v>
      </c>
      <c r="F4" t="n">
        <v>10.1</v>
      </c>
      <c r="G4" t="n">
        <v>12.9</v>
      </c>
      <c r="H4" t="n">
        <v>0.2</v>
      </c>
      <c r="I4" t="n">
        <v>47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82.59</v>
      </c>
      <c r="Q4" t="n">
        <v>2940.25</v>
      </c>
      <c r="R4" t="n">
        <v>73.67</v>
      </c>
      <c r="S4" t="n">
        <v>30.45</v>
      </c>
      <c r="T4" t="n">
        <v>21606.53</v>
      </c>
      <c r="U4" t="n">
        <v>0.41</v>
      </c>
      <c r="V4" t="n">
        <v>0.86</v>
      </c>
      <c r="W4" t="n">
        <v>0.21</v>
      </c>
      <c r="X4" t="n">
        <v>1.38</v>
      </c>
      <c r="Y4" t="n">
        <v>1</v>
      </c>
      <c r="Z4" t="n">
        <v>10</v>
      </c>
      <c r="AA4" t="n">
        <v>77.47021899899839</v>
      </c>
      <c r="AB4" t="n">
        <v>105.9981713792375</v>
      </c>
      <c r="AC4" t="n">
        <v>95.88185467219787</v>
      </c>
      <c r="AD4" t="n">
        <v>77470.21899899839</v>
      </c>
      <c r="AE4" t="n">
        <v>105998.1713792376</v>
      </c>
      <c r="AF4" t="n">
        <v>5.557334731281414e-06</v>
      </c>
      <c r="AG4" t="n">
        <v>6</v>
      </c>
      <c r="AH4" t="n">
        <v>95881.85467219788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4.2223</v>
      </c>
      <c r="E2" t="n">
        <v>23.68</v>
      </c>
      <c r="F2" t="n">
        <v>13.35</v>
      </c>
      <c r="G2" t="n">
        <v>5.2</v>
      </c>
      <c r="H2" t="n">
        <v>0.07000000000000001</v>
      </c>
      <c r="I2" t="n">
        <v>154</v>
      </c>
      <c r="J2" t="n">
        <v>252.85</v>
      </c>
      <c r="K2" t="n">
        <v>59.19</v>
      </c>
      <c r="L2" t="n">
        <v>1</v>
      </c>
      <c r="M2" t="n">
        <v>152</v>
      </c>
      <c r="N2" t="n">
        <v>62.65</v>
      </c>
      <c r="O2" t="n">
        <v>31418.63</v>
      </c>
      <c r="P2" t="n">
        <v>210.76</v>
      </c>
      <c r="Q2" t="n">
        <v>2941.23</v>
      </c>
      <c r="R2" t="n">
        <v>182.21</v>
      </c>
      <c r="S2" t="n">
        <v>30.45</v>
      </c>
      <c r="T2" t="n">
        <v>75338.08</v>
      </c>
      <c r="U2" t="n">
        <v>0.17</v>
      </c>
      <c r="V2" t="n">
        <v>0.65</v>
      </c>
      <c r="W2" t="n">
        <v>0.33</v>
      </c>
      <c r="X2" t="n">
        <v>4.62</v>
      </c>
      <c r="Y2" t="n">
        <v>1</v>
      </c>
      <c r="Z2" t="n">
        <v>10</v>
      </c>
      <c r="AA2" t="n">
        <v>211.3404973617486</v>
      </c>
      <c r="AB2" t="n">
        <v>289.1653921749215</v>
      </c>
      <c r="AC2" t="n">
        <v>261.567852992009</v>
      </c>
      <c r="AD2" t="n">
        <v>211340.4973617486</v>
      </c>
      <c r="AE2" t="n">
        <v>289165.3921749215</v>
      </c>
      <c r="AF2" t="n">
        <v>3.062929781335799e-06</v>
      </c>
      <c r="AG2" t="n">
        <v>10</v>
      </c>
      <c r="AH2" t="n">
        <v>261567.852992009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5.0052</v>
      </c>
      <c r="E3" t="n">
        <v>19.98</v>
      </c>
      <c r="F3" t="n">
        <v>11.89</v>
      </c>
      <c r="G3" t="n">
        <v>6.61</v>
      </c>
      <c r="H3" t="n">
        <v>0.09</v>
      </c>
      <c r="I3" t="n">
        <v>108</v>
      </c>
      <c r="J3" t="n">
        <v>253.3</v>
      </c>
      <c r="K3" t="n">
        <v>59.19</v>
      </c>
      <c r="L3" t="n">
        <v>1.25</v>
      </c>
      <c r="M3" t="n">
        <v>106</v>
      </c>
      <c r="N3" t="n">
        <v>62.86</v>
      </c>
      <c r="O3" t="n">
        <v>31474.5</v>
      </c>
      <c r="P3" t="n">
        <v>184.27</v>
      </c>
      <c r="Q3" t="n">
        <v>2941.11</v>
      </c>
      <c r="R3" t="n">
        <v>134.33</v>
      </c>
      <c r="S3" t="n">
        <v>30.45</v>
      </c>
      <c r="T3" t="n">
        <v>51629.5</v>
      </c>
      <c r="U3" t="n">
        <v>0.23</v>
      </c>
      <c r="V3" t="n">
        <v>0.73</v>
      </c>
      <c r="W3" t="n">
        <v>0.25</v>
      </c>
      <c r="X3" t="n">
        <v>3.17</v>
      </c>
      <c r="Y3" t="n">
        <v>1</v>
      </c>
      <c r="Z3" t="n">
        <v>10</v>
      </c>
      <c r="AA3" t="n">
        <v>161.2917463609155</v>
      </c>
      <c r="AB3" t="n">
        <v>220.6864830605544</v>
      </c>
      <c r="AC3" t="n">
        <v>199.6244748527427</v>
      </c>
      <c r="AD3" t="n">
        <v>161291.7463609155</v>
      </c>
      <c r="AE3" t="n">
        <v>220686.4830605544</v>
      </c>
      <c r="AF3" t="n">
        <v>3.630859044014386e-06</v>
      </c>
      <c r="AG3" t="n">
        <v>8</v>
      </c>
      <c r="AH3" t="n">
        <v>199624.4748527427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5.587</v>
      </c>
      <c r="E4" t="n">
        <v>17.9</v>
      </c>
      <c r="F4" t="n">
        <v>11.08</v>
      </c>
      <c r="G4" t="n">
        <v>8.109999999999999</v>
      </c>
      <c r="H4" t="n">
        <v>0.11</v>
      </c>
      <c r="I4" t="n">
        <v>82</v>
      </c>
      <c r="J4" t="n">
        <v>253.75</v>
      </c>
      <c r="K4" t="n">
        <v>59.19</v>
      </c>
      <c r="L4" t="n">
        <v>1.5</v>
      </c>
      <c r="M4" t="n">
        <v>80</v>
      </c>
      <c r="N4" t="n">
        <v>63.06</v>
      </c>
      <c r="O4" t="n">
        <v>31530.44</v>
      </c>
      <c r="P4" t="n">
        <v>168.47</v>
      </c>
      <c r="Q4" t="n">
        <v>2940.27</v>
      </c>
      <c r="R4" t="n">
        <v>108.02</v>
      </c>
      <c r="S4" t="n">
        <v>30.45</v>
      </c>
      <c r="T4" t="n">
        <v>38606.08</v>
      </c>
      <c r="U4" t="n">
        <v>0.28</v>
      </c>
      <c r="V4" t="n">
        <v>0.78</v>
      </c>
      <c r="W4" t="n">
        <v>0.21</v>
      </c>
      <c r="X4" t="n">
        <v>2.36</v>
      </c>
      <c r="Y4" t="n">
        <v>1</v>
      </c>
      <c r="Z4" t="n">
        <v>10</v>
      </c>
      <c r="AA4" t="n">
        <v>135.9999451095598</v>
      </c>
      <c r="AB4" t="n">
        <v>186.0811247929446</v>
      </c>
      <c r="AC4" t="n">
        <v>168.3218034092572</v>
      </c>
      <c r="AD4" t="n">
        <v>135999.9451095598</v>
      </c>
      <c r="AE4" t="n">
        <v>186081.1247929446</v>
      </c>
      <c r="AF4" t="n">
        <v>4.052906872634136e-06</v>
      </c>
      <c r="AG4" t="n">
        <v>7</v>
      </c>
      <c r="AH4" t="n">
        <v>168321.8034092572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6.0082</v>
      </c>
      <c r="E5" t="n">
        <v>16.64</v>
      </c>
      <c r="F5" t="n">
        <v>10.61</v>
      </c>
      <c r="G5" t="n">
        <v>9.65</v>
      </c>
      <c r="H5" t="n">
        <v>0.12</v>
      </c>
      <c r="I5" t="n">
        <v>66</v>
      </c>
      <c r="J5" t="n">
        <v>254.21</v>
      </c>
      <c r="K5" t="n">
        <v>59.19</v>
      </c>
      <c r="L5" t="n">
        <v>1.75</v>
      </c>
      <c r="M5" t="n">
        <v>64</v>
      </c>
      <c r="N5" t="n">
        <v>63.26</v>
      </c>
      <c r="O5" t="n">
        <v>31586.46</v>
      </c>
      <c r="P5" t="n">
        <v>158.06</v>
      </c>
      <c r="Q5" t="n">
        <v>2940.85</v>
      </c>
      <c r="R5" t="n">
        <v>92.25</v>
      </c>
      <c r="S5" t="n">
        <v>30.45</v>
      </c>
      <c r="T5" t="n">
        <v>30800.29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125.942507590401</v>
      </c>
      <c r="AB5" t="n">
        <v>172.32009507641</v>
      </c>
      <c r="AC5" t="n">
        <v>155.8741070551378</v>
      </c>
      <c r="AD5" t="n">
        <v>125942.507590401</v>
      </c>
      <c r="AE5" t="n">
        <v>172320.09507641</v>
      </c>
      <c r="AF5" t="n">
        <v>4.358452670871741e-06</v>
      </c>
      <c r="AG5" t="n">
        <v>7</v>
      </c>
      <c r="AH5" t="n">
        <v>155874.1070551378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6.3388</v>
      </c>
      <c r="E6" t="n">
        <v>15.78</v>
      </c>
      <c r="F6" t="n">
        <v>10.28</v>
      </c>
      <c r="G6" t="n">
        <v>11.22</v>
      </c>
      <c r="H6" t="n">
        <v>0.14</v>
      </c>
      <c r="I6" t="n">
        <v>55</v>
      </c>
      <c r="J6" t="n">
        <v>254.66</v>
      </c>
      <c r="K6" t="n">
        <v>59.19</v>
      </c>
      <c r="L6" t="n">
        <v>2</v>
      </c>
      <c r="M6" t="n">
        <v>53</v>
      </c>
      <c r="N6" t="n">
        <v>63.47</v>
      </c>
      <c r="O6" t="n">
        <v>31642.55</v>
      </c>
      <c r="P6" t="n">
        <v>149.9</v>
      </c>
      <c r="Q6" t="n">
        <v>2940.19</v>
      </c>
      <c r="R6" t="n">
        <v>81.54000000000001</v>
      </c>
      <c r="S6" t="n">
        <v>30.45</v>
      </c>
      <c r="T6" t="n">
        <v>25499.96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119.0101084506582</v>
      </c>
      <c r="AB6" t="n">
        <v>162.8348807375535</v>
      </c>
      <c r="AC6" t="n">
        <v>147.2941482601968</v>
      </c>
      <c r="AD6" t="n">
        <v>119010.1084506582</v>
      </c>
      <c r="AE6" t="n">
        <v>162834.8807375535</v>
      </c>
      <c r="AF6" t="n">
        <v>4.598275654958522e-06</v>
      </c>
      <c r="AG6" t="n">
        <v>7</v>
      </c>
      <c r="AH6" t="n">
        <v>147294.1482601968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6.6014</v>
      </c>
      <c r="E7" t="n">
        <v>15.15</v>
      </c>
      <c r="F7" t="n">
        <v>10.05</v>
      </c>
      <c r="G7" t="n">
        <v>12.82</v>
      </c>
      <c r="H7" t="n">
        <v>0.16</v>
      </c>
      <c r="I7" t="n">
        <v>47</v>
      </c>
      <c r="J7" t="n">
        <v>255.12</v>
      </c>
      <c r="K7" t="n">
        <v>59.19</v>
      </c>
      <c r="L7" t="n">
        <v>2.25</v>
      </c>
      <c r="M7" t="n">
        <v>45</v>
      </c>
      <c r="N7" t="n">
        <v>63.67</v>
      </c>
      <c r="O7" t="n">
        <v>31698.72</v>
      </c>
      <c r="P7" t="n">
        <v>143.02</v>
      </c>
      <c r="Q7" t="n">
        <v>2940.54</v>
      </c>
      <c r="R7" t="n">
        <v>73.77</v>
      </c>
      <c r="S7" t="n">
        <v>30.45</v>
      </c>
      <c r="T7" t="n">
        <v>21652.53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106.0517244151864</v>
      </c>
      <c r="AB7" t="n">
        <v>145.1046480166736</v>
      </c>
      <c r="AC7" t="n">
        <v>131.2560640656541</v>
      </c>
      <c r="AD7" t="n">
        <v>106051.7244151864</v>
      </c>
      <c r="AE7" t="n">
        <v>145104.6480166736</v>
      </c>
      <c r="AF7" t="n">
        <v>4.788770257563447e-06</v>
      </c>
      <c r="AG7" t="n">
        <v>6</v>
      </c>
      <c r="AH7" t="n">
        <v>131256.0640656541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6.8199</v>
      </c>
      <c r="E8" t="n">
        <v>14.66</v>
      </c>
      <c r="F8" t="n">
        <v>9.85</v>
      </c>
      <c r="G8" t="n">
        <v>14.42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137.04</v>
      </c>
      <c r="Q8" t="n">
        <v>2940.18</v>
      </c>
      <c r="R8" t="n">
        <v>67.66</v>
      </c>
      <c r="S8" t="n">
        <v>30.45</v>
      </c>
      <c r="T8" t="n">
        <v>18629.92</v>
      </c>
      <c r="U8" t="n">
        <v>0.45</v>
      </c>
      <c r="V8" t="n">
        <v>0.88</v>
      </c>
      <c r="W8" t="n">
        <v>0.14</v>
      </c>
      <c r="X8" t="n">
        <v>1.13</v>
      </c>
      <c r="Y8" t="n">
        <v>1</v>
      </c>
      <c r="Z8" t="n">
        <v>10</v>
      </c>
      <c r="AA8" t="n">
        <v>101.9810592394288</v>
      </c>
      <c r="AB8" t="n">
        <v>139.5349843381317</v>
      </c>
      <c r="AC8" t="n">
        <v>126.2179612715185</v>
      </c>
      <c r="AD8" t="n">
        <v>101981.0592394288</v>
      </c>
      <c r="AE8" t="n">
        <v>139534.9843381318</v>
      </c>
      <c r="AF8" t="n">
        <v>4.947273953942642e-06</v>
      </c>
      <c r="AG8" t="n">
        <v>6</v>
      </c>
      <c r="AH8" t="n">
        <v>126217.9612715185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7.0475</v>
      </c>
      <c r="E9" t="n">
        <v>14.19</v>
      </c>
      <c r="F9" t="n">
        <v>9.67</v>
      </c>
      <c r="G9" t="n">
        <v>16.58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130.34</v>
      </c>
      <c r="Q9" t="n">
        <v>2940.06</v>
      </c>
      <c r="R9" t="n">
        <v>61.54</v>
      </c>
      <c r="S9" t="n">
        <v>30.45</v>
      </c>
      <c r="T9" t="n">
        <v>15601.4</v>
      </c>
      <c r="U9" t="n">
        <v>0.49</v>
      </c>
      <c r="V9" t="n">
        <v>0.9</v>
      </c>
      <c r="W9" t="n">
        <v>0.14</v>
      </c>
      <c r="X9" t="n">
        <v>0.95</v>
      </c>
      <c r="Y9" t="n">
        <v>1</v>
      </c>
      <c r="Z9" t="n">
        <v>10</v>
      </c>
      <c r="AA9" t="n">
        <v>97.86158638970409</v>
      </c>
      <c r="AB9" t="n">
        <v>133.8985398468255</v>
      </c>
      <c r="AC9" t="n">
        <v>121.1194511316612</v>
      </c>
      <c r="AD9" t="n">
        <v>97861.58638970408</v>
      </c>
      <c r="AE9" t="n">
        <v>133898.5398468255</v>
      </c>
      <c r="AF9" t="n">
        <v>5.112378948431909e-06</v>
      </c>
      <c r="AG9" t="n">
        <v>6</v>
      </c>
      <c r="AH9" t="n">
        <v>121119.4511316612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7.2084</v>
      </c>
      <c r="E10" t="n">
        <v>13.87</v>
      </c>
      <c r="F10" t="n">
        <v>9.550000000000001</v>
      </c>
      <c r="G10" t="n">
        <v>18.49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125.24</v>
      </c>
      <c r="Q10" t="n">
        <v>2940.38</v>
      </c>
      <c r="R10" t="n">
        <v>57.55</v>
      </c>
      <c r="S10" t="n">
        <v>30.45</v>
      </c>
      <c r="T10" t="n">
        <v>13624.62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94.98784219369195</v>
      </c>
      <c r="AB10" t="n">
        <v>129.9665562571975</v>
      </c>
      <c r="AC10" t="n">
        <v>117.5627305372524</v>
      </c>
      <c r="AD10" t="n">
        <v>94987.84219369195</v>
      </c>
      <c r="AE10" t="n">
        <v>129966.5562571975</v>
      </c>
      <c r="AF10" t="n">
        <v>5.229098604026472e-06</v>
      </c>
      <c r="AG10" t="n">
        <v>6</v>
      </c>
      <c r="AH10" t="n">
        <v>117562.7305372524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7.4253</v>
      </c>
      <c r="E11" t="n">
        <v>13.47</v>
      </c>
      <c r="F11" t="n">
        <v>9.34</v>
      </c>
      <c r="G11" t="n">
        <v>20.76</v>
      </c>
      <c r="H11" t="n">
        <v>0.23</v>
      </c>
      <c r="I11" t="n">
        <v>27</v>
      </c>
      <c r="J11" t="n">
        <v>256.95</v>
      </c>
      <c r="K11" t="n">
        <v>59.19</v>
      </c>
      <c r="L11" t="n">
        <v>3.25</v>
      </c>
      <c r="M11" t="n">
        <v>25</v>
      </c>
      <c r="N11" t="n">
        <v>64.5</v>
      </c>
      <c r="O11" t="n">
        <v>31924.29</v>
      </c>
      <c r="P11" t="n">
        <v>117.25</v>
      </c>
      <c r="Q11" t="n">
        <v>2940.1</v>
      </c>
      <c r="R11" t="n">
        <v>50.72</v>
      </c>
      <c r="S11" t="n">
        <v>30.45</v>
      </c>
      <c r="T11" t="n">
        <v>10229.57</v>
      </c>
      <c r="U11" t="n">
        <v>0.6</v>
      </c>
      <c r="V11" t="n">
        <v>0.93</v>
      </c>
      <c r="W11" t="n">
        <v>0.12</v>
      </c>
      <c r="X11" t="n">
        <v>0.62</v>
      </c>
      <c r="Y11" t="n">
        <v>1</v>
      </c>
      <c r="Z11" t="n">
        <v>10</v>
      </c>
      <c r="AA11" t="n">
        <v>90.92529017666902</v>
      </c>
      <c r="AB11" t="n">
        <v>124.4079933603637</v>
      </c>
      <c r="AC11" t="n">
        <v>112.5346690817987</v>
      </c>
      <c r="AD11" t="n">
        <v>90925.29017666902</v>
      </c>
      <c r="AE11" t="n">
        <v>124407.9933603637</v>
      </c>
      <c r="AF11" t="n">
        <v>5.386441632606094e-06</v>
      </c>
      <c r="AG11" t="n">
        <v>6</v>
      </c>
      <c r="AH11" t="n">
        <v>112534.6690817987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7.2838</v>
      </c>
      <c r="E12" t="n">
        <v>13.73</v>
      </c>
      <c r="F12" t="n">
        <v>9.65</v>
      </c>
      <c r="G12" t="n">
        <v>22.28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21</v>
      </c>
      <c r="N12" t="n">
        <v>64.70999999999999</v>
      </c>
      <c r="O12" t="n">
        <v>31980.84</v>
      </c>
      <c r="P12" t="n">
        <v>120.02</v>
      </c>
      <c r="Q12" t="n">
        <v>2940.07</v>
      </c>
      <c r="R12" t="n">
        <v>61.69</v>
      </c>
      <c r="S12" t="n">
        <v>30.45</v>
      </c>
      <c r="T12" t="n">
        <v>15717.53</v>
      </c>
      <c r="U12" t="n">
        <v>0.49</v>
      </c>
      <c r="V12" t="n">
        <v>0.9</v>
      </c>
      <c r="W12" t="n">
        <v>0.12</v>
      </c>
      <c r="X12" t="n">
        <v>0.93</v>
      </c>
      <c r="Y12" t="n">
        <v>1</v>
      </c>
      <c r="Z12" t="n">
        <v>10</v>
      </c>
      <c r="AA12" t="n">
        <v>92.81954635442142</v>
      </c>
      <c r="AB12" t="n">
        <v>126.9997982314478</v>
      </c>
      <c r="AC12" t="n">
        <v>114.8791157336083</v>
      </c>
      <c r="AD12" t="n">
        <v>92819.54635442141</v>
      </c>
      <c r="AE12" t="n">
        <v>126999.7982314478</v>
      </c>
      <c r="AF12" t="n">
        <v>5.283795074081352e-06</v>
      </c>
      <c r="AG12" t="n">
        <v>6</v>
      </c>
      <c r="AH12" t="n">
        <v>114879.1157336083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7.4752</v>
      </c>
      <c r="E13" t="n">
        <v>13.38</v>
      </c>
      <c r="F13" t="n">
        <v>9.4</v>
      </c>
      <c r="G13" t="n">
        <v>23.5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4</v>
      </c>
      <c r="N13" t="n">
        <v>64.92</v>
      </c>
      <c r="O13" t="n">
        <v>32037.48</v>
      </c>
      <c r="P13" t="n">
        <v>114.07</v>
      </c>
      <c r="Q13" t="n">
        <v>2940.1</v>
      </c>
      <c r="R13" t="n">
        <v>52.04</v>
      </c>
      <c r="S13" t="n">
        <v>30.45</v>
      </c>
      <c r="T13" t="n">
        <v>10906.47</v>
      </c>
      <c r="U13" t="n">
        <v>0.59</v>
      </c>
      <c r="V13" t="n">
        <v>0.92</v>
      </c>
      <c r="W13" t="n">
        <v>0.14</v>
      </c>
      <c r="X13" t="n">
        <v>0.68</v>
      </c>
      <c r="Y13" t="n">
        <v>1</v>
      </c>
      <c r="Z13" t="n">
        <v>10</v>
      </c>
      <c r="AA13" t="n">
        <v>89.64014964548048</v>
      </c>
      <c r="AB13" t="n">
        <v>122.6496073891937</v>
      </c>
      <c r="AC13" t="n">
        <v>110.9441009998063</v>
      </c>
      <c r="AD13" t="n">
        <v>89640.14964548047</v>
      </c>
      <c r="AE13" t="n">
        <v>122649.6073891937</v>
      </c>
      <c r="AF13" t="n">
        <v>5.422639959605279e-06</v>
      </c>
      <c r="AG13" t="n">
        <v>6</v>
      </c>
      <c r="AH13" t="n">
        <v>110944.1009998063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7.4695</v>
      </c>
      <c r="E14" t="n">
        <v>13.39</v>
      </c>
      <c r="F14" t="n">
        <v>9.41</v>
      </c>
      <c r="G14" t="n">
        <v>23.52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0</v>
      </c>
      <c r="N14" t="n">
        <v>65.13</v>
      </c>
      <c r="O14" t="n">
        <v>32094.19</v>
      </c>
      <c r="P14" t="n">
        <v>114.38</v>
      </c>
      <c r="Q14" t="n">
        <v>2940.18</v>
      </c>
      <c r="R14" t="n">
        <v>52.23</v>
      </c>
      <c r="S14" t="n">
        <v>30.45</v>
      </c>
      <c r="T14" t="n">
        <v>10998.5</v>
      </c>
      <c r="U14" t="n">
        <v>0.58</v>
      </c>
      <c r="V14" t="n">
        <v>0.92</v>
      </c>
      <c r="W14" t="n">
        <v>0.15</v>
      </c>
      <c r="X14" t="n">
        <v>0.6899999999999999</v>
      </c>
      <c r="Y14" t="n">
        <v>1</v>
      </c>
      <c r="Z14" t="n">
        <v>10</v>
      </c>
      <c r="AA14" t="n">
        <v>89.77666986821403</v>
      </c>
      <c r="AB14" t="n">
        <v>122.8364003807847</v>
      </c>
      <c r="AC14" t="n">
        <v>111.1130667304456</v>
      </c>
      <c r="AD14" t="n">
        <v>89776.66986821403</v>
      </c>
      <c r="AE14" t="n">
        <v>122836.4003807847</v>
      </c>
      <c r="AF14" t="n">
        <v>5.418505080569299e-06</v>
      </c>
      <c r="AG14" t="n">
        <v>6</v>
      </c>
      <c r="AH14" t="n">
        <v>111113.0667304456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6.2554</v>
      </c>
      <c r="E2" t="n">
        <v>15.99</v>
      </c>
      <c r="F2" t="n">
        <v>11.14</v>
      </c>
      <c r="G2" t="n">
        <v>7.96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115.23</v>
      </c>
      <c r="Q2" t="n">
        <v>2940.98</v>
      </c>
      <c r="R2" t="n">
        <v>109.82</v>
      </c>
      <c r="S2" t="n">
        <v>30.45</v>
      </c>
      <c r="T2" t="n">
        <v>39495.67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104.183909792418</v>
      </c>
      <c r="AB2" t="n">
        <v>142.5490216476377</v>
      </c>
      <c r="AC2" t="n">
        <v>128.9443430904341</v>
      </c>
      <c r="AD2" t="n">
        <v>104183.909792418</v>
      </c>
      <c r="AE2" t="n">
        <v>142549.0216476377</v>
      </c>
      <c r="AF2" t="n">
        <v>4.680925918649818e-06</v>
      </c>
      <c r="AG2" t="n">
        <v>7</v>
      </c>
      <c r="AH2" t="n">
        <v>128944.3430904341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6.9089</v>
      </c>
      <c r="E3" t="n">
        <v>14.47</v>
      </c>
      <c r="F3" t="n">
        <v>10.39</v>
      </c>
      <c r="G3" t="n">
        <v>10.57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100.92</v>
      </c>
      <c r="Q3" t="n">
        <v>2940.4</v>
      </c>
      <c r="R3" t="n">
        <v>85.25</v>
      </c>
      <c r="S3" t="n">
        <v>30.45</v>
      </c>
      <c r="T3" t="n">
        <v>27333.61</v>
      </c>
      <c r="U3" t="n">
        <v>0.36</v>
      </c>
      <c r="V3" t="n">
        <v>0.83</v>
      </c>
      <c r="W3" t="n">
        <v>0.17</v>
      </c>
      <c r="X3" t="n">
        <v>1.67</v>
      </c>
      <c r="Y3" t="n">
        <v>1</v>
      </c>
      <c r="Z3" t="n">
        <v>10</v>
      </c>
      <c r="AA3" t="n">
        <v>86.58752526531499</v>
      </c>
      <c r="AB3" t="n">
        <v>118.4728720399704</v>
      </c>
      <c r="AC3" t="n">
        <v>107.1659874102267</v>
      </c>
      <c r="AD3" t="n">
        <v>86587.52526531499</v>
      </c>
      <c r="AE3" t="n">
        <v>118472.8720399704</v>
      </c>
      <c r="AF3" t="n">
        <v>5.16994102365312e-06</v>
      </c>
      <c r="AG3" t="n">
        <v>6</v>
      </c>
      <c r="AH3" t="n">
        <v>107165.9874102267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7.3251</v>
      </c>
      <c r="E4" t="n">
        <v>13.65</v>
      </c>
      <c r="F4" t="n">
        <v>10</v>
      </c>
      <c r="G4" t="n">
        <v>13.33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33</v>
      </c>
      <c r="N4" t="n">
        <v>25.54</v>
      </c>
      <c r="O4" t="n">
        <v>18873.58</v>
      </c>
      <c r="P4" t="n">
        <v>89.95999999999999</v>
      </c>
      <c r="Q4" t="n">
        <v>2940.12</v>
      </c>
      <c r="R4" t="n">
        <v>71.84999999999999</v>
      </c>
      <c r="S4" t="n">
        <v>30.45</v>
      </c>
      <c r="T4" t="n">
        <v>20703.3</v>
      </c>
      <c r="U4" t="n">
        <v>0.42</v>
      </c>
      <c r="V4" t="n">
        <v>0.87</v>
      </c>
      <c r="W4" t="n">
        <v>0.17</v>
      </c>
      <c r="X4" t="n">
        <v>1.28</v>
      </c>
      <c r="Y4" t="n">
        <v>1</v>
      </c>
      <c r="Z4" t="n">
        <v>10</v>
      </c>
      <c r="AA4" t="n">
        <v>80.57576287711878</v>
      </c>
      <c r="AB4" t="n">
        <v>110.2473135202061</v>
      </c>
      <c r="AC4" t="n">
        <v>99.72546465094221</v>
      </c>
      <c r="AD4" t="n">
        <v>80575.76287711877</v>
      </c>
      <c r="AE4" t="n">
        <v>110247.3135202062</v>
      </c>
      <c r="AF4" t="n">
        <v>5.481384155561878e-06</v>
      </c>
      <c r="AG4" t="n">
        <v>6</v>
      </c>
      <c r="AH4" t="n">
        <v>99725.46465094222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7.4365</v>
      </c>
      <c r="E5" t="n">
        <v>13.45</v>
      </c>
      <c r="F5" t="n">
        <v>9.92</v>
      </c>
      <c r="G5" t="n">
        <v>14.51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1</v>
      </c>
      <c r="N5" t="n">
        <v>25.64</v>
      </c>
      <c r="O5" t="n">
        <v>18916.54</v>
      </c>
      <c r="P5" t="n">
        <v>87.06</v>
      </c>
      <c r="Q5" t="n">
        <v>2940.42</v>
      </c>
      <c r="R5" t="n">
        <v>68</v>
      </c>
      <c r="S5" t="n">
        <v>30.45</v>
      </c>
      <c r="T5" t="n">
        <v>18798.82</v>
      </c>
      <c r="U5" t="n">
        <v>0.45</v>
      </c>
      <c r="V5" t="n">
        <v>0.87</v>
      </c>
      <c r="W5" t="n">
        <v>0.2</v>
      </c>
      <c r="X5" t="n">
        <v>1.2</v>
      </c>
      <c r="Y5" t="n">
        <v>1</v>
      </c>
      <c r="Z5" t="n">
        <v>10</v>
      </c>
      <c r="AA5" t="n">
        <v>79.10084638973896</v>
      </c>
      <c r="AB5" t="n">
        <v>108.229267713451</v>
      </c>
      <c r="AC5" t="n">
        <v>97.90001830363806</v>
      </c>
      <c r="AD5" t="n">
        <v>79100.84638973896</v>
      </c>
      <c r="AE5" t="n">
        <v>108229.267713451</v>
      </c>
      <c r="AF5" t="n">
        <v>5.564744955404828e-06</v>
      </c>
      <c r="AG5" t="n">
        <v>6</v>
      </c>
      <c r="AH5" t="n">
        <v>97900.01830363806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7.4357</v>
      </c>
      <c r="E6" t="n">
        <v>13.45</v>
      </c>
      <c r="F6" t="n">
        <v>9.92</v>
      </c>
      <c r="G6" t="n">
        <v>14.52</v>
      </c>
      <c r="H6" t="n">
        <v>0.23</v>
      </c>
      <c r="I6" t="n">
        <v>41</v>
      </c>
      <c r="J6" t="n">
        <v>151.83</v>
      </c>
      <c r="K6" t="n">
        <v>49.1</v>
      </c>
      <c r="L6" t="n">
        <v>2</v>
      </c>
      <c r="M6" t="n">
        <v>0</v>
      </c>
      <c r="N6" t="n">
        <v>25.73</v>
      </c>
      <c r="O6" t="n">
        <v>18959.54</v>
      </c>
      <c r="P6" t="n">
        <v>87.28</v>
      </c>
      <c r="Q6" t="n">
        <v>2940.7</v>
      </c>
      <c r="R6" t="n">
        <v>67.98</v>
      </c>
      <c r="S6" t="n">
        <v>30.45</v>
      </c>
      <c r="T6" t="n">
        <v>18791.52</v>
      </c>
      <c r="U6" t="n">
        <v>0.45</v>
      </c>
      <c r="V6" t="n">
        <v>0.87</v>
      </c>
      <c r="W6" t="n">
        <v>0.2</v>
      </c>
      <c r="X6" t="n">
        <v>1.2</v>
      </c>
      <c r="Y6" t="n">
        <v>1</v>
      </c>
      <c r="Z6" t="n">
        <v>10</v>
      </c>
      <c r="AA6" t="n">
        <v>79.17585231582686</v>
      </c>
      <c r="AB6" t="n">
        <v>108.3318941305524</v>
      </c>
      <c r="AC6" t="n">
        <v>97.99285019952839</v>
      </c>
      <c r="AD6" t="n">
        <v>79175.85231582687</v>
      </c>
      <c r="AE6" t="n">
        <v>108331.8941305524</v>
      </c>
      <c r="AF6" t="n">
        <v>5.564146314113318e-06</v>
      </c>
      <c r="AG6" t="n">
        <v>6</v>
      </c>
      <c r="AH6" t="n">
        <v>97992.85019952839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5.4179</v>
      </c>
      <c r="E2" t="n">
        <v>18.46</v>
      </c>
      <c r="F2" t="n">
        <v>11.93</v>
      </c>
      <c r="G2" t="n">
        <v>6.57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148.79</v>
      </c>
      <c r="Q2" t="n">
        <v>2941.22</v>
      </c>
      <c r="R2" t="n">
        <v>135.58</v>
      </c>
      <c r="S2" t="n">
        <v>30.45</v>
      </c>
      <c r="T2" t="n">
        <v>52248.25</v>
      </c>
      <c r="U2" t="n">
        <v>0.22</v>
      </c>
      <c r="V2" t="n">
        <v>0.73</v>
      </c>
      <c r="W2" t="n">
        <v>0.26</v>
      </c>
      <c r="X2" t="n">
        <v>3.21</v>
      </c>
      <c r="Y2" t="n">
        <v>1</v>
      </c>
      <c r="Z2" t="n">
        <v>10</v>
      </c>
      <c r="AA2" t="n">
        <v>136.1314949096572</v>
      </c>
      <c r="AB2" t="n">
        <v>186.2611170330053</v>
      </c>
      <c r="AC2" t="n">
        <v>168.4846174425473</v>
      </c>
      <c r="AD2" t="n">
        <v>136131.4949096572</v>
      </c>
      <c r="AE2" t="n">
        <v>186261.1170330053</v>
      </c>
      <c r="AF2" t="n">
        <v>4.003360632191677e-06</v>
      </c>
      <c r="AG2" t="n">
        <v>8</v>
      </c>
      <c r="AH2" t="n">
        <v>168484.6174425473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6.1428</v>
      </c>
      <c r="E3" t="n">
        <v>16.28</v>
      </c>
      <c r="F3" t="n">
        <v>10.94</v>
      </c>
      <c r="G3" t="n">
        <v>8.529999999999999</v>
      </c>
      <c r="H3" t="n">
        <v>0.12</v>
      </c>
      <c r="I3" t="n">
        <v>77</v>
      </c>
      <c r="J3" t="n">
        <v>186.07</v>
      </c>
      <c r="K3" t="n">
        <v>53.44</v>
      </c>
      <c r="L3" t="n">
        <v>1.25</v>
      </c>
      <c r="M3" t="n">
        <v>75</v>
      </c>
      <c r="N3" t="n">
        <v>36.39</v>
      </c>
      <c r="O3" t="n">
        <v>23182.76</v>
      </c>
      <c r="P3" t="n">
        <v>131.63</v>
      </c>
      <c r="Q3" t="n">
        <v>2940.72</v>
      </c>
      <c r="R3" t="n">
        <v>103.21</v>
      </c>
      <c r="S3" t="n">
        <v>30.45</v>
      </c>
      <c r="T3" t="n">
        <v>36226.63</v>
      </c>
      <c r="U3" t="n">
        <v>0.3</v>
      </c>
      <c r="V3" t="n">
        <v>0.79</v>
      </c>
      <c r="W3" t="n">
        <v>0.2</v>
      </c>
      <c r="X3" t="n">
        <v>2.22</v>
      </c>
      <c r="Y3" t="n">
        <v>1</v>
      </c>
      <c r="Z3" t="n">
        <v>10</v>
      </c>
      <c r="AA3" t="n">
        <v>112.5599624702165</v>
      </c>
      <c r="AB3" t="n">
        <v>154.0095064467601</v>
      </c>
      <c r="AC3" t="n">
        <v>139.3110553052233</v>
      </c>
      <c r="AD3" t="n">
        <v>112559.9624702165</v>
      </c>
      <c r="AE3" t="n">
        <v>154009.5064467601</v>
      </c>
      <c r="AF3" t="n">
        <v>4.53899918629488e-06</v>
      </c>
      <c r="AG3" t="n">
        <v>7</v>
      </c>
      <c r="AH3" t="n">
        <v>139311.0553052233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6.637</v>
      </c>
      <c r="E4" t="n">
        <v>15.07</v>
      </c>
      <c r="F4" t="n">
        <v>10.4</v>
      </c>
      <c r="G4" t="n">
        <v>10.58</v>
      </c>
      <c r="H4" t="n">
        <v>0.14</v>
      </c>
      <c r="I4" t="n">
        <v>59</v>
      </c>
      <c r="J4" t="n">
        <v>186.45</v>
      </c>
      <c r="K4" t="n">
        <v>53.44</v>
      </c>
      <c r="L4" t="n">
        <v>1.5</v>
      </c>
      <c r="M4" t="n">
        <v>57</v>
      </c>
      <c r="N4" t="n">
        <v>36.51</v>
      </c>
      <c r="O4" t="n">
        <v>23229.42</v>
      </c>
      <c r="P4" t="n">
        <v>120.32</v>
      </c>
      <c r="Q4" t="n">
        <v>2940.32</v>
      </c>
      <c r="R4" t="n">
        <v>85.39</v>
      </c>
      <c r="S4" t="n">
        <v>30.45</v>
      </c>
      <c r="T4" t="n">
        <v>27407.08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96.2357583276726</v>
      </c>
      <c r="AB4" t="n">
        <v>131.6740101658833</v>
      </c>
      <c r="AC4" t="n">
        <v>119.1072274413203</v>
      </c>
      <c r="AD4" t="n">
        <v>96235.75832767259</v>
      </c>
      <c r="AE4" t="n">
        <v>131674.0101658833</v>
      </c>
      <c r="AF4" t="n">
        <v>4.90417034567935e-06</v>
      </c>
      <c r="AG4" t="n">
        <v>6</v>
      </c>
      <c r="AH4" t="n">
        <v>119107.2274413203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7.0155</v>
      </c>
      <c r="E5" t="n">
        <v>14.25</v>
      </c>
      <c r="F5" t="n">
        <v>10.04</v>
      </c>
      <c r="G5" t="n">
        <v>12.81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110.64</v>
      </c>
      <c r="Q5" t="n">
        <v>2940.44</v>
      </c>
      <c r="R5" t="n">
        <v>73.55</v>
      </c>
      <c r="S5" t="n">
        <v>30.45</v>
      </c>
      <c r="T5" t="n">
        <v>21546.93</v>
      </c>
      <c r="U5" t="n">
        <v>0.41</v>
      </c>
      <c r="V5" t="n">
        <v>0.86</v>
      </c>
      <c r="W5" t="n">
        <v>0.15</v>
      </c>
      <c r="X5" t="n">
        <v>1.31</v>
      </c>
      <c r="Y5" t="n">
        <v>1</v>
      </c>
      <c r="Z5" t="n">
        <v>10</v>
      </c>
      <c r="AA5" t="n">
        <v>90.11742351815623</v>
      </c>
      <c r="AB5" t="n">
        <v>123.3026345576255</v>
      </c>
      <c r="AC5" t="n">
        <v>111.5348041718126</v>
      </c>
      <c r="AD5" t="n">
        <v>90117.42351815623</v>
      </c>
      <c r="AE5" t="n">
        <v>123302.6345576255</v>
      </c>
      <c r="AF5" t="n">
        <v>5.183849187903192e-06</v>
      </c>
      <c r="AG5" t="n">
        <v>6</v>
      </c>
      <c r="AH5" t="n">
        <v>111534.8041718126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7.3215</v>
      </c>
      <c r="E6" t="n">
        <v>13.66</v>
      </c>
      <c r="F6" t="n">
        <v>9.779999999999999</v>
      </c>
      <c r="G6" t="n">
        <v>15.43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34</v>
      </c>
      <c r="N6" t="n">
        <v>36.77</v>
      </c>
      <c r="O6" t="n">
        <v>23322.88</v>
      </c>
      <c r="P6" t="n">
        <v>102.3</v>
      </c>
      <c r="Q6" t="n">
        <v>2940.74</v>
      </c>
      <c r="R6" t="n">
        <v>64.95</v>
      </c>
      <c r="S6" t="n">
        <v>30.45</v>
      </c>
      <c r="T6" t="n">
        <v>17290.03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85.47658967038355</v>
      </c>
      <c r="AB6" t="n">
        <v>116.9528409479665</v>
      </c>
      <c r="AC6" t="n">
        <v>105.7910259522661</v>
      </c>
      <c r="AD6" t="n">
        <v>85476.58967038355</v>
      </c>
      <c r="AE6" t="n">
        <v>116952.8409479665</v>
      </c>
      <c r="AF6" t="n">
        <v>5.409956785579534e-06</v>
      </c>
      <c r="AG6" t="n">
        <v>6</v>
      </c>
      <c r="AH6" t="n">
        <v>105791.0259522661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7.486</v>
      </c>
      <c r="E7" t="n">
        <v>13.36</v>
      </c>
      <c r="F7" t="n">
        <v>9.66</v>
      </c>
      <c r="G7" t="n">
        <v>17.57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11</v>
      </c>
      <c r="N7" t="n">
        <v>36.9</v>
      </c>
      <c r="O7" t="n">
        <v>23369.68</v>
      </c>
      <c r="P7" t="n">
        <v>96.73999999999999</v>
      </c>
      <c r="Q7" t="n">
        <v>2940.1</v>
      </c>
      <c r="R7" t="n">
        <v>60.31</v>
      </c>
      <c r="S7" t="n">
        <v>30.45</v>
      </c>
      <c r="T7" t="n">
        <v>14994.4</v>
      </c>
      <c r="U7" t="n">
        <v>0.5</v>
      </c>
      <c r="V7" t="n">
        <v>0.9</v>
      </c>
      <c r="W7" t="n">
        <v>0.16</v>
      </c>
      <c r="X7" t="n">
        <v>0.9399999999999999</v>
      </c>
      <c r="Y7" t="n">
        <v>1</v>
      </c>
      <c r="Z7" t="n">
        <v>10</v>
      </c>
      <c r="AA7" t="n">
        <v>82.79881238141198</v>
      </c>
      <c r="AB7" t="n">
        <v>113.288987926001</v>
      </c>
      <c r="AC7" t="n">
        <v>102.4768459204658</v>
      </c>
      <c r="AD7" t="n">
        <v>82798.81238141198</v>
      </c>
      <c r="AE7" t="n">
        <v>113288.987926001</v>
      </c>
      <c r="AF7" t="n">
        <v>5.531508092173515e-06</v>
      </c>
      <c r="AG7" t="n">
        <v>6</v>
      </c>
      <c r="AH7" t="n">
        <v>102476.8459204658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7.5106</v>
      </c>
      <c r="E8" t="n">
        <v>13.31</v>
      </c>
      <c r="F8" t="n">
        <v>9.65</v>
      </c>
      <c r="G8" t="n">
        <v>18.1</v>
      </c>
      <c r="H8" t="n">
        <v>0.24</v>
      </c>
      <c r="I8" t="n">
        <v>32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96.25</v>
      </c>
      <c r="Q8" t="n">
        <v>2940.24</v>
      </c>
      <c r="R8" t="n">
        <v>59.89</v>
      </c>
      <c r="S8" t="n">
        <v>30.45</v>
      </c>
      <c r="T8" t="n">
        <v>14787.68</v>
      </c>
      <c r="U8" t="n">
        <v>0.51</v>
      </c>
      <c r="V8" t="n">
        <v>0.9</v>
      </c>
      <c r="W8" t="n">
        <v>0.17</v>
      </c>
      <c r="X8" t="n">
        <v>0.93</v>
      </c>
      <c r="Y8" t="n">
        <v>1</v>
      </c>
      <c r="Z8" t="n">
        <v>10</v>
      </c>
      <c r="AA8" t="n">
        <v>82.52164644372063</v>
      </c>
      <c r="AB8" t="n">
        <v>112.9097572623537</v>
      </c>
      <c r="AC8" t="n">
        <v>102.1338084991033</v>
      </c>
      <c r="AD8" t="n">
        <v>82521.64644372063</v>
      </c>
      <c r="AE8" t="n">
        <v>112909.7572623537</v>
      </c>
      <c r="AF8" t="n">
        <v>5.54968536963377e-06</v>
      </c>
      <c r="AG8" t="n">
        <v>6</v>
      </c>
      <c r="AH8" t="n">
        <v>102133.8084991033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7.1908</v>
      </c>
      <c r="E2" t="n">
        <v>13.91</v>
      </c>
      <c r="F2" t="n">
        <v>10.41</v>
      </c>
      <c r="G2" t="n">
        <v>10.59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44</v>
      </c>
      <c r="N2" t="n">
        <v>16.65</v>
      </c>
      <c r="O2" t="n">
        <v>14546.17</v>
      </c>
      <c r="P2" t="n">
        <v>80.02</v>
      </c>
      <c r="Q2" t="n">
        <v>2940.36</v>
      </c>
      <c r="R2" t="n">
        <v>85.23999999999999</v>
      </c>
      <c r="S2" t="n">
        <v>30.45</v>
      </c>
      <c r="T2" t="n">
        <v>27331.02</v>
      </c>
      <c r="U2" t="n">
        <v>0.36</v>
      </c>
      <c r="V2" t="n">
        <v>0.83</v>
      </c>
      <c r="W2" t="n">
        <v>0.19</v>
      </c>
      <c r="X2" t="n">
        <v>1.69</v>
      </c>
      <c r="Y2" t="n">
        <v>1</v>
      </c>
      <c r="Z2" t="n">
        <v>10</v>
      </c>
      <c r="AA2" t="n">
        <v>76.93222079876521</v>
      </c>
      <c r="AB2" t="n">
        <v>105.2620585068734</v>
      </c>
      <c r="AC2" t="n">
        <v>95.21599537923103</v>
      </c>
      <c r="AD2" t="n">
        <v>76932.22079876522</v>
      </c>
      <c r="AE2" t="n">
        <v>105262.0585068734</v>
      </c>
      <c r="AF2" t="n">
        <v>5.462462393615778e-06</v>
      </c>
      <c r="AG2" t="n">
        <v>6</v>
      </c>
      <c r="AH2" t="n">
        <v>95215.99537923103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7.2782</v>
      </c>
      <c r="E3" t="n">
        <v>13.74</v>
      </c>
      <c r="F3" t="n">
        <v>10.34</v>
      </c>
      <c r="G3" t="n">
        <v>11.28</v>
      </c>
      <c r="H3" t="n">
        <v>0.19</v>
      </c>
      <c r="I3" t="n">
        <v>55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78.18000000000001</v>
      </c>
      <c r="Q3" t="n">
        <v>2940.82</v>
      </c>
      <c r="R3" t="n">
        <v>81.09999999999999</v>
      </c>
      <c r="S3" t="n">
        <v>30.45</v>
      </c>
      <c r="T3" t="n">
        <v>25281.71</v>
      </c>
      <c r="U3" t="n">
        <v>0.38</v>
      </c>
      <c r="V3" t="n">
        <v>0.84</v>
      </c>
      <c r="W3" t="n">
        <v>0.24</v>
      </c>
      <c r="X3" t="n">
        <v>1.62</v>
      </c>
      <c r="Y3" t="n">
        <v>1</v>
      </c>
      <c r="Z3" t="n">
        <v>10</v>
      </c>
      <c r="AA3" t="n">
        <v>75.93131976865168</v>
      </c>
      <c r="AB3" t="n">
        <v>103.8925815608357</v>
      </c>
      <c r="AC3" t="n">
        <v>93.97721939084975</v>
      </c>
      <c r="AD3" t="n">
        <v>75931.31976865168</v>
      </c>
      <c r="AE3" t="n">
        <v>103892.5815608357</v>
      </c>
      <c r="AF3" t="n">
        <v>5.52885545324781e-06</v>
      </c>
      <c r="AG3" t="n">
        <v>6</v>
      </c>
      <c r="AH3" t="n">
        <v>93977.21939084976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6.9946</v>
      </c>
      <c r="E2" t="n">
        <v>14.3</v>
      </c>
      <c r="F2" t="n">
        <v>10.94</v>
      </c>
      <c r="G2" t="n">
        <v>8.75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71.27</v>
      </c>
      <c r="Q2" t="n">
        <v>2940.76</v>
      </c>
      <c r="R2" t="n">
        <v>99.91</v>
      </c>
      <c r="S2" t="n">
        <v>30.45</v>
      </c>
      <c r="T2" t="n">
        <v>34584.06</v>
      </c>
      <c r="U2" t="n">
        <v>0.3</v>
      </c>
      <c r="V2" t="n">
        <v>0.79</v>
      </c>
      <c r="W2" t="n">
        <v>0.29</v>
      </c>
      <c r="X2" t="n">
        <v>2.22</v>
      </c>
      <c r="Y2" t="n">
        <v>1</v>
      </c>
      <c r="Z2" t="n">
        <v>10</v>
      </c>
      <c r="AA2" t="n">
        <v>73.93180497345398</v>
      </c>
      <c r="AB2" t="n">
        <v>101.1567572056806</v>
      </c>
      <c r="AC2" t="n">
        <v>91.50249827239615</v>
      </c>
      <c r="AD2" t="n">
        <v>73931.80497345398</v>
      </c>
      <c r="AE2" t="n">
        <v>101156.7572056806</v>
      </c>
      <c r="AF2" t="n">
        <v>5.387294137771874e-06</v>
      </c>
      <c r="AG2" t="n">
        <v>6</v>
      </c>
      <c r="AH2" t="n">
        <v>91502.49827239616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</row>
    <row r="10">
      <c r="A10" t="n">
        <v>0</v>
      </c>
      <c r="B10" t="n">
        <v>140</v>
      </c>
      <c r="C10" t="inlineStr">
        <is>
          <t xml:space="preserve">CONCLUIDO	</t>
        </is>
      </c>
      <c r="D10" t="n">
        <v>3.912</v>
      </c>
      <c r="E10" t="n">
        <v>25.56</v>
      </c>
      <c r="F10" t="n">
        <v>13.84</v>
      </c>
      <c r="G10" t="n">
        <v>4.91</v>
      </c>
      <c r="H10" t="n">
        <v>0.06</v>
      </c>
      <c r="I10" t="n">
        <v>169</v>
      </c>
      <c r="J10" t="n">
        <v>274.09</v>
      </c>
      <c r="K10" t="n">
        <v>60.56</v>
      </c>
      <c r="L10" t="n">
        <v>1</v>
      </c>
      <c r="M10" t="n">
        <v>167</v>
      </c>
      <c r="N10" t="n">
        <v>72.53</v>
      </c>
      <c r="O10" t="n">
        <v>34038.11</v>
      </c>
      <c r="P10" t="n">
        <v>231.33</v>
      </c>
      <c r="Q10" t="n">
        <v>2941.33</v>
      </c>
      <c r="R10" t="n">
        <v>198.17</v>
      </c>
      <c r="S10" t="n">
        <v>30.45</v>
      </c>
      <c r="T10" t="n">
        <v>83247.00999999999</v>
      </c>
      <c r="U10" t="n">
        <v>0.15</v>
      </c>
      <c r="V10" t="n">
        <v>0.63</v>
      </c>
      <c r="W10" t="n">
        <v>0.35</v>
      </c>
      <c r="X10" t="n">
        <v>5.11</v>
      </c>
      <c r="Y10" t="n">
        <v>1</v>
      </c>
      <c r="Z10" t="n">
        <v>10</v>
      </c>
    </row>
    <row r="11">
      <c r="A11" t="n">
        <v>1</v>
      </c>
      <c r="B11" t="n">
        <v>140</v>
      </c>
      <c r="C11" t="inlineStr">
        <is>
          <t xml:space="preserve">CONCLUIDO	</t>
        </is>
      </c>
      <c r="D11" t="n">
        <v>4.719</v>
      </c>
      <c r="E11" t="n">
        <v>21.19</v>
      </c>
      <c r="F11" t="n">
        <v>12.18</v>
      </c>
      <c r="G11" t="n">
        <v>6.25</v>
      </c>
      <c r="H11" t="n">
        <v>0.08</v>
      </c>
      <c r="I11" t="n">
        <v>117</v>
      </c>
      <c r="J11" t="n">
        <v>274.57</v>
      </c>
      <c r="K11" t="n">
        <v>60.56</v>
      </c>
      <c r="L11" t="n">
        <v>1.25</v>
      </c>
      <c r="M11" t="n">
        <v>115</v>
      </c>
      <c r="N11" t="n">
        <v>72.76000000000001</v>
      </c>
      <c r="O11" t="n">
        <v>34097.72</v>
      </c>
      <c r="P11" t="n">
        <v>200.47</v>
      </c>
      <c r="Q11" t="n">
        <v>2941.48</v>
      </c>
      <c r="R11" t="n">
        <v>143.56</v>
      </c>
      <c r="S11" t="n">
        <v>30.45</v>
      </c>
      <c r="T11" t="n">
        <v>56200.73</v>
      </c>
      <c r="U11" t="n">
        <v>0.21</v>
      </c>
      <c r="V11" t="n">
        <v>0.71</v>
      </c>
      <c r="W11" t="n">
        <v>0.27</v>
      </c>
      <c r="X11" t="n">
        <v>3.46</v>
      </c>
      <c r="Y11" t="n">
        <v>1</v>
      </c>
      <c r="Z11" t="n">
        <v>10</v>
      </c>
    </row>
    <row r="12">
      <c r="A12" t="n">
        <v>2</v>
      </c>
      <c r="B12" t="n">
        <v>140</v>
      </c>
      <c r="C12" t="inlineStr">
        <is>
          <t xml:space="preserve">CONCLUIDO	</t>
        </is>
      </c>
      <c r="D12" t="n">
        <v>5.3018</v>
      </c>
      <c r="E12" t="n">
        <v>18.86</v>
      </c>
      <c r="F12" t="n">
        <v>11.31</v>
      </c>
      <c r="G12" t="n">
        <v>7.63</v>
      </c>
      <c r="H12" t="n">
        <v>0.1</v>
      </c>
      <c r="I12" t="n">
        <v>89</v>
      </c>
      <c r="J12" t="n">
        <v>275.05</v>
      </c>
      <c r="K12" t="n">
        <v>60.56</v>
      </c>
      <c r="L12" t="n">
        <v>1.5</v>
      </c>
      <c r="M12" t="n">
        <v>87</v>
      </c>
      <c r="N12" t="n">
        <v>73</v>
      </c>
      <c r="O12" t="n">
        <v>34157.42</v>
      </c>
      <c r="P12" t="n">
        <v>183.06</v>
      </c>
      <c r="Q12" t="n">
        <v>2940.57</v>
      </c>
      <c r="R12" t="n">
        <v>115.39</v>
      </c>
      <c r="S12" t="n">
        <v>30.45</v>
      </c>
      <c r="T12" t="n">
        <v>42256.85</v>
      </c>
      <c r="U12" t="n">
        <v>0.26</v>
      </c>
      <c r="V12" t="n">
        <v>0.77</v>
      </c>
      <c r="W12" t="n">
        <v>0.22</v>
      </c>
      <c r="X12" t="n">
        <v>2.59</v>
      </c>
      <c r="Y12" t="n">
        <v>1</v>
      </c>
      <c r="Z12" t="n">
        <v>10</v>
      </c>
    </row>
    <row r="13">
      <c r="A13" t="n">
        <v>3</v>
      </c>
      <c r="B13" t="n">
        <v>140</v>
      </c>
      <c r="C13" t="inlineStr">
        <is>
          <t xml:space="preserve">CONCLUIDO	</t>
        </is>
      </c>
      <c r="D13" t="n">
        <v>5.7278</v>
      </c>
      <c r="E13" t="n">
        <v>17.46</v>
      </c>
      <c r="F13" t="n">
        <v>10.8</v>
      </c>
      <c r="G13" t="n">
        <v>9</v>
      </c>
      <c r="H13" t="n">
        <v>0.11</v>
      </c>
      <c r="I13" t="n">
        <v>72</v>
      </c>
      <c r="J13" t="n">
        <v>275.54</v>
      </c>
      <c r="K13" t="n">
        <v>60.56</v>
      </c>
      <c r="L13" t="n">
        <v>1.75</v>
      </c>
      <c r="M13" t="n">
        <v>70</v>
      </c>
      <c r="N13" t="n">
        <v>73.23</v>
      </c>
      <c r="O13" t="n">
        <v>34217.22</v>
      </c>
      <c r="P13" t="n">
        <v>171.91</v>
      </c>
      <c r="Q13" t="n">
        <v>2940.76</v>
      </c>
      <c r="R13" t="n">
        <v>98.20999999999999</v>
      </c>
      <c r="S13" t="n">
        <v>30.45</v>
      </c>
      <c r="T13" t="n">
        <v>33752.12</v>
      </c>
      <c r="U13" t="n">
        <v>0.31</v>
      </c>
      <c r="V13" t="n">
        <v>0.8</v>
      </c>
      <c r="W13" t="n">
        <v>0.2</v>
      </c>
      <c r="X13" t="n">
        <v>2.08</v>
      </c>
      <c r="Y13" t="n">
        <v>1</v>
      </c>
      <c r="Z13" t="n">
        <v>10</v>
      </c>
    </row>
    <row r="14">
      <c r="A14" t="n">
        <v>4</v>
      </c>
      <c r="B14" t="n">
        <v>140</v>
      </c>
      <c r="C14" t="inlineStr">
        <is>
          <t xml:space="preserve">CONCLUIDO	</t>
        </is>
      </c>
      <c r="D14" t="n">
        <v>6.0734</v>
      </c>
      <c r="E14" t="n">
        <v>16.47</v>
      </c>
      <c r="F14" t="n">
        <v>10.43</v>
      </c>
      <c r="G14" t="n">
        <v>10.43</v>
      </c>
      <c r="H14" t="n">
        <v>0.13</v>
      </c>
      <c r="I14" t="n">
        <v>60</v>
      </c>
      <c r="J14" t="n">
        <v>276.02</v>
      </c>
      <c r="K14" t="n">
        <v>60.56</v>
      </c>
      <c r="L14" t="n">
        <v>2</v>
      </c>
      <c r="M14" t="n">
        <v>58</v>
      </c>
      <c r="N14" t="n">
        <v>73.47</v>
      </c>
      <c r="O14" t="n">
        <v>34277.1</v>
      </c>
      <c r="P14" t="n">
        <v>163.05</v>
      </c>
      <c r="Q14" t="n">
        <v>2940.29</v>
      </c>
      <c r="R14" t="n">
        <v>86.51000000000001</v>
      </c>
      <c r="S14" t="n">
        <v>30.45</v>
      </c>
      <c r="T14" t="n">
        <v>27960.62</v>
      </c>
      <c r="U14" t="n">
        <v>0.35</v>
      </c>
      <c r="V14" t="n">
        <v>0.83</v>
      </c>
      <c r="W14" t="n">
        <v>0.17</v>
      </c>
      <c r="X14" t="n">
        <v>1.71</v>
      </c>
      <c r="Y14" t="n">
        <v>1</v>
      </c>
      <c r="Z14" t="n">
        <v>10</v>
      </c>
    </row>
    <row r="15">
      <c r="A15" t="n">
        <v>5</v>
      </c>
      <c r="B15" t="n">
        <v>140</v>
      </c>
      <c r="C15" t="inlineStr">
        <is>
          <t xml:space="preserve">CONCLUIDO	</t>
        </is>
      </c>
      <c r="D15" t="n">
        <v>6.3478</v>
      </c>
      <c r="E15" t="n">
        <v>15.75</v>
      </c>
      <c r="F15" t="n">
        <v>10.19</v>
      </c>
      <c r="G15" t="n">
        <v>11.99</v>
      </c>
      <c r="H15" t="n">
        <v>0.14</v>
      </c>
      <c r="I15" t="n">
        <v>51</v>
      </c>
      <c r="J15" t="n">
        <v>276.51</v>
      </c>
      <c r="K15" t="n">
        <v>60.56</v>
      </c>
      <c r="L15" t="n">
        <v>2.25</v>
      </c>
      <c r="M15" t="n">
        <v>49</v>
      </c>
      <c r="N15" t="n">
        <v>73.70999999999999</v>
      </c>
      <c r="O15" t="n">
        <v>34337.08</v>
      </c>
      <c r="P15" t="n">
        <v>156.24</v>
      </c>
      <c r="Q15" t="n">
        <v>2940.63</v>
      </c>
      <c r="R15" t="n">
        <v>78.52</v>
      </c>
      <c r="S15" t="n">
        <v>30.45</v>
      </c>
      <c r="T15" t="n">
        <v>24009.19</v>
      </c>
      <c r="U15" t="n">
        <v>0.39</v>
      </c>
      <c r="V15" t="n">
        <v>0.85</v>
      </c>
      <c r="W15" t="n">
        <v>0.16</v>
      </c>
      <c r="X15" t="n">
        <v>1.47</v>
      </c>
      <c r="Y15" t="n">
        <v>1</v>
      </c>
      <c r="Z15" t="n">
        <v>10</v>
      </c>
    </row>
    <row r="16">
      <c r="A16" t="n">
        <v>6</v>
      </c>
      <c r="B16" t="n">
        <v>140</v>
      </c>
      <c r="C16" t="inlineStr">
        <is>
          <t xml:space="preserve">CONCLUIDO	</t>
        </is>
      </c>
      <c r="D16" t="n">
        <v>6.5996</v>
      </c>
      <c r="E16" t="n">
        <v>15.15</v>
      </c>
      <c r="F16" t="n">
        <v>9.949999999999999</v>
      </c>
      <c r="G16" t="n">
        <v>13.57</v>
      </c>
      <c r="H16" t="n">
        <v>0.16</v>
      </c>
      <c r="I16" t="n">
        <v>44</v>
      </c>
      <c r="J16" t="n">
        <v>277</v>
      </c>
      <c r="K16" t="n">
        <v>60.56</v>
      </c>
      <c r="L16" t="n">
        <v>2.5</v>
      </c>
      <c r="M16" t="n">
        <v>42</v>
      </c>
      <c r="N16" t="n">
        <v>73.94</v>
      </c>
      <c r="O16" t="n">
        <v>34397.15</v>
      </c>
      <c r="P16" t="n">
        <v>149.56</v>
      </c>
      <c r="Q16" t="n">
        <v>2940.39</v>
      </c>
      <c r="R16" t="n">
        <v>70.77</v>
      </c>
      <c r="S16" t="n">
        <v>30.45</v>
      </c>
      <c r="T16" t="n">
        <v>20170.1</v>
      </c>
      <c r="U16" t="n">
        <v>0.43</v>
      </c>
      <c r="V16" t="n">
        <v>0.87</v>
      </c>
      <c r="W16" t="n">
        <v>0.15</v>
      </c>
      <c r="X16" t="n">
        <v>1.23</v>
      </c>
      <c r="Y16" t="n">
        <v>1</v>
      </c>
      <c r="Z16" t="n">
        <v>10</v>
      </c>
    </row>
    <row r="17">
      <c r="A17" t="n">
        <v>7</v>
      </c>
      <c r="B17" t="n">
        <v>140</v>
      </c>
      <c r="C17" t="inlineStr">
        <is>
          <t xml:space="preserve">CONCLUIDO	</t>
        </is>
      </c>
      <c r="D17" t="n">
        <v>6.7864</v>
      </c>
      <c r="E17" t="n">
        <v>14.74</v>
      </c>
      <c r="F17" t="n">
        <v>9.800000000000001</v>
      </c>
      <c r="G17" t="n">
        <v>15.07</v>
      </c>
      <c r="H17" t="n">
        <v>0.18</v>
      </c>
      <c r="I17" t="n">
        <v>39</v>
      </c>
      <c r="J17" t="n">
        <v>277.48</v>
      </c>
      <c r="K17" t="n">
        <v>60.56</v>
      </c>
      <c r="L17" t="n">
        <v>2.75</v>
      </c>
      <c r="M17" t="n">
        <v>37</v>
      </c>
      <c r="N17" t="n">
        <v>74.18000000000001</v>
      </c>
      <c r="O17" t="n">
        <v>34457.31</v>
      </c>
      <c r="P17" t="n">
        <v>144.18</v>
      </c>
      <c r="Q17" t="n">
        <v>2940.13</v>
      </c>
      <c r="R17" t="n">
        <v>65.78</v>
      </c>
      <c r="S17" t="n">
        <v>30.45</v>
      </c>
      <c r="T17" t="n">
        <v>17698.41</v>
      </c>
      <c r="U17" t="n">
        <v>0.46</v>
      </c>
      <c r="V17" t="n">
        <v>0.88</v>
      </c>
      <c r="W17" t="n">
        <v>0.14</v>
      </c>
      <c r="X17" t="n">
        <v>1.08</v>
      </c>
      <c r="Y17" t="n">
        <v>1</v>
      </c>
      <c r="Z17" t="n">
        <v>10</v>
      </c>
    </row>
    <row r="18">
      <c r="A18" t="n">
        <v>8</v>
      </c>
      <c r="B18" t="n">
        <v>140</v>
      </c>
      <c r="C18" t="inlineStr">
        <is>
          <t xml:space="preserve">CONCLUIDO	</t>
        </is>
      </c>
      <c r="D18" t="n">
        <v>6.9428</v>
      </c>
      <c r="E18" t="n">
        <v>14.4</v>
      </c>
      <c r="F18" t="n">
        <v>9.67</v>
      </c>
      <c r="G18" t="n">
        <v>16.58</v>
      </c>
      <c r="H18" t="n">
        <v>0.19</v>
      </c>
      <c r="I18" t="n">
        <v>35</v>
      </c>
      <c r="J18" t="n">
        <v>277.97</v>
      </c>
      <c r="K18" t="n">
        <v>60.56</v>
      </c>
      <c r="L18" t="n">
        <v>3</v>
      </c>
      <c r="M18" t="n">
        <v>33</v>
      </c>
      <c r="N18" t="n">
        <v>74.42</v>
      </c>
      <c r="O18" t="n">
        <v>34517.57</v>
      </c>
      <c r="P18" t="n">
        <v>139.26</v>
      </c>
      <c r="Q18" t="n">
        <v>2940.05</v>
      </c>
      <c r="R18" t="n">
        <v>61.7</v>
      </c>
      <c r="S18" t="n">
        <v>30.45</v>
      </c>
      <c r="T18" t="n">
        <v>15677.64</v>
      </c>
      <c r="U18" t="n">
        <v>0.49</v>
      </c>
      <c r="V18" t="n">
        <v>0.9</v>
      </c>
      <c r="W18" t="n">
        <v>0.14</v>
      </c>
      <c r="X18" t="n">
        <v>0.95</v>
      </c>
      <c r="Y18" t="n">
        <v>1</v>
      </c>
      <c r="Z18" t="n">
        <v>10</v>
      </c>
    </row>
    <row r="19">
      <c r="A19" t="n">
        <v>9</v>
      </c>
      <c r="B19" t="n">
        <v>140</v>
      </c>
      <c r="C19" t="inlineStr">
        <is>
          <t xml:space="preserve">CONCLUIDO	</t>
        </is>
      </c>
      <c r="D19" t="n">
        <v>7.1113</v>
      </c>
      <c r="E19" t="n">
        <v>14.06</v>
      </c>
      <c r="F19" t="n">
        <v>9.539999999999999</v>
      </c>
      <c r="G19" t="n">
        <v>18.47</v>
      </c>
      <c r="H19" t="n">
        <v>0.21</v>
      </c>
      <c r="I19" t="n">
        <v>31</v>
      </c>
      <c r="J19" t="n">
        <v>278.46</v>
      </c>
      <c r="K19" t="n">
        <v>60.56</v>
      </c>
      <c r="L19" t="n">
        <v>3.25</v>
      </c>
      <c r="M19" t="n">
        <v>29</v>
      </c>
      <c r="N19" t="n">
        <v>74.66</v>
      </c>
      <c r="O19" t="n">
        <v>34577.92</v>
      </c>
      <c r="P19" t="n">
        <v>133.86</v>
      </c>
      <c r="Q19" t="n">
        <v>2940.3</v>
      </c>
      <c r="R19" t="n">
        <v>57.17</v>
      </c>
      <c r="S19" t="n">
        <v>30.45</v>
      </c>
      <c r="T19" t="n">
        <v>13435.83</v>
      </c>
      <c r="U19" t="n">
        <v>0.53</v>
      </c>
      <c r="V19" t="n">
        <v>0.91</v>
      </c>
      <c r="W19" t="n">
        <v>0.13</v>
      </c>
      <c r="X19" t="n">
        <v>0.82</v>
      </c>
      <c r="Y19" t="n">
        <v>1</v>
      </c>
      <c r="Z19" t="n">
        <v>10</v>
      </c>
    </row>
    <row r="20">
      <c r="A20" t="n">
        <v>10</v>
      </c>
      <c r="B20" t="n">
        <v>140</v>
      </c>
      <c r="C20" t="inlineStr">
        <is>
          <t xml:space="preserve">CONCLUIDO	</t>
        </is>
      </c>
      <c r="D20" t="n">
        <v>7.3278</v>
      </c>
      <c r="E20" t="n">
        <v>13.65</v>
      </c>
      <c r="F20" t="n">
        <v>9.34</v>
      </c>
      <c r="G20" t="n">
        <v>20.75</v>
      </c>
      <c r="H20" t="n">
        <v>0.22</v>
      </c>
      <c r="I20" t="n">
        <v>27</v>
      </c>
      <c r="J20" t="n">
        <v>278.95</v>
      </c>
      <c r="K20" t="n">
        <v>60.56</v>
      </c>
      <c r="L20" t="n">
        <v>3.5</v>
      </c>
      <c r="M20" t="n">
        <v>25</v>
      </c>
      <c r="N20" t="n">
        <v>74.90000000000001</v>
      </c>
      <c r="O20" t="n">
        <v>34638.36</v>
      </c>
      <c r="P20" t="n">
        <v>126.31</v>
      </c>
      <c r="Q20" t="n">
        <v>2940.21</v>
      </c>
      <c r="R20" t="n">
        <v>50.53</v>
      </c>
      <c r="S20" t="n">
        <v>30.45</v>
      </c>
      <c r="T20" t="n">
        <v>10135.46</v>
      </c>
      <c r="U20" t="n">
        <v>0.6</v>
      </c>
      <c r="V20" t="n">
        <v>0.93</v>
      </c>
      <c r="W20" t="n">
        <v>0.12</v>
      </c>
      <c r="X20" t="n">
        <v>0.61</v>
      </c>
      <c r="Y20" t="n">
        <v>1</v>
      </c>
      <c r="Z20" t="n">
        <v>10</v>
      </c>
    </row>
    <row r="21">
      <c r="A21" t="n">
        <v>11</v>
      </c>
      <c r="B21" t="n">
        <v>140</v>
      </c>
      <c r="C21" t="inlineStr">
        <is>
          <t xml:space="preserve">CONCLUIDO	</t>
        </is>
      </c>
      <c r="D21" t="n">
        <v>7.2039</v>
      </c>
      <c r="E21" t="n">
        <v>13.88</v>
      </c>
      <c r="F21" t="n">
        <v>9.619999999999999</v>
      </c>
      <c r="G21" t="n">
        <v>22.21</v>
      </c>
      <c r="H21" t="n">
        <v>0.24</v>
      </c>
      <c r="I21" t="n">
        <v>26</v>
      </c>
      <c r="J21" t="n">
        <v>279.44</v>
      </c>
      <c r="K21" t="n">
        <v>60.56</v>
      </c>
      <c r="L21" t="n">
        <v>3.75</v>
      </c>
      <c r="M21" t="n">
        <v>24</v>
      </c>
      <c r="N21" t="n">
        <v>75.14</v>
      </c>
      <c r="O21" t="n">
        <v>34698.9</v>
      </c>
      <c r="P21" t="n">
        <v>129.17</v>
      </c>
      <c r="Q21" t="n">
        <v>2940.18</v>
      </c>
      <c r="R21" t="n">
        <v>61.17</v>
      </c>
      <c r="S21" t="n">
        <v>30.45</v>
      </c>
      <c r="T21" t="n">
        <v>15458.7</v>
      </c>
      <c r="U21" t="n">
        <v>0.5</v>
      </c>
      <c r="V21" t="n">
        <v>0.9</v>
      </c>
      <c r="W21" t="n">
        <v>0.11</v>
      </c>
      <c r="X21" t="n">
        <v>0.9</v>
      </c>
      <c r="Y21" t="n">
        <v>1</v>
      </c>
      <c r="Z21" t="n">
        <v>10</v>
      </c>
    </row>
    <row r="22">
      <c r="A22" t="n">
        <v>12</v>
      </c>
      <c r="B22" t="n">
        <v>140</v>
      </c>
      <c r="C22" t="inlineStr">
        <is>
          <t xml:space="preserve">CONCLUIDO	</t>
        </is>
      </c>
      <c r="D22" t="n">
        <v>7.423</v>
      </c>
      <c r="E22" t="n">
        <v>13.47</v>
      </c>
      <c r="F22" t="n">
        <v>9.369999999999999</v>
      </c>
      <c r="G22" t="n">
        <v>24.44</v>
      </c>
      <c r="H22" t="n">
        <v>0.25</v>
      </c>
      <c r="I22" t="n">
        <v>23</v>
      </c>
      <c r="J22" t="n">
        <v>279.94</v>
      </c>
      <c r="K22" t="n">
        <v>60.56</v>
      </c>
      <c r="L22" t="n">
        <v>4</v>
      </c>
      <c r="M22" t="n">
        <v>12</v>
      </c>
      <c r="N22" t="n">
        <v>75.38</v>
      </c>
      <c r="O22" t="n">
        <v>34759.54</v>
      </c>
      <c r="P22" t="n">
        <v>120.95</v>
      </c>
      <c r="Q22" t="n">
        <v>2940.13</v>
      </c>
      <c r="R22" t="n">
        <v>51.36</v>
      </c>
      <c r="S22" t="n">
        <v>30.45</v>
      </c>
      <c r="T22" t="n">
        <v>10571.44</v>
      </c>
      <c r="U22" t="n">
        <v>0.59</v>
      </c>
      <c r="V22" t="n">
        <v>0.92</v>
      </c>
      <c r="W22" t="n">
        <v>0.13</v>
      </c>
      <c r="X22" t="n">
        <v>0.65</v>
      </c>
      <c r="Y22" t="n">
        <v>1</v>
      </c>
      <c r="Z22" t="n">
        <v>10</v>
      </c>
    </row>
    <row r="23">
      <c r="A23" t="n">
        <v>13</v>
      </c>
      <c r="B23" t="n">
        <v>140</v>
      </c>
      <c r="C23" t="inlineStr">
        <is>
          <t xml:space="preserve">CONCLUIDO	</t>
        </is>
      </c>
      <c r="D23" t="n">
        <v>7.4076</v>
      </c>
      <c r="E23" t="n">
        <v>13.5</v>
      </c>
      <c r="F23" t="n">
        <v>9.4</v>
      </c>
      <c r="G23" t="n">
        <v>24.52</v>
      </c>
      <c r="H23" t="n">
        <v>0.27</v>
      </c>
      <c r="I23" t="n">
        <v>23</v>
      </c>
      <c r="J23" t="n">
        <v>280.43</v>
      </c>
      <c r="K23" t="n">
        <v>60.56</v>
      </c>
      <c r="L23" t="n">
        <v>4.25</v>
      </c>
      <c r="M23" t="n">
        <v>2</v>
      </c>
      <c r="N23" t="n">
        <v>75.62</v>
      </c>
      <c r="O23" t="n">
        <v>34820.27</v>
      </c>
      <c r="P23" t="n">
        <v>120</v>
      </c>
      <c r="Q23" t="n">
        <v>2940.09</v>
      </c>
      <c r="R23" t="n">
        <v>51.82</v>
      </c>
      <c r="S23" t="n">
        <v>30.45</v>
      </c>
      <c r="T23" t="n">
        <v>10800.48</v>
      </c>
      <c r="U23" t="n">
        <v>0.59</v>
      </c>
      <c r="V23" t="n">
        <v>0.92</v>
      </c>
      <c r="W23" t="n">
        <v>0.15</v>
      </c>
      <c r="X23" t="n">
        <v>0.68</v>
      </c>
      <c r="Y23" t="n">
        <v>1</v>
      </c>
      <c r="Z23" t="n">
        <v>10</v>
      </c>
    </row>
    <row r="24">
      <c r="A24" t="n">
        <v>14</v>
      </c>
      <c r="B24" t="n">
        <v>140</v>
      </c>
      <c r="C24" t="inlineStr">
        <is>
          <t xml:space="preserve">CONCLUIDO	</t>
        </is>
      </c>
      <c r="D24" t="n">
        <v>7.4571</v>
      </c>
      <c r="E24" t="n">
        <v>13.41</v>
      </c>
      <c r="F24" t="n">
        <v>9.359999999999999</v>
      </c>
      <c r="G24" t="n">
        <v>25.53</v>
      </c>
      <c r="H24" t="n">
        <v>0.29</v>
      </c>
      <c r="I24" t="n">
        <v>22</v>
      </c>
      <c r="J24" t="n">
        <v>280.92</v>
      </c>
      <c r="K24" t="n">
        <v>60.56</v>
      </c>
      <c r="L24" t="n">
        <v>4.5</v>
      </c>
      <c r="M24" t="n">
        <v>0</v>
      </c>
      <c r="N24" t="n">
        <v>75.87</v>
      </c>
      <c r="O24" t="n">
        <v>34881.09</v>
      </c>
      <c r="P24" t="n">
        <v>119.35</v>
      </c>
      <c r="Q24" t="n">
        <v>2939.96</v>
      </c>
      <c r="R24" t="n">
        <v>50.55</v>
      </c>
      <c r="S24" t="n">
        <v>30.45</v>
      </c>
      <c r="T24" t="n">
        <v>10169.59</v>
      </c>
      <c r="U24" t="n">
        <v>0.6</v>
      </c>
      <c r="V24" t="n">
        <v>0.93</v>
      </c>
      <c r="W24" t="n">
        <v>0.14</v>
      </c>
      <c r="X24" t="n">
        <v>0.64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6.9946</v>
      </c>
      <c r="E25" t="n">
        <v>14.3</v>
      </c>
      <c r="F25" t="n">
        <v>10.94</v>
      </c>
      <c r="G25" t="n">
        <v>8.75</v>
      </c>
      <c r="H25" t="n">
        <v>0.2</v>
      </c>
      <c r="I25" t="n">
        <v>75</v>
      </c>
      <c r="J25" t="n">
        <v>89.87</v>
      </c>
      <c r="K25" t="n">
        <v>37.55</v>
      </c>
      <c r="L25" t="n">
        <v>1</v>
      </c>
      <c r="M25" t="n">
        <v>0</v>
      </c>
      <c r="N25" t="n">
        <v>11.32</v>
      </c>
      <c r="O25" t="n">
        <v>11317.98</v>
      </c>
      <c r="P25" t="n">
        <v>71.27</v>
      </c>
      <c r="Q25" t="n">
        <v>2940.76</v>
      </c>
      <c r="R25" t="n">
        <v>99.91</v>
      </c>
      <c r="S25" t="n">
        <v>30.45</v>
      </c>
      <c r="T25" t="n">
        <v>34584.06</v>
      </c>
      <c r="U25" t="n">
        <v>0.3</v>
      </c>
      <c r="V25" t="n">
        <v>0.79</v>
      </c>
      <c r="W25" t="n">
        <v>0.29</v>
      </c>
      <c r="X25" t="n">
        <v>2.22</v>
      </c>
      <c r="Y25" t="n">
        <v>1</v>
      </c>
      <c r="Z25" t="n">
        <v>10</v>
      </c>
    </row>
    <row r="26">
      <c r="A26" t="n">
        <v>0</v>
      </c>
      <c r="B26" t="n">
        <v>125</v>
      </c>
      <c r="C26" t="inlineStr">
        <is>
          <t xml:space="preserve">CONCLUIDO	</t>
        </is>
      </c>
      <c r="D26" t="n">
        <v>4.3829</v>
      </c>
      <c r="E26" t="n">
        <v>22.82</v>
      </c>
      <c r="F26" t="n">
        <v>13.12</v>
      </c>
      <c r="G26" t="n">
        <v>5.35</v>
      </c>
      <c r="H26" t="n">
        <v>0.07000000000000001</v>
      </c>
      <c r="I26" t="n">
        <v>147</v>
      </c>
      <c r="J26" t="n">
        <v>242.64</v>
      </c>
      <c r="K26" t="n">
        <v>58.47</v>
      </c>
      <c r="L26" t="n">
        <v>1</v>
      </c>
      <c r="M26" t="n">
        <v>145</v>
      </c>
      <c r="N26" t="n">
        <v>58.17</v>
      </c>
      <c r="O26" t="n">
        <v>30160.1</v>
      </c>
      <c r="P26" t="n">
        <v>201</v>
      </c>
      <c r="Q26" t="n">
        <v>2941.19</v>
      </c>
      <c r="R26" t="n">
        <v>174.86</v>
      </c>
      <c r="S26" t="n">
        <v>30.45</v>
      </c>
      <c r="T26" t="n">
        <v>71701.31</v>
      </c>
      <c r="U26" t="n">
        <v>0.17</v>
      </c>
      <c r="V26" t="n">
        <v>0.66</v>
      </c>
      <c r="W26" t="n">
        <v>0.31</v>
      </c>
      <c r="X26" t="n">
        <v>4.39</v>
      </c>
      <c r="Y26" t="n">
        <v>1</v>
      </c>
      <c r="Z26" t="n">
        <v>10</v>
      </c>
    </row>
    <row r="27">
      <c r="A27" t="n">
        <v>1</v>
      </c>
      <c r="B27" t="n">
        <v>125</v>
      </c>
      <c r="C27" t="inlineStr">
        <is>
          <t xml:space="preserve">CONCLUIDO	</t>
        </is>
      </c>
      <c r="D27" t="n">
        <v>5.1617</v>
      </c>
      <c r="E27" t="n">
        <v>19.37</v>
      </c>
      <c r="F27" t="n">
        <v>11.75</v>
      </c>
      <c r="G27" t="n">
        <v>6.85</v>
      </c>
      <c r="H27" t="n">
        <v>0.09</v>
      </c>
      <c r="I27" t="n">
        <v>103</v>
      </c>
      <c r="J27" t="n">
        <v>243.08</v>
      </c>
      <c r="K27" t="n">
        <v>58.47</v>
      </c>
      <c r="L27" t="n">
        <v>1.25</v>
      </c>
      <c r="M27" t="n">
        <v>101</v>
      </c>
      <c r="N27" t="n">
        <v>58.36</v>
      </c>
      <c r="O27" t="n">
        <v>30214.33</v>
      </c>
      <c r="P27" t="n">
        <v>176.43</v>
      </c>
      <c r="Q27" t="n">
        <v>2940.85</v>
      </c>
      <c r="R27" t="n">
        <v>129.7</v>
      </c>
      <c r="S27" t="n">
        <v>30.45</v>
      </c>
      <c r="T27" t="n">
        <v>49338.79</v>
      </c>
      <c r="U27" t="n">
        <v>0.23</v>
      </c>
      <c r="V27" t="n">
        <v>0.74</v>
      </c>
      <c r="W27" t="n">
        <v>0.24</v>
      </c>
      <c r="X27" t="n">
        <v>3.03</v>
      </c>
      <c r="Y27" t="n">
        <v>1</v>
      </c>
      <c r="Z27" t="n">
        <v>10</v>
      </c>
    </row>
    <row r="28">
      <c r="A28" t="n">
        <v>2</v>
      </c>
      <c r="B28" t="n">
        <v>125</v>
      </c>
      <c r="C28" t="inlineStr">
        <is>
          <t xml:space="preserve">CONCLUIDO	</t>
        </is>
      </c>
      <c r="D28" t="n">
        <v>5.7185</v>
      </c>
      <c r="E28" t="n">
        <v>17.49</v>
      </c>
      <c r="F28" t="n">
        <v>11</v>
      </c>
      <c r="G28" t="n">
        <v>8.35</v>
      </c>
      <c r="H28" t="n">
        <v>0.11</v>
      </c>
      <c r="I28" t="n">
        <v>79</v>
      </c>
      <c r="J28" t="n">
        <v>243.52</v>
      </c>
      <c r="K28" t="n">
        <v>58.47</v>
      </c>
      <c r="L28" t="n">
        <v>1.5</v>
      </c>
      <c r="M28" t="n">
        <v>77</v>
      </c>
      <c r="N28" t="n">
        <v>58.55</v>
      </c>
      <c r="O28" t="n">
        <v>30268.64</v>
      </c>
      <c r="P28" t="n">
        <v>161.67</v>
      </c>
      <c r="Q28" t="n">
        <v>2940.75</v>
      </c>
      <c r="R28" t="n">
        <v>105.04</v>
      </c>
      <c r="S28" t="n">
        <v>30.45</v>
      </c>
      <c r="T28" t="n">
        <v>37129.98</v>
      </c>
      <c r="U28" t="n">
        <v>0.29</v>
      </c>
      <c r="V28" t="n">
        <v>0.79</v>
      </c>
      <c r="W28" t="n">
        <v>0.2</v>
      </c>
      <c r="X28" t="n">
        <v>2.28</v>
      </c>
      <c r="Y28" t="n">
        <v>1</v>
      </c>
      <c r="Z28" t="n">
        <v>10</v>
      </c>
    </row>
    <row r="29">
      <c r="A29" t="n">
        <v>3</v>
      </c>
      <c r="B29" t="n">
        <v>125</v>
      </c>
      <c r="C29" t="inlineStr">
        <is>
          <t xml:space="preserve">CONCLUIDO	</t>
        </is>
      </c>
      <c r="D29" t="n">
        <v>6.1197</v>
      </c>
      <c r="E29" t="n">
        <v>16.34</v>
      </c>
      <c r="F29" t="n">
        <v>10.56</v>
      </c>
      <c r="G29" t="n">
        <v>9.9</v>
      </c>
      <c r="H29" t="n">
        <v>0.13</v>
      </c>
      <c r="I29" t="n">
        <v>64</v>
      </c>
      <c r="J29" t="n">
        <v>243.96</v>
      </c>
      <c r="K29" t="n">
        <v>58.47</v>
      </c>
      <c r="L29" t="n">
        <v>1.75</v>
      </c>
      <c r="M29" t="n">
        <v>62</v>
      </c>
      <c r="N29" t="n">
        <v>58.74</v>
      </c>
      <c r="O29" t="n">
        <v>30323.01</v>
      </c>
      <c r="P29" t="n">
        <v>151.91</v>
      </c>
      <c r="Q29" t="n">
        <v>2940.84</v>
      </c>
      <c r="R29" t="n">
        <v>90.75</v>
      </c>
      <c r="S29" t="n">
        <v>30.45</v>
      </c>
      <c r="T29" t="n">
        <v>30060.16</v>
      </c>
      <c r="U29" t="n">
        <v>0.34</v>
      </c>
      <c r="V29" t="n">
        <v>0.82</v>
      </c>
      <c r="W29" t="n">
        <v>0.18</v>
      </c>
      <c r="X29" t="n">
        <v>1.84</v>
      </c>
      <c r="Y29" t="n">
        <v>1</v>
      </c>
      <c r="Z29" t="n">
        <v>10</v>
      </c>
    </row>
    <row r="30">
      <c r="A30" t="n">
        <v>4</v>
      </c>
      <c r="B30" t="n">
        <v>125</v>
      </c>
      <c r="C30" t="inlineStr">
        <is>
          <t xml:space="preserve">CONCLUIDO	</t>
        </is>
      </c>
      <c r="D30" t="n">
        <v>6.466</v>
      </c>
      <c r="E30" t="n">
        <v>15.47</v>
      </c>
      <c r="F30" t="n">
        <v>10.21</v>
      </c>
      <c r="G30" t="n">
        <v>11.55</v>
      </c>
      <c r="H30" t="n">
        <v>0.15</v>
      </c>
      <c r="I30" t="n">
        <v>53</v>
      </c>
      <c r="J30" t="n">
        <v>244.41</v>
      </c>
      <c r="K30" t="n">
        <v>58.47</v>
      </c>
      <c r="L30" t="n">
        <v>2</v>
      </c>
      <c r="M30" t="n">
        <v>51</v>
      </c>
      <c r="N30" t="n">
        <v>58.93</v>
      </c>
      <c r="O30" t="n">
        <v>30377.45</v>
      </c>
      <c r="P30" t="n">
        <v>143.17</v>
      </c>
      <c r="Q30" t="n">
        <v>2940.48</v>
      </c>
      <c r="R30" t="n">
        <v>78.95</v>
      </c>
      <c r="S30" t="n">
        <v>30.45</v>
      </c>
      <c r="T30" t="n">
        <v>24217.04</v>
      </c>
      <c r="U30" t="n">
        <v>0.39</v>
      </c>
      <c r="V30" t="n">
        <v>0.85</v>
      </c>
      <c r="W30" t="n">
        <v>0.17</v>
      </c>
      <c r="X30" t="n">
        <v>1.48</v>
      </c>
      <c r="Y30" t="n">
        <v>1</v>
      </c>
      <c r="Z30" t="n">
        <v>10</v>
      </c>
    </row>
    <row r="31">
      <c r="A31" t="n">
        <v>5</v>
      </c>
      <c r="B31" t="n">
        <v>125</v>
      </c>
      <c r="C31" t="inlineStr">
        <is>
          <t xml:space="preserve">CONCLUIDO	</t>
        </is>
      </c>
      <c r="D31" t="n">
        <v>6.7267</v>
      </c>
      <c r="E31" t="n">
        <v>14.87</v>
      </c>
      <c r="F31" t="n">
        <v>9.98</v>
      </c>
      <c r="G31" t="n">
        <v>13.31</v>
      </c>
      <c r="H31" t="n">
        <v>0.16</v>
      </c>
      <c r="I31" t="n">
        <v>45</v>
      </c>
      <c r="J31" t="n">
        <v>244.85</v>
      </c>
      <c r="K31" t="n">
        <v>58.47</v>
      </c>
      <c r="L31" t="n">
        <v>2.25</v>
      </c>
      <c r="M31" t="n">
        <v>43</v>
      </c>
      <c r="N31" t="n">
        <v>59.12</v>
      </c>
      <c r="O31" t="n">
        <v>30431.96</v>
      </c>
      <c r="P31" t="n">
        <v>136.59</v>
      </c>
      <c r="Q31" t="n">
        <v>2940.23</v>
      </c>
      <c r="R31" t="n">
        <v>71.79000000000001</v>
      </c>
      <c r="S31" t="n">
        <v>30.45</v>
      </c>
      <c r="T31" t="n">
        <v>20674.35</v>
      </c>
      <c r="U31" t="n">
        <v>0.42</v>
      </c>
      <c r="V31" t="n">
        <v>0.87</v>
      </c>
      <c r="W31" t="n">
        <v>0.15</v>
      </c>
      <c r="X31" t="n">
        <v>1.26</v>
      </c>
      <c r="Y31" t="n">
        <v>1</v>
      </c>
      <c r="Z31" t="n">
        <v>10</v>
      </c>
    </row>
    <row r="32">
      <c r="A32" t="n">
        <v>6</v>
      </c>
      <c r="B32" t="n">
        <v>125</v>
      </c>
      <c r="C32" t="inlineStr">
        <is>
          <t xml:space="preserve">CONCLUIDO	</t>
        </is>
      </c>
      <c r="D32" t="n">
        <v>6.9402</v>
      </c>
      <c r="E32" t="n">
        <v>14.41</v>
      </c>
      <c r="F32" t="n">
        <v>9.81</v>
      </c>
      <c r="G32" t="n">
        <v>15.09</v>
      </c>
      <c r="H32" t="n">
        <v>0.18</v>
      </c>
      <c r="I32" t="n">
        <v>39</v>
      </c>
      <c r="J32" t="n">
        <v>245.29</v>
      </c>
      <c r="K32" t="n">
        <v>58.47</v>
      </c>
      <c r="L32" t="n">
        <v>2.5</v>
      </c>
      <c r="M32" t="n">
        <v>37</v>
      </c>
      <c r="N32" t="n">
        <v>59.32</v>
      </c>
      <c r="O32" t="n">
        <v>30486.54</v>
      </c>
      <c r="P32" t="n">
        <v>130.32</v>
      </c>
      <c r="Q32" t="n">
        <v>2940.43</v>
      </c>
      <c r="R32" t="n">
        <v>66.18000000000001</v>
      </c>
      <c r="S32" t="n">
        <v>30.45</v>
      </c>
      <c r="T32" t="n">
        <v>17898.84</v>
      </c>
      <c r="U32" t="n">
        <v>0.46</v>
      </c>
      <c r="V32" t="n">
        <v>0.88</v>
      </c>
      <c r="W32" t="n">
        <v>0.14</v>
      </c>
      <c r="X32" t="n">
        <v>1.09</v>
      </c>
      <c r="Y32" t="n">
        <v>1</v>
      </c>
      <c r="Z32" t="n">
        <v>10</v>
      </c>
    </row>
    <row r="33">
      <c r="A33" t="n">
        <v>7</v>
      </c>
      <c r="B33" t="n">
        <v>125</v>
      </c>
      <c r="C33" t="inlineStr">
        <is>
          <t xml:space="preserve">CONCLUIDO	</t>
        </is>
      </c>
      <c r="D33" t="n">
        <v>7.1395</v>
      </c>
      <c r="E33" t="n">
        <v>14.01</v>
      </c>
      <c r="F33" t="n">
        <v>9.640000000000001</v>
      </c>
      <c r="G33" t="n">
        <v>17.02</v>
      </c>
      <c r="H33" t="n">
        <v>0.2</v>
      </c>
      <c r="I33" t="n">
        <v>34</v>
      </c>
      <c r="J33" t="n">
        <v>245.73</v>
      </c>
      <c r="K33" t="n">
        <v>58.47</v>
      </c>
      <c r="L33" t="n">
        <v>2.75</v>
      </c>
      <c r="M33" t="n">
        <v>32</v>
      </c>
      <c r="N33" t="n">
        <v>59.51</v>
      </c>
      <c r="O33" t="n">
        <v>30541.19</v>
      </c>
      <c r="P33" t="n">
        <v>124.14</v>
      </c>
      <c r="Q33" t="n">
        <v>2940.25</v>
      </c>
      <c r="R33" t="n">
        <v>60.63</v>
      </c>
      <c r="S33" t="n">
        <v>30.45</v>
      </c>
      <c r="T33" t="n">
        <v>15149.52</v>
      </c>
      <c r="U33" t="n">
        <v>0.5</v>
      </c>
      <c r="V33" t="n">
        <v>0.9</v>
      </c>
      <c r="W33" t="n">
        <v>0.14</v>
      </c>
      <c r="X33" t="n">
        <v>0.92</v>
      </c>
      <c r="Y33" t="n">
        <v>1</v>
      </c>
      <c r="Z33" t="n">
        <v>10</v>
      </c>
    </row>
    <row r="34">
      <c r="A34" t="n">
        <v>8</v>
      </c>
      <c r="B34" t="n">
        <v>125</v>
      </c>
      <c r="C34" t="inlineStr">
        <is>
          <t xml:space="preserve">CONCLUIDO	</t>
        </is>
      </c>
      <c r="D34" t="n">
        <v>7.3662</v>
      </c>
      <c r="E34" t="n">
        <v>13.58</v>
      </c>
      <c r="F34" t="n">
        <v>9.449999999999999</v>
      </c>
      <c r="G34" t="n">
        <v>19.55</v>
      </c>
      <c r="H34" t="n">
        <v>0.22</v>
      </c>
      <c r="I34" t="n">
        <v>29</v>
      </c>
      <c r="J34" t="n">
        <v>246.18</v>
      </c>
      <c r="K34" t="n">
        <v>58.47</v>
      </c>
      <c r="L34" t="n">
        <v>3</v>
      </c>
      <c r="M34" t="n">
        <v>27</v>
      </c>
      <c r="N34" t="n">
        <v>59.7</v>
      </c>
      <c r="O34" t="n">
        <v>30595.91</v>
      </c>
      <c r="P34" t="n">
        <v>117.13</v>
      </c>
      <c r="Q34" t="n">
        <v>2940.35</v>
      </c>
      <c r="R34" t="n">
        <v>54.12</v>
      </c>
      <c r="S34" t="n">
        <v>30.45</v>
      </c>
      <c r="T34" t="n">
        <v>11921.5</v>
      </c>
      <c r="U34" t="n">
        <v>0.5600000000000001</v>
      </c>
      <c r="V34" t="n">
        <v>0.92</v>
      </c>
      <c r="W34" t="n">
        <v>0.13</v>
      </c>
      <c r="X34" t="n">
        <v>0.73</v>
      </c>
      <c r="Y34" t="n">
        <v>1</v>
      </c>
      <c r="Z34" t="n">
        <v>10</v>
      </c>
    </row>
    <row r="35">
      <c r="A35" t="n">
        <v>9</v>
      </c>
      <c r="B35" t="n">
        <v>125</v>
      </c>
      <c r="C35" t="inlineStr">
        <is>
          <t xml:space="preserve">CONCLUIDO	</t>
        </is>
      </c>
      <c r="D35" t="n">
        <v>7.4683</v>
      </c>
      <c r="E35" t="n">
        <v>13.39</v>
      </c>
      <c r="F35" t="n">
        <v>9.41</v>
      </c>
      <c r="G35" t="n">
        <v>21.7</v>
      </c>
      <c r="H35" t="n">
        <v>0.23</v>
      </c>
      <c r="I35" t="n">
        <v>26</v>
      </c>
      <c r="J35" t="n">
        <v>246.62</v>
      </c>
      <c r="K35" t="n">
        <v>58.47</v>
      </c>
      <c r="L35" t="n">
        <v>3.25</v>
      </c>
      <c r="M35" t="n">
        <v>18</v>
      </c>
      <c r="N35" t="n">
        <v>59.9</v>
      </c>
      <c r="O35" t="n">
        <v>30650.7</v>
      </c>
      <c r="P35" t="n">
        <v>112.38</v>
      </c>
      <c r="Q35" t="n">
        <v>2939.96</v>
      </c>
      <c r="R35" t="n">
        <v>53.11</v>
      </c>
      <c r="S35" t="n">
        <v>30.45</v>
      </c>
      <c r="T35" t="n">
        <v>11429.81</v>
      </c>
      <c r="U35" t="n">
        <v>0.57</v>
      </c>
      <c r="V35" t="n">
        <v>0.92</v>
      </c>
      <c r="W35" t="n">
        <v>0.12</v>
      </c>
      <c r="X35" t="n">
        <v>0.6899999999999999</v>
      </c>
      <c r="Y35" t="n">
        <v>1</v>
      </c>
      <c r="Z35" t="n">
        <v>10</v>
      </c>
    </row>
    <row r="36">
      <c r="A36" t="n">
        <v>10</v>
      </c>
      <c r="B36" t="n">
        <v>125</v>
      </c>
      <c r="C36" t="inlineStr">
        <is>
          <t xml:space="preserve">CONCLUIDO	</t>
        </is>
      </c>
      <c r="D36" t="n">
        <v>7.4864</v>
      </c>
      <c r="E36" t="n">
        <v>13.36</v>
      </c>
      <c r="F36" t="n">
        <v>9.42</v>
      </c>
      <c r="G36" t="n">
        <v>22.61</v>
      </c>
      <c r="H36" t="n">
        <v>0.25</v>
      </c>
      <c r="I36" t="n">
        <v>25</v>
      </c>
      <c r="J36" t="n">
        <v>247.07</v>
      </c>
      <c r="K36" t="n">
        <v>58.47</v>
      </c>
      <c r="L36" t="n">
        <v>3.5</v>
      </c>
      <c r="M36" t="n">
        <v>4</v>
      </c>
      <c r="N36" t="n">
        <v>60.09</v>
      </c>
      <c r="O36" t="n">
        <v>30705.56</v>
      </c>
      <c r="P36" t="n">
        <v>111.46</v>
      </c>
      <c r="Q36" t="n">
        <v>2940.03</v>
      </c>
      <c r="R36" t="n">
        <v>52.7</v>
      </c>
      <c r="S36" t="n">
        <v>30.45</v>
      </c>
      <c r="T36" t="n">
        <v>11228.87</v>
      </c>
      <c r="U36" t="n">
        <v>0.58</v>
      </c>
      <c r="V36" t="n">
        <v>0.92</v>
      </c>
      <c r="W36" t="n">
        <v>0.14</v>
      </c>
      <c r="X36" t="n">
        <v>0.7</v>
      </c>
      <c r="Y36" t="n">
        <v>1</v>
      </c>
      <c r="Z36" t="n">
        <v>10</v>
      </c>
    </row>
    <row r="37">
      <c r="A37" t="n">
        <v>11</v>
      </c>
      <c r="B37" t="n">
        <v>125</v>
      </c>
      <c r="C37" t="inlineStr">
        <is>
          <t xml:space="preserve">CONCLUIDO	</t>
        </is>
      </c>
      <c r="D37" t="n">
        <v>7.4788</v>
      </c>
      <c r="E37" t="n">
        <v>13.37</v>
      </c>
      <c r="F37" t="n">
        <v>9.43</v>
      </c>
      <c r="G37" t="n">
        <v>22.64</v>
      </c>
      <c r="H37" t="n">
        <v>0.27</v>
      </c>
      <c r="I37" t="n">
        <v>25</v>
      </c>
      <c r="J37" t="n">
        <v>247.51</v>
      </c>
      <c r="K37" t="n">
        <v>58.47</v>
      </c>
      <c r="L37" t="n">
        <v>3.75</v>
      </c>
      <c r="M37" t="n">
        <v>0</v>
      </c>
      <c r="N37" t="n">
        <v>60.29</v>
      </c>
      <c r="O37" t="n">
        <v>30760.49</v>
      </c>
      <c r="P37" t="n">
        <v>111.33</v>
      </c>
      <c r="Q37" t="n">
        <v>2940.02</v>
      </c>
      <c r="R37" t="n">
        <v>53.08</v>
      </c>
      <c r="S37" t="n">
        <v>30.45</v>
      </c>
      <c r="T37" t="n">
        <v>11419.99</v>
      </c>
      <c r="U37" t="n">
        <v>0.57</v>
      </c>
      <c r="V37" t="n">
        <v>0.92</v>
      </c>
      <c r="W37" t="n">
        <v>0.15</v>
      </c>
      <c r="X37" t="n">
        <v>0.71</v>
      </c>
      <c r="Y37" t="n">
        <v>1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6.6481</v>
      </c>
      <c r="E38" t="n">
        <v>15.04</v>
      </c>
      <c r="F38" t="n">
        <v>11.66</v>
      </c>
      <c r="G38" t="n">
        <v>7.07</v>
      </c>
      <c r="H38" t="n">
        <v>0.24</v>
      </c>
      <c r="I38" t="n">
        <v>99</v>
      </c>
      <c r="J38" t="n">
        <v>71.52</v>
      </c>
      <c r="K38" t="n">
        <v>32.27</v>
      </c>
      <c r="L38" t="n">
        <v>1</v>
      </c>
      <c r="M38" t="n">
        <v>0</v>
      </c>
      <c r="N38" t="n">
        <v>8.25</v>
      </c>
      <c r="O38" t="n">
        <v>9054.6</v>
      </c>
      <c r="P38" t="n">
        <v>66.56999999999999</v>
      </c>
      <c r="Q38" t="n">
        <v>2940.73</v>
      </c>
      <c r="R38" t="n">
        <v>122.12</v>
      </c>
      <c r="S38" t="n">
        <v>30.45</v>
      </c>
      <c r="T38" t="n">
        <v>45568.11</v>
      </c>
      <c r="U38" t="n">
        <v>0.25</v>
      </c>
      <c r="V38" t="n">
        <v>0.74</v>
      </c>
      <c r="W38" t="n">
        <v>0.37</v>
      </c>
      <c r="X38" t="n">
        <v>2.94</v>
      </c>
      <c r="Y38" t="n">
        <v>1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5.4091</v>
      </c>
      <c r="E39" t="n">
        <v>18.49</v>
      </c>
      <c r="F39" t="n">
        <v>14.6</v>
      </c>
      <c r="G39" t="n">
        <v>4.45</v>
      </c>
      <c r="H39" t="n">
        <v>0.43</v>
      </c>
      <c r="I39" t="n">
        <v>197</v>
      </c>
      <c r="J39" t="n">
        <v>39.78</v>
      </c>
      <c r="K39" t="n">
        <v>19.54</v>
      </c>
      <c r="L39" t="n">
        <v>1</v>
      </c>
      <c r="M39" t="n">
        <v>0</v>
      </c>
      <c r="N39" t="n">
        <v>4.24</v>
      </c>
      <c r="O39" t="n">
        <v>5140</v>
      </c>
      <c r="P39" t="n">
        <v>57.44</v>
      </c>
      <c r="Q39" t="n">
        <v>2942.33</v>
      </c>
      <c r="R39" t="n">
        <v>213.7</v>
      </c>
      <c r="S39" t="n">
        <v>30.45</v>
      </c>
      <c r="T39" t="n">
        <v>90872.19</v>
      </c>
      <c r="U39" t="n">
        <v>0.14</v>
      </c>
      <c r="V39" t="n">
        <v>0.59</v>
      </c>
      <c r="W39" t="n">
        <v>0.65</v>
      </c>
      <c r="X39" t="n">
        <v>5.87</v>
      </c>
      <c r="Y39" t="n">
        <v>1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6.4366</v>
      </c>
      <c r="E40" t="n">
        <v>15.54</v>
      </c>
      <c r="F40" t="n">
        <v>11.03</v>
      </c>
      <c r="G40" t="n">
        <v>8.369999999999999</v>
      </c>
      <c r="H40" t="n">
        <v>0.12</v>
      </c>
      <c r="I40" t="n">
        <v>79</v>
      </c>
      <c r="J40" t="n">
        <v>141.81</v>
      </c>
      <c r="K40" t="n">
        <v>47.83</v>
      </c>
      <c r="L40" t="n">
        <v>1</v>
      </c>
      <c r="M40" t="n">
        <v>77</v>
      </c>
      <c r="N40" t="n">
        <v>22.98</v>
      </c>
      <c r="O40" t="n">
        <v>17723.39</v>
      </c>
      <c r="P40" t="n">
        <v>107.7</v>
      </c>
      <c r="Q40" t="n">
        <v>2940.87</v>
      </c>
      <c r="R40" t="n">
        <v>106.05</v>
      </c>
      <c r="S40" t="n">
        <v>30.45</v>
      </c>
      <c r="T40" t="n">
        <v>37634.04</v>
      </c>
      <c r="U40" t="n">
        <v>0.29</v>
      </c>
      <c r="V40" t="n">
        <v>0.79</v>
      </c>
      <c r="W40" t="n">
        <v>0.2</v>
      </c>
      <c r="X40" t="n">
        <v>2.3</v>
      </c>
      <c r="Y40" t="n">
        <v>1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7.0877</v>
      </c>
      <c r="E41" t="n">
        <v>14.11</v>
      </c>
      <c r="F41" t="n">
        <v>10.29</v>
      </c>
      <c r="G41" t="n">
        <v>11.23</v>
      </c>
      <c r="H41" t="n">
        <v>0.16</v>
      </c>
      <c r="I41" t="n">
        <v>55</v>
      </c>
      <c r="J41" t="n">
        <v>142.15</v>
      </c>
      <c r="K41" t="n">
        <v>47.83</v>
      </c>
      <c r="L41" t="n">
        <v>1.25</v>
      </c>
      <c r="M41" t="n">
        <v>53</v>
      </c>
      <c r="N41" t="n">
        <v>23.07</v>
      </c>
      <c r="O41" t="n">
        <v>17765.46</v>
      </c>
      <c r="P41" t="n">
        <v>92.8</v>
      </c>
      <c r="Q41" t="n">
        <v>2941</v>
      </c>
      <c r="R41" t="n">
        <v>81.72</v>
      </c>
      <c r="S41" t="n">
        <v>30.45</v>
      </c>
      <c r="T41" t="n">
        <v>25590.29</v>
      </c>
      <c r="U41" t="n">
        <v>0.37</v>
      </c>
      <c r="V41" t="n">
        <v>0.84</v>
      </c>
      <c r="W41" t="n">
        <v>0.17</v>
      </c>
      <c r="X41" t="n">
        <v>1.57</v>
      </c>
      <c r="Y41" t="n">
        <v>1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7.4073</v>
      </c>
      <c r="E42" t="n">
        <v>13.5</v>
      </c>
      <c r="F42" t="n">
        <v>10</v>
      </c>
      <c r="G42" t="n">
        <v>13.64</v>
      </c>
      <c r="H42" t="n">
        <v>0.19</v>
      </c>
      <c r="I42" t="n">
        <v>44</v>
      </c>
      <c r="J42" t="n">
        <v>142.49</v>
      </c>
      <c r="K42" t="n">
        <v>47.83</v>
      </c>
      <c r="L42" t="n">
        <v>1.5</v>
      </c>
      <c r="M42" t="n">
        <v>7</v>
      </c>
      <c r="N42" t="n">
        <v>23.16</v>
      </c>
      <c r="O42" t="n">
        <v>17807.56</v>
      </c>
      <c r="P42" t="n">
        <v>84.97</v>
      </c>
      <c r="Q42" t="n">
        <v>2940.39</v>
      </c>
      <c r="R42" t="n">
        <v>70.84999999999999</v>
      </c>
      <c r="S42" t="n">
        <v>30.45</v>
      </c>
      <c r="T42" t="n">
        <v>20208.45</v>
      </c>
      <c r="U42" t="n">
        <v>0.43</v>
      </c>
      <c r="V42" t="n">
        <v>0.87</v>
      </c>
      <c r="W42" t="n">
        <v>0.2</v>
      </c>
      <c r="X42" t="n">
        <v>1.28</v>
      </c>
      <c r="Y42" t="n">
        <v>1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7.4339</v>
      </c>
      <c r="E43" t="n">
        <v>13.45</v>
      </c>
      <c r="F43" t="n">
        <v>9.98</v>
      </c>
      <c r="G43" t="n">
        <v>13.93</v>
      </c>
      <c r="H43" t="n">
        <v>0.22</v>
      </c>
      <c r="I43" t="n">
        <v>43</v>
      </c>
      <c r="J43" t="n">
        <v>142.83</v>
      </c>
      <c r="K43" t="n">
        <v>47.83</v>
      </c>
      <c r="L43" t="n">
        <v>1.75</v>
      </c>
      <c r="M43" t="n">
        <v>0</v>
      </c>
      <c r="N43" t="n">
        <v>23.25</v>
      </c>
      <c r="O43" t="n">
        <v>17849.7</v>
      </c>
      <c r="P43" t="n">
        <v>84.59</v>
      </c>
      <c r="Q43" t="n">
        <v>2940.3</v>
      </c>
      <c r="R43" t="n">
        <v>69.81</v>
      </c>
      <c r="S43" t="n">
        <v>30.45</v>
      </c>
      <c r="T43" t="n">
        <v>19693.49</v>
      </c>
      <c r="U43" t="n">
        <v>0.44</v>
      </c>
      <c r="V43" t="n">
        <v>0.87</v>
      </c>
      <c r="W43" t="n">
        <v>0.21</v>
      </c>
      <c r="X43" t="n">
        <v>1.26</v>
      </c>
      <c r="Y43" t="n">
        <v>1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5.6327</v>
      </c>
      <c r="E44" t="n">
        <v>17.75</v>
      </c>
      <c r="F44" t="n">
        <v>11.71</v>
      </c>
      <c r="G44" t="n">
        <v>6.89</v>
      </c>
      <c r="H44" t="n">
        <v>0.1</v>
      </c>
      <c r="I44" t="n">
        <v>102</v>
      </c>
      <c r="J44" t="n">
        <v>176.73</v>
      </c>
      <c r="K44" t="n">
        <v>52.44</v>
      </c>
      <c r="L44" t="n">
        <v>1</v>
      </c>
      <c r="M44" t="n">
        <v>100</v>
      </c>
      <c r="N44" t="n">
        <v>33.29</v>
      </c>
      <c r="O44" t="n">
        <v>22031.19</v>
      </c>
      <c r="P44" t="n">
        <v>140.01</v>
      </c>
      <c r="Q44" t="n">
        <v>2940.61</v>
      </c>
      <c r="R44" t="n">
        <v>128.21</v>
      </c>
      <c r="S44" t="n">
        <v>30.45</v>
      </c>
      <c r="T44" t="n">
        <v>48599.91</v>
      </c>
      <c r="U44" t="n">
        <v>0.24</v>
      </c>
      <c r="V44" t="n">
        <v>0.74</v>
      </c>
      <c r="W44" t="n">
        <v>0.24</v>
      </c>
      <c r="X44" t="n">
        <v>2.98</v>
      </c>
      <c r="Y44" t="n">
        <v>1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6.3105</v>
      </c>
      <c r="E45" t="n">
        <v>15.85</v>
      </c>
      <c r="F45" t="n">
        <v>10.83</v>
      </c>
      <c r="G45" t="n">
        <v>8.9</v>
      </c>
      <c r="H45" t="n">
        <v>0.13</v>
      </c>
      <c r="I45" t="n">
        <v>73</v>
      </c>
      <c r="J45" t="n">
        <v>177.1</v>
      </c>
      <c r="K45" t="n">
        <v>52.44</v>
      </c>
      <c r="L45" t="n">
        <v>1.25</v>
      </c>
      <c r="M45" t="n">
        <v>71</v>
      </c>
      <c r="N45" t="n">
        <v>33.41</v>
      </c>
      <c r="O45" t="n">
        <v>22076.81</v>
      </c>
      <c r="P45" t="n">
        <v>124.51</v>
      </c>
      <c r="Q45" t="n">
        <v>2940.67</v>
      </c>
      <c r="R45" t="n">
        <v>99.54000000000001</v>
      </c>
      <c r="S45" t="n">
        <v>30.45</v>
      </c>
      <c r="T45" t="n">
        <v>34411.35</v>
      </c>
      <c r="U45" t="n">
        <v>0.31</v>
      </c>
      <c r="V45" t="n">
        <v>0.8</v>
      </c>
      <c r="W45" t="n">
        <v>0.2</v>
      </c>
      <c r="X45" t="n">
        <v>2.11</v>
      </c>
      <c r="Y45" t="n">
        <v>1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6.7866</v>
      </c>
      <c r="E46" t="n">
        <v>14.74</v>
      </c>
      <c r="F46" t="n">
        <v>10.32</v>
      </c>
      <c r="G46" t="n">
        <v>11.06</v>
      </c>
      <c r="H46" t="n">
        <v>0.15</v>
      </c>
      <c r="I46" t="n">
        <v>56</v>
      </c>
      <c r="J46" t="n">
        <v>177.47</v>
      </c>
      <c r="K46" t="n">
        <v>52.44</v>
      </c>
      <c r="L46" t="n">
        <v>1.5</v>
      </c>
      <c r="M46" t="n">
        <v>54</v>
      </c>
      <c r="N46" t="n">
        <v>33.53</v>
      </c>
      <c r="O46" t="n">
        <v>22122.46</v>
      </c>
      <c r="P46" t="n">
        <v>113.37</v>
      </c>
      <c r="Q46" t="n">
        <v>2940.38</v>
      </c>
      <c r="R46" t="n">
        <v>82.79000000000001</v>
      </c>
      <c r="S46" t="n">
        <v>30.45</v>
      </c>
      <c r="T46" t="n">
        <v>26119.24</v>
      </c>
      <c r="U46" t="n">
        <v>0.37</v>
      </c>
      <c r="V46" t="n">
        <v>0.84</v>
      </c>
      <c r="W46" t="n">
        <v>0.17</v>
      </c>
      <c r="X46" t="n">
        <v>1.6</v>
      </c>
      <c r="Y46" t="n">
        <v>1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7.1762</v>
      </c>
      <c r="E47" t="n">
        <v>13.94</v>
      </c>
      <c r="F47" t="n">
        <v>9.949999999999999</v>
      </c>
      <c r="G47" t="n">
        <v>13.57</v>
      </c>
      <c r="H47" t="n">
        <v>0.17</v>
      </c>
      <c r="I47" t="n">
        <v>44</v>
      </c>
      <c r="J47" t="n">
        <v>177.84</v>
      </c>
      <c r="K47" t="n">
        <v>52.44</v>
      </c>
      <c r="L47" t="n">
        <v>1.75</v>
      </c>
      <c r="M47" t="n">
        <v>42</v>
      </c>
      <c r="N47" t="n">
        <v>33.65</v>
      </c>
      <c r="O47" t="n">
        <v>22168.15</v>
      </c>
      <c r="P47" t="n">
        <v>103.43</v>
      </c>
      <c r="Q47" t="n">
        <v>2940.11</v>
      </c>
      <c r="R47" t="n">
        <v>70.68000000000001</v>
      </c>
      <c r="S47" t="n">
        <v>30.45</v>
      </c>
      <c r="T47" t="n">
        <v>20126.64</v>
      </c>
      <c r="U47" t="n">
        <v>0.43</v>
      </c>
      <c r="V47" t="n">
        <v>0.87</v>
      </c>
      <c r="W47" t="n">
        <v>0.15</v>
      </c>
      <c r="X47" t="n">
        <v>1.23</v>
      </c>
      <c r="Y47" t="n">
        <v>1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7.4471</v>
      </c>
      <c r="E48" t="n">
        <v>13.43</v>
      </c>
      <c r="F48" t="n">
        <v>9.73</v>
      </c>
      <c r="G48" t="n">
        <v>16.21</v>
      </c>
      <c r="H48" t="n">
        <v>0.2</v>
      </c>
      <c r="I48" t="n">
        <v>36</v>
      </c>
      <c r="J48" t="n">
        <v>178.21</v>
      </c>
      <c r="K48" t="n">
        <v>52.44</v>
      </c>
      <c r="L48" t="n">
        <v>2</v>
      </c>
      <c r="M48" t="n">
        <v>25</v>
      </c>
      <c r="N48" t="n">
        <v>33.77</v>
      </c>
      <c r="O48" t="n">
        <v>22213.89</v>
      </c>
      <c r="P48" t="n">
        <v>95.42</v>
      </c>
      <c r="Q48" t="n">
        <v>2940.31</v>
      </c>
      <c r="R48" t="n">
        <v>63.03</v>
      </c>
      <c r="S48" t="n">
        <v>30.45</v>
      </c>
      <c r="T48" t="n">
        <v>16339.28</v>
      </c>
      <c r="U48" t="n">
        <v>0.48</v>
      </c>
      <c r="V48" t="n">
        <v>0.89</v>
      </c>
      <c r="W48" t="n">
        <v>0.15</v>
      </c>
      <c r="X48" t="n">
        <v>1.01</v>
      </c>
      <c r="Y48" t="n">
        <v>1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7.4938</v>
      </c>
      <c r="E49" t="n">
        <v>13.34</v>
      </c>
      <c r="F49" t="n">
        <v>9.710000000000001</v>
      </c>
      <c r="G49" t="n">
        <v>17.14</v>
      </c>
      <c r="H49" t="n">
        <v>0.22</v>
      </c>
      <c r="I49" t="n">
        <v>34</v>
      </c>
      <c r="J49" t="n">
        <v>178.59</v>
      </c>
      <c r="K49" t="n">
        <v>52.44</v>
      </c>
      <c r="L49" t="n">
        <v>2.25</v>
      </c>
      <c r="M49" t="n">
        <v>1</v>
      </c>
      <c r="N49" t="n">
        <v>33.89</v>
      </c>
      <c r="O49" t="n">
        <v>22259.66</v>
      </c>
      <c r="P49" t="n">
        <v>93.81</v>
      </c>
      <c r="Q49" t="n">
        <v>2940.04</v>
      </c>
      <c r="R49" t="n">
        <v>61.68</v>
      </c>
      <c r="S49" t="n">
        <v>30.45</v>
      </c>
      <c r="T49" t="n">
        <v>15675.96</v>
      </c>
      <c r="U49" t="n">
        <v>0.49</v>
      </c>
      <c r="V49" t="n">
        <v>0.89</v>
      </c>
      <c r="W49" t="n">
        <v>0.18</v>
      </c>
      <c r="X49" t="n">
        <v>0.99</v>
      </c>
      <c r="Y49" t="n">
        <v>1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7.4934</v>
      </c>
      <c r="E50" t="n">
        <v>13.34</v>
      </c>
      <c r="F50" t="n">
        <v>9.720000000000001</v>
      </c>
      <c r="G50" t="n">
        <v>17.15</v>
      </c>
      <c r="H50" t="n">
        <v>0.25</v>
      </c>
      <c r="I50" t="n">
        <v>34</v>
      </c>
      <c r="J50" t="n">
        <v>178.96</v>
      </c>
      <c r="K50" t="n">
        <v>52.44</v>
      </c>
      <c r="L50" t="n">
        <v>2.5</v>
      </c>
      <c r="M50" t="n">
        <v>0</v>
      </c>
      <c r="N50" t="n">
        <v>34.02</v>
      </c>
      <c r="O50" t="n">
        <v>22305.48</v>
      </c>
      <c r="P50" t="n">
        <v>94.08</v>
      </c>
      <c r="Q50" t="n">
        <v>2940.04</v>
      </c>
      <c r="R50" t="n">
        <v>61.67</v>
      </c>
      <c r="S50" t="n">
        <v>30.45</v>
      </c>
      <c r="T50" t="n">
        <v>15667.93</v>
      </c>
      <c r="U50" t="n">
        <v>0.49</v>
      </c>
      <c r="V50" t="n">
        <v>0.89</v>
      </c>
      <c r="W50" t="n">
        <v>0.18</v>
      </c>
      <c r="X50" t="n">
        <v>0.99</v>
      </c>
      <c r="Y50" t="n">
        <v>1</v>
      </c>
      <c r="Z50" t="n">
        <v>10</v>
      </c>
    </row>
    <row r="51">
      <c r="A51" t="n">
        <v>0</v>
      </c>
      <c r="B51" t="n">
        <v>110</v>
      </c>
      <c r="C51" t="inlineStr">
        <is>
          <t xml:space="preserve">CONCLUIDO	</t>
        </is>
      </c>
      <c r="D51" t="n">
        <v>4.8849</v>
      </c>
      <c r="E51" t="n">
        <v>20.47</v>
      </c>
      <c r="F51" t="n">
        <v>12.5</v>
      </c>
      <c r="G51" t="n">
        <v>5.9</v>
      </c>
      <c r="H51" t="n">
        <v>0.08</v>
      </c>
      <c r="I51" t="n">
        <v>127</v>
      </c>
      <c r="J51" t="n">
        <v>213.37</v>
      </c>
      <c r="K51" t="n">
        <v>56.13</v>
      </c>
      <c r="L51" t="n">
        <v>1</v>
      </c>
      <c r="M51" t="n">
        <v>125</v>
      </c>
      <c r="N51" t="n">
        <v>46.25</v>
      </c>
      <c r="O51" t="n">
        <v>26550.29</v>
      </c>
      <c r="P51" t="n">
        <v>173.96</v>
      </c>
      <c r="Q51" t="n">
        <v>2940.73</v>
      </c>
      <c r="R51" t="n">
        <v>154.07</v>
      </c>
      <c r="S51" t="n">
        <v>30.45</v>
      </c>
      <c r="T51" t="n">
        <v>61407.27</v>
      </c>
      <c r="U51" t="n">
        <v>0.2</v>
      </c>
      <c r="V51" t="n">
        <v>0.6899999999999999</v>
      </c>
      <c r="W51" t="n">
        <v>0.29</v>
      </c>
      <c r="X51" t="n">
        <v>3.77</v>
      </c>
      <c r="Y51" t="n">
        <v>1</v>
      </c>
      <c r="Z51" t="n">
        <v>10</v>
      </c>
    </row>
    <row r="52">
      <c r="A52" t="n">
        <v>1</v>
      </c>
      <c r="B52" t="n">
        <v>110</v>
      </c>
      <c r="C52" t="inlineStr">
        <is>
          <t xml:space="preserve">CONCLUIDO	</t>
        </is>
      </c>
      <c r="D52" t="n">
        <v>5.6337</v>
      </c>
      <c r="E52" t="n">
        <v>17.75</v>
      </c>
      <c r="F52" t="n">
        <v>11.34</v>
      </c>
      <c r="G52" t="n">
        <v>7.56</v>
      </c>
      <c r="H52" t="n">
        <v>0.1</v>
      </c>
      <c r="I52" t="n">
        <v>90</v>
      </c>
      <c r="J52" t="n">
        <v>213.78</v>
      </c>
      <c r="K52" t="n">
        <v>56.13</v>
      </c>
      <c r="L52" t="n">
        <v>1.25</v>
      </c>
      <c r="M52" t="n">
        <v>88</v>
      </c>
      <c r="N52" t="n">
        <v>46.4</v>
      </c>
      <c r="O52" t="n">
        <v>26600.32</v>
      </c>
      <c r="P52" t="n">
        <v>153.68</v>
      </c>
      <c r="Q52" t="n">
        <v>2941</v>
      </c>
      <c r="R52" t="n">
        <v>116.06</v>
      </c>
      <c r="S52" t="n">
        <v>30.45</v>
      </c>
      <c r="T52" t="n">
        <v>42586.65</v>
      </c>
      <c r="U52" t="n">
        <v>0.26</v>
      </c>
      <c r="V52" t="n">
        <v>0.76</v>
      </c>
      <c r="W52" t="n">
        <v>0.23</v>
      </c>
      <c r="X52" t="n">
        <v>2.61</v>
      </c>
      <c r="Y52" t="n">
        <v>1</v>
      </c>
      <c r="Z52" t="n">
        <v>10</v>
      </c>
    </row>
    <row r="53">
      <c r="A53" t="n">
        <v>2</v>
      </c>
      <c r="B53" t="n">
        <v>110</v>
      </c>
      <c r="C53" t="inlineStr">
        <is>
          <t xml:space="preserve">CONCLUIDO	</t>
        </is>
      </c>
      <c r="D53" t="n">
        <v>6.1598</v>
      </c>
      <c r="E53" t="n">
        <v>16.23</v>
      </c>
      <c r="F53" t="n">
        <v>10.71</v>
      </c>
      <c r="G53" t="n">
        <v>9.31</v>
      </c>
      <c r="H53" t="n">
        <v>0.12</v>
      </c>
      <c r="I53" t="n">
        <v>69</v>
      </c>
      <c r="J53" t="n">
        <v>214.19</v>
      </c>
      <c r="K53" t="n">
        <v>56.13</v>
      </c>
      <c r="L53" t="n">
        <v>1.5</v>
      </c>
      <c r="M53" t="n">
        <v>67</v>
      </c>
      <c r="N53" t="n">
        <v>46.56</v>
      </c>
      <c r="O53" t="n">
        <v>26650.41</v>
      </c>
      <c r="P53" t="n">
        <v>141.1</v>
      </c>
      <c r="Q53" t="n">
        <v>2940.72</v>
      </c>
      <c r="R53" t="n">
        <v>95.65000000000001</v>
      </c>
      <c r="S53" t="n">
        <v>30.45</v>
      </c>
      <c r="T53" t="n">
        <v>32485.21</v>
      </c>
      <c r="U53" t="n">
        <v>0.32</v>
      </c>
      <c r="V53" t="n">
        <v>0.8100000000000001</v>
      </c>
      <c r="W53" t="n">
        <v>0.19</v>
      </c>
      <c r="X53" t="n">
        <v>1.99</v>
      </c>
      <c r="Y53" t="n">
        <v>1</v>
      </c>
      <c r="Z53" t="n">
        <v>10</v>
      </c>
    </row>
    <row r="54">
      <c r="A54" t="n">
        <v>3</v>
      </c>
      <c r="B54" t="n">
        <v>110</v>
      </c>
      <c r="C54" t="inlineStr">
        <is>
          <t xml:space="preserve">CONCLUIDO	</t>
        </is>
      </c>
      <c r="D54" t="n">
        <v>6.5728</v>
      </c>
      <c r="E54" t="n">
        <v>15.21</v>
      </c>
      <c r="F54" t="n">
        <v>10.28</v>
      </c>
      <c r="G54" t="n">
        <v>11.21</v>
      </c>
      <c r="H54" t="n">
        <v>0.14</v>
      </c>
      <c r="I54" t="n">
        <v>55</v>
      </c>
      <c r="J54" t="n">
        <v>214.59</v>
      </c>
      <c r="K54" t="n">
        <v>56.13</v>
      </c>
      <c r="L54" t="n">
        <v>1.75</v>
      </c>
      <c r="M54" t="n">
        <v>53</v>
      </c>
      <c r="N54" t="n">
        <v>46.72</v>
      </c>
      <c r="O54" t="n">
        <v>26700.55</v>
      </c>
      <c r="P54" t="n">
        <v>131.43</v>
      </c>
      <c r="Q54" t="n">
        <v>2940.39</v>
      </c>
      <c r="R54" t="n">
        <v>81.51000000000001</v>
      </c>
      <c r="S54" t="n">
        <v>30.45</v>
      </c>
      <c r="T54" t="n">
        <v>25486.2</v>
      </c>
      <c r="U54" t="n">
        <v>0.37</v>
      </c>
      <c r="V54" t="n">
        <v>0.84</v>
      </c>
      <c r="W54" t="n">
        <v>0.17</v>
      </c>
      <c r="X54" t="n">
        <v>1.56</v>
      </c>
      <c r="Y54" t="n">
        <v>1</v>
      </c>
      <c r="Z54" t="n">
        <v>10</v>
      </c>
    </row>
    <row r="55">
      <c r="A55" t="n">
        <v>4</v>
      </c>
      <c r="B55" t="n">
        <v>110</v>
      </c>
      <c r="C55" t="inlineStr">
        <is>
          <t xml:space="preserve">CONCLUIDO	</t>
        </is>
      </c>
      <c r="D55" t="n">
        <v>6.8655</v>
      </c>
      <c r="E55" t="n">
        <v>14.57</v>
      </c>
      <c r="F55" t="n">
        <v>10.01</v>
      </c>
      <c r="G55" t="n">
        <v>13.06</v>
      </c>
      <c r="H55" t="n">
        <v>0.17</v>
      </c>
      <c r="I55" t="n">
        <v>46</v>
      </c>
      <c r="J55" t="n">
        <v>215</v>
      </c>
      <c r="K55" t="n">
        <v>56.13</v>
      </c>
      <c r="L55" t="n">
        <v>2</v>
      </c>
      <c r="M55" t="n">
        <v>44</v>
      </c>
      <c r="N55" t="n">
        <v>46.87</v>
      </c>
      <c r="O55" t="n">
        <v>26750.75</v>
      </c>
      <c r="P55" t="n">
        <v>123.72</v>
      </c>
      <c r="Q55" t="n">
        <v>2940.47</v>
      </c>
      <c r="R55" t="n">
        <v>72.59999999999999</v>
      </c>
      <c r="S55" t="n">
        <v>30.45</v>
      </c>
      <c r="T55" t="n">
        <v>21075.75</v>
      </c>
      <c r="U55" t="n">
        <v>0.42</v>
      </c>
      <c r="V55" t="n">
        <v>0.87</v>
      </c>
      <c r="W55" t="n">
        <v>0.16</v>
      </c>
      <c r="X55" t="n">
        <v>1.29</v>
      </c>
      <c r="Y55" t="n">
        <v>1</v>
      </c>
      <c r="Z55" t="n">
        <v>10</v>
      </c>
    </row>
    <row r="56">
      <c r="A56" t="n">
        <v>5</v>
      </c>
      <c r="B56" t="n">
        <v>110</v>
      </c>
      <c r="C56" t="inlineStr">
        <is>
          <t xml:space="preserve">CONCLUIDO	</t>
        </is>
      </c>
      <c r="D56" t="n">
        <v>7.1519</v>
      </c>
      <c r="E56" t="n">
        <v>13.98</v>
      </c>
      <c r="F56" t="n">
        <v>9.77</v>
      </c>
      <c r="G56" t="n">
        <v>15.42</v>
      </c>
      <c r="H56" t="n">
        <v>0.19</v>
      </c>
      <c r="I56" t="n">
        <v>38</v>
      </c>
      <c r="J56" t="n">
        <v>215.41</v>
      </c>
      <c r="K56" t="n">
        <v>56.13</v>
      </c>
      <c r="L56" t="n">
        <v>2.25</v>
      </c>
      <c r="M56" t="n">
        <v>36</v>
      </c>
      <c r="N56" t="n">
        <v>47.03</v>
      </c>
      <c r="O56" t="n">
        <v>26801</v>
      </c>
      <c r="P56" t="n">
        <v>115.81</v>
      </c>
      <c r="Q56" t="n">
        <v>2940.12</v>
      </c>
      <c r="R56" t="n">
        <v>64.54000000000001</v>
      </c>
      <c r="S56" t="n">
        <v>30.45</v>
      </c>
      <c r="T56" t="n">
        <v>17085.59</v>
      </c>
      <c r="U56" t="n">
        <v>0.47</v>
      </c>
      <c r="V56" t="n">
        <v>0.89</v>
      </c>
      <c r="W56" t="n">
        <v>0.14</v>
      </c>
      <c r="X56" t="n">
        <v>1.04</v>
      </c>
      <c r="Y56" t="n">
        <v>1</v>
      </c>
      <c r="Z56" t="n">
        <v>10</v>
      </c>
    </row>
    <row r="57">
      <c r="A57" t="n">
        <v>6</v>
      </c>
      <c r="B57" t="n">
        <v>110</v>
      </c>
      <c r="C57" t="inlineStr">
        <is>
          <t xml:space="preserve">CONCLUIDO	</t>
        </is>
      </c>
      <c r="D57" t="n">
        <v>7.3448</v>
      </c>
      <c r="E57" t="n">
        <v>13.62</v>
      </c>
      <c r="F57" t="n">
        <v>9.609999999999999</v>
      </c>
      <c r="G57" t="n">
        <v>17.47</v>
      </c>
      <c r="H57" t="n">
        <v>0.21</v>
      </c>
      <c r="I57" t="n">
        <v>33</v>
      </c>
      <c r="J57" t="n">
        <v>215.82</v>
      </c>
      <c r="K57" t="n">
        <v>56.13</v>
      </c>
      <c r="L57" t="n">
        <v>2.5</v>
      </c>
      <c r="M57" t="n">
        <v>30</v>
      </c>
      <c r="N57" t="n">
        <v>47.19</v>
      </c>
      <c r="O57" t="n">
        <v>26851.31</v>
      </c>
      <c r="P57" t="n">
        <v>109.12</v>
      </c>
      <c r="Q57" t="n">
        <v>2940.48</v>
      </c>
      <c r="R57" t="n">
        <v>59.41</v>
      </c>
      <c r="S57" t="n">
        <v>30.45</v>
      </c>
      <c r="T57" t="n">
        <v>14546.23</v>
      </c>
      <c r="U57" t="n">
        <v>0.51</v>
      </c>
      <c r="V57" t="n">
        <v>0.9</v>
      </c>
      <c r="W57" t="n">
        <v>0.13</v>
      </c>
      <c r="X57" t="n">
        <v>0.89</v>
      </c>
      <c r="Y57" t="n">
        <v>1</v>
      </c>
      <c r="Z57" t="n">
        <v>10</v>
      </c>
    </row>
    <row r="58">
      <c r="A58" t="n">
        <v>7</v>
      </c>
      <c r="B58" t="n">
        <v>110</v>
      </c>
      <c r="C58" t="inlineStr">
        <is>
          <t xml:space="preserve">CONCLUIDO	</t>
        </is>
      </c>
      <c r="D58" t="n">
        <v>7.4888</v>
      </c>
      <c r="E58" t="n">
        <v>13.35</v>
      </c>
      <c r="F58" t="n">
        <v>9.52</v>
      </c>
      <c r="G58" t="n">
        <v>19.69</v>
      </c>
      <c r="H58" t="n">
        <v>0.23</v>
      </c>
      <c r="I58" t="n">
        <v>29</v>
      </c>
      <c r="J58" t="n">
        <v>216.22</v>
      </c>
      <c r="K58" t="n">
        <v>56.13</v>
      </c>
      <c r="L58" t="n">
        <v>2.75</v>
      </c>
      <c r="M58" t="n">
        <v>11</v>
      </c>
      <c r="N58" t="n">
        <v>47.35</v>
      </c>
      <c r="O58" t="n">
        <v>26901.66</v>
      </c>
      <c r="P58" t="n">
        <v>104.33</v>
      </c>
      <c r="Q58" t="n">
        <v>2940.38</v>
      </c>
      <c r="R58" t="n">
        <v>55.56</v>
      </c>
      <c r="S58" t="n">
        <v>30.45</v>
      </c>
      <c r="T58" t="n">
        <v>12640.41</v>
      </c>
      <c r="U58" t="n">
        <v>0.55</v>
      </c>
      <c r="V58" t="n">
        <v>0.91</v>
      </c>
      <c r="W58" t="n">
        <v>0.15</v>
      </c>
      <c r="X58" t="n">
        <v>0.79</v>
      </c>
      <c r="Y58" t="n">
        <v>1</v>
      </c>
      <c r="Z58" t="n">
        <v>10</v>
      </c>
    </row>
    <row r="59">
      <c r="A59" t="n">
        <v>8</v>
      </c>
      <c r="B59" t="n">
        <v>110</v>
      </c>
      <c r="C59" t="inlineStr">
        <is>
          <t xml:space="preserve">CONCLUIDO	</t>
        </is>
      </c>
      <c r="D59" t="n">
        <v>7.498</v>
      </c>
      <c r="E59" t="n">
        <v>13.34</v>
      </c>
      <c r="F59" t="n">
        <v>9.539999999999999</v>
      </c>
      <c r="G59" t="n">
        <v>20.45</v>
      </c>
      <c r="H59" t="n">
        <v>0.25</v>
      </c>
      <c r="I59" t="n">
        <v>28</v>
      </c>
      <c r="J59" t="n">
        <v>216.63</v>
      </c>
      <c r="K59" t="n">
        <v>56.13</v>
      </c>
      <c r="L59" t="n">
        <v>3</v>
      </c>
      <c r="M59" t="n">
        <v>1</v>
      </c>
      <c r="N59" t="n">
        <v>47.51</v>
      </c>
      <c r="O59" t="n">
        <v>26952.08</v>
      </c>
      <c r="P59" t="n">
        <v>103.86</v>
      </c>
      <c r="Q59" t="n">
        <v>2940.55</v>
      </c>
      <c r="R59" t="n">
        <v>56.17</v>
      </c>
      <c r="S59" t="n">
        <v>30.45</v>
      </c>
      <c r="T59" t="n">
        <v>12948.66</v>
      </c>
      <c r="U59" t="n">
        <v>0.54</v>
      </c>
      <c r="V59" t="n">
        <v>0.91</v>
      </c>
      <c r="W59" t="n">
        <v>0.16</v>
      </c>
      <c r="X59" t="n">
        <v>0.82</v>
      </c>
      <c r="Y59" t="n">
        <v>1</v>
      </c>
      <c r="Z59" t="n">
        <v>10</v>
      </c>
    </row>
    <row r="60">
      <c r="A60" t="n">
        <v>9</v>
      </c>
      <c r="B60" t="n">
        <v>110</v>
      </c>
      <c r="C60" t="inlineStr">
        <is>
          <t xml:space="preserve">CONCLUIDO	</t>
        </is>
      </c>
      <c r="D60" t="n">
        <v>7.4936</v>
      </c>
      <c r="E60" t="n">
        <v>13.34</v>
      </c>
      <c r="F60" t="n">
        <v>9.550000000000001</v>
      </c>
      <c r="G60" t="n">
        <v>20.46</v>
      </c>
      <c r="H60" t="n">
        <v>0.27</v>
      </c>
      <c r="I60" t="n">
        <v>28</v>
      </c>
      <c r="J60" t="n">
        <v>217.04</v>
      </c>
      <c r="K60" t="n">
        <v>56.13</v>
      </c>
      <c r="L60" t="n">
        <v>3.25</v>
      </c>
      <c r="M60" t="n">
        <v>0</v>
      </c>
      <c r="N60" t="n">
        <v>47.66</v>
      </c>
      <c r="O60" t="n">
        <v>27002.55</v>
      </c>
      <c r="P60" t="n">
        <v>104.19</v>
      </c>
      <c r="Q60" t="n">
        <v>2940.42</v>
      </c>
      <c r="R60" t="n">
        <v>56.47</v>
      </c>
      <c r="S60" t="n">
        <v>30.45</v>
      </c>
      <c r="T60" t="n">
        <v>13099.22</v>
      </c>
      <c r="U60" t="n">
        <v>0.54</v>
      </c>
      <c r="V60" t="n">
        <v>0.91</v>
      </c>
      <c r="W60" t="n">
        <v>0.16</v>
      </c>
      <c r="X60" t="n">
        <v>0.83</v>
      </c>
      <c r="Y60" t="n">
        <v>1</v>
      </c>
      <c r="Z60" t="n">
        <v>10</v>
      </c>
    </row>
    <row r="61">
      <c r="A61" t="n">
        <v>0</v>
      </c>
      <c r="B61" t="n">
        <v>150</v>
      </c>
      <c r="C61" t="inlineStr">
        <is>
          <t xml:space="preserve">CONCLUIDO	</t>
        </is>
      </c>
      <c r="D61" t="n">
        <v>3.6071</v>
      </c>
      <c r="E61" t="n">
        <v>27.72</v>
      </c>
      <c r="F61" t="n">
        <v>14.39</v>
      </c>
      <c r="G61" t="n">
        <v>4.64</v>
      </c>
      <c r="H61" t="n">
        <v>0.06</v>
      </c>
      <c r="I61" t="n">
        <v>186</v>
      </c>
      <c r="J61" t="n">
        <v>296.65</v>
      </c>
      <c r="K61" t="n">
        <v>61.82</v>
      </c>
      <c r="L61" t="n">
        <v>1</v>
      </c>
      <c r="M61" t="n">
        <v>184</v>
      </c>
      <c r="N61" t="n">
        <v>83.83</v>
      </c>
      <c r="O61" t="n">
        <v>36821.52</v>
      </c>
      <c r="P61" t="n">
        <v>254.31</v>
      </c>
      <c r="Q61" t="n">
        <v>2942.13</v>
      </c>
      <c r="R61" t="n">
        <v>216.54</v>
      </c>
      <c r="S61" t="n">
        <v>30.45</v>
      </c>
      <c r="T61" t="n">
        <v>92342.56</v>
      </c>
      <c r="U61" t="n">
        <v>0.14</v>
      </c>
      <c r="V61" t="n">
        <v>0.6</v>
      </c>
      <c r="W61" t="n">
        <v>0.37</v>
      </c>
      <c r="X61" t="n">
        <v>5.67</v>
      </c>
      <c r="Y61" t="n">
        <v>1</v>
      </c>
      <c r="Z61" t="n">
        <v>10</v>
      </c>
    </row>
    <row r="62">
      <c r="A62" t="n">
        <v>1</v>
      </c>
      <c r="B62" t="n">
        <v>150</v>
      </c>
      <c r="C62" t="inlineStr">
        <is>
          <t xml:space="preserve">CONCLUIDO	</t>
        </is>
      </c>
      <c r="D62" t="n">
        <v>4.4345</v>
      </c>
      <c r="E62" t="n">
        <v>22.55</v>
      </c>
      <c r="F62" t="n">
        <v>12.5</v>
      </c>
      <c r="G62" t="n">
        <v>5.9</v>
      </c>
      <c r="H62" t="n">
        <v>0.07000000000000001</v>
      </c>
      <c r="I62" t="n">
        <v>127</v>
      </c>
      <c r="J62" t="n">
        <v>297.17</v>
      </c>
      <c r="K62" t="n">
        <v>61.82</v>
      </c>
      <c r="L62" t="n">
        <v>1.25</v>
      </c>
      <c r="M62" t="n">
        <v>125</v>
      </c>
      <c r="N62" t="n">
        <v>84.09999999999999</v>
      </c>
      <c r="O62" t="n">
        <v>36885.7</v>
      </c>
      <c r="P62" t="n">
        <v>217.74</v>
      </c>
      <c r="Q62" t="n">
        <v>2941.75</v>
      </c>
      <c r="R62" t="n">
        <v>154.23</v>
      </c>
      <c r="S62" t="n">
        <v>30.45</v>
      </c>
      <c r="T62" t="n">
        <v>61483.51</v>
      </c>
      <c r="U62" t="n">
        <v>0.2</v>
      </c>
      <c r="V62" t="n">
        <v>0.6899999999999999</v>
      </c>
      <c r="W62" t="n">
        <v>0.28</v>
      </c>
      <c r="X62" t="n">
        <v>3.77</v>
      </c>
      <c r="Y62" t="n">
        <v>1</v>
      </c>
      <c r="Z62" t="n">
        <v>10</v>
      </c>
    </row>
    <row r="63">
      <c r="A63" t="n">
        <v>2</v>
      </c>
      <c r="B63" t="n">
        <v>150</v>
      </c>
      <c r="C63" t="inlineStr">
        <is>
          <t xml:space="preserve">CONCLUIDO	</t>
        </is>
      </c>
      <c r="D63" t="n">
        <v>5.0131</v>
      </c>
      <c r="E63" t="n">
        <v>19.95</v>
      </c>
      <c r="F63" t="n">
        <v>11.56</v>
      </c>
      <c r="G63" t="n">
        <v>7.15</v>
      </c>
      <c r="H63" t="n">
        <v>0.09</v>
      </c>
      <c r="I63" t="n">
        <v>97</v>
      </c>
      <c r="J63" t="n">
        <v>297.7</v>
      </c>
      <c r="K63" t="n">
        <v>61.82</v>
      </c>
      <c r="L63" t="n">
        <v>1.5</v>
      </c>
      <c r="M63" t="n">
        <v>95</v>
      </c>
      <c r="N63" t="n">
        <v>84.37</v>
      </c>
      <c r="O63" t="n">
        <v>36949.99</v>
      </c>
      <c r="P63" t="n">
        <v>198.65</v>
      </c>
      <c r="Q63" t="n">
        <v>2941.01</v>
      </c>
      <c r="R63" t="n">
        <v>123.32</v>
      </c>
      <c r="S63" t="n">
        <v>30.45</v>
      </c>
      <c r="T63" t="n">
        <v>46178.12</v>
      </c>
      <c r="U63" t="n">
        <v>0.25</v>
      </c>
      <c r="V63" t="n">
        <v>0.75</v>
      </c>
      <c r="W63" t="n">
        <v>0.24</v>
      </c>
      <c r="X63" t="n">
        <v>2.84</v>
      </c>
      <c r="Y63" t="n">
        <v>1</v>
      </c>
      <c r="Z63" t="n">
        <v>10</v>
      </c>
    </row>
    <row r="64">
      <c r="A64" t="n">
        <v>3</v>
      </c>
      <c r="B64" t="n">
        <v>150</v>
      </c>
      <c r="C64" t="inlineStr">
        <is>
          <t xml:space="preserve">CONCLUIDO	</t>
        </is>
      </c>
      <c r="D64" t="n">
        <v>5.4583</v>
      </c>
      <c r="E64" t="n">
        <v>18.32</v>
      </c>
      <c r="F64" t="n">
        <v>10.99</v>
      </c>
      <c r="G64" t="n">
        <v>8.449999999999999</v>
      </c>
      <c r="H64" t="n">
        <v>0.1</v>
      </c>
      <c r="I64" t="n">
        <v>78</v>
      </c>
      <c r="J64" t="n">
        <v>298.22</v>
      </c>
      <c r="K64" t="n">
        <v>61.82</v>
      </c>
      <c r="L64" t="n">
        <v>1.75</v>
      </c>
      <c r="M64" t="n">
        <v>76</v>
      </c>
      <c r="N64" t="n">
        <v>84.65000000000001</v>
      </c>
      <c r="O64" t="n">
        <v>37014.39</v>
      </c>
      <c r="P64" t="n">
        <v>186.23</v>
      </c>
      <c r="Q64" t="n">
        <v>2940.78</v>
      </c>
      <c r="R64" t="n">
        <v>104.82</v>
      </c>
      <c r="S64" t="n">
        <v>30.45</v>
      </c>
      <c r="T64" t="n">
        <v>37026.08</v>
      </c>
      <c r="U64" t="n">
        <v>0.29</v>
      </c>
      <c r="V64" t="n">
        <v>0.79</v>
      </c>
      <c r="W64" t="n">
        <v>0.2</v>
      </c>
      <c r="X64" t="n">
        <v>2.27</v>
      </c>
      <c r="Y64" t="n">
        <v>1</v>
      </c>
      <c r="Z64" t="n">
        <v>10</v>
      </c>
    </row>
    <row r="65">
      <c r="A65" t="n">
        <v>4</v>
      </c>
      <c r="B65" t="n">
        <v>150</v>
      </c>
      <c r="C65" t="inlineStr">
        <is>
          <t xml:space="preserve">CONCLUIDO	</t>
        </is>
      </c>
      <c r="D65" t="n">
        <v>5.8164</v>
      </c>
      <c r="E65" t="n">
        <v>17.19</v>
      </c>
      <c r="F65" t="n">
        <v>10.58</v>
      </c>
      <c r="G65" t="n">
        <v>9.77</v>
      </c>
      <c r="H65" t="n">
        <v>0.12</v>
      </c>
      <c r="I65" t="n">
        <v>65</v>
      </c>
      <c r="J65" t="n">
        <v>298.74</v>
      </c>
      <c r="K65" t="n">
        <v>61.82</v>
      </c>
      <c r="L65" t="n">
        <v>2</v>
      </c>
      <c r="M65" t="n">
        <v>63</v>
      </c>
      <c r="N65" t="n">
        <v>84.92</v>
      </c>
      <c r="O65" t="n">
        <v>37078.91</v>
      </c>
      <c r="P65" t="n">
        <v>176.6</v>
      </c>
      <c r="Q65" t="n">
        <v>2940.52</v>
      </c>
      <c r="R65" t="n">
        <v>91.47</v>
      </c>
      <c r="S65" t="n">
        <v>30.45</v>
      </c>
      <c r="T65" t="n">
        <v>30417.26</v>
      </c>
      <c r="U65" t="n">
        <v>0.33</v>
      </c>
      <c r="V65" t="n">
        <v>0.82</v>
      </c>
      <c r="W65" t="n">
        <v>0.18</v>
      </c>
      <c r="X65" t="n">
        <v>1.86</v>
      </c>
      <c r="Y65" t="n">
        <v>1</v>
      </c>
      <c r="Z65" t="n">
        <v>10</v>
      </c>
    </row>
    <row r="66">
      <c r="A66" t="n">
        <v>5</v>
      </c>
      <c r="B66" t="n">
        <v>150</v>
      </c>
      <c r="C66" t="inlineStr">
        <is>
          <t xml:space="preserve">CONCLUIDO	</t>
        </is>
      </c>
      <c r="D66" t="n">
        <v>6.1239</v>
      </c>
      <c r="E66" t="n">
        <v>16.33</v>
      </c>
      <c r="F66" t="n">
        <v>10.28</v>
      </c>
      <c r="G66" t="n">
        <v>11.21</v>
      </c>
      <c r="H66" t="n">
        <v>0.13</v>
      </c>
      <c r="I66" t="n">
        <v>55</v>
      </c>
      <c r="J66" t="n">
        <v>299.26</v>
      </c>
      <c r="K66" t="n">
        <v>61.82</v>
      </c>
      <c r="L66" t="n">
        <v>2.25</v>
      </c>
      <c r="M66" t="n">
        <v>53</v>
      </c>
      <c r="N66" t="n">
        <v>85.19</v>
      </c>
      <c r="O66" t="n">
        <v>37143.54</v>
      </c>
      <c r="P66" t="n">
        <v>168.85</v>
      </c>
      <c r="Q66" t="n">
        <v>2940.44</v>
      </c>
      <c r="R66" t="n">
        <v>81.36</v>
      </c>
      <c r="S66" t="n">
        <v>30.45</v>
      </c>
      <c r="T66" t="n">
        <v>25410.3</v>
      </c>
      <c r="U66" t="n">
        <v>0.37</v>
      </c>
      <c r="V66" t="n">
        <v>0.84</v>
      </c>
      <c r="W66" t="n">
        <v>0.17</v>
      </c>
      <c r="X66" t="n">
        <v>1.55</v>
      </c>
      <c r="Y66" t="n">
        <v>1</v>
      </c>
      <c r="Z66" t="n">
        <v>10</v>
      </c>
    </row>
    <row r="67">
      <c r="A67" t="n">
        <v>6</v>
      </c>
      <c r="B67" t="n">
        <v>150</v>
      </c>
      <c r="C67" t="inlineStr">
        <is>
          <t xml:space="preserve">CONCLUIDO	</t>
        </is>
      </c>
      <c r="D67" t="n">
        <v>6.3553</v>
      </c>
      <c r="E67" t="n">
        <v>15.74</v>
      </c>
      <c r="F67" t="n">
        <v>10.07</v>
      </c>
      <c r="G67" t="n">
        <v>12.59</v>
      </c>
      <c r="H67" t="n">
        <v>0.15</v>
      </c>
      <c r="I67" t="n">
        <v>48</v>
      </c>
      <c r="J67" t="n">
        <v>299.79</v>
      </c>
      <c r="K67" t="n">
        <v>61.82</v>
      </c>
      <c r="L67" t="n">
        <v>2.5</v>
      </c>
      <c r="M67" t="n">
        <v>46</v>
      </c>
      <c r="N67" t="n">
        <v>85.47</v>
      </c>
      <c r="O67" t="n">
        <v>37208.42</v>
      </c>
      <c r="P67" t="n">
        <v>162.67</v>
      </c>
      <c r="Q67" t="n">
        <v>2940.44</v>
      </c>
      <c r="R67" t="n">
        <v>74.62</v>
      </c>
      <c r="S67" t="n">
        <v>30.45</v>
      </c>
      <c r="T67" t="n">
        <v>22073.03</v>
      </c>
      <c r="U67" t="n">
        <v>0.41</v>
      </c>
      <c r="V67" t="n">
        <v>0.86</v>
      </c>
      <c r="W67" t="n">
        <v>0.16</v>
      </c>
      <c r="X67" t="n">
        <v>1.35</v>
      </c>
      <c r="Y67" t="n">
        <v>1</v>
      </c>
      <c r="Z67" t="n">
        <v>10</v>
      </c>
    </row>
    <row r="68">
      <c r="A68" t="n">
        <v>7</v>
      </c>
      <c r="B68" t="n">
        <v>150</v>
      </c>
      <c r="C68" t="inlineStr">
        <is>
          <t xml:space="preserve">CONCLUIDO	</t>
        </is>
      </c>
      <c r="D68" t="n">
        <v>6.5713</v>
      </c>
      <c r="E68" t="n">
        <v>15.22</v>
      </c>
      <c r="F68" t="n">
        <v>9.890000000000001</v>
      </c>
      <c r="G68" t="n">
        <v>14.12</v>
      </c>
      <c r="H68" t="n">
        <v>0.16</v>
      </c>
      <c r="I68" t="n">
        <v>42</v>
      </c>
      <c r="J68" t="n">
        <v>300.32</v>
      </c>
      <c r="K68" t="n">
        <v>61.82</v>
      </c>
      <c r="L68" t="n">
        <v>2.75</v>
      </c>
      <c r="M68" t="n">
        <v>40</v>
      </c>
      <c r="N68" t="n">
        <v>85.73999999999999</v>
      </c>
      <c r="O68" t="n">
        <v>37273.29</v>
      </c>
      <c r="P68" t="n">
        <v>157.1</v>
      </c>
      <c r="Q68" t="n">
        <v>2940.05</v>
      </c>
      <c r="R68" t="n">
        <v>68.63</v>
      </c>
      <c r="S68" t="n">
        <v>30.45</v>
      </c>
      <c r="T68" t="n">
        <v>19112.45</v>
      </c>
      <c r="U68" t="n">
        <v>0.44</v>
      </c>
      <c r="V68" t="n">
        <v>0.88</v>
      </c>
      <c r="W68" t="n">
        <v>0.15</v>
      </c>
      <c r="X68" t="n">
        <v>1.17</v>
      </c>
      <c r="Y68" t="n">
        <v>1</v>
      </c>
      <c r="Z68" t="n">
        <v>10</v>
      </c>
    </row>
    <row r="69">
      <c r="A69" t="n">
        <v>8</v>
      </c>
      <c r="B69" t="n">
        <v>150</v>
      </c>
      <c r="C69" t="inlineStr">
        <is>
          <t xml:space="preserve">CONCLUIDO	</t>
        </is>
      </c>
      <c r="D69" t="n">
        <v>6.7173</v>
      </c>
      <c r="E69" t="n">
        <v>14.89</v>
      </c>
      <c r="F69" t="n">
        <v>9.779999999999999</v>
      </c>
      <c r="G69" t="n">
        <v>15.44</v>
      </c>
      <c r="H69" t="n">
        <v>0.18</v>
      </c>
      <c r="I69" t="n">
        <v>38</v>
      </c>
      <c r="J69" t="n">
        <v>300.84</v>
      </c>
      <c r="K69" t="n">
        <v>61.82</v>
      </c>
      <c r="L69" t="n">
        <v>3</v>
      </c>
      <c r="M69" t="n">
        <v>36</v>
      </c>
      <c r="N69" t="n">
        <v>86.02</v>
      </c>
      <c r="O69" t="n">
        <v>37338.27</v>
      </c>
      <c r="P69" t="n">
        <v>152.66</v>
      </c>
      <c r="Q69" t="n">
        <v>2940.36</v>
      </c>
      <c r="R69" t="n">
        <v>65.13</v>
      </c>
      <c r="S69" t="n">
        <v>30.45</v>
      </c>
      <c r="T69" t="n">
        <v>17377.98</v>
      </c>
      <c r="U69" t="n">
        <v>0.47</v>
      </c>
      <c r="V69" t="n">
        <v>0.89</v>
      </c>
      <c r="W69" t="n">
        <v>0.14</v>
      </c>
      <c r="X69" t="n">
        <v>1.06</v>
      </c>
      <c r="Y69" t="n">
        <v>1</v>
      </c>
      <c r="Z69" t="n">
        <v>10</v>
      </c>
    </row>
    <row r="70">
      <c r="A70" t="n">
        <v>9</v>
      </c>
      <c r="B70" t="n">
        <v>150</v>
      </c>
      <c r="C70" t="inlineStr">
        <is>
          <t xml:space="preserve">CONCLUIDO	</t>
        </is>
      </c>
      <c r="D70" t="n">
        <v>6.8794</v>
      </c>
      <c r="E70" t="n">
        <v>14.54</v>
      </c>
      <c r="F70" t="n">
        <v>9.65</v>
      </c>
      <c r="G70" t="n">
        <v>17.03</v>
      </c>
      <c r="H70" t="n">
        <v>0.19</v>
      </c>
      <c r="I70" t="n">
        <v>34</v>
      </c>
      <c r="J70" t="n">
        <v>301.37</v>
      </c>
      <c r="K70" t="n">
        <v>61.82</v>
      </c>
      <c r="L70" t="n">
        <v>3.25</v>
      </c>
      <c r="M70" t="n">
        <v>32</v>
      </c>
      <c r="N70" t="n">
        <v>86.3</v>
      </c>
      <c r="O70" t="n">
        <v>37403.38</v>
      </c>
      <c r="P70" t="n">
        <v>147.76</v>
      </c>
      <c r="Q70" t="n">
        <v>2940.56</v>
      </c>
      <c r="R70" t="n">
        <v>60.85</v>
      </c>
      <c r="S70" t="n">
        <v>30.45</v>
      </c>
      <c r="T70" t="n">
        <v>15258.25</v>
      </c>
      <c r="U70" t="n">
        <v>0.5</v>
      </c>
      <c r="V70" t="n">
        <v>0.9</v>
      </c>
      <c r="W70" t="n">
        <v>0.14</v>
      </c>
      <c r="X70" t="n">
        <v>0.93</v>
      </c>
      <c r="Y70" t="n">
        <v>1</v>
      </c>
      <c r="Z70" t="n">
        <v>10</v>
      </c>
    </row>
    <row r="71">
      <c r="A71" t="n">
        <v>10</v>
      </c>
      <c r="B71" t="n">
        <v>150</v>
      </c>
      <c r="C71" t="inlineStr">
        <is>
          <t xml:space="preserve">CONCLUIDO	</t>
        </is>
      </c>
      <c r="D71" t="n">
        <v>7.0122</v>
      </c>
      <c r="E71" t="n">
        <v>14.26</v>
      </c>
      <c r="F71" t="n">
        <v>9.539999999999999</v>
      </c>
      <c r="G71" t="n">
        <v>18.47</v>
      </c>
      <c r="H71" t="n">
        <v>0.21</v>
      </c>
      <c r="I71" t="n">
        <v>31</v>
      </c>
      <c r="J71" t="n">
        <v>301.9</v>
      </c>
      <c r="K71" t="n">
        <v>61.82</v>
      </c>
      <c r="L71" t="n">
        <v>3.5</v>
      </c>
      <c r="M71" t="n">
        <v>29</v>
      </c>
      <c r="N71" t="n">
        <v>86.58</v>
      </c>
      <c r="O71" t="n">
        <v>37468.6</v>
      </c>
      <c r="P71" t="n">
        <v>143.19</v>
      </c>
      <c r="Q71" t="n">
        <v>2940.17</v>
      </c>
      <c r="R71" t="n">
        <v>57.24</v>
      </c>
      <c r="S71" t="n">
        <v>30.45</v>
      </c>
      <c r="T71" t="n">
        <v>13468.53</v>
      </c>
      <c r="U71" t="n">
        <v>0.53</v>
      </c>
      <c r="V71" t="n">
        <v>0.91</v>
      </c>
      <c r="W71" t="n">
        <v>0.13</v>
      </c>
      <c r="X71" t="n">
        <v>0.82</v>
      </c>
      <c r="Y71" t="n">
        <v>1</v>
      </c>
      <c r="Z71" t="n">
        <v>10</v>
      </c>
    </row>
    <row r="72">
      <c r="A72" t="n">
        <v>11</v>
      </c>
      <c r="B72" t="n">
        <v>150</v>
      </c>
      <c r="C72" t="inlineStr">
        <is>
          <t xml:space="preserve">CONCLUIDO	</t>
        </is>
      </c>
      <c r="D72" t="n">
        <v>7.2336</v>
      </c>
      <c r="E72" t="n">
        <v>13.82</v>
      </c>
      <c r="F72" t="n">
        <v>9.33</v>
      </c>
      <c r="G72" t="n">
        <v>20.73</v>
      </c>
      <c r="H72" t="n">
        <v>0.22</v>
      </c>
      <c r="I72" t="n">
        <v>27</v>
      </c>
      <c r="J72" t="n">
        <v>302.43</v>
      </c>
      <c r="K72" t="n">
        <v>61.82</v>
      </c>
      <c r="L72" t="n">
        <v>3.75</v>
      </c>
      <c r="M72" t="n">
        <v>25</v>
      </c>
      <c r="N72" t="n">
        <v>86.86</v>
      </c>
      <c r="O72" t="n">
        <v>37533.94</v>
      </c>
      <c r="P72" t="n">
        <v>135.76</v>
      </c>
      <c r="Q72" t="n">
        <v>2940.17</v>
      </c>
      <c r="R72" t="n">
        <v>50.21</v>
      </c>
      <c r="S72" t="n">
        <v>30.45</v>
      </c>
      <c r="T72" t="n">
        <v>9973.440000000001</v>
      </c>
      <c r="U72" t="n">
        <v>0.61</v>
      </c>
      <c r="V72" t="n">
        <v>0.93</v>
      </c>
      <c r="W72" t="n">
        <v>0.12</v>
      </c>
      <c r="X72" t="n">
        <v>0.61</v>
      </c>
      <c r="Y72" t="n">
        <v>1</v>
      </c>
      <c r="Z72" t="n">
        <v>10</v>
      </c>
    </row>
    <row r="73">
      <c r="A73" t="n">
        <v>12</v>
      </c>
      <c r="B73" t="n">
        <v>150</v>
      </c>
      <c r="C73" t="inlineStr">
        <is>
          <t xml:space="preserve">CONCLUIDO	</t>
        </is>
      </c>
      <c r="D73" t="n">
        <v>7.1458</v>
      </c>
      <c r="E73" t="n">
        <v>13.99</v>
      </c>
      <c r="F73" t="n">
        <v>9.550000000000001</v>
      </c>
      <c r="G73" t="n">
        <v>22.04</v>
      </c>
      <c r="H73" t="n">
        <v>0.24</v>
      </c>
      <c r="I73" t="n">
        <v>26</v>
      </c>
      <c r="J73" t="n">
        <v>302.96</v>
      </c>
      <c r="K73" t="n">
        <v>61.82</v>
      </c>
      <c r="L73" t="n">
        <v>4</v>
      </c>
      <c r="M73" t="n">
        <v>24</v>
      </c>
      <c r="N73" t="n">
        <v>87.14</v>
      </c>
      <c r="O73" t="n">
        <v>37599.4</v>
      </c>
      <c r="P73" t="n">
        <v>138.09</v>
      </c>
      <c r="Q73" t="n">
        <v>2940.37</v>
      </c>
      <c r="R73" t="n">
        <v>58.69</v>
      </c>
      <c r="S73" t="n">
        <v>30.45</v>
      </c>
      <c r="T73" t="n">
        <v>14220.98</v>
      </c>
      <c r="U73" t="n">
        <v>0.52</v>
      </c>
      <c r="V73" t="n">
        <v>0.91</v>
      </c>
      <c r="W73" t="n">
        <v>0.11</v>
      </c>
      <c r="X73" t="n">
        <v>0.83</v>
      </c>
      <c r="Y73" t="n">
        <v>1</v>
      </c>
      <c r="Z73" t="n">
        <v>10</v>
      </c>
    </row>
    <row r="74">
      <c r="A74" t="n">
        <v>13</v>
      </c>
      <c r="B74" t="n">
        <v>150</v>
      </c>
      <c r="C74" t="inlineStr">
        <is>
          <t xml:space="preserve">CONCLUIDO	</t>
        </is>
      </c>
      <c r="D74" t="n">
        <v>7.2704</v>
      </c>
      <c r="E74" t="n">
        <v>13.75</v>
      </c>
      <c r="F74" t="n">
        <v>9.42</v>
      </c>
      <c r="G74" t="n">
        <v>23.56</v>
      </c>
      <c r="H74" t="n">
        <v>0.25</v>
      </c>
      <c r="I74" t="n">
        <v>24</v>
      </c>
      <c r="J74" t="n">
        <v>303.49</v>
      </c>
      <c r="K74" t="n">
        <v>61.82</v>
      </c>
      <c r="L74" t="n">
        <v>4.25</v>
      </c>
      <c r="M74" t="n">
        <v>22</v>
      </c>
      <c r="N74" t="n">
        <v>87.42</v>
      </c>
      <c r="O74" t="n">
        <v>37664.98</v>
      </c>
      <c r="P74" t="n">
        <v>131.72</v>
      </c>
      <c r="Q74" t="n">
        <v>2940.12</v>
      </c>
      <c r="R74" t="n">
        <v>53.61</v>
      </c>
      <c r="S74" t="n">
        <v>30.45</v>
      </c>
      <c r="T74" t="n">
        <v>11689.62</v>
      </c>
      <c r="U74" t="n">
        <v>0.57</v>
      </c>
      <c r="V74" t="n">
        <v>0.92</v>
      </c>
      <c r="W74" t="n">
        <v>0.12</v>
      </c>
      <c r="X74" t="n">
        <v>0.7</v>
      </c>
      <c r="Y74" t="n">
        <v>1</v>
      </c>
      <c r="Z74" t="n">
        <v>10</v>
      </c>
    </row>
    <row r="75">
      <c r="A75" t="n">
        <v>14</v>
      </c>
      <c r="B75" t="n">
        <v>150</v>
      </c>
      <c r="C75" t="inlineStr">
        <is>
          <t xml:space="preserve">CONCLUIDO	</t>
        </is>
      </c>
      <c r="D75" t="n">
        <v>7.3678</v>
      </c>
      <c r="E75" t="n">
        <v>13.57</v>
      </c>
      <c r="F75" t="n">
        <v>9.35</v>
      </c>
      <c r="G75" t="n">
        <v>25.51</v>
      </c>
      <c r="H75" t="n">
        <v>0.26</v>
      </c>
      <c r="I75" t="n">
        <v>22</v>
      </c>
      <c r="J75" t="n">
        <v>304.03</v>
      </c>
      <c r="K75" t="n">
        <v>61.82</v>
      </c>
      <c r="L75" t="n">
        <v>4.5</v>
      </c>
      <c r="M75" t="n">
        <v>13</v>
      </c>
      <c r="N75" t="n">
        <v>87.7</v>
      </c>
      <c r="O75" t="n">
        <v>37730.68</v>
      </c>
      <c r="P75" t="n">
        <v>127.8</v>
      </c>
      <c r="Q75" t="n">
        <v>2940.02</v>
      </c>
      <c r="R75" t="n">
        <v>51.03</v>
      </c>
      <c r="S75" t="n">
        <v>30.45</v>
      </c>
      <c r="T75" t="n">
        <v>10408.6</v>
      </c>
      <c r="U75" t="n">
        <v>0.6</v>
      </c>
      <c r="V75" t="n">
        <v>0.93</v>
      </c>
      <c r="W75" t="n">
        <v>0.12</v>
      </c>
      <c r="X75" t="n">
        <v>0.63</v>
      </c>
      <c r="Y75" t="n">
        <v>1</v>
      </c>
      <c r="Z75" t="n">
        <v>10</v>
      </c>
    </row>
    <row r="76">
      <c r="A76" t="n">
        <v>15</v>
      </c>
      <c r="B76" t="n">
        <v>150</v>
      </c>
      <c r="C76" t="inlineStr">
        <is>
          <t xml:space="preserve">CONCLUIDO	</t>
        </is>
      </c>
      <c r="D76" t="n">
        <v>7.4234</v>
      </c>
      <c r="E76" t="n">
        <v>13.47</v>
      </c>
      <c r="F76" t="n">
        <v>9.31</v>
      </c>
      <c r="G76" t="n">
        <v>26.59</v>
      </c>
      <c r="H76" t="n">
        <v>0.28</v>
      </c>
      <c r="I76" t="n">
        <v>21</v>
      </c>
      <c r="J76" t="n">
        <v>304.56</v>
      </c>
      <c r="K76" t="n">
        <v>61.82</v>
      </c>
      <c r="L76" t="n">
        <v>4.75</v>
      </c>
      <c r="M76" t="n">
        <v>4</v>
      </c>
      <c r="N76" t="n">
        <v>87.98999999999999</v>
      </c>
      <c r="O76" t="n">
        <v>37796.51</v>
      </c>
      <c r="P76" t="n">
        <v>126.2</v>
      </c>
      <c r="Q76" t="n">
        <v>2940.06</v>
      </c>
      <c r="R76" t="n">
        <v>49</v>
      </c>
      <c r="S76" t="n">
        <v>30.45</v>
      </c>
      <c r="T76" t="n">
        <v>9399.82</v>
      </c>
      <c r="U76" t="n">
        <v>0.62</v>
      </c>
      <c r="V76" t="n">
        <v>0.93</v>
      </c>
      <c r="W76" t="n">
        <v>0.14</v>
      </c>
      <c r="X76" t="n">
        <v>0.59</v>
      </c>
      <c r="Y76" t="n">
        <v>1</v>
      </c>
      <c r="Z76" t="n">
        <v>10</v>
      </c>
    </row>
    <row r="77">
      <c r="A77" t="n">
        <v>16</v>
      </c>
      <c r="B77" t="n">
        <v>150</v>
      </c>
      <c r="C77" t="inlineStr">
        <is>
          <t xml:space="preserve">CONCLUIDO	</t>
        </is>
      </c>
      <c r="D77" t="n">
        <v>7.4242</v>
      </c>
      <c r="E77" t="n">
        <v>13.47</v>
      </c>
      <c r="F77" t="n">
        <v>9.31</v>
      </c>
      <c r="G77" t="n">
        <v>26.59</v>
      </c>
      <c r="H77" t="n">
        <v>0.29</v>
      </c>
      <c r="I77" t="n">
        <v>21</v>
      </c>
      <c r="J77" t="n">
        <v>305.09</v>
      </c>
      <c r="K77" t="n">
        <v>61.82</v>
      </c>
      <c r="L77" t="n">
        <v>5</v>
      </c>
      <c r="M77" t="n">
        <v>0</v>
      </c>
      <c r="N77" t="n">
        <v>88.27</v>
      </c>
      <c r="O77" t="n">
        <v>37862.45</v>
      </c>
      <c r="P77" t="n">
        <v>126.27</v>
      </c>
      <c r="Q77" t="n">
        <v>2940.2</v>
      </c>
      <c r="R77" t="n">
        <v>48.87</v>
      </c>
      <c r="S77" t="n">
        <v>30.45</v>
      </c>
      <c r="T77" t="n">
        <v>9337.049999999999</v>
      </c>
      <c r="U77" t="n">
        <v>0.62</v>
      </c>
      <c r="V77" t="n">
        <v>0.93</v>
      </c>
      <c r="W77" t="n">
        <v>0.14</v>
      </c>
      <c r="X77" t="n">
        <v>0.58</v>
      </c>
      <c r="Y77" t="n">
        <v>1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4.4558</v>
      </c>
      <c r="E78" t="n">
        <v>22.44</v>
      </c>
      <c r="F78" t="n">
        <v>17.53</v>
      </c>
      <c r="G78" t="n">
        <v>3.58</v>
      </c>
      <c r="H78" t="n">
        <v>0.64</v>
      </c>
      <c r="I78" t="n">
        <v>294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50.85</v>
      </c>
      <c r="Q78" t="n">
        <v>2942.98</v>
      </c>
      <c r="R78" t="n">
        <v>304.79</v>
      </c>
      <c r="S78" t="n">
        <v>30.45</v>
      </c>
      <c r="T78" t="n">
        <v>135928.12</v>
      </c>
      <c r="U78" t="n">
        <v>0.1</v>
      </c>
      <c r="V78" t="n">
        <v>0.49</v>
      </c>
      <c r="W78" t="n">
        <v>0.9399999999999999</v>
      </c>
      <c r="X78" t="n">
        <v>8.800000000000001</v>
      </c>
      <c r="Y78" t="n">
        <v>1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7.1079</v>
      </c>
      <c r="E79" t="n">
        <v>14.07</v>
      </c>
      <c r="F79" t="n">
        <v>10.7</v>
      </c>
      <c r="G79" t="n">
        <v>9.59</v>
      </c>
      <c r="H79" t="n">
        <v>0.18</v>
      </c>
      <c r="I79" t="n">
        <v>67</v>
      </c>
      <c r="J79" t="n">
        <v>98.70999999999999</v>
      </c>
      <c r="K79" t="n">
        <v>39.72</v>
      </c>
      <c r="L79" t="n">
        <v>1</v>
      </c>
      <c r="M79" t="n">
        <v>0</v>
      </c>
      <c r="N79" t="n">
        <v>12.99</v>
      </c>
      <c r="O79" t="n">
        <v>12407.75</v>
      </c>
      <c r="P79" t="n">
        <v>73.51000000000001</v>
      </c>
      <c r="Q79" t="n">
        <v>2940.62</v>
      </c>
      <c r="R79" t="n">
        <v>92.45</v>
      </c>
      <c r="S79" t="n">
        <v>30.45</v>
      </c>
      <c r="T79" t="n">
        <v>30892.68</v>
      </c>
      <c r="U79" t="n">
        <v>0.33</v>
      </c>
      <c r="V79" t="n">
        <v>0.8100000000000001</v>
      </c>
      <c r="W79" t="n">
        <v>0.27</v>
      </c>
      <c r="X79" t="n">
        <v>1.98</v>
      </c>
      <c r="Y79" t="n">
        <v>1</v>
      </c>
      <c r="Z79" t="n">
        <v>10</v>
      </c>
    </row>
    <row r="80">
      <c r="A80" t="n">
        <v>0</v>
      </c>
      <c r="B80" t="n">
        <v>105</v>
      </c>
      <c r="C80" t="inlineStr">
        <is>
          <t xml:space="preserve">CONCLUIDO	</t>
        </is>
      </c>
      <c r="D80" t="n">
        <v>5.0548</v>
      </c>
      <c r="E80" t="n">
        <v>19.78</v>
      </c>
      <c r="F80" t="n">
        <v>12.31</v>
      </c>
      <c r="G80" t="n">
        <v>6.1</v>
      </c>
      <c r="H80" t="n">
        <v>0.09</v>
      </c>
      <c r="I80" t="n">
        <v>121</v>
      </c>
      <c r="J80" t="n">
        <v>204</v>
      </c>
      <c r="K80" t="n">
        <v>55.27</v>
      </c>
      <c r="L80" t="n">
        <v>1</v>
      </c>
      <c r="M80" t="n">
        <v>119</v>
      </c>
      <c r="N80" t="n">
        <v>42.72</v>
      </c>
      <c r="O80" t="n">
        <v>25393.6</v>
      </c>
      <c r="P80" t="n">
        <v>165.49</v>
      </c>
      <c r="Q80" t="n">
        <v>2941.27</v>
      </c>
      <c r="R80" t="n">
        <v>147.96</v>
      </c>
      <c r="S80" t="n">
        <v>30.45</v>
      </c>
      <c r="T80" t="n">
        <v>58379.68</v>
      </c>
      <c r="U80" t="n">
        <v>0.21</v>
      </c>
      <c r="V80" t="n">
        <v>0.7</v>
      </c>
      <c r="W80" t="n">
        <v>0.28</v>
      </c>
      <c r="X80" t="n">
        <v>3.59</v>
      </c>
      <c r="Y80" t="n">
        <v>1</v>
      </c>
      <c r="Z80" t="n">
        <v>10</v>
      </c>
    </row>
    <row r="81">
      <c r="A81" t="n">
        <v>1</v>
      </c>
      <c r="B81" t="n">
        <v>105</v>
      </c>
      <c r="C81" t="inlineStr">
        <is>
          <t xml:space="preserve">CONCLUIDO	</t>
        </is>
      </c>
      <c r="D81" t="n">
        <v>5.7922</v>
      </c>
      <c r="E81" t="n">
        <v>17.26</v>
      </c>
      <c r="F81" t="n">
        <v>11.21</v>
      </c>
      <c r="G81" t="n">
        <v>7.82</v>
      </c>
      <c r="H81" t="n">
        <v>0.11</v>
      </c>
      <c r="I81" t="n">
        <v>86</v>
      </c>
      <c r="J81" t="n">
        <v>204.39</v>
      </c>
      <c r="K81" t="n">
        <v>55.27</v>
      </c>
      <c r="L81" t="n">
        <v>1.25</v>
      </c>
      <c r="M81" t="n">
        <v>84</v>
      </c>
      <c r="N81" t="n">
        <v>42.87</v>
      </c>
      <c r="O81" t="n">
        <v>25442.42</v>
      </c>
      <c r="P81" t="n">
        <v>146.4</v>
      </c>
      <c r="Q81" t="n">
        <v>2940.45</v>
      </c>
      <c r="R81" t="n">
        <v>111.86</v>
      </c>
      <c r="S81" t="n">
        <v>30.45</v>
      </c>
      <c r="T81" t="n">
        <v>40507.44</v>
      </c>
      <c r="U81" t="n">
        <v>0.27</v>
      </c>
      <c r="V81" t="n">
        <v>0.77</v>
      </c>
      <c r="W81" t="n">
        <v>0.22</v>
      </c>
      <c r="X81" t="n">
        <v>2.49</v>
      </c>
      <c r="Y81" t="n">
        <v>1</v>
      </c>
      <c r="Z81" t="n">
        <v>10</v>
      </c>
    </row>
    <row r="82">
      <c r="A82" t="n">
        <v>2</v>
      </c>
      <c r="B82" t="n">
        <v>105</v>
      </c>
      <c r="C82" t="inlineStr">
        <is>
          <t xml:space="preserve">CONCLUIDO	</t>
        </is>
      </c>
      <c r="D82" t="n">
        <v>6.3035</v>
      </c>
      <c r="E82" t="n">
        <v>15.86</v>
      </c>
      <c r="F82" t="n">
        <v>10.62</v>
      </c>
      <c r="G82" t="n">
        <v>9.66</v>
      </c>
      <c r="H82" t="n">
        <v>0.13</v>
      </c>
      <c r="I82" t="n">
        <v>66</v>
      </c>
      <c r="J82" t="n">
        <v>204.79</v>
      </c>
      <c r="K82" t="n">
        <v>55.27</v>
      </c>
      <c r="L82" t="n">
        <v>1.5</v>
      </c>
      <c r="M82" t="n">
        <v>64</v>
      </c>
      <c r="N82" t="n">
        <v>43.02</v>
      </c>
      <c r="O82" t="n">
        <v>25491.3</v>
      </c>
      <c r="P82" t="n">
        <v>134.48</v>
      </c>
      <c r="Q82" t="n">
        <v>2940.57</v>
      </c>
      <c r="R82" t="n">
        <v>92.55</v>
      </c>
      <c r="S82" t="n">
        <v>30.45</v>
      </c>
      <c r="T82" t="n">
        <v>30947.94</v>
      </c>
      <c r="U82" t="n">
        <v>0.33</v>
      </c>
      <c r="V82" t="n">
        <v>0.82</v>
      </c>
      <c r="W82" t="n">
        <v>0.19</v>
      </c>
      <c r="X82" t="n">
        <v>1.9</v>
      </c>
      <c r="Y82" t="n">
        <v>1</v>
      </c>
      <c r="Z82" t="n">
        <v>10</v>
      </c>
    </row>
    <row r="83">
      <c r="A83" t="n">
        <v>3</v>
      </c>
      <c r="B83" t="n">
        <v>105</v>
      </c>
      <c r="C83" t="inlineStr">
        <is>
          <t xml:space="preserve">CONCLUIDO	</t>
        </is>
      </c>
      <c r="D83" t="n">
        <v>6.7377</v>
      </c>
      <c r="E83" t="n">
        <v>14.84</v>
      </c>
      <c r="F83" t="n">
        <v>10.17</v>
      </c>
      <c r="G83" t="n">
        <v>11.73</v>
      </c>
      <c r="H83" t="n">
        <v>0.15</v>
      </c>
      <c r="I83" t="n">
        <v>52</v>
      </c>
      <c r="J83" t="n">
        <v>205.18</v>
      </c>
      <c r="K83" t="n">
        <v>55.27</v>
      </c>
      <c r="L83" t="n">
        <v>1.75</v>
      </c>
      <c r="M83" t="n">
        <v>50</v>
      </c>
      <c r="N83" t="n">
        <v>43.16</v>
      </c>
      <c r="O83" t="n">
        <v>25540.22</v>
      </c>
      <c r="P83" t="n">
        <v>124.25</v>
      </c>
      <c r="Q83" t="n">
        <v>2940.21</v>
      </c>
      <c r="R83" t="n">
        <v>77.7</v>
      </c>
      <c r="S83" t="n">
        <v>30.45</v>
      </c>
      <c r="T83" t="n">
        <v>23596.32</v>
      </c>
      <c r="U83" t="n">
        <v>0.39</v>
      </c>
      <c r="V83" t="n">
        <v>0.85</v>
      </c>
      <c r="W83" t="n">
        <v>0.16</v>
      </c>
      <c r="X83" t="n">
        <v>1.45</v>
      </c>
      <c r="Y83" t="n">
        <v>1</v>
      </c>
      <c r="Z83" t="n">
        <v>10</v>
      </c>
    </row>
    <row r="84">
      <c r="A84" t="n">
        <v>4</v>
      </c>
      <c r="B84" t="n">
        <v>105</v>
      </c>
      <c r="C84" t="inlineStr">
        <is>
          <t xml:space="preserve">CONCLUIDO	</t>
        </is>
      </c>
      <c r="D84" t="n">
        <v>7.0275</v>
      </c>
      <c r="E84" t="n">
        <v>14.23</v>
      </c>
      <c r="F84" t="n">
        <v>9.92</v>
      </c>
      <c r="G84" t="n">
        <v>13.84</v>
      </c>
      <c r="H84" t="n">
        <v>0.17</v>
      </c>
      <c r="I84" t="n">
        <v>43</v>
      </c>
      <c r="J84" t="n">
        <v>205.58</v>
      </c>
      <c r="K84" t="n">
        <v>55.27</v>
      </c>
      <c r="L84" t="n">
        <v>2</v>
      </c>
      <c r="M84" t="n">
        <v>41</v>
      </c>
      <c r="N84" t="n">
        <v>43.31</v>
      </c>
      <c r="O84" t="n">
        <v>25589.2</v>
      </c>
      <c r="P84" t="n">
        <v>116.7</v>
      </c>
      <c r="Q84" t="n">
        <v>2940.13</v>
      </c>
      <c r="R84" t="n">
        <v>69.76000000000001</v>
      </c>
      <c r="S84" t="n">
        <v>30.45</v>
      </c>
      <c r="T84" t="n">
        <v>19671.75</v>
      </c>
      <c r="U84" t="n">
        <v>0.44</v>
      </c>
      <c r="V84" t="n">
        <v>0.87</v>
      </c>
      <c r="W84" t="n">
        <v>0.15</v>
      </c>
      <c r="X84" t="n">
        <v>1.2</v>
      </c>
      <c r="Y84" t="n">
        <v>1</v>
      </c>
      <c r="Z84" t="n">
        <v>10</v>
      </c>
    </row>
    <row r="85">
      <c r="A85" t="n">
        <v>5</v>
      </c>
      <c r="B85" t="n">
        <v>105</v>
      </c>
      <c r="C85" t="inlineStr">
        <is>
          <t xml:space="preserve">CONCLUIDO	</t>
        </is>
      </c>
      <c r="D85" t="n">
        <v>7.2807</v>
      </c>
      <c r="E85" t="n">
        <v>13.74</v>
      </c>
      <c r="F85" t="n">
        <v>9.710000000000001</v>
      </c>
      <c r="G85" t="n">
        <v>16.18</v>
      </c>
      <c r="H85" t="n">
        <v>0.19</v>
      </c>
      <c r="I85" t="n">
        <v>36</v>
      </c>
      <c r="J85" t="n">
        <v>205.98</v>
      </c>
      <c r="K85" t="n">
        <v>55.27</v>
      </c>
      <c r="L85" t="n">
        <v>2.25</v>
      </c>
      <c r="M85" t="n">
        <v>34</v>
      </c>
      <c r="N85" t="n">
        <v>43.46</v>
      </c>
      <c r="O85" t="n">
        <v>25638.22</v>
      </c>
      <c r="P85" t="n">
        <v>109.08</v>
      </c>
      <c r="Q85" t="n">
        <v>2940.35</v>
      </c>
      <c r="R85" t="n">
        <v>62.82</v>
      </c>
      <c r="S85" t="n">
        <v>30.45</v>
      </c>
      <c r="T85" t="n">
        <v>16235.43</v>
      </c>
      <c r="U85" t="n">
        <v>0.48</v>
      </c>
      <c r="V85" t="n">
        <v>0.89</v>
      </c>
      <c r="W85" t="n">
        <v>0.14</v>
      </c>
      <c r="X85" t="n">
        <v>0.99</v>
      </c>
      <c r="Y85" t="n">
        <v>1</v>
      </c>
      <c r="Z85" t="n">
        <v>10</v>
      </c>
    </row>
    <row r="86">
      <c r="A86" t="n">
        <v>6</v>
      </c>
      <c r="B86" t="n">
        <v>105</v>
      </c>
      <c r="C86" t="inlineStr">
        <is>
          <t xml:space="preserve">CONCLUIDO	</t>
        </is>
      </c>
      <c r="D86" t="n">
        <v>7.4636</v>
      </c>
      <c r="E86" t="n">
        <v>13.4</v>
      </c>
      <c r="F86" t="n">
        <v>9.58</v>
      </c>
      <c r="G86" t="n">
        <v>18.53</v>
      </c>
      <c r="H86" t="n">
        <v>0.22</v>
      </c>
      <c r="I86" t="n">
        <v>31</v>
      </c>
      <c r="J86" t="n">
        <v>206.38</v>
      </c>
      <c r="K86" t="n">
        <v>55.27</v>
      </c>
      <c r="L86" t="n">
        <v>2.5</v>
      </c>
      <c r="M86" t="n">
        <v>18</v>
      </c>
      <c r="N86" t="n">
        <v>43.6</v>
      </c>
      <c r="O86" t="n">
        <v>25687.3</v>
      </c>
      <c r="P86" t="n">
        <v>102.47</v>
      </c>
      <c r="Q86" t="n">
        <v>2940.15</v>
      </c>
      <c r="R86" t="n">
        <v>57.91</v>
      </c>
      <c r="S86" t="n">
        <v>30.45</v>
      </c>
      <c r="T86" t="n">
        <v>13802.8</v>
      </c>
      <c r="U86" t="n">
        <v>0.53</v>
      </c>
      <c r="V86" t="n">
        <v>0.9</v>
      </c>
      <c r="W86" t="n">
        <v>0.15</v>
      </c>
      <c r="X86" t="n">
        <v>0.86</v>
      </c>
      <c r="Y86" t="n">
        <v>1</v>
      </c>
      <c r="Z86" t="n">
        <v>10</v>
      </c>
    </row>
    <row r="87">
      <c r="A87" t="n">
        <v>7</v>
      </c>
      <c r="B87" t="n">
        <v>105</v>
      </c>
      <c r="C87" t="inlineStr">
        <is>
          <t xml:space="preserve">CONCLUIDO	</t>
        </is>
      </c>
      <c r="D87" t="n">
        <v>7.4762</v>
      </c>
      <c r="E87" t="n">
        <v>13.38</v>
      </c>
      <c r="F87" t="n">
        <v>9.59</v>
      </c>
      <c r="G87" t="n">
        <v>19.19</v>
      </c>
      <c r="H87" t="n">
        <v>0.24</v>
      </c>
      <c r="I87" t="n">
        <v>30</v>
      </c>
      <c r="J87" t="n">
        <v>206.78</v>
      </c>
      <c r="K87" t="n">
        <v>55.27</v>
      </c>
      <c r="L87" t="n">
        <v>2.75</v>
      </c>
      <c r="M87" t="n">
        <v>2</v>
      </c>
      <c r="N87" t="n">
        <v>43.75</v>
      </c>
      <c r="O87" t="n">
        <v>25736.42</v>
      </c>
      <c r="P87" t="n">
        <v>101.17</v>
      </c>
      <c r="Q87" t="n">
        <v>2940.12</v>
      </c>
      <c r="R87" t="n">
        <v>57.96</v>
      </c>
      <c r="S87" t="n">
        <v>30.45</v>
      </c>
      <c r="T87" t="n">
        <v>13834.57</v>
      </c>
      <c r="U87" t="n">
        <v>0.53</v>
      </c>
      <c r="V87" t="n">
        <v>0.9</v>
      </c>
      <c r="W87" t="n">
        <v>0.17</v>
      </c>
      <c r="X87" t="n">
        <v>0.87</v>
      </c>
      <c r="Y87" t="n">
        <v>1</v>
      </c>
      <c r="Z87" t="n">
        <v>10</v>
      </c>
    </row>
    <row r="88">
      <c r="A88" t="n">
        <v>8</v>
      </c>
      <c r="B88" t="n">
        <v>105</v>
      </c>
      <c r="C88" t="inlineStr">
        <is>
          <t xml:space="preserve">CONCLUIDO	</t>
        </is>
      </c>
      <c r="D88" t="n">
        <v>7.5188</v>
      </c>
      <c r="E88" t="n">
        <v>13.3</v>
      </c>
      <c r="F88" t="n">
        <v>9.56</v>
      </c>
      <c r="G88" t="n">
        <v>19.78</v>
      </c>
      <c r="H88" t="n">
        <v>0.26</v>
      </c>
      <c r="I88" t="n">
        <v>29</v>
      </c>
      <c r="J88" t="n">
        <v>207.17</v>
      </c>
      <c r="K88" t="n">
        <v>55.27</v>
      </c>
      <c r="L88" t="n">
        <v>3</v>
      </c>
      <c r="M88" t="n">
        <v>0</v>
      </c>
      <c r="N88" t="n">
        <v>43.9</v>
      </c>
      <c r="O88" t="n">
        <v>25785.6</v>
      </c>
      <c r="P88" t="n">
        <v>100.72</v>
      </c>
      <c r="Q88" t="n">
        <v>2940.12</v>
      </c>
      <c r="R88" t="n">
        <v>56.72</v>
      </c>
      <c r="S88" t="n">
        <v>30.45</v>
      </c>
      <c r="T88" t="n">
        <v>13217.59</v>
      </c>
      <c r="U88" t="n">
        <v>0.54</v>
      </c>
      <c r="V88" t="n">
        <v>0.91</v>
      </c>
      <c r="W88" t="n">
        <v>0.16</v>
      </c>
      <c r="X88" t="n">
        <v>0.84</v>
      </c>
      <c r="Y88" t="n">
        <v>1</v>
      </c>
      <c r="Z88" t="n">
        <v>10</v>
      </c>
    </row>
    <row r="89">
      <c r="A89" t="n">
        <v>0</v>
      </c>
      <c r="B89" t="n">
        <v>60</v>
      </c>
      <c r="C89" t="inlineStr">
        <is>
          <t xml:space="preserve">CONCLUIDO	</t>
        </is>
      </c>
      <c r="D89" t="n">
        <v>6.9216</v>
      </c>
      <c r="E89" t="n">
        <v>14.45</v>
      </c>
      <c r="F89" t="n">
        <v>10.63</v>
      </c>
      <c r="G89" t="n">
        <v>9.66</v>
      </c>
      <c r="H89" t="n">
        <v>0.14</v>
      </c>
      <c r="I89" t="n">
        <v>66</v>
      </c>
      <c r="J89" t="n">
        <v>124.63</v>
      </c>
      <c r="K89" t="n">
        <v>45</v>
      </c>
      <c r="L89" t="n">
        <v>1</v>
      </c>
      <c r="M89" t="n">
        <v>64</v>
      </c>
      <c r="N89" t="n">
        <v>18.64</v>
      </c>
      <c r="O89" t="n">
        <v>15605.44</v>
      </c>
      <c r="P89" t="n">
        <v>89.54000000000001</v>
      </c>
      <c r="Q89" t="n">
        <v>2941.14</v>
      </c>
      <c r="R89" t="n">
        <v>92.84</v>
      </c>
      <c r="S89" t="n">
        <v>30.45</v>
      </c>
      <c r="T89" t="n">
        <v>31096.19</v>
      </c>
      <c r="U89" t="n">
        <v>0.33</v>
      </c>
      <c r="V89" t="n">
        <v>0.82</v>
      </c>
      <c r="W89" t="n">
        <v>0.19</v>
      </c>
      <c r="X89" t="n">
        <v>1.91</v>
      </c>
      <c r="Y89" t="n">
        <v>1</v>
      </c>
      <c r="Z89" t="n">
        <v>10</v>
      </c>
    </row>
    <row r="90">
      <c r="A90" t="n">
        <v>1</v>
      </c>
      <c r="B90" t="n">
        <v>60</v>
      </c>
      <c r="C90" t="inlineStr">
        <is>
          <t xml:space="preserve">CONCLUIDO	</t>
        </is>
      </c>
      <c r="D90" t="n">
        <v>7.3251</v>
      </c>
      <c r="E90" t="n">
        <v>13.65</v>
      </c>
      <c r="F90" t="n">
        <v>10.22</v>
      </c>
      <c r="G90" t="n">
        <v>12.02</v>
      </c>
      <c r="H90" t="n">
        <v>0.18</v>
      </c>
      <c r="I90" t="n">
        <v>51</v>
      </c>
      <c r="J90" t="n">
        <v>124.96</v>
      </c>
      <c r="K90" t="n">
        <v>45</v>
      </c>
      <c r="L90" t="n">
        <v>1.25</v>
      </c>
      <c r="M90" t="n">
        <v>6</v>
      </c>
      <c r="N90" t="n">
        <v>18.71</v>
      </c>
      <c r="O90" t="n">
        <v>15645.96</v>
      </c>
      <c r="P90" t="n">
        <v>80.48999999999999</v>
      </c>
      <c r="Q90" t="n">
        <v>2940.42</v>
      </c>
      <c r="R90" t="n">
        <v>77.45</v>
      </c>
      <c r="S90" t="n">
        <v>30.45</v>
      </c>
      <c r="T90" t="n">
        <v>23472.58</v>
      </c>
      <c r="U90" t="n">
        <v>0.39</v>
      </c>
      <c r="V90" t="n">
        <v>0.85</v>
      </c>
      <c r="W90" t="n">
        <v>0.22</v>
      </c>
      <c r="X90" t="n">
        <v>1.49</v>
      </c>
      <c r="Y90" t="n">
        <v>1</v>
      </c>
      <c r="Z90" t="n">
        <v>10</v>
      </c>
    </row>
    <row r="91">
      <c r="A91" t="n">
        <v>2</v>
      </c>
      <c r="B91" t="n">
        <v>60</v>
      </c>
      <c r="C91" t="inlineStr">
        <is>
          <t xml:space="preserve">CONCLUIDO	</t>
        </is>
      </c>
      <c r="D91" t="n">
        <v>7.3454</v>
      </c>
      <c r="E91" t="n">
        <v>13.61</v>
      </c>
      <c r="F91" t="n">
        <v>10.2</v>
      </c>
      <c r="G91" t="n">
        <v>12.24</v>
      </c>
      <c r="H91" t="n">
        <v>0.21</v>
      </c>
      <c r="I91" t="n">
        <v>50</v>
      </c>
      <c r="J91" t="n">
        <v>125.29</v>
      </c>
      <c r="K91" t="n">
        <v>45</v>
      </c>
      <c r="L91" t="n">
        <v>1.5</v>
      </c>
      <c r="M91" t="n">
        <v>0</v>
      </c>
      <c r="N91" t="n">
        <v>18.79</v>
      </c>
      <c r="O91" t="n">
        <v>15686.51</v>
      </c>
      <c r="P91" t="n">
        <v>80.40000000000001</v>
      </c>
      <c r="Q91" t="n">
        <v>2940.54</v>
      </c>
      <c r="R91" t="n">
        <v>76.87</v>
      </c>
      <c r="S91" t="n">
        <v>30.45</v>
      </c>
      <c r="T91" t="n">
        <v>23190.91</v>
      </c>
      <c r="U91" t="n">
        <v>0.4</v>
      </c>
      <c r="V91" t="n">
        <v>0.85</v>
      </c>
      <c r="W91" t="n">
        <v>0.23</v>
      </c>
      <c r="X91" t="n">
        <v>1.48</v>
      </c>
      <c r="Y91" t="n">
        <v>1</v>
      </c>
      <c r="Z91" t="n">
        <v>10</v>
      </c>
    </row>
    <row r="92">
      <c r="A92" t="n">
        <v>0</v>
      </c>
      <c r="B92" t="n">
        <v>135</v>
      </c>
      <c r="C92" t="inlineStr">
        <is>
          <t xml:space="preserve">CONCLUIDO	</t>
        </is>
      </c>
      <c r="D92" t="n">
        <v>4.0692</v>
      </c>
      <c r="E92" t="n">
        <v>24.58</v>
      </c>
      <c r="F92" t="n">
        <v>13.58</v>
      </c>
      <c r="G92" t="n">
        <v>5.06</v>
      </c>
      <c r="H92" t="n">
        <v>0.07000000000000001</v>
      </c>
      <c r="I92" t="n">
        <v>161</v>
      </c>
      <c r="J92" t="n">
        <v>263.32</v>
      </c>
      <c r="K92" t="n">
        <v>59.89</v>
      </c>
      <c r="L92" t="n">
        <v>1</v>
      </c>
      <c r="M92" t="n">
        <v>159</v>
      </c>
      <c r="N92" t="n">
        <v>67.43000000000001</v>
      </c>
      <c r="O92" t="n">
        <v>32710.1</v>
      </c>
      <c r="P92" t="n">
        <v>220.75</v>
      </c>
      <c r="Q92" t="n">
        <v>2941.82</v>
      </c>
      <c r="R92" t="n">
        <v>189.63</v>
      </c>
      <c r="S92" t="n">
        <v>30.45</v>
      </c>
      <c r="T92" t="n">
        <v>79012.8</v>
      </c>
      <c r="U92" t="n">
        <v>0.16</v>
      </c>
      <c r="V92" t="n">
        <v>0.64</v>
      </c>
      <c r="W92" t="n">
        <v>0.34</v>
      </c>
      <c r="X92" t="n">
        <v>4.86</v>
      </c>
      <c r="Y92" t="n">
        <v>1</v>
      </c>
      <c r="Z92" t="n">
        <v>10</v>
      </c>
    </row>
    <row r="93">
      <c r="A93" t="n">
        <v>1</v>
      </c>
      <c r="B93" t="n">
        <v>135</v>
      </c>
      <c r="C93" t="inlineStr">
        <is>
          <t xml:space="preserve">CONCLUIDO	</t>
        </is>
      </c>
      <c r="D93" t="n">
        <v>4.847</v>
      </c>
      <c r="E93" t="n">
        <v>20.63</v>
      </c>
      <c r="F93" t="n">
        <v>12.07</v>
      </c>
      <c r="G93" t="n">
        <v>6.41</v>
      </c>
      <c r="H93" t="n">
        <v>0.08</v>
      </c>
      <c r="I93" t="n">
        <v>113</v>
      </c>
      <c r="J93" t="n">
        <v>263.79</v>
      </c>
      <c r="K93" t="n">
        <v>59.89</v>
      </c>
      <c r="L93" t="n">
        <v>1.25</v>
      </c>
      <c r="M93" t="n">
        <v>111</v>
      </c>
      <c r="N93" t="n">
        <v>67.65000000000001</v>
      </c>
      <c r="O93" t="n">
        <v>32767.75</v>
      </c>
      <c r="P93" t="n">
        <v>192.8</v>
      </c>
      <c r="Q93" t="n">
        <v>2941.25</v>
      </c>
      <c r="R93" t="n">
        <v>139.85</v>
      </c>
      <c r="S93" t="n">
        <v>30.45</v>
      </c>
      <c r="T93" t="n">
        <v>54362.54</v>
      </c>
      <c r="U93" t="n">
        <v>0.22</v>
      </c>
      <c r="V93" t="n">
        <v>0.72</v>
      </c>
      <c r="W93" t="n">
        <v>0.27</v>
      </c>
      <c r="X93" t="n">
        <v>3.34</v>
      </c>
      <c r="Y93" t="n">
        <v>1</v>
      </c>
      <c r="Z93" t="n">
        <v>10</v>
      </c>
    </row>
    <row r="94">
      <c r="A94" t="n">
        <v>2</v>
      </c>
      <c r="B94" t="n">
        <v>135</v>
      </c>
      <c r="C94" t="inlineStr">
        <is>
          <t xml:space="preserve">CONCLUIDO	</t>
        </is>
      </c>
      <c r="D94" t="n">
        <v>5.4334</v>
      </c>
      <c r="E94" t="n">
        <v>18.4</v>
      </c>
      <c r="F94" t="n">
        <v>11.2</v>
      </c>
      <c r="G94" t="n">
        <v>7.82</v>
      </c>
      <c r="H94" t="n">
        <v>0.1</v>
      </c>
      <c r="I94" t="n">
        <v>86</v>
      </c>
      <c r="J94" t="n">
        <v>264.25</v>
      </c>
      <c r="K94" t="n">
        <v>59.89</v>
      </c>
      <c r="L94" t="n">
        <v>1.5</v>
      </c>
      <c r="M94" t="n">
        <v>84</v>
      </c>
      <c r="N94" t="n">
        <v>67.87</v>
      </c>
      <c r="O94" t="n">
        <v>32825.49</v>
      </c>
      <c r="P94" t="n">
        <v>175.79</v>
      </c>
      <c r="Q94" t="n">
        <v>2940.59</v>
      </c>
      <c r="R94" t="n">
        <v>111.75</v>
      </c>
      <c r="S94" t="n">
        <v>30.45</v>
      </c>
      <c r="T94" t="n">
        <v>40448.36</v>
      </c>
      <c r="U94" t="n">
        <v>0.27</v>
      </c>
      <c r="V94" t="n">
        <v>0.77</v>
      </c>
      <c r="W94" t="n">
        <v>0.22</v>
      </c>
      <c r="X94" t="n">
        <v>2.48</v>
      </c>
      <c r="Y94" t="n">
        <v>1</v>
      </c>
      <c r="Z94" t="n">
        <v>10</v>
      </c>
    </row>
    <row r="95">
      <c r="A95" t="n">
        <v>3</v>
      </c>
      <c r="B95" t="n">
        <v>135</v>
      </c>
      <c r="C95" t="inlineStr">
        <is>
          <t xml:space="preserve">CONCLUIDO	</t>
        </is>
      </c>
      <c r="D95" t="n">
        <v>5.8673</v>
      </c>
      <c r="E95" t="n">
        <v>17.04</v>
      </c>
      <c r="F95" t="n">
        <v>10.7</v>
      </c>
      <c r="G95" t="n">
        <v>9.31</v>
      </c>
      <c r="H95" t="n">
        <v>0.12</v>
      </c>
      <c r="I95" t="n">
        <v>69</v>
      </c>
      <c r="J95" t="n">
        <v>264.72</v>
      </c>
      <c r="K95" t="n">
        <v>59.89</v>
      </c>
      <c r="L95" t="n">
        <v>1.75</v>
      </c>
      <c r="M95" t="n">
        <v>67</v>
      </c>
      <c r="N95" t="n">
        <v>68.09</v>
      </c>
      <c r="O95" t="n">
        <v>32883.31</v>
      </c>
      <c r="P95" t="n">
        <v>164.79</v>
      </c>
      <c r="Q95" t="n">
        <v>2940.35</v>
      </c>
      <c r="R95" t="n">
        <v>95.31</v>
      </c>
      <c r="S95" t="n">
        <v>30.45</v>
      </c>
      <c r="T95" t="n">
        <v>32314.29</v>
      </c>
      <c r="U95" t="n">
        <v>0.32</v>
      </c>
      <c r="V95" t="n">
        <v>0.8100000000000001</v>
      </c>
      <c r="W95" t="n">
        <v>0.19</v>
      </c>
      <c r="X95" t="n">
        <v>1.98</v>
      </c>
      <c r="Y95" t="n">
        <v>1</v>
      </c>
      <c r="Z95" t="n">
        <v>10</v>
      </c>
    </row>
    <row r="96">
      <c r="A96" t="n">
        <v>4</v>
      </c>
      <c r="B96" t="n">
        <v>135</v>
      </c>
      <c r="C96" t="inlineStr">
        <is>
          <t xml:space="preserve">CONCLUIDO	</t>
        </is>
      </c>
      <c r="D96" t="n">
        <v>6.1887</v>
      </c>
      <c r="E96" t="n">
        <v>16.16</v>
      </c>
      <c r="F96" t="n">
        <v>10.37</v>
      </c>
      <c r="G96" t="n">
        <v>10.73</v>
      </c>
      <c r="H96" t="n">
        <v>0.13</v>
      </c>
      <c r="I96" t="n">
        <v>58</v>
      </c>
      <c r="J96" t="n">
        <v>265.19</v>
      </c>
      <c r="K96" t="n">
        <v>59.89</v>
      </c>
      <c r="L96" t="n">
        <v>2</v>
      </c>
      <c r="M96" t="n">
        <v>56</v>
      </c>
      <c r="N96" t="n">
        <v>68.31</v>
      </c>
      <c r="O96" t="n">
        <v>32941.21</v>
      </c>
      <c r="P96" t="n">
        <v>156.64</v>
      </c>
      <c r="Q96" t="n">
        <v>2940.53</v>
      </c>
      <c r="R96" t="n">
        <v>84.55</v>
      </c>
      <c r="S96" t="n">
        <v>30.45</v>
      </c>
      <c r="T96" t="n">
        <v>26990.16</v>
      </c>
      <c r="U96" t="n">
        <v>0.36</v>
      </c>
      <c r="V96" t="n">
        <v>0.83</v>
      </c>
      <c r="W96" t="n">
        <v>0.17</v>
      </c>
      <c r="X96" t="n">
        <v>1.65</v>
      </c>
      <c r="Y96" t="n">
        <v>1</v>
      </c>
      <c r="Z96" t="n">
        <v>10</v>
      </c>
    </row>
    <row r="97">
      <c r="A97" t="n">
        <v>5</v>
      </c>
      <c r="B97" t="n">
        <v>135</v>
      </c>
      <c r="C97" t="inlineStr">
        <is>
          <t xml:space="preserve">CONCLUIDO	</t>
        </is>
      </c>
      <c r="D97" t="n">
        <v>6.4882</v>
      </c>
      <c r="E97" t="n">
        <v>15.41</v>
      </c>
      <c r="F97" t="n">
        <v>10.08</v>
      </c>
      <c r="G97" t="n">
        <v>12.35</v>
      </c>
      <c r="H97" t="n">
        <v>0.15</v>
      </c>
      <c r="I97" t="n">
        <v>49</v>
      </c>
      <c r="J97" t="n">
        <v>265.66</v>
      </c>
      <c r="K97" t="n">
        <v>59.89</v>
      </c>
      <c r="L97" t="n">
        <v>2.25</v>
      </c>
      <c r="M97" t="n">
        <v>47</v>
      </c>
      <c r="N97" t="n">
        <v>68.53</v>
      </c>
      <c r="O97" t="n">
        <v>32999.19</v>
      </c>
      <c r="P97" t="n">
        <v>149.22</v>
      </c>
      <c r="Q97" t="n">
        <v>2940.08</v>
      </c>
      <c r="R97" t="n">
        <v>75.08</v>
      </c>
      <c r="S97" t="n">
        <v>30.45</v>
      </c>
      <c r="T97" t="n">
        <v>22297.73</v>
      </c>
      <c r="U97" t="n">
        <v>0.41</v>
      </c>
      <c r="V97" t="n">
        <v>0.86</v>
      </c>
      <c r="W97" t="n">
        <v>0.16</v>
      </c>
      <c r="X97" t="n">
        <v>1.36</v>
      </c>
      <c r="Y97" t="n">
        <v>1</v>
      </c>
      <c r="Z97" t="n">
        <v>10</v>
      </c>
    </row>
    <row r="98">
      <c r="A98" t="n">
        <v>6</v>
      </c>
      <c r="B98" t="n">
        <v>135</v>
      </c>
      <c r="C98" t="inlineStr">
        <is>
          <t xml:space="preserve">CONCLUIDO	</t>
        </is>
      </c>
      <c r="D98" t="n">
        <v>6.6896</v>
      </c>
      <c r="E98" t="n">
        <v>14.95</v>
      </c>
      <c r="F98" t="n">
        <v>9.92</v>
      </c>
      <c r="G98" t="n">
        <v>13.84</v>
      </c>
      <c r="H98" t="n">
        <v>0.17</v>
      </c>
      <c r="I98" t="n">
        <v>43</v>
      </c>
      <c r="J98" t="n">
        <v>266.13</v>
      </c>
      <c r="K98" t="n">
        <v>59.89</v>
      </c>
      <c r="L98" t="n">
        <v>2.5</v>
      </c>
      <c r="M98" t="n">
        <v>41</v>
      </c>
      <c r="N98" t="n">
        <v>68.75</v>
      </c>
      <c r="O98" t="n">
        <v>33057.26</v>
      </c>
      <c r="P98" t="n">
        <v>143.61</v>
      </c>
      <c r="Q98" t="n">
        <v>2940.34</v>
      </c>
      <c r="R98" t="n">
        <v>69.75</v>
      </c>
      <c r="S98" t="n">
        <v>30.45</v>
      </c>
      <c r="T98" t="n">
        <v>19667.47</v>
      </c>
      <c r="U98" t="n">
        <v>0.44</v>
      </c>
      <c r="V98" t="n">
        <v>0.87</v>
      </c>
      <c r="W98" t="n">
        <v>0.15</v>
      </c>
      <c r="X98" t="n">
        <v>1.2</v>
      </c>
      <c r="Y98" t="n">
        <v>1</v>
      </c>
      <c r="Z98" t="n">
        <v>10</v>
      </c>
    </row>
    <row r="99">
      <c r="A99" t="n">
        <v>7</v>
      </c>
      <c r="B99" t="n">
        <v>135</v>
      </c>
      <c r="C99" t="inlineStr">
        <is>
          <t xml:space="preserve">CONCLUIDO	</t>
        </is>
      </c>
      <c r="D99" t="n">
        <v>6.9143</v>
      </c>
      <c r="E99" t="n">
        <v>14.46</v>
      </c>
      <c r="F99" t="n">
        <v>9.74</v>
      </c>
      <c r="G99" t="n">
        <v>15.79</v>
      </c>
      <c r="H99" t="n">
        <v>0.18</v>
      </c>
      <c r="I99" t="n">
        <v>37</v>
      </c>
      <c r="J99" t="n">
        <v>266.6</v>
      </c>
      <c r="K99" t="n">
        <v>59.89</v>
      </c>
      <c r="L99" t="n">
        <v>2.75</v>
      </c>
      <c r="M99" t="n">
        <v>35</v>
      </c>
      <c r="N99" t="n">
        <v>68.97</v>
      </c>
      <c r="O99" t="n">
        <v>33115.41</v>
      </c>
      <c r="P99" t="n">
        <v>137.62</v>
      </c>
      <c r="Q99" t="n">
        <v>2940.07</v>
      </c>
      <c r="R99" t="n">
        <v>63.95</v>
      </c>
      <c r="S99" t="n">
        <v>30.45</v>
      </c>
      <c r="T99" t="n">
        <v>16795.02</v>
      </c>
      <c r="U99" t="n">
        <v>0.48</v>
      </c>
      <c r="V99" t="n">
        <v>0.89</v>
      </c>
      <c r="W99" t="n">
        <v>0.14</v>
      </c>
      <c r="X99" t="n">
        <v>1.02</v>
      </c>
      <c r="Y99" t="n">
        <v>1</v>
      </c>
      <c r="Z99" t="n">
        <v>10</v>
      </c>
    </row>
    <row r="100">
      <c r="A100" t="n">
        <v>8</v>
      </c>
      <c r="B100" t="n">
        <v>135</v>
      </c>
      <c r="C100" t="inlineStr">
        <is>
          <t xml:space="preserve">CONCLUIDO	</t>
        </is>
      </c>
      <c r="D100" t="n">
        <v>7.076</v>
      </c>
      <c r="E100" t="n">
        <v>14.13</v>
      </c>
      <c r="F100" t="n">
        <v>9.609999999999999</v>
      </c>
      <c r="G100" t="n">
        <v>17.47</v>
      </c>
      <c r="H100" t="n">
        <v>0.2</v>
      </c>
      <c r="I100" t="n">
        <v>33</v>
      </c>
      <c r="J100" t="n">
        <v>267.08</v>
      </c>
      <c r="K100" t="n">
        <v>59.89</v>
      </c>
      <c r="L100" t="n">
        <v>3</v>
      </c>
      <c r="M100" t="n">
        <v>31</v>
      </c>
      <c r="N100" t="n">
        <v>69.19</v>
      </c>
      <c r="O100" t="n">
        <v>33173.65</v>
      </c>
      <c r="P100" t="n">
        <v>132.24</v>
      </c>
      <c r="Q100" t="n">
        <v>2940.29</v>
      </c>
      <c r="R100" t="n">
        <v>59.54</v>
      </c>
      <c r="S100" t="n">
        <v>30.45</v>
      </c>
      <c r="T100" t="n">
        <v>14612.5</v>
      </c>
      <c r="U100" t="n">
        <v>0.51</v>
      </c>
      <c r="V100" t="n">
        <v>0.9</v>
      </c>
      <c r="W100" t="n">
        <v>0.13</v>
      </c>
      <c r="X100" t="n">
        <v>0.89</v>
      </c>
      <c r="Y100" t="n">
        <v>1</v>
      </c>
      <c r="Z100" t="n">
        <v>10</v>
      </c>
    </row>
    <row r="101">
      <c r="A101" t="n">
        <v>9</v>
      </c>
      <c r="B101" t="n">
        <v>135</v>
      </c>
      <c r="C101" t="inlineStr">
        <is>
          <t xml:space="preserve">CONCLUIDO	</t>
        </is>
      </c>
      <c r="D101" t="n">
        <v>7.2657</v>
      </c>
      <c r="E101" t="n">
        <v>13.76</v>
      </c>
      <c r="F101" t="n">
        <v>9.44</v>
      </c>
      <c r="G101" t="n">
        <v>19.54</v>
      </c>
      <c r="H101" t="n">
        <v>0.22</v>
      </c>
      <c r="I101" t="n">
        <v>29</v>
      </c>
      <c r="J101" t="n">
        <v>267.55</v>
      </c>
      <c r="K101" t="n">
        <v>59.89</v>
      </c>
      <c r="L101" t="n">
        <v>3.25</v>
      </c>
      <c r="M101" t="n">
        <v>27</v>
      </c>
      <c r="N101" t="n">
        <v>69.41</v>
      </c>
      <c r="O101" t="n">
        <v>33231.97</v>
      </c>
      <c r="P101" t="n">
        <v>126.12</v>
      </c>
      <c r="Q101" t="n">
        <v>2940.31</v>
      </c>
      <c r="R101" t="n">
        <v>53.77</v>
      </c>
      <c r="S101" t="n">
        <v>30.45</v>
      </c>
      <c r="T101" t="n">
        <v>11743.77</v>
      </c>
      <c r="U101" t="n">
        <v>0.57</v>
      </c>
      <c r="V101" t="n">
        <v>0.92</v>
      </c>
      <c r="W101" t="n">
        <v>0.13</v>
      </c>
      <c r="X101" t="n">
        <v>0.72</v>
      </c>
      <c r="Y101" t="n">
        <v>1</v>
      </c>
      <c r="Z101" t="n">
        <v>10</v>
      </c>
    </row>
    <row r="102">
      <c r="A102" t="n">
        <v>10</v>
      </c>
      <c r="B102" t="n">
        <v>135</v>
      </c>
      <c r="C102" t="inlineStr">
        <is>
          <t xml:space="preserve">CONCLUIDO	</t>
        </is>
      </c>
      <c r="D102" t="n">
        <v>7.3653</v>
      </c>
      <c r="E102" t="n">
        <v>13.58</v>
      </c>
      <c r="F102" t="n">
        <v>9.41</v>
      </c>
      <c r="G102" t="n">
        <v>21.71</v>
      </c>
      <c r="H102" t="n">
        <v>0.23</v>
      </c>
      <c r="I102" t="n">
        <v>26</v>
      </c>
      <c r="J102" t="n">
        <v>268.02</v>
      </c>
      <c r="K102" t="n">
        <v>59.89</v>
      </c>
      <c r="L102" t="n">
        <v>3.5</v>
      </c>
      <c r="M102" t="n">
        <v>24</v>
      </c>
      <c r="N102" t="n">
        <v>69.64</v>
      </c>
      <c r="O102" t="n">
        <v>33290.38</v>
      </c>
      <c r="P102" t="n">
        <v>121.65</v>
      </c>
      <c r="Q102" t="n">
        <v>2940.28</v>
      </c>
      <c r="R102" t="n">
        <v>53.59</v>
      </c>
      <c r="S102" t="n">
        <v>30.45</v>
      </c>
      <c r="T102" t="n">
        <v>11672.18</v>
      </c>
      <c r="U102" t="n">
        <v>0.57</v>
      </c>
      <c r="V102" t="n">
        <v>0.92</v>
      </c>
      <c r="W102" t="n">
        <v>0.11</v>
      </c>
      <c r="X102" t="n">
        <v>0.6899999999999999</v>
      </c>
      <c r="Y102" t="n">
        <v>1</v>
      </c>
      <c r="Z102" t="n">
        <v>10</v>
      </c>
    </row>
    <row r="103">
      <c r="A103" t="n">
        <v>11</v>
      </c>
      <c r="B103" t="n">
        <v>135</v>
      </c>
      <c r="C103" t="inlineStr">
        <is>
          <t xml:space="preserve">CONCLUIDO	</t>
        </is>
      </c>
      <c r="D103" t="n">
        <v>7.4253</v>
      </c>
      <c r="E103" t="n">
        <v>13.47</v>
      </c>
      <c r="F103" t="n">
        <v>9.4</v>
      </c>
      <c r="G103" t="n">
        <v>23.5</v>
      </c>
      <c r="H103" t="n">
        <v>0.25</v>
      </c>
      <c r="I103" t="n">
        <v>24</v>
      </c>
      <c r="J103" t="n">
        <v>268.5</v>
      </c>
      <c r="K103" t="n">
        <v>59.89</v>
      </c>
      <c r="L103" t="n">
        <v>3.75</v>
      </c>
      <c r="M103" t="n">
        <v>17</v>
      </c>
      <c r="N103" t="n">
        <v>69.86</v>
      </c>
      <c r="O103" t="n">
        <v>33348.87</v>
      </c>
      <c r="P103" t="n">
        <v>118.16</v>
      </c>
      <c r="Q103" t="n">
        <v>2939.96</v>
      </c>
      <c r="R103" t="n">
        <v>52.73</v>
      </c>
      <c r="S103" t="n">
        <v>30.45</v>
      </c>
      <c r="T103" t="n">
        <v>11248.67</v>
      </c>
      <c r="U103" t="n">
        <v>0.58</v>
      </c>
      <c r="V103" t="n">
        <v>0.92</v>
      </c>
      <c r="W103" t="n">
        <v>0.12</v>
      </c>
      <c r="X103" t="n">
        <v>0.68</v>
      </c>
      <c r="Y103" t="n">
        <v>1</v>
      </c>
      <c r="Z103" t="n">
        <v>10</v>
      </c>
    </row>
    <row r="104">
      <c r="A104" t="n">
        <v>12</v>
      </c>
      <c r="B104" t="n">
        <v>135</v>
      </c>
      <c r="C104" t="inlineStr">
        <is>
          <t xml:space="preserve">CONCLUIDO	</t>
        </is>
      </c>
      <c r="D104" t="n">
        <v>7.4697</v>
      </c>
      <c r="E104" t="n">
        <v>13.39</v>
      </c>
      <c r="F104" t="n">
        <v>9.369999999999999</v>
      </c>
      <c r="G104" t="n">
        <v>24.45</v>
      </c>
      <c r="H104" t="n">
        <v>0.26</v>
      </c>
      <c r="I104" t="n">
        <v>23</v>
      </c>
      <c r="J104" t="n">
        <v>268.97</v>
      </c>
      <c r="K104" t="n">
        <v>59.89</v>
      </c>
      <c r="L104" t="n">
        <v>4</v>
      </c>
      <c r="M104" t="n">
        <v>2</v>
      </c>
      <c r="N104" t="n">
        <v>70.09</v>
      </c>
      <c r="O104" t="n">
        <v>33407.45</v>
      </c>
      <c r="P104" t="n">
        <v>116.56</v>
      </c>
      <c r="Q104" t="n">
        <v>2940.21</v>
      </c>
      <c r="R104" t="n">
        <v>51.07</v>
      </c>
      <c r="S104" t="n">
        <v>30.45</v>
      </c>
      <c r="T104" t="n">
        <v>10422.69</v>
      </c>
      <c r="U104" t="n">
        <v>0.6</v>
      </c>
      <c r="V104" t="n">
        <v>0.92</v>
      </c>
      <c r="W104" t="n">
        <v>0.14</v>
      </c>
      <c r="X104" t="n">
        <v>0.65</v>
      </c>
      <c r="Y104" t="n">
        <v>1</v>
      </c>
      <c r="Z104" t="n">
        <v>10</v>
      </c>
    </row>
    <row r="105">
      <c r="A105" t="n">
        <v>13</v>
      </c>
      <c r="B105" t="n">
        <v>135</v>
      </c>
      <c r="C105" t="inlineStr">
        <is>
          <t xml:space="preserve">CONCLUIDO	</t>
        </is>
      </c>
      <c r="D105" t="n">
        <v>7.4723</v>
      </c>
      <c r="E105" t="n">
        <v>13.38</v>
      </c>
      <c r="F105" t="n">
        <v>9.369999999999999</v>
      </c>
      <c r="G105" t="n">
        <v>24.44</v>
      </c>
      <c r="H105" t="n">
        <v>0.28</v>
      </c>
      <c r="I105" t="n">
        <v>23</v>
      </c>
      <c r="J105" t="n">
        <v>269.45</v>
      </c>
      <c r="K105" t="n">
        <v>59.89</v>
      </c>
      <c r="L105" t="n">
        <v>4.25</v>
      </c>
      <c r="M105" t="n">
        <v>0</v>
      </c>
      <c r="N105" t="n">
        <v>70.31</v>
      </c>
      <c r="O105" t="n">
        <v>33466.11</v>
      </c>
      <c r="P105" t="n">
        <v>116.4</v>
      </c>
      <c r="Q105" t="n">
        <v>2940.11</v>
      </c>
      <c r="R105" t="n">
        <v>50.78</v>
      </c>
      <c r="S105" t="n">
        <v>30.45</v>
      </c>
      <c r="T105" t="n">
        <v>10280.87</v>
      </c>
      <c r="U105" t="n">
        <v>0.6</v>
      </c>
      <c r="V105" t="n">
        <v>0.92</v>
      </c>
      <c r="W105" t="n">
        <v>0.14</v>
      </c>
      <c r="X105" t="n">
        <v>0.65</v>
      </c>
      <c r="Y105" t="n">
        <v>1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6.0068</v>
      </c>
      <c r="E106" t="n">
        <v>16.65</v>
      </c>
      <c r="F106" t="n">
        <v>11.39</v>
      </c>
      <c r="G106" t="n">
        <v>7.51</v>
      </c>
      <c r="H106" t="n">
        <v>0.11</v>
      </c>
      <c r="I106" t="n">
        <v>91</v>
      </c>
      <c r="J106" t="n">
        <v>159.12</v>
      </c>
      <c r="K106" t="n">
        <v>50.28</v>
      </c>
      <c r="L106" t="n">
        <v>1</v>
      </c>
      <c r="M106" t="n">
        <v>89</v>
      </c>
      <c r="N106" t="n">
        <v>27.84</v>
      </c>
      <c r="O106" t="n">
        <v>19859.16</v>
      </c>
      <c r="P106" t="n">
        <v>124.35</v>
      </c>
      <c r="Q106" t="n">
        <v>2940.62</v>
      </c>
      <c r="R106" t="n">
        <v>117.69</v>
      </c>
      <c r="S106" t="n">
        <v>30.45</v>
      </c>
      <c r="T106" t="n">
        <v>43392.53</v>
      </c>
      <c r="U106" t="n">
        <v>0.26</v>
      </c>
      <c r="V106" t="n">
        <v>0.76</v>
      </c>
      <c r="W106" t="n">
        <v>0.23</v>
      </c>
      <c r="X106" t="n">
        <v>2.67</v>
      </c>
      <c r="Y106" t="n">
        <v>1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10.56</v>
      </c>
      <c r="G107" t="n">
        <v>9.9</v>
      </c>
      <c r="H107" t="n">
        <v>0.14</v>
      </c>
      <c r="I107" t="n">
        <v>64</v>
      </c>
      <c r="J107" t="n">
        <v>159.48</v>
      </c>
      <c r="K107" t="n">
        <v>50.28</v>
      </c>
      <c r="L107" t="n">
        <v>1.25</v>
      </c>
      <c r="M107" t="n">
        <v>62</v>
      </c>
      <c r="N107" t="n">
        <v>27.95</v>
      </c>
      <c r="O107" t="n">
        <v>19902.91</v>
      </c>
      <c r="P107" t="n">
        <v>109.15</v>
      </c>
      <c r="Q107" t="n">
        <v>2940.34</v>
      </c>
      <c r="R107" t="n">
        <v>90.53</v>
      </c>
      <c r="S107" t="n">
        <v>30.45</v>
      </c>
      <c r="T107" t="n">
        <v>29951.8</v>
      </c>
      <c r="U107" t="n">
        <v>0.34</v>
      </c>
      <c r="V107" t="n">
        <v>0.82</v>
      </c>
      <c r="W107" t="n">
        <v>0.18</v>
      </c>
      <c r="X107" t="n">
        <v>1.83</v>
      </c>
      <c r="Y107" t="n">
        <v>1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7.1779</v>
      </c>
      <c r="E108" t="n">
        <v>13.93</v>
      </c>
      <c r="F108" t="n">
        <v>10.06</v>
      </c>
      <c r="G108" t="n">
        <v>12.58</v>
      </c>
      <c r="H108" t="n">
        <v>0.17</v>
      </c>
      <c r="I108" t="n">
        <v>48</v>
      </c>
      <c r="J108" t="n">
        <v>159.83</v>
      </c>
      <c r="K108" t="n">
        <v>50.28</v>
      </c>
      <c r="L108" t="n">
        <v>1.5</v>
      </c>
      <c r="M108" t="n">
        <v>45</v>
      </c>
      <c r="N108" t="n">
        <v>28.05</v>
      </c>
      <c r="O108" t="n">
        <v>19946.71</v>
      </c>
      <c r="P108" t="n">
        <v>97.45999999999999</v>
      </c>
      <c r="Q108" t="n">
        <v>2940.69</v>
      </c>
      <c r="R108" t="n">
        <v>74.23999999999999</v>
      </c>
      <c r="S108" t="n">
        <v>30.45</v>
      </c>
      <c r="T108" t="n">
        <v>21883.98</v>
      </c>
      <c r="U108" t="n">
        <v>0.41</v>
      </c>
      <c r="V108" t="n">
        <v>0.86</v>
      </c>
      <c r="W108" t="n">
        <v>0.16</v>
      </c>
      <c r="X108" t="n">
        <v>1.34</v>
      </c>
      <c r="Y108" t="n">
        <v>1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7.4485</v>
      </c>
      <c r="E109" t="n">
        <v>13.43</v>
      </c>
      <c r="F109" t="n">
        <v>9.84</v>
      </c>
      <c r="G109" t="n">
        <v>15.15</v>
      </c>
      <c r="H109" t="n">
        <v>0.19</v>
      </c>
      <c r="I109" t="n">
        <v>39</v>
      </c>
      <c r="J109" t="n">
        <v>160.19</v>
      </c>
      <c r="K109" t="n">
        <v>50.28</v>
      </c>
      <c r="L109" t="n">
        <v>1.75</v>
      </c>
      <c r="M109" t="n">
        <v>12</v>
      </c>
      <c r="N109" t="n">
        <v>28.16</v>
      </c>
      <c r="O109" t="n">
        <v>19990.53</v>
      </c>
      <c r="P109" t="n">
        <v>90.01000000000001</v>
      </c>
      <c r="Q109" t="n">
        <v>2940.25</v>
      </c>
      <c r="R109" t="n">
        <v>66.14</v>
      </c>
      <c r="S109" t="n">
        <v>30.45</v>
      </c>
      <c r="T109" t="n">
        <v>17880.89</v>
      </c>
      <c r="U109" t="n">
        <v>0.46</v>
      </c>
      <c r="V109" t="n">
        <v>0.88</v>
      </c>
      <c r="W109" t="n">
        <v>0.18</v>
      </c>
      <c r="X109" t="n">
        <v>1.12</v>
      </c>
      <c r="Y109" t="n">
        <v>1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7.4776</v>
      </c>
      <c r="E110" t="n">
        <v>13.37</v>
      </c>
      <c r="F110" t="n">
        <v>9.82</v>
      </c>
      <c r="G110" t="n">
        <v>15.51</v>
      </c>
      <c r="H110" t="n">
        <v>0.22</v>
      </c>
      <c r="I110" t="n">
        <v>38</v>
      </c>
      <c r="J110" t="n">
        <v>160.54</v>
      </c>
      <c r="K110" t="n">
        <v>50.28</v>
      </c>
      <c r="L110" t="n">
        <v>2</v>
      </c>
      <c r="M110" t="n">
        <v>0</v>
      </c>
      <c r="N110" t="n">
        <v>28.26</v>
      </c>
      <c r="O110" t="n">
        <v>20034.4</v>
      </c>
      <c r="P110" t="n">
        <v>89.27</v>
      </c>
      <c r="Q110" t="n">
        <v>2940.25</v>
      </c>
      <c r="R110" t="n">
        <v>65.06</v>
      </c>
      <c r="S110" t="n">
        <v>30.45</v>
      </c>
      <c r="T110" t="n">
        <v>17343.53</v>
      </c>
      <c r="U110" t="n">
        <v>0.47</v>
      </c>
      <c r="V110" t="n">
        <v>0.88</v>
      </c>
      <c r="W110" t="n">
        <v>0.19</v>
      </c>
      <c r="X110" t="n">
        <v>1.1</v>
      </c>
      <c r="Y110" t="n">
        <v>1</v>
      </c>
      <c r="Z110" t="n">
        <v>10</v>
      </c>
    </row>
    <row r="111">
      <c r="A111" t="n">
        <v>0</v>
      </c>
      <c r="B111" t="n">
        <v>115</v>
      </c>
      <c r="C111" t="inlineStr">
        <is>
          <t xml:space="preserve">CONCLUIDO	</t>
        </is>
      </c>
      <c r="D111" t="n">
        <v>4.7224</v>
      </c>
      <c r="E111" t="n">
        <v>21.18</v>
      </c>
      <c r="F111" t="n">
        <v>12.68</v>
      </c>
      <c r="G111" t="n">
        <v>5.72</v>
      </c>
      <c r="H111" t="n">
        <v>0.08</v>
      </c>
      <c r="I111" t="n">
        <v>133</v>
      </c>
      <c r="J111" t="n">
        <v>222.93</v>
      </c>
      <c r="K111" t="n">
        <v>56.94</v>
      </c>
      <c r="L111" t="n">
        <v>1</v>
      </c>
      <c r="M111" t="n">
        <v>131</v>
      </c>
      <c r="N111" t="n">
        <v>49.99</v>
      </c>
      <c r="O111" t="n">
        <v>27728.69</v>
      </c>
      <c r="P111" t="n">
        <v>182.41</v>
      </c>
      <c r="Q111" t="n">
        <v>2940.73</v>
      </c>
      <c r="R111" t="n">
        <v>160.2</v>
      </c>
      <c r="S111" t="n">
        <v>30.45</v>
      </c>
      <c r="T111" t="n">
        <v>64438.7</v>
      </c>
      <c r="U111" t="n">
        <v>0.19</v>
      </c>
      <c r="V111" t="n">
        <v>0.68</v>
      </c>
      <c r="W111" t="n">
        <v>0.29</v>
      </c>
      <c r="X111" t="n">
        <v>3.95</v>
      </c>
      <c r="Y111" t="n">
        <v>1</v>
      </c>
      <c r="Z111" t="n">
        <v>10</v>
      </c>
    </row>
    <row r="112">
      <c r="A112" t="n">
        <v>1</v>
      </c>
      <c r="B112" t="n">
        <v>115</v>
      </c>
      <c r="C112" t="inlineStr">
        <is>
          <t xml:space="preserve">CONCLUIDO	</t>
        </is>
      </c>
      <c r="D112" t="n">
        <v>5.4774</v>
      </c>
      <c r="E112" t="n">
        <v>18.26</v>
      </c>
      <c r="F112" t="n">
        <v>11.47</v>
      </c>
      <c r="G112" t="n">
        <v>7.32</v>
      </c>
      <c r="H112" t="n">
        <v>0.1</v>
      </c>
      <c r="I112" t="n">
        <v>94</v>
      </c>
      <c r="J112" t="n">
        <v>223.35</v>
      </c>
      <c r="K112" t="n">
        <v>56.94</v>
      </c>
      <c r="L112" t="n">
        <v>1.25</v>
      </c>
      <c r="M112" t="n">
        <v>92</v>
      </c>
      <c r="N112" t="n">
        <v>50.15</v>
      </c>
      <c r="O112" t="n">
        <v>27780.03</v>
      </c>
      <c r="P112" t="n">
        <v>161.09</v>
      </c>
      <c r="Q112" t="n">
        <v>2940.65</v>
      </c>
      <c r="R112" t="n">
        <v>120.45</v>
      </c>
      <c r="S112" t="n">
        <v>30.45</v>
      </c>
      <c r="T112" t="n">
        <v>44761.7</v>
      </c>
      <c r="U112" t="n">
        <v>0.25</v>
      </c>
      <c r="V112" t="n">
        <v>0.76</v>
      </c>
      <c r="W112" t="n">
        <v>0.23</v>
      </c>
      <c r="X112" t="n">
        <v>2.75</v>
      </c>
      <c r="Y112" t="n">
        <v>1</v>
      </c>
      <c r="Z112" t="n">
        <v>10</v>
      </c>
    </row>
    <row r="113">
      <c r="A113" t="n">
        <v>2</v>
      </c>
      <c r="B113" t="n">
        <v>115</v>
      </c>
      <c r="C113" t="inlineStr">
        <is>
          <t xml:space="preserve">CONCLUIDO	</t>
        </is>
      </c>
      <c r="D113" t="n">
        <v>6.0167</v>
      </c>
      <c r="E113" t="n">
        <v>16.62</v>
      </c>
      <c r="F113" t="n">
        <v>10.8</v>
      </c>
      <c r="G113" t="n">
        <v>9</v>
      </c>
      <c r="H113" t="n">
        <v>0.12</v>
      </c>
      <c r="I113" t="n">
        <v>72</v>
      </c>
      <c r="J113" t="n">
        <v>223.76</v>
      </c>
      <c r="K113" t="n">
        <v>56.94</v>
      </c>
      <c r="L113" t="n">
        <v>1.5</v>
      </c>
      <c r="M113" t="n">
        <v>70</v>
      </c>
      <c r="N113" t="n">
        <v>50.32</v>
      </c>
      <c r="O113" t="n">
        <v>27831.42</v>
      </c>
      <c r="P113" t="n">
        <v>147.92</v>
      </c>
      <c r="Q113" t="n">
        <v>2940.43</v>
      </c>
      <c r="R113" t="n">
        <v>98.48</v>
      </c>
      <c r="S113" t="n">
        <v>30.45</v>
      </c>
      <c r="T113" t="n">
        <v>33886.51</v>
      </c>
      <c r="U113" t="n">
        <v>0.31</v>
      </c>
      <c r="V113" t="n">
        <v>0.8</v>
      </c>
      <c r="W113" t="n">
        <v>0.2</v>
      </c>
      <c r="X113" t="n">
        <v>2.08</v>
      </c>
      <c r="Y113" t="n">
        <v>1</v>
      </c>
      <c r="Z113" t="n">
        <v>10</v>
      </c>
    </row>
    <row r="114">
      <c r="A114" t="n">
        <v>3</v>
      </c>
      <c r="B114" t="n">
        <v>115</v>
      </c>
      <c r="C114" t="inlineStr">
        <is>
          <t xml:space="preserve">CONCLUIDO	</t>
        </is>
      </c>
      <c r="D114" t="n">
        <v>6.4191</v>
      </c>
      <c r="E114" t="n">
        <v>15.58</v>
      </c>
      <c r="F114" t="n">
        <v>10.37</v>
      </c>
      <c r="G114" t="n">
        <v>10.73</v>
      </c>
      <c r="H114" t="n">
        <v>0.14</v>
      </c>
      <c r="I114" t="n">
        <v>58</v>
      </c>
      <c r="J114" t="n">
        <v>224.18</v>
      </c>
      <c r="K114" t="n">
        <v>56.94</v>
      </c>
      <c r="L114" t="n">
        <v>1.75</v>
      </c>
      <c r="M114" t="n">
        <v>56</v>
      </c>
      <c r="N114" t="n">
        <v>50.49</v>
      </c>
      <c r="O114" t="n">
        <v>27882.87</v>
      </c>
      <c r="P114" t="n">
        <v>138.28</v>
      </c>
      <c r="Q114" t="n">
        <v>2939.99</v>
      </c>
      <c r="R114" t="n">
        <v>84.45</v>
      </c>
      <c r="S114" t="n">
        <v>30.45</v>
      </c>
      <c r="T114" t="n">
        <v>26939.67</v>
      </c>
      <c r="U114" t="n">
        <v>0.36</v>
      </c>
      <c r="V114" t="n">
        <v>0.83</v>
      </c>
      <c r="W114" t="n">
        <v>0.17</v>
      </c>
      <c r="X114" t="n">
        <v>1.65</v>
      </c>
      <c r="Y114" t="n">
        <v>1</v>
      </c>
      <c r="Z114" t="n">
        <v>10</v>
      </c>
    </row>
    <row r="115">
      <c r="A115" t="n">
        <v>4</v>
      </c>
      <c r="B115" t="n">
        <v>115</v>
      </c>
      <c r="C115" t="inlineStr">
        <is>
          <t xml:space="preserve">CONCLUIDO	</t>
        </is>
      </c>
      <c r="D115" t="n">
        <v>6.7435</v>
      </c>
      <c r="E115" t="n">
        <v>14.83</v>
      </c>
      <c r="F115" t="n">
        <v>10.06</v>
      </c>
      <c r="G115" t="n">
        <v>12.58</v>
      </c>
      <c r="H115" t="n">
        <v>0.16</v>
      </c>
      <c r="I115" t="n">
        <v>48</v>
      </c>
      <c r="J115" t="n">
        <v>224.6</v>
      </c>
      <c r="K115" t="n">
        <v>56.94</v>
      </c>
      <c r="L115" t="n">
        <v>2</v>
      </c>
      <c r="M115" t="n">
        <v>46</v>
      </c>
      <c r="N115" t="n">
        <v>50.65</v>
      </c>
      <c r="O115" t="n">
        <v>27934.37</v>
      </c>
      <c r="P115" t="n">
        <v>129.85</v>
      </c>
      <c r="Q115" t="n">
        <v>2940.42</v>
      </c>
      <c r="R115" t="n">
        <v>74.31</v>
      </c>
      <c r="S115" t="n">
        <v>30.45</v>
      </c>
      <c r="T115" t="n">
        <v>21918.36</v>
      </c>
      <c r="U115" t="n">
        <v>0.41</v>
      </c>
      <c r="V115" t="n">
        <v>0.86</v>
      </c>
      <c r="W115" t="n">
        <v>0.16</v>
      </c>
      <c r="X115" t="n">
        <v>1.34</v>
      </c>
      <c r="Y115" t="n">
        <v>1</v>
      </c>
      <c r="Z115" t="n">
        <v>10</v>
      </c>
    </row>
    <row r="116">
      <c r="A116" t="n">
        <v>5</v>
      </c>
      <c r="B116" t="n">
        <v>115</v>
      </c>
      <c r="C116" t="inlineStr">
        <is>
          <t xml:space="preserve">CONCLUIDO	</t>
        </is>
      </c>
      <c r="D116" t="n">
        <v>6.9849</v>
      </c>
      <c r="E116" t="n">
        <v>14.32</v>
      </c>
      <c r="F116" t="n">
        <v>9.859999999999999</v>
      </c>
      <c r="G116" t="n">
        <v>14.42</v>
      </c>
      <c r="H116" t="n">
        <v>0.18</v>
      </c>
      <c r="I116" t="n">
        <v>41</v>
      </c>
      <c r="J116" t="n">
        <v>225.01</v>
      </c>
      <c r="K116" t="n">
        <v>56.94</v>
      </c>
      <c r="L116" t="n">
        <v>2.25</v>
      </c>
      <c r="M116" t="n">
        <v>39</v>
      </c>
      <c r="N116" t="n">
        <v>50.82</v>
      </c>
      <c r="O116" t="n">
        <v>27985.94</v>
      </c>
      <c r="P116" t="n">
        <v>123.47</v>
      </c>
      <c r="Q116" t="n">
        <v>2940.22</v>
      </c>
      <c r="R116" t="n">
        <v>67.65000000000001</v>
      </c>
      <c r="S116" t="n">
        <v>30.45</v>
      </c>
      <c r="T116" t="n">
        <v>18625.8</v>
      </c>
      <c r="U116" t="n">
        <v>0.45</v>
      </c>
      <c r="V116" t="n">
        <v>0.88</v>
      </c>
      <c r="W116" t="n">
        <v>0.14</v>
      </c>
      <c r="X116" t="n">
        <v>1.14</v>
      </c>
      <c r="Y116" t="n">
        <v>1</v>
      </c>
      <c r="Z116" t="n">
        <v>10</v>
      </c>
    </row>
    <row r="117">
      <c r="A117" t="n">
        <v>6</v>
      </c>
      <c r="B117" t="n">
        <v>115</v>
      </c>
      <c r="C117" t="inlineStr">
        <is>
          <t xml:space="preserve">CONCLUIDO	</t>
        </is>
      </c>
      <c r="D117" t="n">
        <v>7.211</v>
      </c>
      <c r="E117" t="n">
        <v>13.87</v>
      </c>
      <c r="F117" t="n">
        <v>9.67</v>
      </c>
      <c r="G117" t="n">
        <v>16.58</v>
      </c>
      <c r="H117" t="n">
        <v>0.2</v>
      </c>
      <c r="I117" t="n">
        <v>35</v>
      </c>
      <c r="J117" t="n">
        <v>225.43</v>
      </c>
      <c r="K117" t="n">
        <v>56.94</v>
      </c>
      <c r="L117" t="n">
        <v>2.5</v>
      </c>
      <c r="M117" t="n">
        <v>33</v>
      </c>
      <c r="N117" t="n">
        <v>50.99</v>
      </c>
      <c r="O117" t="n">
        <v>28037.57</v>
      </c>
      <c r="P117" t="n">
        <v>116.62</v>
      </c>
      <c r="Q117" t="n">
        <v>2940.2</v>
      </c>
      <c r="R117" t="n">
        <v>61.51</v>
      </c>
      <c r="S117" t="n">
        <v>30.45</v>
      </c>
      <c r="T117" t="n">
        <v>15585.06</v>
      </c>
      <c r="U117" t="n">
        <v>0.5</v>
      </c>
      <c r="V117" t="n">
        <v>0.9</v>
      </c>
      <c r="W117" t="n">
        <v>0.14</v>
      </c>
      <c r="X117" t="n">
        <v>0.95</v>
      </c>
      <c r="Y117" t="n">
        <v>1</v>
      </c>
      <c r="Z117" t="n">
        <v>10</v>
      </c>
    </row>
    <row r="118">
      <c r="A118" t="n">
        <v>7</v>
      </c>
      <c r="B118" t="n">
        <v>115</v>
      </c>
      <c r="C118" t="inlineStr">
        <is>
          <t xml:space="preserve">CONCLUIDO	</t>
        </is>
      </c>
      <c r="D118" t="n">
        <v>7.4222</v>
      </c>
      <c r="E118" t="n">
        <v>13.47</v>
      </c>
      <c r="F118" t="n">
        <v>9.5</v>
      </c>
      <c r="G118" t="n">
        <v>18.99</v>
      </c>
      <c r="H118" t="n">
        <v>0.22</v>
      </c>
      <c r="I118" t="n">
        <v>30</v>
      </c>
      <c r="J118" t="n">
        <v>225.85</v>
      </c>
      <c r="K118" t="n">
        <v>56.94</v>
      </c>
      <c r="L118" t="n">
        <v>2.75</v>
      </c>
      <c r="M118" t="n">
        <v>25</v>
      </c>
      <c r="N118" t="n">
        <v>51.16</v>
      </c>
      <c r="O118" t="n">
        <v>28089.25</v>
      </c>
      <c r="P118" t="n">
        <v>109.57</v>
      </c>
      <c r="Q118" t="n">
        <v>2940.11</v>
      </c>
      <c r="R118" t="n">
        <v>55.49</v>
      </c>
      <c r="S118" t="n">
        <v>30.45</v>
      </c>
      <c r="T118" t="n">
        <v>12600.27</v>
      </c>
      <c r="U118" t="n">
        <v>0.55</v>
      </c>
      <c r="V118" t="n">
        <v>0.91</v>
      </c>
      <c r="W118" t="n">
        <v>0.14</v>
      </c>
      <c r="X118" t="n">
        <v>0.78</v>
      </c>
      <c r="Y118" t="n">
        <v>1</v>
      </c>
      <c r="Z118" t="n">
        <v>10</v>
      </c>
    </row>
    <row r="119">
      <c r="A119" t="n">
        <v>8</v>
      </c>
      <c r="B119" t="n">
        <v>115</v>
      </c>
      <c r="C119" t="inlineStr">
        <is>
          <t xml:space="preserve">CONCLUIDO	</t>
        </is>
      </c>
      <c r="D119" t="n">
        <v>7.5146</v>
      </c>
      <c r="E119" t="n">
        <v>13.31</v>
      </c>
      <c r="F119" t="n">
        <v>9.460000000000001</v>
      </c>
      <c r="G119" t="n">
        <v>21.03</v>
      </c>
      <c r="H119" t="n">
        <v>0.24</v>
      </c>
      <c r="I119" t="n">
        <v>27</v>
      </c>
      <c r="J119" t="n">
        <v>226.27</v>
      </c>
      <c r="K119" t="n">
        <v>56.94</v>
      </c>
      <c r="L119" t="n">
        <v>3</v>
      </c>
      <c r="M119" t="n">
        <v>8</v>
      </c>
      <c r="N119" t="n">
        <v>51.33</v>
      </c>
      <c r="O119" t="n">
        <v>28140.99</v>
      </c>
      <c r="P119" t="n">
        <v>105.81</v>
      </c>
      <c r="Q119" t="n">
        <v>2940.57</v>
      </c>
      <c r="R119" t="n">
        <v>53.68</v>
      </c>
      <c r="S119" t="n">
        <v>30.45</v>
      </c>
      <c r="T119" t="n">
        <v>11712.31</v>
      </c>
      <c r="U119" t="n">
        <v>0.57</v>
      </c>
      <c r="V119" t="n">
        <v>0.92</v>
      </c>
      <c r="W119" t="n">
        <v>0.15</v>
      </c>
      <c r="X119" t="n">
        <v>0.74</v>
      </c>
      <c r="Y119" t="n">
        <v>1</v>
      </c>
      <c r="Z119" t="n">
        <v>10</v>
      </c>
    </row>
    <row r="120">
      <c r="A120" t="n">
        <v>9</v>
      </c>
      <c r="B120" t="n">
        <v>115</v>
      </c>
      <c r="C120" t="inlineStr">
        <is>
          <t xml:space="preserve">CONCLUIDO	</t>
        </is>
      </c>
      <c r="D120" t="n">
        <v>7.5271</v>
      </c>
      <c r="E120" t="n">
        <v>13.29</v>
      </c>
      <c r="F120" t="n">
        <v>9.44</v>
      </c>
      <c r="G120" t="n">
        <v>20.98</v>
      </c>
      <c r="H120" t="n">
        <v>0.25</v>
      </c>
      <c r="I120" t="n">
        <v>27</v>
      </c>
      <c r="J120" t="n">
        <v>226.69</v>
      </c>
      <c r="K120" t="n">
        <v>56.94</v>
      </c>
      <c r="L120" t="n">
        <v>3.25</v>
      </c>
      <c r="M120" t="n">
        <v>0</v>
      </c>
      <c r="N120" t="n">
        <v>51.5</v>
      </c>
      <c r="O120" t="n">
        <v>28192.8</v>
      </c>
      <c r="P120" t="n">
        <v>105.84</v>
      </c>
      <c r="Q120" t="n">
        <v>2940.14</v>
      </c>
      <c r="R120" t="n">
        <v>52.21</v>
      </c>
      <c r="S120" t="n">
        <v>30.45</v>
      </c>
      <c r="T120" t="n">
        <v>10973.14</v>
      </c>
      <c r="U120" t="n">
        <v>0.58</v>
      </c>
      <c r="V120" t="n">
        <v>0.92</v>
      </c>
      <c r="W120" t="n">
        <v>0.17</v>
      </c>
      <c r="X120" t="n">
        <v>0.72</v>
      </c>
      <c r="Y120" t="n">
        <v>1</v>
      </c>
      <c r="Z120" t="n">
        <v>10</v>
      </c>
    </row>
    <row r="121">
      <c r="A121" t="n">
        <v>0</v>
      </c>
      <c r="B121" t="n">
        <v>35</v>
      </c>
      <c r="C121" t="inlineStr">
        <is>
          <t xml:space="preserve">CONCLUIDO	</t>
        </is>
      </c>
      <c r="D121" t="n">
        <v>6.8497</v>
      </c>
      <c r="E121" t="n">
        <v>14.6</v>
      </c>
      <c r="F121" t="n">
        <v>11.24</v>
      </c>
      <c r="G121" t="n">
        <v>7.94</v>
      </c>
      <c r="H121" t="n">
        <v>0.22</v>
      </c>
      <c r="I121" t="n">
        <v>85</v>
      </c>
      <c r="J121" t="n">
        <v>80.84</v>
      </c>
      <c r="K121" t="n">
        <v>35.1</v>
      </c>
      <c r="L121" t="n">
        <v>1</v>
      </c>
      <c r="M121" t="n">
        <v>0</v>
      </c>
      <c r="N121" t="n">
        <v>9.74</v>
      </c>
      <c r="O121" t="n">
        <v>10204.21</v>
      </c>
      <c r="P121" t="n">
        <v>68.81999999999999</v>
      </c>
      <c r="Q121" t="n">
        <v>2940.54</v>
      </c>
      <c r="R121" t="n">
        <v>109.29</v>
      </c>
      <c r="S121" t="n">
        <v>30.45</v>
      </c>
      <c r="T121" t="n">
        <v>39225.88</v>
      </c>
      <c r="U121" t="n">
        <v>0.28</v>
      </c>
      <c r="V121" t="n">
        <v>0.77</v>
      </c>
      <c r="W121" t="n">
        <v>0.33</v>
      </c>
      <c r="X121" t="n">
        <v>2.52</v>
      </c>
      <c r="Y121" t="n">
        <v>1</v>
      </c>
      <c r="Z121" t="n">
        <v>10</v>
      </c>
    </row>
    <row r="122">
      <c r="A122" t="n">
        <v>0</v>
      </c>
      <c r="B122" t="n">
        <v>50</v>
      </c>
      <c r="C122" t="inlineStr">
        <is>
          <t xml:space="preserve">CONCLUIDO	</t>
        </is>
      </c>
      <c r="D122" t="n">
        <v>7.2212</v>
      </c>
      <c r="E122" t="n">
        <v>13.85</v>
      </c>
      <c r="F122" t="n">
        <v>10.48</v>
      </c>
      <c r="G122" t="n">
        <v>10.48</v>
      </c>
      <c r="H122" t="n">
        <v>0.16</v>
      </c>
      <c r="I122" t="n">
        <v>60</v>
      </c>
      <c r="J122" t="n">
        <v>107.41</v>
      </c>
      <c r="K122" t="n">
        <v>41.65</v>
      </c>
      <c r="L122" t="n">
        <v>1</v>
      </c>
      <c r="M122" t="n">
        <v>3</v>
      </c>
      <c r="N122" t="n">
        <v>14.77</v>
      </c>
      <c r="O122" t="n">
        <v>13481.73</v>
      </c>
      <c r="P122" t="n">
        <v>75.44</v>
      </c>
      <c r="Q122" t="n">
        <v>2940.3</v>
      </c>
      <c r="R122" t="n">
        <v>85.51000000000001</v>
      </c>
      <c r="S122" t="n">
        <v>30.45</v>
      </c>
      <c r="T122" t="n">
        <v>27460.95</v>
      </c>
      <c r="U122" t="n">
        <v>0.36</v>
      </c>
      <c r="V122" t="n">
        <v>0.83</v>
      </c>
      <c r="W122" t="n">
        <v>0.25</v>
      </c>
      <c r="X122" t="n">
        <v>1.76</v>
      </c>
      <c r="Y122" t="n">
        <v>1</v>
      </c>
      <c r="Z122" t="n">
        <v>10</v>
      </c>
    </row>
    <row r="123">
      <c r="A123" t="n">
        <v>1</v>
      </c>
      <c r="B123" t="n">
        <v>50</v>
      </c>
      <c r="C123" t="inlineStr">
        <is>
          <t xml:space="preserve">CONCLUIDO	</t>
        </is>
      </c>
      <c r="D123" t="n">
        <v>7.2157</v>
      </c>
      <c r="E123" t="n">
        <v>13.86</v>
      </c>
      <c r="F123" t="n">
        <v>10.49</v>
      </c>
      <c r="G123" t="n">
        <v>10.49</v>
      </c>
      <c r="H123" t="n">
        <v>0.2</v>
      </c>
      <c r="I123" t="n">
        <v>60</v>
      </c>
      <c r="J123" t="n">
        <v>107.73</v>
      </c>
      <c r="K123" t="n">
        <v>41.65</v>
      </c>
      <c r="L123" t="n">
        <v>1.25</v>
      </c>
      <c r="M123" t="n">
        <v>0</v>
      </c>
      <c r="N123" t="n">
        <v>14.83</v>
      </c>
      <c r="O123" t="n">
        <v>13520.81</v>
      </c>
      <c r="P123" t="n">
        <v>75.75</v>
      </c>
      <c r="Q123" t="n">
        <v>2940.5</v>
      </c>
      <c r="R123" t="n">
        <v>85.63</v>
      </c>
      <c r="S123" t="n">
        <v>30.45</v>
      </c>
      <c r="T123" t="n">
        <v>27520.77</v>
      </c>
      <c r="U123" t="n">
        <v>0.36</v>
      </c>
      <c r="V123" t="n">
        <v>0.83</v>
      </c>
      <c r="W123" t="n">
        <v>0.25</v>
      </c>
      <c r="X123" t="n">
        <v>1.77</v>
      </c>
      <c r="Y123" t="n">
        <v>1</v>
      </c>
      <c r="Z123" t="n">
        <v>10</v>
      </c>
    </row>
    <row r="124">
      <c r="A124" t="n">
        <v>0</v>
      </c>
      <c r="B124" t="n">
        <v>25</v>
      </c>
      <c r="C124" t="inlineStr">
        <is>
          <t xml:space="preserve">CONCLUIDO	</t>
        </is>
      </c>
      <c r="D124" t="n">
        <v>6.3623</v>
      </c>
      <c r="E124" t="n">
        <v>15.72</v>
      </c>
      <c r="F124" t="n">
        <v>12.27</v>
      </c>
      <c r="G124" t="n">
        <v>6.19</v>
      </c>
      <c r="H124" t="n">
        <v>0.28</v>
      </c>
      <c r="I124" t="n">
        <v>119</v>
      </c>
      <c r="J124" t="n">
        <v>61.76</v>
      </c>
      <c r="K124" t="n">
        <v>28.92</v>
      </c>
      <c r="L124" t="n">
        <v>1</v>
      </c>
      <c r="M124" t="n">
        <v>0</v>
      </c>
      <c r="N124" t="n">
        <v>6.84</v>
      </c>
      <c r="O124" t="n">
        <v>7851.41</v>
      </c>
      <c r="P124" t="n">
        <v>64.15000000000001</v>
      </c>
      <c r="Q124" t="n">
        <v>2940.97</v>
      </c>
      <c r="R124" t="n">
        <v>141.08</v>
      </c>
      <c r="S124" t="n">
        <v>30.45</v>
      </c>
      <c r="T124" t="n">
        <v>54951.22</v>
      </c>
      <c r="U124" t="n">
        <v>0.22</v>
      </c>
      <c r="V124" t="n">
        <v>0.71</v>
      </c>
      <c r="W124" t="n">
        <v>0.43</v>
      </c>
      <c r="X124" t="n">
        <v>3.55</v>
      </c>
      <c r="Y124" t="n">
        <v>1</v>
      </c>
      <c r="Z124" t="n">
        <v>10</v>
      </c>
    </row>
    <row r="125">
      <c r="A125" t="n">
        <v>0</v>
      </c>
      <c r="B125" t="n">
        <v>85</v>
      </c>
      <c r="C125" t="inlineStr">
        <is>
          <t xml:space="preserve">CONCLUIDO	</t>
        </is>
      </c>
      <c r="D125" t="n">
        <v>5.8067</v>
      </c>
      <c r="E125" t="n">
        <v>17.22</v>
      </c>
      <c r="F125" t="n">
        <v>11.56</v>
      </c>
      <c r="G125" t="n">
        <v>7.15</v>
      </c>
      <c r="H125" t="n">
        <v>0.11</v>
      </c>
      <c r="I125" t="n">
        <v>97</v>
      </c>
      <c r="J125" t="n">
        <v>167.88</v>
      </c>
      <c r="K125" t="n">
        <v>51.39</v>
      </c>
      <c r="L125" t="n">
        <v>1</v>
      </c>
      <c r="M125" t="n">
        <v>95</v>
      </c>
      <c r="N125" t="n">
        <v>30.49</v>
      </c>
      <c r="O125" t="n">
        <v>20939.59</v>
      </c>
      <c r="P125" t="n">
        <v>132.3</v>
      </c>
      <c r="Q125" t="n">
        <v>2941.1</v>
      </c>
      <c r="R125" t="n">
        <v>123.53</v>
      </c>
      <c r="S125" t="n">
        <v>30.45</v>
      </c>
      <c r="T125" t="n">
        <v>46284.04</v>
      </c>
      <c r="U125" t="n">
        <v>0.25</v>
      </c>
      <c r="V125" t="n">
        <v>0.75</v>
      </c>
      <c r="W125" t="n">
        <v>0.23</v>
      </c>
      <c r="X125" t="n">
        <v>2.84</v>
      </c>
      <c r="Y125" t="n">
        <v>1</v>
      </c>
      <c r="Z125" t="n">
        <v>10</v>
      </c>
    </row>
    <row r="126">
      <c r="A126" t="n">
        <v>1</v>
      </c>
      <c r="B126" t="n">
        <v>85</v>
      </c>
      <c r="C126" t="inlineStr">
        <is>
          <t xml:space="preserve">CONCLUIDO	</t>
        </is>
      </c>
      <c r="D126" t="n">
        <v>6.4844</v>
      </c>
      <c r="E126" t="n">
        <v>15.42</v>
      </c>
      <c r="F126" t="n">
        <v>10.71</v>
      </c>
      <c r="G126" t="n">
        <v>9.31</v>
      </c>
      <c r="H126" t="n">
        <v>0.13</v>
      </c>
      <c r="I126" t="n">
        <v>69</v>
      </c>
      <c r="J126" t="n">
        <v>168.25</v>
      </c>
      <c r="K126" t="n">
        <v>51.39</v>
      </c>
      <c r="L126" t="n">
        <v>1.25</v>
      </c>
      <c r="M126" t="n">
        <v>67</v>
      </c>
      <c r="N126" t="n">
        <v>30.6</v>
      </c>
      <c r="O126" t="n">
        <v>20984.25</v>
      </c>
      <c r="P126" t="n">
        <v>117.15</v>
      </c>
      <c r="Q126" t="n">
        <v>2940.81</v>
      </c>
      <c r="R126" t="n">
        <v>95.55</v>
      </c>
      <c r="S126" t="n">
        <v>30.45</v>
      </c>
      <c r="T126" t="n">
        <v>32434.2</v>
      </c>
      <c r="U126" t="n">
        <v>0.32</v>
      </c>
      <c r="V126" t="n">
        <v>0.8100000000000001</v>
      </c>
      <c r="W126" t="n">
        <v>0.19</v>
      </c>
      <c r="X126" t="n">
        <v>1.99</v>
      </c>
      <c r="Y126" t="n">
        <v>1</v>
      </c>
      <c r="Z126" t="n">
        <v>10</v>
      </c>
    </row>
    <row r="127">
      <c r="A127" t="n">
        <v>2</v>
      </c>
      <c r="B127" t="n">
        <v>85</v>
      </c>
      <c r="C127" t="inlineStr">
        <is>
          <t xml:space="preserve">CONCLUIDO	</t>
        </is>
      </c>
      <c r="D127" t="n">
        <v>6.9759</v>
      </c>
      <c r="E127" t="n">
        <v>14.34</v>
      </c>
      <c r="F127" t="n">
        <v>10.2</v>
      </c>
      <c r="G127" t="n">
        <v>11.77</v>
      </c>
      <c r="H127" t="n">
        <v>0.16</v>
      </c>
      <c r="I127" t="n">
        <v>52</v>
      </c>
      <c r="J127" t="n">
        <v>168.61</v>
      </c>
      <c r="K127" t="n">
        <v>51.39</v>
      </c>
      <c r="L127" t="n">
        <v>1.5</v>
      </c>
      <c r="M127" t="n">
        <v>50</v>
      </c>
      <c r="N127" t="n">
        <v>30.71</v>
      </c>
      <c r="O127" t="n">
        <v>21028.94</v>
      </c>
      <c r="P127" t="n">
        <v>105.92</v>
      </c>
      <c r="Q127" t="n">
        <v>2940.06</v>
      </c>
      <c r="R127" t="n">
        <v>78.92</v>
      </c>
      <c r="S127" t="n">
        <v>30.45</v>
      </c>
      <c r="T127" t="n">
        <v>24202.92</v>
      </c>
      <c r="U127" t="n">
        <v>0.39</v>
      </c>
      <c r="V127" t="n">
        <v>0.85</v>
      </c>
      <c r="W127" t="n">
        <v>0.16</v>
      </c>
      <c r="X127" t="n">
        <v>1.48</v>
      </c>
      <c r="Y127" t="n">
        <v>1</v>
      </c>
      <c r="Z127" t="n">
        <v>10</v>
      </c>
    </row>
    <row r="128">
      <c r="A128" t="n">
        <v>3</v>
      </c>
      <c r="B128" t="n">
        <v>85</v>
      </c>
      <c r="C128" t="inlineStr">
        <is>
          <t xml:space="preserve">CONCLUIDO	</t>
        </is>
      </c>
      <c r="D128" t="n">
        <v>7.3365</v>
      </c>
      <c r="E128" t="n">
        <v>13.63</v>
      </c>
      <c r="F128" t="n">
        <v>9.869999999999999</v>
      </c>
      <c r="G128" t="n">
        <v>14.44</v>
      </c>
      <c r="H128" t="n">
        <v>0.18</v>
      </c>
      <c r="I128" t="n">
        <v>41</v>
      </c>
      <c r="J128" t="n">
        <v>168.97</v>
      </c>
      <c r="K128" t="n">
        <v>51.39</v>
      </c>
      <c r="L128" t="n">
        <v>1.75</v>
      </c>
      <c r="M128" t="n">
        <v>36</v>
      </c>
      <c r="N128" t="n">
        <v>30.83</v>
      </c>
      <c r="O128" t="n">
        <v>21073.68</v>
      </c>
      <c r="P128" t="n">
        <v>96.01000000000001</v>
      </c>
      <c r="Q128" t="n">
        <v>2940.43</v>
      </c>
      <c r="R128" t="n">
        <v>67.86</v>
      </c>
      <c r="S128" t="n">
        <v>30.45</v>
      </c>
      <c r="T128" t="n">
        <v>18732.46</v>
      </c>
      <c r="U128" t="n">
        <v>0.45</v>
      </c>
      <c r="V128" t="n">
        <v>0.88</v>
      </c>
      <c r="W128" t="n">
        <v>0.15</v>
      </c>
      <c r="X128" t="n">
        <v>1.15</v>
      </c>
      <c r="Y128" t="n">
        <v>1</v>
      </c>
      <c r="Z128" t="n">
        <v>10</v>
      </c>
    </row>
    <row r="129">
      <c r="A129" t="n">
        <v>4</v>
      </c>
      <c r="B129" t="n">
        <v>85</v>
      </c>
      <c r="C129" t="inlineStr">
        <is>
          <t xml:space="preserve">CONCLUIDO	</t>
        </is>
      </c>
      <c r="D129" t="n">
        <v>7.4869</v>
      </c>
      <c r="E129" t="n">
        <v>13.36</v>
      </c>
      <c r="F129" t="n">
        <v>9.76</v>
      </c>
      <c r="G129" t="n">
        <v>16.27</v>
      </c>
      <c r="H129" t="n">
        <v>0.21</v>
      </c>
      <c r="I129" t="n">
        <v>36</v>
      </c>
      <c r="J129" t="n">
        <v>169.33</v>
      </c>
      <c r="K129" t="n">
        <v>51.39</v>
      </c>
      <c r="L129" t="n">
        <v>2</v>
      </c>
      <c r="M129" t="n">
        <v>4</v>
      </c>
      <c r="N129" t="n">
        <v>30.94</v>
      </c>
      <c r="O129" t="n">
        <v>21118.46</v>
      </c>
      <c r="P129" t="n">
        <v>91.63</v>
      </c>
      <c r="Q129" t="n">
        <v>2940.34</v>
      </c>
      <c r="R129" t="n">
        <v>63.46</v>
      </c>
      <c r="S129" t="n">
        <v>30.45</v>
      </c>
      <c r="T129" t="n">
        <v>16553.84</v>
      </c>
      <c r="U129" t="n">
        <v>0.48</v>
      </c>
      <c r="V129" t="n">
        <v>0.89</v>
      </c>
      <c r="W129" t="n">
        <v>0.17</v>
      </c>
      <c r="X129" t="n">
        <v>1.04</v>
      </c>
      <c r="Y129" t="n">
        <v>1</v>
      </c>
      <c r="Z129" t="n">
        <v>10</v>
      </c>
    </row>
    <row r="130">
      <c r="A130" t="n">
        <v>5</v>
      </c>
      <c r="B130" t="n">
        <v>85</v>
      </c>
      <c r="C130" t="inlineStr">
        <is>
          <t xml:space="preserve">CONCLUIDO	</t>
        </is>
      </c>
      <c r="D130" t="n">
        <v>7.4808</v>
      </c>
      <c r="E130" t="n">
        <v>13.37</v>
      </c>
      <c r="F130" t="n">
        <v>9.779999999999999</v>
      </c>
      <c r="G130" t="n">
        <v>16.29</v>
      </c>
      <c r="H130" t="n">
        <v>0.24</v>
      </c>
      <c r="I130" t="n">
        <v>36</v>
      </c>
      <c r="J130" t="n">
        <v>169.7</v>
      </c>
      <c r="K130" t="n">
        <v>51.39</v>
      </c>
      <c r="L130" t="n">
        <v>2.25</v>
      </c>
      <c r="M130" t="n">
        <v>0</v>
      </c>
      <c r="N130" t="n">
        <v>31.05</v>
      </c>
      <c r="O130" t="n">
        <v>21163.27</v>
      </c>
      <c r="P130" t="n">
        <v>91.87</v>
      </c>
      <c r="Q130" t="n">
        <v>2940.47</v>
      </c>
      <c r="R130" t="n">
        <v>63.5</v>
      </c>
      <c r="S130" t="n">
        <v>30.45</v>
      </c>
      <c r="T130" t="n">
        <v>16576.67</v>
      </c>
      <c r="U130" t="n">
        <v>0.48</v>
      </c>
      <c r="V130" t="n">
        <v>0.89</v>
      </c>
      <c r="W130" t="n">
        <v>0.18</v>
      </c>
      <c r="X130" t="n">
        <v>1.05</v>
      </c>
      <c r="Y130" t="n">
        <v>1</v>
      </c>
      <c r="Z130" t="n">
        <v>10</v>
      </c>
    </row>
    <row r="131">
      <c r="A131" t="n">
        <v>0</v>
      </c>
      <c r="B131" t="n">
        <v>20</v>
      </c>
      <c r="C131" t="inlineStr">
        <is>
          <t xml:space="preserve">CONCLUIDO	</t>
        </is>
      </c>
      <c r="D131" t="n">
        <v>5.9943</v>
      </c>
      <c r="E131" t="n">
        <v>16.68</v>
      </c>
      <c r="F131" t="n">
        <v>13.13</v>
      </c>
      <c r="G131" t="n">
        <v>5.32</v>
      </c>
      <c r="H131" t="n">
        <v>0.34</v>
      </c>
      <c r="I131" t="n">
        <v>148</v>
      </c>
      <c r="J131" t="n">
        <v>51.33</v>
      </c>
      <c r="K131" t="n">
        <v>24.83</v>
      </c>
      <c r="L131" t="n">
        <v>1</v>
      </c>
      <c r="M131" t="n">
        <v>0</v>
      </c>
      <c r="N131" t="n">
        <v>5.51</v>
      </c>
      <c r="O131" t="n">
        <v>6564.78</v>
      </c>
      <c r="P131" t="n">
        <v>61.1</v>
      </c>
      <c r="Q131" t="n">
        <v>2941.43</v>
      </c>
      <c r="R131" t="n">
        <v>167.79</v>
      </c>
      <c r="S131" t="n">
        <v>30.45</v>
      </c>
      <c r="T131" t="n">
        <v>68159.88</v>
      </c>
      <c r="U131" t="n">
        <v>0.18</v>
      </c>
      <c r="V131" t="n">
        <v>0.66</v>
      </c>
      <c r="W131" t="n">
        <v>0.51</v>
      </c>
      <c r="X131" t="n">
        <v>4.4</v>
      </c>
      <c r="Y131" t="n">
        <v>1</v>
      </c>
      <c r="Z131" t="n">
        <v>10</v>
      </c>
    </row>
    <row r="132">
      <c r="A132" t="n">
        <v>0</v>
      </c>
      <c r="B132" t="n">
        <v>120</v>
      </c>
      <c r="C132" t="inlineStr">
        <is>
          <t xml:space="preserve">CONCLUIDO	</t>
        </is>
      </c>
      <c r="D132" t="n">
        <v>4.547</v>
      </c>
      <c r="E132" t="n">
        <v>21.99</v>
      </c>
      <c r="F132" t="n">
        <v>12.91</v>
      </c>
      <c r="G132" t="n">
        <v>5.53</v>
      </c>
      <c r="H132" t="n">
        <v>0.08</v>
      </c>
      <c r="I132" t="n">
        <v>140</v>
      </c>
      <c r="J132" t="n">
        <v>232.68</v>
      </c>
      <c r="K132" t="n">
        <v>57.72</v>
      </c>
      <c r="L132" t="n">
        <v>1</v>
      </c>
      <c r="M132" t="n">
        <v>138</v>
      </c>
      <c r="N132" t="n">
        <v>53.95</v>
      </c>
      <c r="O132" t="n">
        <v>28931.02</v>
      </c>
      <c r="P132" t="n">
        <v>191.76</v>
      </c>
      <c r="Q132" t="n">
        <v>2942.02</v>
      </c>
      <c r="R132" t="n">
        <v>167.71</v>
      </c>
      <c r="S132" t="n">
        <v>30.45</v>
      </c>
      <c r="T132" t="n">
        <v>68157.69</v>
      </c>
      <c r="U132" t="n">
        <v>0.18</v>
      </c>
      <c r="V132" t="n">
        <v>0.67</v>
      </c>
      <c r="W132" t="n">
        <v>0.3</v>
      </c>
      <c r="X132" t="n">
        <v>4.18</v>
      </c>
      <c r="Y132" t="n">
        <v>1</v>
      </c>
      <c r="Z132" t="n">
        <v>10</v>
      </c>
    </row>
    <row r="133">
      <c r="A133" t="n">
        <v>1</v>
      </c>
      <c r="B133" t="n">
        <v>120</v>
      </c>
      <c r="C133" t="inlineStr">
        <is>
          <t xml:space="preserve">CONCLUIDO	</t>
        </is>
      </c>
      <c r="D133" t="n">
        <v>5.3068</v>
      </c>
      <c r="E133" t="n">
        <v>18.84</v>
      </c>
      <c r="F133" t="n">
        <v>11.62</v>
      </c>
      <c r="G133" t="n">
        <v>7.05</v>
      </c>
      <c r="H133" t="n">
        <v>0.1</v>
      </c>
      <c r="I133" t="n">
        <v>99</v>
      </c>
      <c r="J133" t="n">
        <v>233.1</v>
      </c>
      <c r="K133" t="n">
        <v>57.72</v>
      </c>
      <c r="L133" t="n">
        <v>1.25</v>
      </c>
      <c r="M133" t="n">
        <v>97</v>
      </c>
      <c r="N133" t="n">
        <v>54.13</v>
      </c>
      <c r="O133" t="n">
        <v>28983.75</v>
      </c>
      <c r="P133" t="n">
        <v>168.9</v>
      </c>
      <c r="Q133" t="n">
        <v>2941.03</v>
      </c>
      <c r="R133" t="n">
        <v>125.43</v>
      </c>
      <c r="S133" t="n">
        <v>30.45</v>
      </c>
      <c r="T133" t="n">
        <v>47223.05</v>
      </c>
      <c r="U133" t="n">
        <v>0.24</v>
      </c>
      <c r="V133" t="n">
        <v>0.75</v>
      </c>
      <c r="W133" t="n">
        <v>0.24</v>
      </c>
      <c r="X133" t="n">
        <v>2.9</v>
      </c>
      <c r="Y133" t="n">
        <v>1</v>
      </c>
      <c r="Z133" t="n">
        <v>10</v>
      </c>
    </row>
    <row r="134">
      <c r="A134" t="n">
        <v>2</v>
      </c>
      <c r="B134" t="n">
        <v>120</v>
      </c>
      <c r="C134" t="inlineStr">
        <is>
          <t xml:space="preserve">CONCLUIDO	</t>
        </is>
      </c>
      <c r="D134" t="n">
        <v>5.847</v>
      </c>
      <c r="E134" t="n">
        <v>17.1</v>
      </c>
      <c r="F134" t="n">
        <v>10.93</v>
      </c>
      <c r="G134" t="n">
        <v>8.630000000000001</v>
      </c>
      <c r="H134" t="n">
        <v>0.11</v>
      </c>
      <c r="I134" t="n">
        <v>76</v>
      </c>
      <c r="J134" t="n">
        <v>233.53</v>
      </c>
      <c r="K134" t="n">
        <v>57.72</v>
      </c>
      <c r="L134" t="n">
        <v>1.5</v>
      </c>
      <c r="M134" t="n">
        <v>74</v>
      </c>
      <c r="N134" t="n">
        <v>54.31</v>
      </c>
      <c r="O134" t="n">
        <v>29036.54</v>
      </c>
      <c r="P134" t="n">
        <v>155.24</v>
      </c>
      <c r="Q134" t="n">
        <v>2941.04</v>
      </c>
      <c r="R134" t="n">
        <v>103.01</v>
      </c>
      <c r="S134" t="n">
        <v>30.45</v>
      </c>
      <c r="T134" t="n">
        <v>36128.02</v>
      </c>
      <c r="U134" t="n">
        <v>0.3</v>
      </c>
      <c r="V134" t="n">
        <v>0.79</v>
      </c>
      <c r="W134" t="n">
        <v>0.2</v>
      </c>
      <c r="X134" t="n">
        <v>2.21</v>
      </c>
      <c r="Y134" t="n">
        <v>1</v>
      </c>
      <c r="Z134" t="n">
        <v>10</v>
      </c>
    </row>
    <row r="135">
      <c r="A135" t="n">
        <v>3</v>
      </c>
      <c r="B135" t="n">
        <v>120</v>
      </c>
      <c r="C135" t="inlineStr">
        <is>
          <t xml:space="preserve">CONCLUIDO	</t>
        </is>
      </c>
      <c r="D135" t="n">
        <v>6.2671</v>
      </c>
      <c r="E135" t="n">
        <v>15.96</v>
      </c>
      <c r="F135" t="n">
        <v>10.47</v>
      </c>
      <c r="G135" t="n">
        <v>10.3</v>
      </c>
      <c r="H135" t="n">
        <v>0.13</v>
      </c>
      <c r="I135" t="n">
        <v>61</v>
      </c>
      <c r="J135" t="n">
        <v>233.96</v>
      </c>
      <c r="K135" t="n">
        <v>57.72</v>
      </c>
      <c r="L135" t="n">
        <v>1.75</v>
      </c>
      <c r="M135" t="n">
        <v>59</v>
      </c>
      <c r="N135" t="n">
        <v>54.49</v>
      </c>
      <c r="O135" t="n">
        <v>29089.39</v>
      </c>
      <c r="P135" t="n">
        <v>145.07</v>
      </c>
      <c r="Q135" t="n">
        <v>2940.99</v>
      </c>
      <c r="R135" t="n">
        <v>87.42</v>
      </c>
      <c r="S135" t="n">
        <v>30.45</v>
      </c>
      <c r="T135" t="n">
        <v>28412.32</v>
      </c>
      <c r="U135" t="n">
        <v>0.35</v>
      </c>
      <c r="V135" t="n">
        <v>0.83</v>
      </c>
      <c r="W135" t="n">
        <v>0.18</v>
      </c>
      <c r="X135" t="n">
        <v>1.75</v>
      </c>
      <c r="Y135" t="n">
        <v>1</v>
      </c>
      <c r="Z135" t="n">
        <v>10</v>
      </c>
    </row>
    <row r="136">
      <c r="A136" t="n">
        <v>4</v>
      </c>
      <c r="B136" t="n">
        <v>120</v>
      </c>
      <c r="C136" t="inlineStr">
        <is>
          <t xml:space="preserve">CONCLUIDO	</t>
        </is>
      </c>
      <c r="D136" t="n">
        <v>6.6242</v>
      </c>
      <c r="E136" t="n">
        <v>15.1</v>
      </c>
      <c r="F136" t="n">
        <v>10.11</v>
      </c>
      <c r="G136" t="n">
        <v>12.13</v>
      </c>
      <c r="H136" t="n">
        <v>0.15</v>
      </c>
      <c r="I136" t="n">
        <v>50</v>
      </c>
      <c r="J136" t="n">
        <v>234.39</v>
      </c>
      <c r="K136" t="n">
        <v>57.72</v>
      </c>
      <c r="L136" t="n">
        <v>2</v>
      </c>
      <c r="M136" t="n">
        <v>48</v>
      </c>
      <c r="N136" t="n">
        <v>54.67</v>
      </c>
      <c r="O136" t="n">
        <v>29142.31</v>
      </c>
      <c r="P136" t="n">
        <v>136.25</v>
      </c>
      <c r="Q136" t="n">
        <v>2940.21</v>
      </c>
      <c r="R136" t="n">
        <v>75.78</v>
      </c>
      <c r="S136" t="n">
        <v>30.45</v>
      </c>
      <c r="T136" t="n">
        <v>22646.6</v>
      </c>
      <c r="U136" t="n">
        <v>0.4</v>
      </c>
      <c r="V136" t="n">
        <v>0.86</v>
      </c>
      <c r="W136" t="n">
        <v>0.16</v>
      </c>
      <c r="X136" t="n">
        <v>1.39</v>
      </c>
      <c r="Y136" t="n">
        <v>1</v>
      </c>
      <c r="Z136" t="n">
        <v>10</v>
      </c>
    </row>
    <row r="137">
      <c r="A137" t="n">
        <v>5</v>
      </c>
      <c r="B137" t="n">
        <v>120</v>
      </c>
      <c r="C137" t="inlineStr">
        <is>
          <t xml:space="preserve">CONCLUIDO	</t>
        </is>
      </c>
      <c r="D137" t="n">
        <v>6.8515</v>
      </c>
      <c r="E137" t="n">
        <v>14.6</v>
      </c>
      <c r="F137" t="n">
        <v>9.93</v>
      </c>
      <c r="G137" t="n">
        <v>13.85</v>
      </c>
      <c r="H137" t="n">
        <v>0.17</v>
      </c>
      <c r="I137" t="n">
        <v>43</v>
      </c>
      <c r="J137" t="n">
        <v>234.82</v>
      </c>
      <c r="K137" t="n">
        <v>57.72</v>
      </c>
      <c r="L137" t="n">
        <v>2.25</v>
      </c>
      <c r="M137" t="n">
        <v>41</v>
      </c>
      <c r="N137" t="n">
        <v>54.85</v>
      </c>
      <c r="O137" t="n">
        <v>29195.29</v>
      </c>
      <c r="P137" t="n">
        <v>130.14</v>
      </c>
      <c r="Q137" t="n">
        <v>2940.25</v>
      </c>
      <c r="R137" t="n">
        <v>69.90000000000001</v>
      </c>
      <c r="S137" t="n">
        <v>30.45</v>
      </c>
      <c r="T137" t="n">
        <v>19742.15</v>
      </c>
      <c r="U137" t="n">
        <v>0.44</v>
      </c>
      <c r="V137" t="n">
        <v>0.87</v>
      </c>
      <c r="W137" t="n">
        <v>0.15</v>
      </c>
      <c r="X137" t="n">
        <v>1.21</v>
      </c>
      <c r="Y137" t="n">
        <v>1</v>
      </c>
      <c r="Z137" t="n">
        <v>10</v>
      </c>
    </row>
    <row r="138">
      <c r="A138" t="n">
        <v>6</v>
      </c>
      <c r="B138" t="n">
        <v>120</v>
      </c>
      <c r="C138" t="inlineStr">
        <is>
          <t xml:space="preserve">CONCLUIDO	</t>
        </is>
      </c>
      <c r="D138" t="n">
        <v>7.0756</v>
      </c>
      <c r="E138" t="n">
        <v>14.13</v>
      </c>
      <c r="F138" t="n">
        <v>9.74</v>
      </c>
      <c r="G138" t="n">
        <v>15.79</v>
      </c>
      <c r="H138" t="n">
        <v>0.19</v>
      </c>
      <c r="I138" t="n">
        <v>37</v>
      </c>
      <c r="J138" t="n">
        <v>235.25</v>
      </c>
      <c r="K138" t="n">
        <v>57.72</v>
      </c>
      <c r="L138" t="n">
        <v>2.5</v>
      </c>
      <c r="M138" t="n">
        <v>35</v>
      </c>
      <c r="N138" t="n">
        <v>55.03</v>
      </c>
      <c r="O138" t="n">
        <v>29248.33</v>
      </c>
      <c r="P138" t="n">
        <v>123.51</v>
      </c>
      <c r="Q138" t="n">
        <v>2940.18</v>
      </c>
      <c r="R138" t="n">
        <v>63.87</v>
      </c>
      <c r="S138" t="n">
        <v>30.45</v>
      </c>
      <c r="T138" t="n">
        <v>16756.9</v>
      </c>
      <c r="U138" t="n">
        <v>0.48</v>
      </c>
      <c r="V138" t="n">
        <v>0.89</v>
      </c>
      <c r="W138" t="n">
        <v>0.14</v>
      </c>
      <c r="X138" t="n">
        <v>1.02</v>
      </c>
      <c r="Y138" t="n">
        <v>1</v>
      </c>
      <c r="Z138" t="n">
        <v>10</v>
      </c>
    </row>
    <row r="139">
      <c r="A139" t="n">
        <v>7</v>
      </c>
      <c r="B139" t="n">
        <v>120</v>
      </c>
      <c r="C139" t="inlineStr">
        <is>
          <t xml:space="preserve">CONCLUIDO	</t>
        </is>
      </c>
      <c r="D139" t="n">
        <v>7.2752</v>
      </c>
      <c r="E139" t="n">
        <v>13.75</v>
      </c>
      <c r="F139" t="n">
        <v>9.58</v>
      </c>
      <c r="G139" t="n">
        <v>17.96</v>
      </c>
      <c r="H139" t="n">
        <v>0.21</v>
      </c>
      <c r="I139" t="n">
        <v>32</v>
      </c>
      <c r="J139" t="n">
        <v>235.68</v>
      </c>
      <c r="K139" t="n">
        <v>57.72</v>
      </c>
      <c r="L139" t="n">
        <v>2.75</v>
      </c>
      <c r="M139" t="n">
        <v>30</v>
      </c>
      <c r="N139" t="n">
        <v>55.21</v>
      </c>
      <c r="O139" t="n">
        <v>29301.44</v>
      </c>
      <c r="P139" t="n">
        <v>116.94</v>
      </c>
      <c r="Q139" t="n">
        <v>2940.26</v>
      </c>
      <c r="R139" t="n">
        <v>58.5</v>
      </c>
      <c r="S139" t="n">
        <v>30.45</v>
      </c>
      <c r="T139" t="n">
        <v>14092.62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8</v>
      </c>
      <c r="B140" t="n">
        <v>120</v>
      </c>
      <c r="C140" t="inlineStr">
        <is>
          <t xml:space="preserve">CONCLUIDO	</t>
        </is>
      </c>
      <c r="D140" t="n">
        <v>7.497</v>
      </c>
      <c r="E140" t="n">
        <v>13.34</v>
      </c>
      <c r="F140" t="n">
        <v>9.35</v>
      </c>
      <c r="G140" t="n">
        <v>20.04</v>
      </c>
      <c r="H140" t="n">
        <v>0.23</v>
      </c>
      <c r="I140" t="n">
        <v>28</v>
      </c>
      <c r="J140" t="n">
        <v>236.11</v>
      </c>
      <c r="K140" t="n">
        <v>57.72</v>
      </c>
      <c r="L140" t="n">
        <v>3</v>
      </c>
      <c r="M140" t="n">
        <v>18</v>
      </c>
      <c r="N140" t="n">
        <v>55.39</v>
      </c>
      <c r="O140" t="n">
        <v>29354.61</v>
      </c>
      <c r="P140" t="n">
        <v>109.22</v>
      </c>
      <c r="Q140" t="n">
        <v>2940.49</v>
      </c>
      <c r="R140" t="n">
        <v>50.46</v>
      </c>
      <c r="S140" t="n">
        <v>30.45</v>
      </c>
      <c r="T140" t="n">
        <v>10096</v>
      </c>
      <c r="U140" t="n">
        <v>0.6</v>
      </c>
      <c r="V140" t="n">
        <v>0.93</v>
      </c>
      <c r="W140" t="n">
        <v>0.13</v>
      </c>
      <c r="X140" t="n">
        <v>0.63</v>
      </c>
      <c r="Y140" t="n">
        <v>1</v>
      </c>
      <c r="Z140" t="n">
        <v>10</v>
      </c>
    </row>
    <row r="141">
      <c r="A141" t="n">
        <v>9</v>
      </c>
      <c r="B141" t="n">
        <v>120</v>
      </c>
      <c r="C141" t="inlineStr">
        <is>
          <t xml:space="preserve">CONCLUIDO	</t>
        </is>
      </c>
      <c r="D141" t="n">
        <v>7.5238</v>
      </c>
      <c r="E141" t="n">
        <v>13.29</v>
      </c>
      <c r="F141" t="n">
        <v>9.4</v>
      </c>
      <c r="G141" t="n">
        <v>21.69</v>
      </c>
      <c r="H141" t="n">
        <v>0.24</v>
      </c>
      <c r="I141" t="n">
        <v>26</v>
      </c>
      <c r="J141" t="n">
        <v>236.54</v>
      </c>
      <c r="K141" t="n">
        <v>57.72</v>
      </c>
      <c r="L141" t="n">
        <v>3.25</v>
      </c>
      <c r="M141" t="n">
        <v>6</v>
      </c>
      <c r="N141" t="n">
        <v>55.57</v>
      </c>
      <c r="O141" t="n">
        <v>29407.85</v>
      </c>
      <c r="P141" t="n">
        <v>107.94</v>
      </c>
      <c r="Q141" t="n">
        <v>2940.2</v>
      </c>
      <c r="R141" t="n">
        <v>52.17</v>
      </c>
      <c r="S141" t="n">
        <v>30.45</v>
      </c>
      <c r="T141" t="n">
        <v>10960.81</v>
      </c>
      <c r="U141" t="n">
        <v>0.58</v>
      </c>
      <c r="V141" t="n">
        <v>0.92</v>
      </c>
      <c r="W141" t="n">
        <v>0.13</v>
      </c>
      <c r="X141" t="n">
        <v>0.68</v>
      </c>
      <c r="Y141" t="n">
        <v>1</v>
      </c>
      <c r="Z141" t="n">
        <v>10</v>
      </c>
    </row>
    <row r="142">
      <c r="A142" t="n">
        <v>10</v>
      </c>
      <c r="B142" t="n">
        <v>120</v>
      </c>
      <c r="C142" t="inlineStr">
        <is>
          <t xml:space="preserve">CONCLUIDO	</t>
        </is>
      </c>
      <c r="D142" t="n">
        <v>7.4847</v>
      </c>
      <c r="E142" t="n">
        <v>13.36</v>
      </c>
      <c r="F142" t="n">
        <v>9.470000000000001</v>
      </c>
      <c r="G142" t="n">
        <v>21.85</v>
      </c>
      <c r="H142" t="n">
        <v>0.26</v>
      </c>
      <c r="I142" t="n">
        <v>26</v>
      </c>
      <c r="J142" t="n">
        <v>236.98</v>
      </c>
      <c r="K142" t="n">
        <v>57.72</v>
      </c>
      <c r="L142" t="n">
        <v>3.5</v>
      </c>
      <c r="M142" t="n">
        <v>0</v>
      </c>
      <c r="N142" t="n">
        <v>55.75</v>
      </c>
      <c r="O142" t="n">
        <v>29461.15</v>
      </c>
      <c r="P142" t="n">
        <v>108.76</v>
      </c>
      <c r="Q142" t="n">
        <v>2940.24</v>
      </c>
      <c r="R142" t="n">
        <v>54.25</v>
      </c>
      <c r="S142" t="n">
        <v>30.45</v>
      </c>
      <c r="T142" t="n">
        <v>12001.41</v>
      </c>
      <c r="U142" t="n">
        <v>0.5600000000000001</v>
      </c>
      <c r="V142" t="n">
        <v>0.91</v>
      </c>
      <c r="W142" t="n">
        <v>0.14</v>
      </c>
      <c r="X142" t="n">
        <v>0.75</v>
      </c>
      <c r="Y142" t="n">
        <v>1</v>
      </c>
      <c r="Z142" t="n">
        <v>10</v>
      </c>
    </row>
    <row r="143">
      <c r="A143" t="n">
        <v>0</v>
      </c>
      <c r="B143" t="n">
        <v>145</v>
      </c>
      <c r="C143" t="inlineStr">
        <is>
          <t xml:space="preserve">CONCLUIDO	</t>
        </is>
      </c>
      <c r="D143" t="n">
        <v>3.762</v>
      </c>
      <c r="E143" t="n">
        <v>26.58</v>
      </c>
      <c r="F143" t="n">
        <v>14.09</v>
      </c>
      <c r="G143" t="n">
        <v>4.78</v>
      </c>
      <c r="H143" t="n">
        <v>0.06</v>
      </c>
      <c r="I143" t="n">
        <v>177</v>
      </c>
      <c r="J143" t="n">
        <v>285.18</v>
      </c>
      <c r="K143" t="n">
        <v>61.2</v>
      </c>
      <c r="L143" t="n">
        <v>1</v>
      </c>
      <c r="M143" t="n">
        <v>175</v>
      </c>
      <c r="N143" t="n">
        <v>77.98</v>
      </c>
      <c r="O143" t="n">
        <v>35406.83</v>
      </c>
      <c r="P143" t="n">
        <v>242.28</v>
      </c>
      <c r="Q143" t="n">
        <v>2941.65</v>
      </c>
      <c r="R143" t="n">
        <v>206.69</v>
      </c>
      <c r="S143" t="n">
        <v>30.45</v>
      </c>
      <c r="T143" t="n">
        <v>87463.84</v>
      </c>
      <c r="U143" t="n">
        <v>0.15</v>
      </c>
      <c r="V143" t="n">
        <v>0.61</v>
      </c>
      <c r="W143" t="n">
        <v>0.36</v>
      </c>
      <c r="X143" t="n">
        <v>5.37</v>
      </c>
      <c r="Y143" t="n">
        <v>1</v>
      </c>
      <c r="Z143" t="n">
        <v>10</v>
      </c>
    </row>
    <row r="144">
      <c r="A144" t="n">
        <v>1</v>
      </c>
      <c r="B144" t="n">
        <v>145</v>
      </c>
      <c r="C144" t="inlineStr">
        <is>
          <t xml:space="preserve">CONCLUIDO	</t>
        </is>
      </c>
      <c r="D144" t="n">
        <v>4.5764</v>
      </c>
      <c r="E144" t="n">
        <v>21.85</v>
      </c>
      <c r="F144" t="n">
        <v>12.33</v>
      </c>
      <c r="G144" t="n">
        <v>6.06</v>
      </c>
      <c r="H144" t="n">
        <v>0.08</v>
      </c>
      <c r="I144" t="n">
        <v>122</v>
      </c>
      <c r="J144" t="n">
        <v>285.68</v>
      </c>
      <c r="K144" t="n">
        <v>61.2</v>
      </c>
      <c r="L144" t="n">
        <v>1.25</v>
      </c>
      <c r="M144" t="n">
        <v>120</v>
      </c>
      <c r="N144" t="n">
        <v>78.23999999999999</v>
      </c>
      <c r="O144" t="n">
        <v>35468.6</v>
      </c>
      <c r="P144" t="n">
        <v>208.78</v>
      </c>
      <c r="Q144" t="n">
        <v>2941.45</v>
      </c>
      <c r="R144" t="n">
        <v>148.75</v>
      </c>
      <c r="S144" t="n">
        <v>30.45</v>
      </c>
      <c r="T144" t="n">
        <v>58767.89</v>
      </c>
      <c r="U144" t="n">
        <v>0.2</v>
      </c>
      <c r="V144" t="n">
        <v>0.7</v>
      </c>
      <c r="W144" t="n">
        <v>0.27</v>
      </c>
      <c r="X144" t="n">
        <v>3.6</v>
      </c>
      <c r="Y144" t="n">
        <v>1</v>
      </c>
      <c r="Z144" t="n">
        <v>10</v>
      </c>
    </row>
    <row r="145">
      <c r="A145" t="n">
        <v>2</v>
      </c>
      <c r="B145" t="n">
        <v>145</v>
      </c>
      <c r="C145" t="inlineStr">
        <is>
          <t xml:space="preserve">CONCLUIDO	</t>
        </is>
      </c>
      <c r="D145" t="n">
        <v>5.1541</v>
      </c>
      <c r="E145" t="n">
        <v>19.4</v>
      </c>
      <c r="F145" t="n">
        <v>11.44</v>
      </c>
      <c r="G145" t="n">
        <v>7.38</v>
      </c>
      <c r="H145" t="n">
        <v>0.09</v>
      </c>
      <c r="I145" t="n">
        <v>93</v>
      </c>
      <c r="J145" t="n">
        <v>286.19</v>
      </c>
      <c r="K145" t="n">
        <v>61.2</v>
      </c>
      <c r="L145" t="n">
        <v>1.5</v>
      </c>
      <c r="M145" t="n">
        <v>91</v>
      </c>
      <c r="N145" t="n">
        <v>78.48999999999999</v>
      </c>
      <c r="O145" t="n">
        <v>35530.47</v>
      </c>
      <c r="P145" t="n">
        <v>190.9</v>
      </c>
      <c r="Q145" t="n">
        <v>2941.03</v>
      </c>
      <c r="R145" t="n">
        <v>119.47</v>
      </c>
      <c r="S145" t="n">
        <v>30.45</v>
      </c>
      <c r="T145" t="n">
        <v>44274.39</v>
      </c>
      <c r="U145" t="n">
        <v>0.25</v>
      </c>
      <c r="V145" t="n">
        <v>0.76</v>
      </c>
      <c r="W145" t="n">
        <v>0.23</v>
      </c>
      <c r="X145" t="n">
        <v>2.72</v>
      </c>
      <c r="Y145" t="n">
        <v>1</v>
      </c>
      <c r="Z145" t="n">
        <v>10</v>
      </c>
    </row>
    <row r="146">
      <c r="A146" t="n">
        <v>3</v>
      </c>
      <c r="B146" t="n">
        <v>145</v>
      </c>
      <c r="C146" t="inlineStr">
        <is>
          <t xml:space="preserve">CONCLUIDO	</t>
        </is>
      </c>
      <c r="D146" t="n">
        <v>5.5948</v>
      </c>
      <c r="E146" t="n">
        <v>17.87</v>
      </c>
      <c r="F146" t="n">
        <v>10.88</v>
      </c>
      <c r="G146" t="n">
        <v>8.710000000000001</v>
      </c>
      <c r="H146" t="n">
        <v>0.11</v>
      </c>
      <c r="I146" t="n">
        <v>75</v>
      </c>
      <c r="J146" t="n">
        <v>286.69</v>
      </c>
      <c r="K146" t="n">
        <v>61.2</v>
      </c>
      <c r="L146" t="n">
        <v>1.75</v>
      </c>
      <c r="M146" t="n">
        <v>73</v>
      </c>
      <c r="N146" t="n">
        <v>78.73999999999999</v>
      </c>
      <c r="O146" t="n">
        <v>35592.57</v>
      </c>
      <c r="P146" t="n">
        <v>178.78</v>
      </c>
      <c r="Q146" t="n">
        <v>2941.43</v>
      </c>
      <c r="R146" t="n">
        <v>101.02</v>
      </c>
      <c r="S146" t="n">
        <v>30.45</v>
      </c>
      <c r="T146" t="n">
        <v>35139.66</v>
      </c>
      <c r="U146" t="n">
        <v>0.3</v>
      </c>
      <c r="V146" t="n">
        <v>0.8</v>
      </c>
      <c r="W146" t="n">
        <v>0.2</v>
      </c>
      <c r="X146" t="n">
        <v>2.16</v>
      </c>
      <c r="Y146" t="n">
        <v>1</v>
      </c>
      <c r="Z146" t="n">
        <v>10</v>
      </c>
    </row>
    <row r="147">
      <c r="A147" t="n">
        <v>4</v>
      </c>
      <c r="B147" t="n">
        <v>145</v>
      </c>
      <c r="C147" t="inlineStr">
        <is>
          <t xml:space="preserve">CONCLUIDO	</t>
        </is>
      </c>
      <c r="D147" t="n">
        <v>5.9604</v>
      </c>
      <c r="E147" t="n">
        <v>16.78</v>
      </c>
      <c r="F147" t="n">
        <v>10.49</v>
      </c>
      <c r="G147" t="n">
        <v>10.15</v>
      </c>
      <c r="H147" t="n">
        <v>0.12</v>
      </c>
      <c r="I147" t="n">
        <v>62</v>
      </c>
      <c r="J147" t="n">
        <v>287.19</v>
      </c>
      <c r="K147" t="n">
        <v>61.2</v>
      </c>
      <c r="L147" t="n">
        <v>2</v>
      </c>
      <c r="M147" t="n">
        <v>60</v>
      </c>
      <c r="N147" t="n">
        <v>78.98999999999999</v>
      </c>
      <c r="O147" t="n">
        <v>35654.65</v>
      </c>
      <c r="P147" t="n">
        <v>169.39</v>
      </c>
      <c r="Q147" t="n">
        <v>2940.63</v>
      </c>
      <c r="R147" t="n">
        <v>88.16</v>
      </c>
      <c r="S147" t="n">
        <v>30.45</v>
      </c>
      <c r="T147" t="n">
        <v>28775.86</v>
      </c>
      <c r="U147" t="n">
        <v>0.35</v>
      </c>
      <c r="V147" t="n">
        <v>0.83</v>
      </c>
      <c r="W147" t="n">
        <v>0.18</v>
      </c>
      <c r="X147" t="n">
        <v>1.76</v>
      </c>
      <c r="Y147" t="n">
        <v>1</v>
      </c>
      <c r="Z147" t="n">
        <v>10</v>
      </c>
    </row>
    <row r="148">
      <c r="A148" t="n">
        <v>5</v>
      </c>
      <c r="B148" t="n">
        <v>145</v>
      </c>
      <c r="C148" t="inlineStr">
        <is>
          <t xml:space="preserve">CONCLUIDO	</t>
        </is>
      </c>
      <c r="D148" t="n">
        <v>6.2415</v>
      </c>
      <c r="E148" t="n">
        <v>16.02</v>
      </c>
      <c r="F148" t="n">
        <v>10.22</v>
      </c>
      <c r="G148" t="n">
        <v>11.57</v>
      </c>
      <c r="H148" t="n">
        <v>0.14</v>
      </c>
      <c r="I148" t="n">
        <v>53</v>
      </c>
      <c r="J148" t="n">
        <v>287.7</v>
      </c>
      <c r="K148" t="n">
        <v>61.2</v>
      </c>
      <c r="L148" t="n">
        <v>2.25</v>
      </c>
      <c r="M148" t="n">
        <v>51</v>
      </c>
      <c r="N148" t="n">
        <v>79.25</v>
      </c>
      <c r="O148" t="n">
        <v>35716.83</v>
      </c>
      <c r="P148" t="n">
        <v>162.17</v>
      </c>
      <c r="Q148" t="n">
        <v>2940.15</v>
      </c>
      <c r="R148" t="n">
        <v>79.31</v>
      </c>
      <c r="S148" t="n">
        <v>30.45</v>
      </c>
      <c r="T148" t="n">
        <v>24392.94</v>
      </c>
      <c r="U148" t="n">
        <v>0.38</v>
      </c>
      <c r="V148" t="n">
        <v>0.85</v>
      </c>
      <c r="W148" t="n">
        <v>0.17</v>
      </c>
      <c r="X148" t="n">
        <v>1.5</v>
      </c>
      <c r="Y148" t="n">
        <v>1</v>
      </c>
      <c r="Z148" t="n">
        <v>10</v>
      </c>
    </row>
    <row r="149">
      <c r="A149" t="n">
        <v>6</v>
      </c>
      <c r="B149" t="n">
        <v>145</v>
      </c>
      <c r="C149" t="inlineStr">
        <is>
          <t xml:space="preserve">CONCLUIDO	</t>
        </is>
      </c>
      <c r="D149" t="n">
        <v>6.4738</v>
      </c>
      <c r="E149" t="n">
        <v>15.45</v>
      </c>
      <c r="F149" t="n">
        <v>10.02</v>
      </c>
      <c r="G149" t="n">
        <v>13.07</v>
      </c>
      <c r="H149" t="n">
        <v>0.15</v>
      </c>
      <c r="I149" t="n">
        <v>46</v>
      </c>
      <c r="J149" t="n">
        <v>288.2</v>
      </c>
      <c r="K149" t="n">
        <v>61.2</v>
      </c>
      <c r="L149" t="n">
        <v>2.5</v>
      </c>
      <c r="M149" t="n">
        <v>44</v>
      </c>
      <c r="N149" t="n">
        <v>79.5</v>
      </c>
      <c r="O149" t="n">
        <v>35779.11</v>
      </c>
      <c r="P149" t="n">
        <v>156.19</v>
      </c>
      <c r="Q149" t="n">
        <v>2940.06</v>
      </c>
      <c r="R149" t="n">
        <v>73</v>
      </c>
      <c r="S149" t="n">
        <v>30.45</v>
      </c>
      <c r="T149" t="n">
        <v>21272.69</v>
      </c>
      <c r="U149" t="n">
        <v>0.42</v>
      </c>
      <c r="V149" t="n">
        <v>0.86</v>
      </c>
      <c r="W149" t="n">
        <v>0.15</v>
      </c>
      <c r="X149" t="n">
        <v>1.3</v>
      </c>
      <c r="Y149" t="n">
        <v>1</v>
      </c>
      <c r="Z149" t="n">
        <v>10</v>
      </c>
    </row>
    <row r="150">
      <c r="A150" t="n">
        <v>7</v>
      </c>
      <c r="B150" t="n">
        <v>145</v>
      </c>
      <c r="C150" t="inlineStr">
        <is>
          <t xml:space="preserve">CONCLUIDO	</t>
        </is>
      </c>
      <c r="D150" t="n">
        <v>6.6635</v>
      </c>
      <c r="E150" t="n">
        <v>15.01</v>
      </c>
      <c r="F150" t="n">
        <v>9.85</v>
      </c>
      <c r="G150" t="n">
        <v>14.41</v>
      </c>
      <c r="H150" t="n">
        <v>0.17</v>
      </c>
      <c r="I150" t="n">
        <v>41</v>
      </c>
      <c r="J150" t="n">
        <v>288.71</v>
      </c>
      <c r="K150" t="n">
        <v>61.2</v>
      </c>
      <c r="L150" t="n">
        <v>2.75</v>
      </c>
      <c r="M150" t="n">
        <v>39</v>
      </c>
      <c r="N150" t="n">
        <v>79.76000000000001</v>
      </c>
      <c r="O150" t="n">
        <v>35841.5</v>
      </c>
      <c r="P150" t="n">
        <v>150.86</v>
      </c>
      <c r="Q150" t="n">
        <v>2940.51</v>
      </c>
      <c r="R150" t="n">
        <v>67.43000000000001</v>
      </c>
      <c r="S150" t="n">
        <v>30.45</v>
      </c>
      <c r="T150" t="n">
        <v>18512.85</v>
      </c>
      <c r="U150" t="n">
        <v>0.45</v>
      </c>
      <c r="V150" t="n">
        <v>0.88</v>
      </c>
      <c r="W150" t="n">
        <v>0.14</v>
      </c>
      <c r="X150" t="n">
        <v>1.13</v>
      </c>
      <c r="Y150" t="n">
        <v>1</v>
      </c>
      <c r="Z150" t="n">
        <v>10</v>
      </c>
    </row>
    <row r="151">
      <c r="A151" t="n">
        <v>8</v>
      </c>
      <c r="B151" t="n">
        <v>145</v>
      </c>
      <c r="C151" t="inlineStr">
        <is>
          <t xml:space="preserve">CONCLUIDO	</t>
        </is>
      </c>
      <c r="D151" t="n">
        <v>6.8467</v>
      </c>
      <c r="E151" t="n">
        <v>14.61</v>
      </c>
      <c r="F151" t="n">
        <v>9.720000000000001</v>
      </c>
      <c r="G151" t="n">
        <v>16.19</v>
      </c>
      <c r="H151" t="n">
        <v>0.18</v>
      </c>
      <c r="I151" t="n">
        <v>36</v>
      </c>
      <c r="J151" t="n">
        <v>289.21</v>
      </c>
      <c r="K151" t="n">
        <v>61.2</v>
      </c>
      <c r="L151" t="n">
        <v>3</v>
      </c>
      <c r="M151" t="n">
        <v>34</v>
      </c>
      <c r="N151" t="n">
        <v>80.02</v>
      </c>
      <c r="O151" t="n">
        <v>35903.99</v>
      </c>
      <c r="P151" t="n">
        <v>145.82</v>
      </c>
      <c r="Q151" t="n">
        <v>2940.15</v>
      </c>
      <c r="R151" t="n">
        <v>63</v>
      </c>
      <c r="S151" t="n">
        <v>30.45</v>
      </c>
      <c r="T151" t="n">
        <v>16324.94</v>
      </c>
      <c r="U151" t="n">
        <v>0.48</v>
      </c>
      <c r="V151" t="n">
        <v>0.89</v>
      </c>
      <c r="W151" t="n">
        <v>0.14</v>
      </c>
      <c r="X151" t="n">
        <v>1</v>
      </c>
      <c r="Y151" t="n">
        <v>1</v>
      </c>
      <c r="Z151" t="n">
        <v>10</v>
      </c>
    </row>
    <row r="152">
      <c r="A152" t="n">
        <v>9</v>
      </c>
      <c r="B152" t="n">
        <v>145</v>
      </c>
      <c r="C152" t="inlineStr">
        <is>
          <t xml:space="preserve">CONCLUIDO	</t>
        </is>
      </c>
      <c r="D152" t="n">
        <v>7.0147</v>
      </c>
      <c r="E152" t="n">
        <v>14.26</v>
      </c>
      <c r="F152" t="n">
        <v>9.58</v>
      </c>
      <c r="G152" t="n">
        <v>17.97</v>
      </c>
      <c r="H152" t="n">
        <v>0.2</v>
      </c>
      <c r="I152" t="n">
        <v>32</v>
      </c>
      <c r="J152" t="n">
        <v>289.72</v>
      </c>
      <c r="K152" t="n">
        <v>61.2</v>
      </c>
      <c r="L152" t="n">
        <v>3.25</v>
      </c>
      <c r="M152" t="n">
        <v>30</v>
      </c>
      <c r="N152" t="n">
        <v>80.27</v>
      </c>
      <c r="O152" t="n">
        <v>35966.59</v>
      </c>
      <c r="P152" t="n">
        <v>140.5</v>
      </c>
      <c r="Q152" t="n">
        <v>2940.06</v>
      </c>
      <c r="R152" t="n">
        <v>58.69</v>
      </c>
      <c r="S152" t="n">
        <v>30.45</v>
      </c>
      <c r="T152" t="n">
        <v>14188.56</v>
      </c>
      <c r="U152" t="n">
        <v>0.52</v>
      </c>
      <c r="V152" t="n">
        <v>0.9</v>
      </c>
      <c r="W152" t="n">
        <v>0.13</v>
      </c>
      <c r="X152" t="n">
        <v>0.86</v>
      </c>
      <c r="Y152" t="n">
        <v>1</v>
      </c>
      <c r="Z152" t="n">
        <v>10</v>
      </c>
    </row>
    <row r="153">
      <c r="A153" t="n">
        <v>10</v>
      </c>
      <c r="B153" t="n">
        <v>145</v>
      </c>
      <c r="C153" t="inlineStr">
        <is>
          <t xml:space="preserve">CONCLUIDO	</t>
        </is>
      </c>
      <c r="D153" t="n">
        <v>7.1689</v>
      </c>
      <c r="E153" t="n">
        <v>13.95</v>
      </c>
      <c r="F153" t="n">
        <v>9.44</v>
      </c>
      <c r="G153" t="n">
        <v>19.53</v>
      </c>
      <c r="H153" t="n">
        <v>0.21</v>
      </c>
      <c r="I153" t="n">
        <v>29</v>
      </c>
      <c r="J153" t="n">
        <v>290.23</v>
      </c>
      <c r="K153" t="n">
        <v>61.2</v>
      </c>
      <c r="L153" t="n">
        <v>3.5</v>
      </c>
      <c r="M153" t="n">
        <v>27</v>
      </c>
      <c r="N153" t="n">
        <v>80.53</v>
      </c>
      <c r="O153" t="n">
        <v>36029.29</v>
      </c>
      <c r="P153" t="n">
        <v>135.07</v>
      </c>
      <c r="Q153" t="n">
        <v>2940.15</v>
      </c>
      <c r="R153" t="n">
        <v>53.52</v>
      </c>
      <c r="S153" t="n">
        <v>30.45</v>
      </c>
      <c r="T153" t="n">
        <v>11619.26</v>
      </c>
      <c r="U153" t="n">
        <v>0.57</v>
      </c>
      <c r="V153" t="n">
        <v>0.92</v>
      </c>
      <c r="W153" t="n">
        <v>0.13</v>
      </c>
      <c r="X153" t="n">
        <v>0.72</v>
      </c>
      <c r="Y153" t="n">
        <v>1</v>
      </c>
      <c r="Z153" t="n">
        <v>10</v>
      </c>
    </row>
    <row r="154">
      <c r="A154" t="n">
        <v>11</v>
      </c>
      <c r="B154" t="n">
        <v>145</v>
      </c>
      <c r="C154" t="inlineStr">
        <is>
          <t xml:space="preserve">CONCLUIDO	</t>
        </is>
      </c>
      <c r="D154" t="n">
        <v>7.2824</v>
      </c>
      <c r="E154" t="n">
        <v>13.73</v>
      </c>
      <c r="F154" t="n">
        <v>9.380000000000001</v>
      </c>
      <c r="G154" t="n">
        <v>21.65</v>
      </c>
      <c r="H154" t="n">
        <v>0.23</v>
      </c>
      <c r="I154" t="n">
        <v>26</v>
      </c>
      <c r="J154" t="n">
        <v>290.74</v>
      </c>
      <c r="K154" t="n">
        <v>61.2</v>
      </c>
      <c r="L154" t="n">
        <v>3.75</v>
      </c>
      <c r="M154" t="n">
        <v>24</v>
      </c>
      <c r="N154" t="n">
        <v>80.79000000000001</v>
      </c>
      <c r="O154" t="n">
        <v>36092.1</v>
      </c>
      <c r="P154" t="n">
        <v>130.59</v>
      </c>
      <c r="Q154" t="n">
        <v>2940.12</v>
      </c>
      <c r="R154" t="n">
        <v>52.52</v>
      </c>
      <c r="S154" t="n">
        <v>30.45</v>
      </c>
      <c r="T154" t="n">
        <v>11134.36</v>
      </c>
      <c r="U154" t="n">
        <v>0.58</v>
      </c>
      <c r="V154" t="n">
        <v>0.92</v>
      </c>
      <c r="W154" t="n">
        <v>0.11</v>
      </c>
      <c r="X154" t="n">
        <v>0.66</v>
      </c>
      <c r="Y154" t="n">
        <v>1</v>
      </c>
      <c r="Z154" t="n">
        <v>10</v>
      </c>
    </row>
    <row r="155">
      <c r="A155" t="n">
        <v>12</v>
      </c>
      <c r="B155" t="n">
        <v>145</v>
      </c>
      <c r="C155" t="inlineStr">
        <is>
          <t xml:space="preserve">CONCLUIDO	</t>
        </is>
      </c>
      <c r="D155" t="n">
        <v>7.3256</v>
      </c>
      <c r="E155" t="n">
        <v>13.65</v>
      </c>
      <c r="F155" t="n">
        <v>9.41</v>
      </c>
      <c r="G155" t="n">
        <v>23.52</v>
      </c>
      <c r="H155" t="n">
        <v>0.24</v>
      </c>
      <c r="I155" t="n">
        <v>24</v>
      </c>
      <c r="J155" t="n">
        <v>291.25</v>
      </c>
      <c r="K155" t="n">
        <v>61.2</v>
      </c>
      <c r="L155" t="n">
        <v>4</v>
      </c>
      <c r="M155" t="n">
        <v>22</v>
      </c>
      <c r="N155" t="n">
        <v>81.05</v>
      </c>
      <c r="O155" t="n">
        <v>36155.02</v>
      </c>
      <c r="P155" t="n">
        <v>128.04</v>
      </c>
      <c r="Q155" t="n">
        <v>2940.05</v>
      </c>
      <c r="R155" t="n">
        <v>53.09</v>
      </c>
      <c r="S155" t="n">
        <v>30.45</v>
      </c>
      <c r="T155" t="n">
        <v>11428.96</v>
      </c>
      <c r="U155" t="n">
        <v>0.57</v>
      </c>
      <c r="V155" t="n">
        <v>0.92</v>
      </c>
      <c r="W155" t="n">
        <v>0.12</v>
      </c>
      <c r="X155" t="n">
        <v>0.6899999999999999</v>
      </c>
      <c r="Y155" t="n">
        <v>1</v>
      </c>
      <c r="Z155" t="n">
        <v>10</v>
      </c>
    </row>
    <row r="156">
      <c r="A156" t="n">
        <v>13</v>
      </c>
      <c r="B156" t="n">
        <v>145</v>
      </c>
      <c r="C156" t="inlineStr">
        <is>
          <t xml:space="preserve">CONCLUIDO	</t>
        </is>
      </c>
      <c r="D156" t="n">
        <v>7.4192</v>
      </c>
      <c r="E156" t="n">
        <v>13.48</v>
      </c>
      <c r="F156" t="n">
        <v>9.34</v>
      </c>
      <c r="G156" t="n">
        <v>25.48</v>
      </c>
      <c r="H156" t="n">
        <v>0.26</v>
      </c>
      <c r="I156" t="n">
        <v>22</v>
      </c>
      <c r="J156" t="n">
        <v>291.76</v>
      </c>
      <c r="K156" t="n">
        <v>61.2</v>
      </c>
      <c r="L156" t="n">
        <v>4.25</v>
      </c>
      <c r="M156" t="n">
        <v>11</v>
      </c>
      <c r="N156" t="n">
        <v>81.31</v>
      </c>
      <c r="O156" t="n">
        <v>36218.04</v>
      </c>
      <c r="P156" t="n">
        <v>123.55</v>
      </c>
      <c r="Q156" t="n">
        <v>2940.65</v>
      </c>
      <c r="R156" t="n">
        <v>50.53</v>
      </c>
      <c r="S156" t="n">
        <v>30.45</v>
      </c>
      <c r="T156" t="n">
        <v>10160.66</v>
      </c>
      <c r="U156" t="n">
        <v>0.6</v>
      </c>
      <c r="V156" t="n">
        <v>0.93</v>
      </c>
      <c r="W156" t="n">
        <v>0.13</v>
      </c>
      <c r="X156" t="n">
        <v>0.62</v>
      </c>
      <c r="Y156" t="n">
        <v>1</v>
      </c>
      <c r="Z156" t="n">
        <v>10</v>
      </c>
    </row>
    <row r="157">
      <c r="A157" t="n">
        <v>14</v>
      </c>
      <c r="B157" t="n">
        <v>145</v>
      </c>
      <c r="C157" t="inlineStr">
        <is>
          <t xml:space="preserve">CONCLUIDO	</t>
        </is>
      </c>
      <c r="D157" t="n">
        <v>7.4083</v>
      </c>
      <c r="E157" t="n">
        <v>13.5</v>
      </c>
      <c r="F157" t="n">
        <v>9.359999999999999</v>
      </c>
      <c r="G157" t="n">
        <v>25.54</v>
      </c>
      <c r="H157" t="n">
        <v>0.27</v>
      </c>
      <c r="I157" t="n">
        <v>22</v>
      </c>
      <c r="J157" t="n">
        <v>292.27</v>
      </c>
      <c r="K157" t="n">
        <v>61.2</v>
      </c>
      <c r="L157" t="n">
        <v>4.5</v>
      </c>
      <c r="M157" t="n">
        <v>2</v>
      </c>
      <c r="N157" t="n">
        <v>81.56999999999999</v>
      </c>
      <c r="O157" t="n">
        <v>36281.16</v>
      </c>
      <c r="P157" t="n">
        <v>123.33</v>
      </c>
      <c r="Q157" t="n">
        <v>2940.13</v>
      </c>
      <c r="R157" t="n">
        <v>50.89</v>
      </c>
      <c r="S157" t="n">
        <v>30.45</v>
      </c>
      <c r="T157" t="n">
        <v>10341.49</v>
      </c>
      <c r="U157" t="n">
        <v>0.6</v>
      </c>
      <c r="V157" t="n">
        <v>0.92</v>
      </c>
      <c r="W157" t="n">
        <v>0.14</v>
      </c>
      <c r="X157" t="n">
        <v>0.64</v>
      </c>
      <c r="Y157" t="n">
        <v>1</v>
      </c>
      <c r="Z157" t="n">
        <v>10</v>
      </c>
    </row>
    <row r="158">
      <c r="A158" t="n">
        <v>15</v>
      </c>
      <c r="B158" t="n">
        <v>145</v>
      </c>
      <c r="C158" t="inlineStr">
        <is>
          <t xml:space="preserve">CONCLUIDO	</t>
        </is>
      </c>
      <c r="D158" t="n">
        <v>7.4066</v>
      </c>
      <c r="E158" t="n">
        <v>13.5</v>
      </c>
      <c r="F158" t="n">
        <v>9.369999999999999</v>
      </c>
      <c r="G158" t="n">
        <v>25.55</v>
      </c>
      <c r="H158" t="n">
        <v>0.29</v>
      </c>
      <c r="I158" t="n">
        <v>22</v>
      </c>
      <c r="J158" t="n">
        <v>292.79</v>
      </c>
      <c r="K158" t="n">
        <v>61.2</v>
      </c>
      <c r="L158" t="n">
        <v>4.75</v>
      </c>
      <c r="M158" t="n">
        <v>0</v>
      </c>
      <c r="N158" t="n">
        <v>81.84</v>
      </c>
      <c r="O158" t="n">
        <v>36344.4</v>
      </c>
      <c r="P158" t="n">
        <v>123.54</v>
      </c>
      <c r="Q158" t="n">
        <v>2940.27</v>
      </c>
      <c r="R158" t="n">
        <v>50.9</v>
      </c>
      <c r="S158" t="n">
        <v>30.45</v>
      </c>
      <c r="T158" t="n">
        <v>10343</v>
      </c>
      <c r="U158" t="n">
        <v>0.6</v>
      </c>
      <c r="V158" t="n">
        <v>0.92</v>
      </c>
      <c r="W158" t="n">
        <v>0.14</v>
      </c>
      <c r="X158" t="n">
        <v>0.65</v>
      </c>
      <c r="Y158" t="n">
        <v>1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6.6956</v>
      </c>
      <c r="E159" t="n">
        <v>14.94</v>
      </c>
      <c r="F159" t="n">
        <v>10.79</v>
      </c>
      <c r="G159" t="n">
        <v>9</v>
      </c>
      <c r="H159" t="n">
        <v>0.13</v>
      </c>
      <c r="I159" t="n">
        <v>72</v>
      </c>
      <c r="J159" t="n">
        <v>133.21</v>
      </c>
      <c r="K159" t="n">
        <v>46.47</v>
      </c>
      <c r="L159" t="n">
        <v>1</v>
      </c>
      <c r="M159" t="n">
        <v>70</v>
      </c>
      <c r="N159" t="n">
        <v>20.75</v>
      </c>
      <c r="O159" t="n">
        <v>16663.42</v>
      </c>
      <c r="P159" t="n">
        <v>98.36</v>
      </c>
      <c r="Q159" t="n">
        <v>2940.87</v>
      </c>
      <c r="R159" t="n">
        <v>98.28</v>
      </c>
      <c r="S159" t="n">
        <v>30.45</v>
      </c>
      <c r="T159" t="n">
        <v>33782.9</v>
      </c>
      <c r="U159" t="n">
        <v>0.31</v>
      </c>
      <c r="V159" t="n">
        <v>0.8</v>
      </c>
      <c r="W159" t="n">
        <v>0.2</v>
      </c>
      <c r="X159" t="n">
        <v>2.07</v>
      </c>
      <c r="Y159" t="n">
        <v>1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7.3165</v>
      </c>
      <c r="E160" t="n">
        <v>13.67</v>
      </c>
      <c r="F160" t="n">
        <v>10.13</v>
      </c>
      <c r="G160" t="n">
        <v>12.15</v>
      </c>
      <c r="H160" t="n">
        <v>0.17</v>
      </c>
      <c r="I160" t="n">
        <v>50</v>
      </c>
      <c r="J160" t="n">
        <v>133.55</v>
      </c>
      <c r="K160" t="n">
        <v>46.47</v>
      </c>
      <c r="L160" t="n">
        <v>1.25</v>
      </c>
      <c r="M160" t="n">
        <v>36</v>
      </c>
      <c r="N160" t="n">
        <v>20.83</v>
      </c>
      <c r="O160" t="n">
        <v>16704.7</v>
      </c>
      <c r="P160" t="n">
        <v>84.28</v>
      </c>
      <c r="Q160" t="n">
        <v>2940.78</v>
      </c>
      <c r="R160" t="n">
        <v>75.79000000000001</v>
      </c>
      <c r="S160" t="n">
        <v>30.45</v>
      </c>
      <c r="T160" t="n">
        <v>22648.54</v>
      </c>
      <c r="U160" t="n">
        <v>0.4</v>
      </c>
      <c r="V160" t="n">
        <v>0.86</v>
      </c>
      <c r="W160" t="n">
        <v>0.18</v>
      </c>
      <c r="X160" t="n">
        <v>1.4</v>
      </c>
      <c r="Y160" t="n">
        <v>1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7.3737</v>
      </c>
      <c r="E161" t="n">
        <v>13.56</v>
      </c>
      <c r="F161" t="n">
        <v>10.1</v>
      </c>
      <c r="G161" t="n">
        <v>12.9</v>
      </c>
      <c r="H161" t="n">
        <v>0.2</v>
      </c>
      <c r="I161" t="n">
        <v>47</v>
      </c>
      <c r="J161" t="n">
        <v>133.88</v>
      </c>
      <c r="K161" t="n">
        <v>46.47</v>
      </c>
      <c r="L161" t="n">
        <v>1.5</v>
      </c>
      <c r="M161" t="n">
        <v>0</v>
      </c>
      <c r="N161" t="n">
        <v>20.91</v>
      </c>
      <c r="O161" t="n">
        <v>16746.01</v>
      </c>
      <c r="P161" t="n">
        <v>82.59</v>
      </c>
      <c r="Q161" t="n">
        <v>2940.25</v>
      </c>
      <c r="R161" t="n">
        <v>73.67</v>
      </c>
      <c r="S161" t="n">
        <v>30.45</v>
      </c>
      <c r="T161" t="n">
        <v>21606.53</v>
      </c>
      <c r="U161" t="n">
        <v>0.41</v>
      </c>
      <c r="V161" t="n">
        <v>0.86</v>
      </c>
      <c r="W161" t="n">
        <v>0.21</v>
      </c>
      <c r="X161" t="n">
        <v>1.38</v>
      </c>
      <c r="Y161" t="n">
        <v>1</v>
      </c>
      <c r="Z161" t="n">
        <v>10</v>
      </c>
    </row>
    <row r="162">
      <c r="A162" t="n">
        <v>0</v>
      </c>
      <c r="B162" t="n">
        <v>130</v>
      </c>
      <c r="C162" t="inlineStr">
        <is>
          <t xml:space="preserve">CONCLUIDO	</t>
        </is>
      </c>
      <c r="D162" t="n">
        <v>4.2223</v>
      </c>
      <c r="E162" t="n">
        <v>23.68</v>
      </c>
      <c r="F162" t="n">
        <v>13.35</v>
      </c>
      <c r="G162" t="n">
        <v>5.2</v>
      </c>
      <c r="H162" t="n">
        <v>0.07000000000000001</v>
      </c>
      <c r="I162" t="n">
        <v>154</v>
      </c>
      <c r="J162" t="n">
        <v>252.85</v>
      </c>
      <c r="K162" t="n">
        <v>59.19</v>
      </c>
      <c r="L162" t="n">
        <v>1</v>
      </c>
      <c r="M162" t="n">
        <v>152</v>
      </c>
      <c r="N162" t="n">
        <v>62.65</v>
      </c>
      <c r="O162" t="n">
        <v>31418.63</v>
      </c>
      <c r="P162" t="n">
        <v>210.76</v>
      </c>
      <c r="Q162" t="n">
        <v>2941.23</v>
      </c>
      <c r="R162" t="n">
        <v>182.21</v>
      </c>
      <c r="S162" t="n">
        <v>30.45</v>
      </c>
      <c r="T162" t="n">
        <v>75338.08</v>
      </c>
      <c r="U162" t="n">
        <v>0.17</v>
      </c>
      <c r="V162" t="n">
        <v>0.65</v>
      </c>
      <c r="W162" t="n">
        <v>0.33</v>
      </c>
      <c r="X162" t="n">
        <v>4.62</v>
      </c>
      <c r="Y162" t="n">
        <v>1</v>
      </c>
      <c r="Z162" t="n">
        <v>10</v>
      </c>
    </row>
    <row r="163">
      <c r="A163" t="n">
        <v>1</v>
      </c>
      <c r="B163" t="n">
        <v>130</v>
      </c>
      <c r="C163" t="inlineStr">
        <is>
          <t xml:space="preserve">CONCLUIDO	</t>
        </is>
      </c>
      <c r="D163" t="n">
        <v>5.0052</v>
      </c>
      <c r="E163" t="n">
        <v>19.98</v>
      </c>
      <c r="F163" t="n">
        <v>11.89</v>
      </c>
      <c r="G163" t="n">
        <v>6.61</v>
      </c>
      <c r="H163" t="n">
        <v>0.09</v>
      </c>
      <c r="I163" t="n">
        <v>108</v>
      </c>
      <c r="J163" t="n">
        <v>253.3</v>
      </c>
      <c r="K163" t="n">
        <v>59.19</v>
      </c>
      <c r="L163" t="n">
        <v>1.25</v>
      </c>
      <c r="M163" t="n">
        <v>106</v>
      </c>
      <c r="N163" t="n">
        <v>62.86</v>
      </c>
      <c r="O163" t="n">
        <v>31474.5</v>
      </c>
      <c r="P163" t="n">
        <v>184.27</v>
      </c>
      <c r="Q163" t="n">
        <v>2941.11</v>
      </c>
      <c r="R163" t="n">
        <v>134.33</v>
      </c>
      <c r="S163" t="n">
        <v>30.45</v>
      </c>
      <c r="T163" t="n">
        <v>51629.5</v>
      </c>
      <c r="U163" t="n">
        <v>0.23</v>
      </c>
      <c r="V163" t="n">
        <v>0.73</v>
      </c>
      <c r="W163" t="n">
        <v>0.25</v>
      </c>
      <c r="X163" t="n">
        <v>3.17</v>
      </c>
      <c r="Y163" t="n">
        <v>1</v>
      </c>
      <c r="Z163" t="n">
        <v>10</v>
      </c>
    </row>
    <row r="164">
      <c r="A164" t="n">
        <v>2</v>
      </c>
      <c r="B164" t="n">
        <v>130</v>
      </c>
      <c r="C164" t="inlineStr">
        <is>
          <t xml:space="preserve">CONCLUIDO	</t>
        </is>
      </c>
      <c r="D164" t="n">
        <v>5.587</v>
      </c>
      <c r="E164" t="n">
        <v>17.9</v>
      </c>
      <c r="F164" t="n">
        <v>11.08</v>
      </c>
      <c r="G164" t="n">
        <v>8.109999999999999</v>
      </c>
      <c r="H164" t="n">
        <v>0.11</v>
      </c>
      <c r="I164" t="n">
        <v>82</v>
      </c>
      <c r="J164" t="n">
        <v>253.75</v>
      </c>
      <c r="K164" t="n">
        <v>59.19</v>
      </c>
      <c r="L164" t="n">
        <v>1.5</v>
      </c>
      <c r="M164" t="n">
        <v>80</v>
      </c>
      <c r="N164" t="n">
        <v>63.06</v>
      </c>
      <c r="O164" t="n">
        <v>31530.44</v>
      </c>
      <c r="P164" t="n">
        <v>168.47</v>
      </c>
      <c r="Q164" t="n">
        <v>2940.27</v>
      </c>
      <c r="R164" t="n">
        <v>108.02</v>
      </c>
      <c r="S164" t="n">
        <v>30.45</v>
      </c>
      <c r="T164" t="n">
        <v>38606.08</v>
      </c>
      <c r="U164" t="n">
        <v>0.28</v>
      </c>
      <c r="V164" t="n">
        <v>0.78</v>
      </c>
      <c r="W164" t="n">
        <v>0.21</v>
      </c>
      <c r="X164" t="n">
        <v>2.36</v>
      </c>
      <c r="Y164" t="n">
        <v>1</v>
      </c>
      <c r="Z164" t="n">
        <v>10</v>
      </c>
    </row>
    <row r="165">
      <c r="A165" t="n">
        <v>3</v>
      </c>
      <c r="B165" t="n">
        <v>130</v>
      </c>
      <c r="C165" t="inlineStr">
        <is>
          <t xml:space="preserve">CONCLUIDO	</t>
        </is>
      </c>
      <c r="D165" t="n">
        <v>6.0082</v>
      </c>
      <c r="E165" t="n">
        <v>16.64</v>
      </c>
      <c r="F165" t="n">
        <v>10.61</v>
      </c>
      <c r="G165" t="n">
        <v>9.65</v>
      </c>
      <c r="H165" t="n">
        <v>0.12</v>
      </c>
      <c r="I165" t="n">
        <v>66</v>
      </c>
      <c r="J165" t="n">
        <v>254.21</v>
      </c>
      <c r="K165" t="n">
        <v>59.19</v>
      </c>
      <c r="L165" t="n">
        <v>1.75</v>
      </c>
      <c r="M165" t="n">
        <v>64</v>
      </c>
      <c r="N165" t="n">
        <v>63.26</v>
      </c>
      <c r="O165" t="n">
        <v>31586.46</v>
      </c>
      <c r="P165" t="n">
        <v>158.06</v>
      </c>
      <c r="Q165" t="n">
        <v>2940.85</v>
      </c>
      <c r="R165" t="n">
        <v>92.25</v>
      </c>
      <c r="S165" t="n">
        <v>30.45</v>
      </c>
      <c r="T165" t="n">
        <v>30800.29</v>
      </c>
      <c r="U165" t="n">
        <v>0.33</v>
      </c>
      <c r="V165" t="n">
        <v>0.82</v>
      </c>
      <c r="W165" t="n">
        <v>0.19</v>
      </c>
      <c r="X165" t="n">
        <v>1.89</v>
      </c>
      <c r="Y165" t="n">
        <v>1</v>
      </c>
      <c r="Z165" t="n">
        <v>10</v>
      </c>
    </row>
    <row r="166">
      <c r="A166" t="n">
        <v>4</v>
      </c>
      <c r="B166" t="n">
        <v>130</v>
      </c>
      <c r="C166" t="inlineStr">
        <is>
          <t xml:space="preserve">CONCLUIDO	</t>
        </is>
      </c>
      <c r="D166" t="n">
        <v>6.3388</v>
      </c>
      <c r="E166" t="n">
        <v>15.78</v>
      </c>
      <c r="F166" t="n">
        <v>10.28</v>
      </c>
      <c r="G166" t="n">
        <v>11.22</v>
      </c>
      <c r="H166" t="n">
        <v>0.14</v>
      </c>
      <c r="I166" t="n">
        <v>55</v>
      </c>
      <c r="J166" t="n">
        <v>254.66</v>
      </c>
      <c r="K166" t="n">
        <v>59.19</v>
      </c>
      <c r="L166" t="n">
        <v>2</v>
      </c>
      <c r="M166" t="n">
        <v>53</v>
      </c>
      <c r="N166" t="n">
        <v>63.47</v>
      </c>
      <c r="O166" t="n">
        <v>31642.55</v>
      </c>
      <c r="P166" t="n">
        <v>149.9</v>
      </c>
      <c r="Q166" t="n">
        <v>2940.19</v>
      </c>
      <c r="R166" t="n">
        <v>81.54000000000001</v>
      </c>
      <c r="S166" t="n">
        <v>30.45</v>
      </c>
      <c r="T166" t="n">
        <v>25499.96</v>
      </c>
      <c r="U166" t="n">
        <v>0.37</v>
      </c>
      <c r="V166" t="n">
        <v>0.84</v>
      </c>
      <c r="W166" t="n">
        <v>0.17</v>
      </c>
      <c r="X166" t="n">
        <v>1.56</v>
      </c>
      <c r="Y166" t="n">
        <v>1</v>
      </c>
      <c r="Z166" t="n">
        <v>10</v>
      </c>
    </row>
    <row r="167">
      <c r="A167" t="n">
        <v>5</v>
      </c>
      <c r="B167" t="n">
        <v>130</v>
      </c>
      <c r="C167" t="inlineStr">
        <is>
          <t xml:space="preserve">CONCLUIDO	</t>
        </is>
      </c>
      <c r="D167" t="n">
        <v>6.6014</v>
      </c>
      <c r="E167" t="n">
        <v>15.15</v>
      </c>
      <c r="F167" t="n">
        <v>10.05</v>
      </c>
      <c r="G167" t="n">
        <v>12.82</v>
      </c>
      <c r="H167" t="n">
        <v>0.16</v>
      </c>
      <c r="I167" t="n">
        <v>47</v>
      </c>
      <c r="J167" t="n">
        <v>255.12</v>
      </c>
      <c r="K167" t="n">
        <v>59.19</v>
      </c>
      <c r="L167" t="n">
        <v>2.25</v>
      </c>
      <c r="M167" t="n">
        <v>45</v>
      </c>
      <c r="N167" t="n">
        <v>63.67</v>
      </c>
      <c r="O167" t="n">
        <v>31698.72</v>
      </c>
      <c r="P167" t="n">
        <v>143.02</v>
      </c>
      <c r="Q167" t="n">
        <v>2940.54</v>
      </c>
      <c r="R167" t="n">
        <v>73.77</v>
      </c>
      <c r="S167" t="n">
        <v>30.45</v>
      </c>
      <c r="T167" t="n">
        <v>21652.53</v>
      </c>
      <c r="U167" t="n">
        <v>0.41</v>
      </c>
      <c r="V167" t="n">
        <v>0.86</v>
      </c>
      <c r="W167" t="n">
        <v>0.16</v>
      </c>
      <c r="X167" t="n">
        <v>1.32</v>
      </c>
      <c r="Y167" t="n">
        <v>1</v>
      </c>
      <c r="Z167" t="n">
        <v>10</v>
      </c>
    </row>
    <row r="168">
      <c r="A168" t="n">
        <v>6</v>
      </c>
      <c r="B168" t="n">
        <v>130</v>
      </c>
      <c r="C168" t="inlineStr">
        <is>
          <t xml:space="preserve">CONCLUIDO	</t>
        </is>
      </c>
      <c r="D168" t="n">
        <v>6.8199</v>
      </c>
      <c r="E168" t="n">
        <v>14.66</v>
      </c>
      <c r="F168" t="n">
        <v>9.85</v>
      </c>
      <c r="G168" t="n">
        <v>14.42</v>
      </c>
      <c r="H168" t="n">
        <v>0.17</v>
      </c>
      <c r="I168" t="n">
        <v>41</v>
      </c>
      <c r="J168" t="n">
        <v>255.57</v>
      </c>
      <c r="K168" t="n">
        <v>59.19</v>
      </c>
      <c r="L168" t="n">
        <v>2.5</v>
      </c>
      <c r="M168" t="n">
        <v>39</v>
      </c>
      <c r="N168" t="n">
        <v>63.88</v>
      </c>
      <c r="O168" t="n">
        <v>31754.97</v>
      </c>
      <c r="P168" t="n">
        <v>137.04</v>
      </c>
      <c r="Q168" t="n">
        <v>2940.18</v>
      </c>
      <c r="R168" t="n">
        <v>67.66</v>
      </c>
      <c r="S168" t="n">
        <v>30.45</v>
      </c>
      <c r="T168" t="n">
        <v>18629.92</v>
      </c>
      <c r="U168" t="n">
        <v>0.45</v>
      </c>
      <c r="V168" t="n">
        <v>0.88</v>
      </c>
      <c r="W168" t="n">
        <v>0.14</v>
      </c>
      <c r="X168" t="n">
        <v>1.13</v>
      </c>
      <c r="Y168" t="n">
        <v>1</v>
      </c>
      <c r="Z168" t="n">
        <v>10</v>
      </c>
    </row>
    <row r="169">
      <c r="A169" t="n">
        <v>7</v>
      </c>
      <c r="B169" t="n">
        <v>130</v>
      </c>
      <c r="C169" t="inlineStr">
        <is>
          <t xml:space="preserve">CONCLUIDO	</t>
        </is>
      </c>
      <c r="D169" t="n">
        <v>7.0475</v>
      </c>
      <c r="E169" t="n">
        <v>14.19</v>
      </c>
      <c r="F169" t="n">
        <v>9.67</v>
      </c>
      <c r="G169" t="n">
        <v>16.58</v>
      </c>
      <c r="H169" t="n">
        <v>0.19</v>
      </c>
      <c r="I169" t="n">
        <v>35</v>
      </c>
      <c r="J169" t="n">
        <v>256.03</v>
      </c>
      <c r="K169" t="n">
        <v>59.19</v>
      </c>
      <c r="L169" t="n">
        <v>2.75</v>
      </c>
      <c r="M169" t="n">
        <v>33</v>
      </c>
      <c r="N169" t="n">
        <v>64.09</v>
      </c>
      <c r="O169" t="n">
        <v>31811.29</v>
      </c>
      <c r="P169" t="n">
        <v>130.34</v>
      </c>
      <c r="Q169" t="n">
        <v>2940.06</v>
      </c>
      <c r="R169" t="n">
        <v>61.54</v>
      </c>
      <c r="S169" t="n">
        <v>30.45</v>
      </c>
      <c r="T169" t="n">
        <v>15601.4</v>
      </c>
      <c r="U169" t="n">
        <v>0.49</v>
      </c>
      <c r="V169" t="n">
        <v>0.9</v>
      </c>
      <c r="W169" t="n">
        <v>0.14</v>
      </c>
      <c r="X169" t="n">
        <v>0.95</v>
      </c>
      <c r="Y169" t="n">
        <v>1</v>
      </c>
      <c r="Z169" t="n">
        <v>10</v>
      </c>
    </row>
    <row r="170">
      <c r="A170" t="n">
        <v>8</v>
      </c>
      <c r="B170" t="n">
        <v>130</v>
      </c>
      <c r="C170" t="inlineStr">
        <is>
          <t xml:space="preserve">CONCLUIDO	</t>
        </is>
      </c>
      <c r="D170" t="n">
        <v>7.2084</v>
      </c>
      <c r="E170" t="n">
        <v>13.87</v>
      </c>
      <c r="F170" t="n">
        <v>9.550000000000001</v>
      </c>
      <c r="G170" t="n">
        <v>18.49</v>
      </c>
      <c r="H170" t="n">
        <v>0.21</v>
      </c>
      <c r="I170" t="n">
        <v>31</v>
      </c>
      <c r="J170" t="n">
        <v>256.49</v>
      </c>
      <c r="K170" t="n">
        <v>59.19</v>
      </c>
      <c r="L170" t="n">
        <v>3</v>
      </c>
      <c r="M170" t="n">
        <v>29</v>
      </c>
      <c r="N170" t="n">
        <v>64.29000000000001</v>
      </c>
      <c r="O170" t="n">
        <v>31867.69</v>
      </c>
      <c r="P170" t="n">
        <v>125.24</v>
      </c>
      <c r="Q170" t="n">
        <v>2940.38</v>
      </c>
      <c r="R170" t="n">
        <v>57.55</v>
      </c>
      <c r="S170" t="n">
        <v>30.45</v>
      </c>
      <c r="T170" t="n">
        <v>13624.62</v>
      </c>
      <c r="U170" t="n">
        <v>0.53</v>
      </c>
      <c r="V170" t="n">
        <v>0.91</v>
      </c>
      <c r="W170" t="n">
        <v>0.13</v>
      </c>
      <c r="X170" t="n">
        <v>0.83</v>
      </c>
      <c r="Y170" t="n">
        <v>1</v>
      </c>
      <c r="Z170" t="n">
        <v>10</v>
      </c>
    </row>
    <row r="171">
      <c r="A171" t="n">
        <v>9</v>
      </c>
      <c r="B171" t="n">
        <v>130</v>
      </c>
      <c r="C171" t="inlineStr">
        <is>
          <t xml:space="preserve">CONCLUIDO	</t>
        </is>
      </c>
      <c r="D171" t="n">
        <v>7.4253</v>
      </c>
      <c r="E171" t="n">
        <v>13.47</v>
      </c>
      <c r="F171" t="n">
        <v>9.34</v>
      </c>
      <c r="G171" t="n">
        <v>20.76</v>
      </c>
      <c r="H171" t="n">
        <v>0.23</v>
      </c>
      <c r="I171" t="n">
        <v>27</v>
      </c>
      <c r="J171" t="n">
        <v>256.95</v>
      </c>
      <c r="K171" t="n">
        <v>59.19</v>
      </c>
      <c r="L171" t="n">
        <v>3.25</v>
      </c>
      <c r="M171" t="n">
        <v>25</v>
      </c>
      <c r="N171" t="n">
        <v>64.5</v>
      </c>
      <c r="O171" t="n">
        <v>31924.29</v>
      </c>
      <c r="P171" t="n">
        <v>117.25</v>
      </c>
      <c r="Q171" t="n">
        <v>2940.1</v>
      </c>
      <c r="R171" t="n">
        <v>50.72</v>
      </c>
      <c r="S171" t="n">
        <v>30.45</v>
      </c>
      <c r="T171" t="n">
        <v>10229.57</v>
      </c>
      <c r="U171" t="n">
        <v>0.6</v>
      </c>
      <c r="V171" t="n">
        <v>0.93</v>
      </c>
      <c r="W171" t="n">
        <v>0.12</v>
      </c>
      <c r="X171" t="n">
        <v>0.62</v>
      </c>
      <c r="Y171" t="n">
        <v>1</v>
      </c>
      <c r="Z171" t="n">
        <v>10</v>
      </c>
    </row>
    <row r="172">
      <c r="A172" t="n">
        <v>10</v>
      </c>
      <c r="B172" t="n">
        <v>130</v>
      </c>
      <c r="C172" t="inlineStr">
        <is>
          <t xml:space="preserve">CONCLUIDO	</t>
        </is>
      </c>
      <c r="D172" t="n">
        <v>7.2838</v>
      </c>
      <c r="E172" t="n">
        <v>13.73</v>
      </c>
      <c r="F172" t="n">
        <v>9.65</v>
      </c>
      <c r="G172" t="n">
        <v>22.28</v>
      </c>
      <c r="H172" t="n">
        <v>0.24</v>
      </c>
      <c r="I172" t="n">
        <v>26</v>
      </c>
      <c r="J172" t="n">
        <v>257.41</v>
      </c>
      <c r="K172" t="n">
        <v>59.19</v>
      </c>
      <c r="L172" t="n">
        <v>3.5</v>
      </c>
      <c r="M172" t="n">
        <v>21</v>
      </c>
      <c r="N172" t="n">
        <v>64.70999999999999</v>
      </c>
      <c r="O172" t="n">
        <v>31980.84</v>
      </c>
      <c r="P172" t="n">
        <v>120.02</v>
      </c>
      <c r="Q172" t="n">
        <v>2940.07</v>
      </c>
      <c r="R172" t="n">
        <v>61.69</v>
      </c>
      <c r="S172" t="n">
        <v>30.45</v>
      </c>
      <c r="T172" t="n">
        <v>15717.53</v>
      </c>
      <c r="U172" t="n">
        <v>0.49</v>
      </c>
      <c r="V172" t="n">
        <v>0.9</v>
      </c>
      <c r="W172" t="n">
        <v>0.12</v>
      </c>
      <c r="X172" t="n">
        <v>0.93</v>
      </c>
      <c r="Y172" t="n">
        <v>1</v>
      </c>
      <c r="Z172" t="n">
        <v>10</v>
      </c>
    </row>
    <row r="173">
      <c r="A173" t="n">
        <v>11</v>
      </c>
      <c r="B173" t="n">
        <v>130</v>
      </c>
      <c r="C173" t="inlineStr">
        <is>
          <t xml:space="preserve">CONCLUIDO	</t>
        </is>
      </c>
      <c r="D173" t="n">
        <v>7.4752</v>
      </c>
      <c r="E173" t="n">
        <v>13.38</v>
      </c>
      <c r="F173" t="n">
        <v>9.4</v>
      </c>
      <c r="G173" t="n">
        <v>23.5</v>
      </c>
      <c r="H173" t="n">
        <v>0.26</v>
      </c>
      <c r="I173" t="n">
        <v>24</v>
      </c>
      <c r="J173" t="n">
        <v>257.86</v>
      </c>
      <c r="K173" t="n">
        <v>59.19</v>
      </c>
      <c r="L173" t="n">
        <v>3.75</v>
      </c>
      <c r="M173" t="n">
        <v>4</v>
      </c>
      <c r="N173" t="n">
        <v>64.92</v>
      </c>
      <c r="O173" t="n">
        <v>32037.48</v>
      </c>
      <c r="P173" t="n">
        <v>114.07</v>
      </c>
      <c r="Q173" t="n">
        <v>2940.1</v>
      </c>
      <c r="R173" t="n">
        <v>52.04</v>
      </c>
      <c r="S173" t="n">
        <v>30.45</v>
      </c>
      <c r="T173" t="n">
        <v>10906.47</v>
      </c>
      <c r="U173" t="n">
        <v>0.59</v>
      </c>
      <c r="V173" t="n">
        <v>0.92</v>
      </c>
      <c r="W173" t="n">
        <v>0.14</v>
      </c>
      <c r="X173" t="n">
        <v>0.68</v>
      </c>
      <c r="Y173" t="n">
        <v>1</v>
      </c>
      <c r="Z173" t="n">
        <v>10</v>
      </c>
    </row>
    <row r="174">
      <c r="A174" t="n">
        <v>12</v>
      </c>
      <c r="B174" t="n">
        <v>130</v>
      </c>
      <c r="C174" t="inlineStr">
        <is>
          <t xml:space="preserve">CONCLUIDO	</t>
        </is>
      </c>
      <c r="D174" t="n">
        <v>7.4695</v>
      </c>
      <c r="E174" t="n">
        <v>13.39</v>
      </c>
      <c r="F174" t="n">
        <v>9.41</v>
      </c>
      <c r="G174" t="n">
        <v>23.52</v>
      </c>
      <c r="H174" t="n">
        <v>0.28</v>
      </c>
      <c r="I174" t="n">
        <v>24</v>
      </c>
      <c r="J174" t="n">
        <v>258.32</v>
      </c>
      <c r="K174" t="n">
        <v>59.19</v>
      </c>
      <c r="L174" t="n">
        <v>4</v>
      </c>
      <c r="M174" t="n">
        <v>0</v>
      </c>
      <c r="N174" t="n">
        <v>65.13</v>
      </c>
      <c r="O174" t="n">
        <v>32094.19</v>
      </c>
      <c r="P174" t="n">
        <v>114.38</v>
      </c>
      <c r="Q174" t="n">
        <v>2940.18</v>
      </c>
      <c r="R174" t="n">
        <v>52.23</v>
      </c>
      <c r="S174" t="n">
        <v>30.45</v>
      </c>
      <c r="T174" t="n">
        <v>10998.5</v>
      </c>
      <c r="U174" t="n">
        <v>0.58</v>
      </c>
      <c r="V174" t="n">
        <v>0.92</v>
      </c>
      <c r="W174" t="n">
        <v>0.15</v>
      </c>
      <c r="X174" t="n">
        <v>0.6899999999999999</v>
      </c>
      <c r="Y174" t="n">
        <v>1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6.2554</v>
      </c>
      <c r="E175" t="n">
        <v>15.99</v>
      </c>
      <c r="F175" t="n">
        <v>11.14</v>
      </c>
      <c r="G175" t="n">
        <v>7.96</v>
      </c>
      <c r="H175" t="n">
        <v>0.12</v>
      </c>
      <c r="I175" t="n">
        <v>84</v>
      </c>
      <c r="J175" t="n">
        <v>150.44</v>
      </c>
      <c r="K175" t="n">
        <v>49.1</v>
      </c>
      <c r="L175" t="n">
        <v>1</v>
      </c>
      <c r="M175" t="n">
        <v>82</v>
      </c>
      <c r="N175" t="n">
        <v>25.34</v>
      </c>
      <c r="O175" t="n">
        <v>18787.76</v>
      </c>
      <c r="P175" t="n">
        <v>115.23</v>
      </c>
      <c r="Q175" t="n">
        <v>2940.98</v>
      </c>
      <c r="R175" t="n">
        <v>109.82</v>
      </c>
      <c r="S175" t="n">
        <v>30.45</v>
      </c>
      <c r="T175" t="n">
        <v>39495.67</v>
      </c>
      <c r="U175" t="n">
        <v>0.28</v>
      </c>
      <c r="V175" t="n">
        <v>0.78</v>
      </c>
      <c r="W175" t="n">
        <v>0.21</v>
      </c>
      <c r="X175" t="n">
        <v>2.42</v>
      </c>
      <c r="Y175" t="n">
        <v>1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6.9089</v>
      </c>
      <c r="E176" t="n">
        <v>14.47</v>
      </c>
      <c r="F176" t="n">
        <v>10.39</v>
      </c>
      <c r="G176" t="n">
        <v>10.57</v>
      </c>
      <c r="H176" t="n">
        <v>0.15</v>
      </c>
      <c r="I176" t="n">
        <v>59</v>
      </c>
      <c r="J176" t="n">
        <v>150.78</v>
      </c>
      <c r="K176" t="n">
        <v>49.1</v>
      </c>
      <c r="L176" t="n">
        <v>1.25</v>
      </c>
      <c r="M176" t="n">
        <v>57</v>
      </c>
      <c r="N176" t="n">
        <v>25.44</v>
      </c>
      <c r="O176" t="n">
        <v>18830.65</v>
      </c>
      <c r="P176" t="n">
        <v>100.92</v>
      </c>
      <c r="Q176" t="n">
        <v>2940.4</v>
      </c>
      <c r="R176" t="n">
        <v>85.25</v>
      </c>
      <c r="S176" t="n">
        <v>30.45</v>
      </c>
      <c r="T176" t="n">
        <v>27333.61</v>
      </c>
      <c r="U176" t="n">
        <v>0.36</v>
      </c>
      <c r="V176" t="n">
        <v>0.83</v>
      </c>
      <c r="W176" t="n">
        <v>0.17</v>
      </c>
      <c r="X176" t="n">
        <v>1.67</v>
      </c>
      <c r="Y176" t="n">
        <v>1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7.3251</v>
      </c>
      <c r="E177" t="n">
        <v>13.65</v>
      </c>
      <c r="F177" t="n">
        <v>10</v>
      </c>
      <c r="G177" t="n">
        <v>13.33</v>
      </c>
      <c r="H177" t="n">
        <v>0.18</v>
      </c>
      <c r="I177" t="n">
        <v>45</v>
      </c>
      <c r="J177" t="n">
        <v>151.13</v>
      </c>
      <c r="K177" t="n">
        <v>49.1</v>
      </c>
      <c r="L177" t="n">
        <v>1.5</v>
      </c>
      <c r="M177" t="n">
        <v>33</v>
      </c>
      <c r="N177" t="n">
        <v>25.54</v>
      </c>
      <c r="O177" t="n">
        <v>18873.58</v>
      </c>
      <c r="P177" t="n">
        <v>89.95999999999999</v>
      </c>
      <c r="Q177" t="n">
        <v>2940.12</v>
      </c>
      <c r="R177" t="n">
        <v>71.84999999999999</v>
      </c>
      <c r="S177" t="n">
        <v>30.45</v>
      </c>
      <c r="T177" t="n">
        <v>20703.3</v>
      </c>
      <c r="U177" t="n">
        <v>0.42</v>
      </c>
      <c r="V177" t="n">
        <v>0.87</v>
      </c>
      <c r="W177" t="n">
        <v>0.17</v>
      </c>
      <c r="X177" t="n">
        <v>1.28</v>
      </c>
      <c r="Y177" t="n">
        <v>1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7.4365</v>
      </c>
      <c r="E178" t="n">
        <v>13.45</v>
      </c>
      <c r="F178" t="n">
        <v>9.92</v>
      </c>
      <c r="G178" t="n">
        <v>14.51</v>
      </c>
      <c r="H178" t="n">
        <v>0.2</v>
      </c>
      <c r="I178" t="n">
        <v>41</v>
      </c>
      <c r="J178" t="n">
        <v>151.48</v>
      </c>
      <c r="K178" t="n">
        <v>49.1</v>
      </c>
      <c r="L178" t="n">
        <v>1.75</v>
      </c>
      <c r="M178" t="n">
        <v>1</v>
      </c>
      <c r="N178" t="n">
        <v>25.64</v>
      </c>
      <c r="O178" t="n">
        <v>18916.54</v>
      </c>
      <c r="P178" t="n">
        <v>87.06</v>
      </c>
      <c r="Q178" t="n">
        <v>2940.42</v>
      </c>
      <c r="R178" t="n">
        <v>68</v>
      </c>
      <c r="S178" t="n">
        <v>30.45</v>
      </c>
      <c r="T178" t="n">
        <v>18798.82</v>
      </c>
      <c r="U178" t="n">
        <v>0.45</v>
      </c>
      <c r="V178" t="n">
        <v>0.87</v>
      </c>
      <c r="W178" t="n">
        <v>0.2</v>
      </c>
      <c r="X178" t="n">
        <v>1.2</v>
      </c>
      <c r="Y178" t="n">
        <v>1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7.4357</v>
      </c>
      <c r="E179" t="n">
        <v>13.45</v>
      </c>
      <c r="F179" t="n">
        <v>9.92</v>
      </c>
      <c r="G179" t="n">
        <v>14.52</v>
      </c>
      <c r="H179" t="n">
        <v>0.23</v>
      </c>
      <c r="I179" t="n">
        <v>41</v>
      </c>
      <c r="J179" t="n">
        <v>151.83</v>
      </c>
      <c r="K179" t="n">
        <v>49.1</v>
      </c>
      <c r="L179" t="n">
        <v>2</v>
      </c>
      <c r="M179" t="n">
        <v>0</v>
      </c>
      <c r="N179" t="n">
        <v>25.73</v>
      </c>
      <c r="O179" t="n">
        <v>18959.54</v>
      </c>
      <c r="P179" t="n">
        <v>87.28</v>
      </c>
      <c r="Q179" t="n">
        <v>2940.7</v>
      </c>
      <c r="R179" t="n">
        <v>67.98</v>
      </c>
      <c r="S179" t="n">
        <v>30.45</v>
      </c>
      <c r="T179" t="n">
        <v>18791.52</v>
      </c>
      <c r="U179" t="n">
        <v>0.45</v>
      </c>
      <c r="V179" t="n">
        <v>0.87</v>
      </c>
      <c r="W179" t="n">
        <v>0.2</v>
      </c>
      <c r="X179" t="n">
        <v>1.2</v>
      </c>
      <c r="Y179" t="n">
        <v>1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5.4179</v>
      </c>
      <c r="E180" t="n">
        <v>18.46</v>
      </c>
      <c r="F180" t="n">
        <v>11.93</v>
      </c>
      <c r="G180" t="n">
        <v>6.57</v>
      </c>
      <c r="H180" t="n">
        <v>0.1</v>
      </c>
      <c r="I180" t="n">
        <v>109</v>
      </c>
      <c r="J180" t="n">
        <v>185.69</v>
      </c>
      <c r="K180" t="n">
        <v>53.44</v>
      </c>
      <c r="L180" t="n">
        <v>1</v>
      </c>
      <c r="M180" t="n">
        <v>107</v>
      </c>
      <c r="N180" t="n">
        <v>36.26</v>
      </c>
      <c r="O180" t="n">
        <v>23136.14</v>
      </c>
      <c r="P180" t="n">
        <v>148.79</v>
      </c>
      <c r="Q180" t="n">
        <v>2941.22</v>
      </c>
      <c r="R180" t="n">
        <v>135.58</v>
      </c>
      <c r="S180" t="n">
        <v>30.45</v>
      </c>
      <c r="T180" t="n">
        <v>52248.25</v>
      </c>
      <c r="U180" t="n">
        <v>0.22</v>
      </c>
      <c r="V180" t="n">
        <v>0.73</v>
      </c>
      <c r="W180" t="n">
        <v>0.26</v>
      </c>
      <c r="X180" t="n">
        <v>3.21</v>
      </c>
      <c r="Y180" t="n">
        <v>1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6.1428</v>
      </c>
      <c r="E181" t="n">
        <v>16.28</v>
      </c>
      <c r="F181" t="n">
        <v>10.94</v>
      </c>
      <c r="G181" t="n">
        <v>8.529999999999999</v>
      </c>
      <c r="H181" t="n">
        <v>0.12</v>
      </c>
      <c r="I181" t="n">
        <v>77</v>
      </c>
      <c r="J181" t="n">
        <v>186.07</v>
      </c>
      <c r="K181" t="n">
        <v>53.44</v>
      </c>
      <c r="L181" t="n">
        <v>1.25</v>
      </c>
      <c r="M181" t="n">
        <v>75</v>
      </c>
      <c r="N181" t="n">
        <v>36.39</v>
      </c>
      <c r="O181" t="n">
        <v>23182.76</v>
      </c>
      <c r="P181" t="n">
        <v>131.63</v>
      </c>
      <c r="Q181" t="n">
        <v>2940.72</v>
      </c>
      <c r="R181" t="n">
        <v>103.21</v>
      </c>
      <c r="S181" t="n">
        <v>30.45</v>
      </c>
      <c r="T181" t="n">
        <v>36226.63</v>
      </c>
      <c r="U181" t="n">
        <v>0.3</v>
      </c>
      <c r="V181" t="n">
        <v>0.79</v>
      </c>
      <c r="W181" t="n">
        <v>0.2</v>
      </c>
      <c r="X181" t="n">
        <v>2.22</v>
      </c>
      <c r="Y181" t="n">
        <v>1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6.637</v>
      </c>
      <c r="E182" t="n">
        <v>15.07</v>
      </c>
      <c r="F182" t="n">
        <v>10.4</v>
      </c>
      <c r="G182" t="n">
        <v>10.58</v>
      </c>
      <c r="H182" t="n">
        <v>0.14</v>
      </c>
      <c r="I182" t="n">
        <v>59</v>
      </c>
      <c r="J182" t="n">
        <v>186.45</v>
      </c>
      <c r="K182" t="n">
        <v>53.44</v>
      </c>
      <c r="L182" t="n">
        <v>1.5</v>
      </c>
      <c r="M182" t="n">
        <v>57</v>
      </c>
      <c r="N182" t="n">
        <v>36.51</v>
      </c>
      <c r="O182" t="n">
        <v>23229.42</v>
      </c>
      <c r="P182" t="n">
        <v>120.32</v>
      </c>
      <c r="Q182" t="n">
        <v>2940.32</v>
      </c>
      <c r="R182" t="n">
        <v>85.39</v>
      </c>
      <c r="S182" t="n">
        <v>30.45</v>
      </c>
      <c r="T182" t="n">
        <v>27407.08</v>
      </c>
      <c r="U182" t="n">
        <v>0.36</v>
      </c>
      <c r="V182" t="n">
        <v>0.83</v>
      </c>
      <c r="W182" t="n">
        <v>0.18</v>
      </c>
      <c r="X182" t="n">
        <v>1.68</v>
      </c>
      <c r="Y182" t="n">
        <v>1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7.0155</v>
      </c>
      <c r="E183" t="n">
        <v>14.25</v>
      </c>
      <c r="F183" t="n">
        <v>10.04</v>
      </c>
      <c r="G183" t="n">
        <v>12.81</v>
      </c>
      <c r="H183" t="n">
        <v>0.17</v>
      </c>
      <c r="I183" t="n">
        <v>47</v>
      </c>
      <c r="J183" t="n">
        <v>186.83</v>
      </c>
      <c r="K183" t="n">
        <v>53.44</v>
      </c>
      <c r="L183" t="n">
        <v>1.75</v>
      </c>
      <c r="M183" t="n">
        <v>45</v>
      </c>
      <c r="N183" t="n">
        <v>36.64</v>
      </c>
      <c r="O183" t="n">
        <v>23276.13</v>
      </c>
      <c r="P183" t="n">
        <v>110.64</v>
      </c>
      <c r="Q183" t="n">
        <v>2940.44</v>
      </c>
      <c r="R183" t="n">
        <v>73.55</v>
      </c>
      <c r="S183" t="n">
        <v>30.45</v>
      </c>
      <c r="T183" t="n">
        <v>21546.93</v>
      </c>
      <c r="U183" t="n">
        <v>0.41</v>
      </c>
      <c r="V183" t="n">
        <v>0.86</v>
      </c>
      <c r="W183" t="n">
        <v>0.15</v>
      </c>
      <c r="X183" t="n">
        <v>1.31</v>
      </c>
      <c r="Y183" t="n">
        <v>1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7.3215</v>
      </c>
      <c r="E184" t="n">
        <v>13.66</v>
      </c>
      <c r="F184" t="n">
        <v>9.779999999999999</v>
      </c>
      <c r="G184" t="n">
        <v>15.43</v>
      </c>
      <c r="H184" t="n">
        <v>0.19</v>
      </c>
      <c r="I184" t="n">
        <v>38</v>
      </c>
      <c r="J184" t="n">
        <v>187.21</v>
      </c>
      <c r="K184" t="n">
        <v>53.44</v>
      </c>
      <c r="L184" t="n">
        <v>2</v>
      </c>
      <c r="M184" t="n">
        <v>34</v>
      </c>
      <c r="N184" t="n">
        <v>36.77</v>
      </c>
      <c r="O184" t="n">
        <v>23322.88</v>
      </c>
      <c r="P184" t="n">
        <v>102.3</v>
      </c>
      <c r="Q184" t="n">
        <v>2940.74</v>
      </c>
      <c r="R184" t="n">
        <v>64.95</v>
      </c>
      <c r="S184" t="n">
        <v>30.45</v>
      </c>
      <c r="T184" t="n">
        <v>17290.03</v>
      </c>
      <c r="U184" t="n">
        <v>0.47</v>
      </c>
      <c r="V184" t="n">
        <v>0.89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7.486</v>
      </c>
      <c r="E185" t="n">
        <v>13.36</v>
      </c>
      <c r="F185" t="n">
        <v>9.66</v>
      </c>
      <c r="G185" t="n">
        <v>17.57</v>
      </c>
      <c r="H185" t="n">
        <v>0.21</v>
      </c>
      <c r="I185" t="n">
        <v>33</v>
      </c>
      <c r="J185" t="n">
        <v>187.59</v>
      </c>
      <c r="K185" t="n">
        <v>53.44</v>
      </c>
      <c r="L185" t="n">
        <v>2.25</v>
      </c>
      <c r="M185" t="n">
        <v>11</v>
      </c>
      <c r="N185" t="n">
        <v>36.9</v>
      </c>
      <c r="O185" t="n">
        <v>23369.68</v>
      </c>
      <c r="P185" t="n">
        <v>96.73999999999999</v>
      </c>
      <c r="Q185" t="n">
        <v>2940.1</v>
      </c>
      <c r="R185" t="n">
        <v>60.31</v>
      </c>
      <c r="S185" t="n">
        <v>30.45</v>
      </c>
      <c r="T185" t="n">
        <v>14994.4</v>
      </c>
      <c r="U185" t="n">
        <v>0.5</v>
      </c>
      <c r="V185" t="n">
        <v>0.9</v>
      </c>
      <c r="W185" t="n">
        <v>0.16</v>
      </c>
      <c r="X185" t="n">
        <v>0.9399999999999999</v>
      </c>
      <c r="Y185" t="n">
        <v>1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7.5106</v>
      </c>
      <c r="E186" t="n">
        <v>13.31</v>
      </c>
      <c r="F186" t="n">
        <v>9.65</v>
      </c>
      <c r="G186" t="n">
        <v>18.1</v>
      </c>
      <c r="H186" t="n">
        <v>0.24</v>
      </c>
      <c r="I186" t="n">
        <v>32</v>
      </c>
      <c r="J186" t="n">
        <v>187.97</v>
      </c>
      <c r="K186" t="n">
        <v>53.44</v>
      </c>
      <c r="L186" t="n">
        <v>2.5</v>
      </c>
      <c r="M186" t="n">
        <v>0</v>
      </c>
      <c r="N186" t="n">
        <v>37.03</v>
      </c>
      <c r="O186" t="n">
        <v>23416.52</v>
      </c>
      <c r="P186" t="n">
        <v>96.25</v>
      </c>
      <c r="Q186" t="n">
        <v>2940.24</v>
      </c>
      <c r="R186" t="n">
        <v>59.89</v>
      </c>
      <c r="S186" t="n">
        <v>30.45</v>
      </c>
      <c r="T186" t="n">
        <v>14787.68</v>
      </c>
      <c r="U186" t="n">
        <v>0.51</v>
      </c>
      <c r="V186" t="n">
        <v>0.9</v>
      </c>
      <c r="W186" t="n">
        <v>0.17</v>
      </c>
      <c r="X186" t="n">
        <v>0.93</v>
      </c>
      <c r="Y186" t="n">
        <v>1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7.1908</v>
      </c>
      <c r="E187" t="n">
        <v>13.91</v>
      </c>
      <c r="F187" t="n">
        <v>10.41</v>
      </c>
      <c r="G187" t="n">
        <v>10.59</v>
      </c>
      <c r="H187" t="n">
        <v>0.15</v>
      </c>
      <c r="I187" t="n">
        <v>59</v>
      </c>
      <c r="J187" t="n">
        <v>116.05</v>
      </c>
      <c r="K187" t="n">
        <v>43.4</v>
      </c>
      <c r="L187" t="n">
        <v>1</v>
      </c>
      <c r="M187" t="n">
        <v>44</v>
      </c>
      <c r="N187" t="n">
        <v>16.65</v>
      </c>
      <c r="O187" t="n">
        <v>14546.17</v>
      </c>
      <c r="P187" t="n">
        <v>80.02</v>
      </c>
      <c r="Q187" t="n">
        <v>2940.36</v>
      </c>
      <c r="R187" t="n">
        <v>85.23999999999999</v>
      </c>
      <c r="S187" t="n">
        <v>30.45</v>
      </c>
      <c r="T187" t="n">
        <v>27331.02</v>
      </c>
      <c r="U187" t="n">
        <v>0.36</v>
      </c>
      <c r="V187" t="n">
        <v>0.83</v>
      </c>
      <c r="W187" t="n">
        <v>0.19</v>
      </c>
      <c r="X187" t="n">
        <v>1.69</v>
      </c>
      <c r="Y187" t="n">
        <v>1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7.2782</v>
      </c>
      <c r="E188" t="n">
        <v>13.74</v>
      </c>
      <c r="F188" t="n">
        <v>10.34</v>
      </c>
      <c r="G188" t="n">
        <v>11.28</v>
      </c>
      <c r="H188" t="n">
        <v>0.19</v>
      </c>
      <c r="I188" t="n">
        <v>55</v>
      </c>
      <c r="J188" t="n">
        <v>116.37</v>
      </c>
      <c r="K188" t="n">
        <v>43.4</v>
      </c>
      <c r="L188" t="n">
        <v>1.25</v>
      </c>
      <c r="M188" t="n">
        <v>0</v>
      </c>
      <c r="N188" t="n">
        <v>16.72</v>
      </c>
      <c r="O188" t="n">
        <v>14585.96</v>
      </c>
      <c r="P188" t="n">
        <v>78.18000000000001</v>
      </c>
      <c r="Q188" t="n">
        <v>2940.82</v>
      </c>
      <c r="R188" t="n">
        <v>81.09999999999999</v>
      </c>
      <c r="S188" t="n">
        <v>30.45</v>
      </c>
      <c r="T188" t="n">
        <v>25281.71</v>
      </c>
      <c r="U188" t="n">
        <v>0.38</v>
      </c>
      <c r="V188" t="n">
        <v>0.84</v>
      </c>
      <c r="W188" t="n">
        <v>0.24</v>
      </c>
      <c r="X188" t="n">
        <v>1.62</v>
      </c>
      <c r="Y188" t="n">
        <v>1</v>
      </c>
      <c r="Z18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INDEX(resultados!$A$2:$ZZ$188, 1, MATCH($B$1, resultados!$A$1:$ZZ$1, 0))</f>
        <v/>
      </c>
      <c r="B7">
        <f>INDEX(resultados!$A$2:$ZZ$188, 1, MATCH($B$2, resultados!$A$1:$ZZ$1, 0))</f>
        <v/>
      </c>
      <c r="C7">
        <f>INDEX(resultados!$A$2:$ZZ$188, 1, MATCH($B$3, resultados!$A$1:$ZZ$1, 0))</f>
        <v/>
      </c>
    </row>
    <row r="8">
      <c r="A8">
        <f>INDEX(resultados!$A$2:$ZZ$188, 2, MATCH($B$1, resultados!$A$1:$ZZ$1, 0))</f>
        <v/>
      </c>
      <c r="B8">
        <f>INDEX(resultados!$A$2:$ZZ$188, 2, MATCH($B$2, resultados!$A$1:$ZZ$1, 0))</f>
        <v/>
      </c>
      <c r="C8">
        <f>INDEX(resultados!$A$2:$ZZ$188, 2, MATCH($B$3, resultados!$A$1:$ZZ$1, 0))</f>
        <v/>
      </c>
    </row>
    <row r="9">
      <c r="A9">
        <f>INDEX(resultados!$A$2:$ZZ$188, 3, MATCH($B$1, resultados!$A$1:$ZZ$1, 0))</f>
        <v/>
      </c>
      <c r="B9">
        <f>INDEX(resultados!$A$2:$ZZ$188, 3, MATCH($B$2, resultados!$A$1:$ZZ$1, 0))</f>
        <v/>
      </c>
      <c r="C9">
        <f>INDEX(resultados!$A$2:$ZZ$188, 3, MATCH($B$3, resultados!$A$1:$ZZ$1, 0))</f>
        <v/>
      </c>
    </row>
    <row r="10">
      <c r="A10">
        <f>INDEX(resultados!$A$2:$ZZ$188, 4, MATCH($B$1, resultados!$A$1:$ZZ$1, 0))</f>
        <v/>
      </c>
      <c r="B10">
        <f>INDEX(resultados!$A$2:$ZZ$188, 4, MATCH($B$2, resultados!$A$1:$ZZ$1, 0))</f>
        <v/>
      </c>
      <c r="C10">
        <f>INDEX(resultados!$A$2:$ZZ$188, 4, MATCH($B$3, resultados!$A$1:$ZZ$1, 0))</f>
        <v/>
      </c>
    </row>
    <row r="11">
      <c r="A11">
        <f>INDEX(resultados!$A$2:$ZZ$188, 5, MATCH($B$1, resultados!$A$1:$ZZ$1, 0))</f>
        <v/>
      </c>
      <c r="B11">
        <f>INDEX(resultados!$A$2:$ZZ$188, 5, MATCH($B$2, resultados!$A$1:$ZZ$1, 0))</f>
        <v/>
      </c>
      <c r="C11">
        <f>INDEX(resultados!$A$2:$ZZ$188, 5, MATCH($B$3, resultados!$A$1:$ZZ$1, 0))</f>
        <v/>
      </c>
    </row>
    <row r="12">
      <c r="A12">
        <f>INDEX(resultados!$A$2:$ZZ$188, 6, MATCH($B$1, resultados!$A$1:$ZZ$1, 0))</f>
        <v/>
      </c>
      <c r="B12">
        <f>INDEX(resultados!$A$2:$ZZ$188, 6, MATCH($B$2, resultados!$A$1:$ZZ$1, 0))</f>
        <v/>
      </c>
      <c r="C12">
        <f>INDEX(resultados!$A$2:$ZZ$188, 6, MATCH($B$3, resultados!$A$1:$ZZ$1, 0))</f>
        <v/>
      </c>
    </row>
    <row r="13">
      <c r="A13">
        <f>INDEX(resultados!$A$2:$ZZ$188, 7, MATCH($B$1, resultados!$A$1:$ZZ$1, 0))</f>
        <v/>
      </c>
      <c r="B13">
        <f>INDEX(resultados!$A$2:$ZZ$188, 7, MATCH($B$2, resultados!$A$1:$ZZ$1, 0))</f>
        <v/>
      </c>
      <c r="C13">
        <f>INDEX(resultados!$A$2:$ZZ$188, 7, MATCH($B$3, resultados!$A$1:$ZZ$1, 0))</f>
        <v/>
      </c>
    </row>
    <row r="14">
      <c r="A14">
        <f>INDEX(resultados!$A$2:$ZZ$188, 8, MATCH($B$1, resultados!$A$1:$ZZ$1, 0))</f>
        <v/>
      </c>
      <c r="B14">
        <f>INDEX(resultados!$A$2:$ZZ$188, 8, MATCH($B$2, resultados!$A$1:$ZZ$1, 0))</f>
        <v/>
      </c>
      <c r="C14">
        <f>INDEX(resultados!$A$2:$ZZ$188, 8, MATCH($B$3, resultados!$A$1:$ZZ$1, 0))</f>
        <v/>
      </c>
    </row>
    <row r="15">
      <c r="A15">
        <f>INDEX(resultados!$A$2:$ZZ$188, 9, MATCH($B$1, resultados!$A$1:$ZZ$1, 0))</f>
        <v/>
      </c>
      <c r="B15">
        <f>INDEX(resultados!$A$2:$ZZ$188, 9, MATCH($B$2, resultados!$A$1:$ZZ$1, 0))</f>
        <v/>
      </c>
      <c r="C15">
        <f>INDEX(resultados!$A$2:$ZZ$188, 9, MATCH($B$3, resultados!$A$1:$ZZ$1, 0))</f>
        <v/>
      </c>
    </row>
    <row r="16">
      <c r="A16">
        <f>INDEX(resultados!$A$2:$ZZ$188, 10, MATCH($B$1, resultados!$A$1:$ZZ$1, 0))</f>
        <v/>
      </c>
      <c r="B16">
        <f>INDEX(resultados!$A$2:$ZZ$188, 10, MATCH($B$2, resultados!$A$1:$ZZ$1, 0))</f>
        <v/>
      </c>
      <c r="C16">
        <f>INDEX(resultados!$A$2:$ZZ$188, 10, MATCH($B$3, resultados!$A$1:$ZZ$1, 0))</f>
        <v/>
      </c>
    </row>
    <row r="17">
      <c r="A17">
        <f>INDEX(resultados!$A$2:$ZZ$188, 11, MATCH($B$1, resultados!$A$1:$ZZ$1, 0))</f>
        <v/>
      </c>
      <c r="B17">
        <f>INDEX(resultados!$A$2:$ZZ$188, 11, MATCH($B$2, resultados!$A$1:$ZZ$1, 0))</f>
        <v/>
      </c>
      <c r="C17">
        <f>INDEX(resultados!$A$2:$ZZ$188, 11, MATCH($B$3, resultados!$A$1:$ZZ$1, 0))</f>
        <v/>
      </c>
    </row>
    <row r="18">
      <c r="A18">
        <f>INDEX(resultados!$A$2:$ZZ$188, 12, MATCH($B$1, resultados!$A$1:$ZZ$1, 0))</f>
        <v/>
      </c>
      <c r="B18">
        <f>INDEX(resultados!$A$2:$ZZ$188, 12, MATCH($B$2, resultados!$A$1:$ZZ$1, 0))</f>
        <v/>
      </c>
      <c r="C18">
        <f>INDEX(resultados!$A$2:$ZZ$188, 12, MATCH($B$3, resultados!$A$1:$ZZ$1, 0))</f>
        <v/>
      </c>
    </row>
    <row r="19">
      <c r="A19">
        <f>INDEX(resultados!$A$2:$ZZ$188, 13, MATCH($B$1, resultados!$A$1:$ZZ$1, 0))</f>
        <v/>
      </c>
      <c r="B19">
        <f>INDEX(resultados!$A$2:$ZZ$188, 13, MATCH($B$2, resultados!$A$1:$ZZ$1, 0))</f>
        <v/>
      </c>
      <c r="C19">
        <f>INDEX(resultados!$A$2:$ZZ$188, 13, MATCH($B$3, resultados!$A$1:$ZZ$1, 0))</f>
        <v/>
      </c>
    </row>
    <row r="20">
      <c r="A20">
        <f>INDEX(resultados!$A$2:$ZZ$188, 14, MATCH($B$1, resultados!$A$1:$ZZ$1, 0))</f>
        <v/>
      </c>
      <c r="B20">
        <f>INDEX(resultados!$A$2:$ZZ$188, 14, MATCH($B$2, resultados!$A$1:$ZZ$1, 0))</f>
        <v/>
      </c>
      <c r="C20">
        <f>INDEX(resultados!$A$2:$ZZ$188, 14, MATCH($B$3, resultados!$A$1:$ZZ$1, 0))</f>
        <v/>
      </c>
    </row>
    <row r="21">
      <c r="A21">
        <f>INDEX(resultados!$A$2:$ZZ$188, 15, MATCH($B$1, resultados!$A$1:$ZZ$1, 0))</f>
        <v/>
      </c>
      <c r="B21">
        <f>INDEX(resultados!$A$2:$ZZ$188, 15, MATCH($B$2, resultados!$A$1:$ZZ$1, 0))</f>
        <v/>
      </c>
      <c r="C21">
        <f>INDEX(resultados!$A$2:$ZZ$188, 15, MATCH($B$3, resultados!$A$1:$ZZ$1, 0))</f>
        <v/>
      </c>
    </row>
    <row r="22">
      <c r="A22">
        <f>INDEX(resultados!$A$2:$ZZ$188, 16, MATCH($B$1, resultados!$A$1:$ZZ$1, 0))</f>
        <v/>
      </c>
      <c r="B22">
        <f>INDEX(resultados!$A$2:$ZZ$188, 16, MATCH($B$2, resultados!$A$1:$ZZ$1, 0))</f>
        <v/>
      </c>
      <c r="C22">
        <f>INDEX(resultados!$A$2:$ZZ$188, 16, MATCH($B$3, resultados!$A$1:$ZZ$1, 0))</f>
        <v/>
      </c>
    </row>
    <row r="23">
      <c r="A23">
        <f>INDEX(resultados!$A$2:$ZZ$188, 17, MATCH($B$1, resultados!$A$1:$ZZ$1, 0))</f>
        <v/>
      </c>
      <c r="B23">
        <f>INDEX(resultados!$A$2:$ZZ$188, 17, MATCH($B$2, resultados!$A$1:$ZZ$1, 0))</f>
        <v/>
      </c>
      <c r="C23">
        <f>INDEX(resultados!$A$2:$ZZ$188, 17, MATCH($B$3, resultados!$A$1:$ZZ$1, 0))</f>
        <v/>
      </c>
    </row>
    <row r="24">
      <c r="A24">
        <f>INDEX(resultados!$A$2:$ZZ$188, 18, MATCH($B$1, resultados!$A$1:$ZZ$1, 0))</f>
        <v/>
      </c>
      <c r="B24">
        <f>INDEX(resultados!$A$2:$ZZ$188, 18, MATCH($B$2, resultados!$A$1:$ZZ$1, 0))</f>
        <v/>
      </c>
      <c r="C24">
        <f>INDEX(resultados!$A$2:$ZZ$188, 18, MATCH($B$3, resultados!$A$1:$ZZ$1, 0))</f>
        <v/>
      </c>
    </row>
    <row r="25">
      <c r="A25">
        <f>INDEX(resultados!$A$2:$ZZ$188, 19, MATCH($B$1, resultados!$A$1:$ZZ$1, 0))</f>
        <v/>
      </c>
      <c r="B25">
        <f>INDEX(resultados!$A$2:$ZZ$188, 19, MATCH($B$2, resultados!$A$1:$ZZ$1, 0))</f>
        <v/>
      </c>
      <c r="C25">
        <f>INDEX(resultados!$A$2:$ZZ$188, 19, MATCH($B$3, resultados!$A$1:$ZZ$1, 0))</f>
        <v/>
      </c>
    </row>
    <row r="26">
      <c r="A26">
        <f>INDEX(resultados!$A$2:$ZZ$188, 20, MATCH($B$1, resultados!$A$1:$ZZ$1, 0))</f>
        <v/>
      </c>
      <c r="B26">
        <f>INDEX(resultados!$A$2:$ZZ$188, 20, MATCH($B$2, resultados!$A$1:$ZZ$1, 0))</f>
        <v/>
      </c>
      <c r="C26">
        <f>INDEX(resultados!$A$2:$ZZ$188, 20, MATCH($B$3, resultados!$A$1:$ZZ$1, 0))</f>
        <v/>
      </c>
    </row>
    <row r="27">
      <c r="A27">
        <f>INDEX(resultados!$A$2:$ZZ$188, 21, MATCH($B$1, resultados!$A$1:$ZZ$1, 0))</f>
        <v/>
      </c>
      <c r="B27">
        <f>INDEX(resultados!$A$2:$ZZ$188, 21, MATCH($B$2, resultados!$A$1:$ZZ$1, 0))</f>
        <v/>
      </c>
      <c r="C27">
        <f>INDEX(resultados!$A$2:$ZZ$188, 21, MATCH($B$3, resultados!$A$1:$ZZ$1, 0))</f>
        <v/>
      </c>
    </row>
    <row r="28">
      <c r="A28">
        <f>INDEX(resultados!$A$2:$ZZ$188, 22, MATCH($B$1, resultados!$A$1:$ZZ$1, 0))</f>
        <v/>
      </c>
      <c r="B28">
        <f>INDEX(resultados!$A$2:$ZZ$188, 22, MATCH($B$2, resultados!$A$1:$ZZ$1, 0))</f>
        <v/>
      </c>
      <c r="C28">
        <f>INDEX(resultados!$A$2:$ZZ$188, 22, MATCH($B$3, resultados!$A$1:$ZZ$1, 0))</f>
        <v/>
      </c>
    </row>
    <row r="29">
      <c r="A29">
        <f>INDEX(resultados!$A$2:$ZZ$188, 23, MATCH($B$1, resultados!$A$1:$ZZ$1, 0))</f>
        <v/>
      </c>
      <c r="B29">
        <f>INDEX(resultados!$A$2:$ZZ$188, 23, MATCH($B$2, resultados!$A$1:$ZZ$1, 0))</f>
        <v/>
      </c>
      <c r="C29">
        <f>INDEX(resultados!$A$2:$ZZ$188, 23, MATCH($B$3, resultados!$A$1:$ZZ$1, 0))</f>
        <v/>
      </c>
    </row>
    <row r="30">
      <c r="A30">
        <f>INDEX(resultados!$A$2:$ZZ$188, 24, MATCH($B$1, resultados!$A$1:$ZZ$1, 0))</f>
        <v/>
      </c>
      <c r="B30">
        <f>INDEX(resultados!$A$2:$ZZ$188, 24, MATCH($B$2, resultados!$A$1:$ZZ$1, 0))</f>
        <v/>
      </c>
      <c r="C30">
        <f>INDEX(resultados!$A$2:$ZZ$188, 24, MATCH($B$3, resultados!$A$1:$ZZ$1, 0))</f>
        <v/>
      </c>
    </row>
    <row r="31">
      <c r="A31">
        <f>INDEX(resultados!$A$2:$ZZ$188, 25, MATCH($B$1, resultados!$A$1:$ZZ$1, 0))</f>
        <v/>
      </c>
      <c r="B31">
        <f>INDEX(resultados!$A$2:$ZZ$188, 25, MATCH($B$2, resultados!$A$1:$ZZ$1, 0))</f>
        <v/>
      </c>
      <c r="C31">
        <f>INDEX(resultados!$A$2:$ZZ$188, 25, MATCH($B$3, resultados!$A$1:$ZZ$1, 0))</f>
        <v/>
      </c>
    </row>
    <row r="32">
      <c r="A32">
        <f>INDEX(resultados!$A$2:$ZZ$188, 26, MATCH($B$1, resultados!$A$1:$ZZ$1, 0))</f>
        <v/>
      </c>
      <c r="B32">
        <f>INDEX(resultados!$A$2:$ZZ$188, 26, MATCH($B$2, resultados!$A$1:$ZZ$1, 0))</f>
        <v/>
      </c>
      <c r="C32">
        <f>INDEX(resultados!$A$2:$ZZ$188, 26, MATCH($B$3, resultados!$A$1:$ZZ$1, 0))</f>
        <v/>
      </c>
    </row>
    <row r="33">
      <c r="A33">
        <f>INDEX(resultados!$A$2:$ZZ$188, 27, MATCH($B$1, resultados!$A$1:$ZZ$1, 0))</f>
        <v/>
      </c>
      <c r="B33">
        <f>INDEX(resultados!$A$2:$ZZ$188, 27, MATCH($B$2, resultados!$A$1:$ZZ$1, 0))</f>
        <v/>
      </c>
      <c r="C33">
        <f>INDEX(resultados!$A$2:$ZZ$188, 27, MATCH($B$3, resultados!$A$1:$ZZ$1, 0))</f>
        <v/>
      </c>
    </row>
    <row r="34">
      <c r="A34">
        <f>INDEX(resultados!$A$2:$ZZ$188, 28, MATCH($B$1, resultados!$A$1:$ZZ$1, 0))</f>
        <v/>
      </c>
      <c r="B34">
        <f>INDEX(resultados!$A$2:$ZZ$188, 28, MATCH($B$2, resultados!$A$1:$ZZ$1, 0))</f>
        <v/>
      </c>
      <c r="C34">
        <f>INDEX(resultados!$A$2:$ZZ$188, 28, MATCH($B$3, resultados!$A$1:$ZZ$1, 0))</f>
        <v/>
      </c>
    </row>
    <row r="35">
      <c r="A35">
        <f>INDEX(resultados!$A$2:$ZZ$188, 29, MATCH($B$1, resultados!$A$1:$ZZ$1, 0))</f>
        <v/>
      </c>
      <c r="B35">
        <f>INDEX(resultados!$A$2:$ZZ$188, 29, MATCH($B$2, resultados!$A$1:$ZZ$1, 0))</f>
        <v/>
      </c>
      <c r="C35">
        <f>INDEX(resultados!$A$2:$ZZ$188, 29, MATCH($B$3, resultados!$A$1:$ZZ$1, 0))</f>
        <v/>
      </c>
    </row>
    <row r="36">
      <c r="A36">
        <f>INDEX(resultados!$A$2:$ZZ$188, 30, MATCH($B$1, resultados!$A$1:$ZZ$1, 0))</f>
        <v/>
      </c>
      <c r="B36">
        <f>INDEX(resultados!$A$2:$ZZ$188, 30, MATCH($B$2, resultados!$A$1:$ZZ$1, 0))</f>
        <v/>
      </c>
      <c r="C36">
        <f>INDEX(resultados!$A$2:$ZZ$188, 30, MATCH($B$3, resultados!$A$1:$ZZ$1, 0))</f>
        <v/>
      </c>
    </row>
    <row r="37">
      <c r="A37">
        <f>INDEX(resultados!$A$2:$ZZ$188, 31, MATCH($B$1, resultados!$A$1:$ZZ$1, 0))</f>
        <v/>
      </c>
      <c r="B37">
        <f>INDEX(resultados!$A$2:$ZZ$188, 31, MATCH($B$2, resultados!$A$1:$ZZ$1, 0))</f>
        <v/>
      </c>
      <c r="C37">
        <f>INDEX(resultados!$A$2:$ZZ$188, 31, MATCH($B$3, resultados!$A$1:$ZZ$1, 0))</f>
        <v/>
      </c>
    </row>
    <row r="38">
      <c r="A38">
        <f>INDEX(resultados!$A$2:$ZZ$188, 32, MATCH($B$1, resultados!$A$1:$ZZ$1, 0))</f>
        <v/>
      </c>
      <c r="B38">
        <f>INDEX(resultados!$A$2:$ZZ$188, 32, MATCH($B$2, resultados!$A$1:$ZZ$1, 0))</f>
        <v/>
      </c>
      <c r="C38">
        <f>INDEX(resultados!$A$2:$ZZ$188, 32, MATCH($B$3, resultados!$A$1:$ZZ$1, 0))</f>
        <v/>
      </c>
    </row>
    <row r="39">
      <c r="A39">
        <f>INDEX(resultados!$A$2:$ZZ$188, 33, MATCH($B$1, resultados!$A$1:$ZZ$1, 0))</f>
        <v/>
      </c>
      <c r="B39">
        <f>INDEX(resultados!$A$2:$ZZ$188, 33, MATCH($B$2, resultados!$A$1:$ZZ$1, 0))</f>
        <v/>
      </c>
      <c r="C39">
        <f>INDEX(resultados!$A$2:$ZZ$188, 33, MATCH($B$3, resultados!$A$1:$ZZ$1, 0))</f>
        <v/>
      </c>
    </row>
    <row r="40">
      <c r="A40">
        <f>INDEX(resultados!$A$2:$ZZ$188, 34, MATCH($B$1, resultados!$A$1:$ZZ$1, 0))</f>
        <v/>
      </c>
      <c r="B40">
        <f>INDEX(resultados!$A$2:$ZZ$188, 34, MATCH($B$2, resultados!$A$1:$ZZ$1, 0))</f>
        <v/>
      </c>
      <c r="C40">
        <f>INDEX(resultados!$A$2:$ZZ$188, 34, MATCH($B$3, resultados!$A$1:$ZZ$1, 0))</f>
        <v/>
      </c>
    </row>
    <row r="41">
      <c r="A41">
        <f>INDEX(resultados!$A$2:$ZZ$188, 35, MATCH($B$1, resultados!$A$1:$ZZ$1, 0))</f>
        <v/>
      </c>
      <c r="B41">
        <f>INDEX(resultados!$A$2:$ZZ$188, 35, MATCH($B$2, resultados!$A$1:$ZZ$1, 0))</f>
        <v/>
      </c>
      <c r="C41">
        <f>INDEX(resultados!$A$2:$ZZ$188, 35, MATCH($B$3, resultados!$A$1:$ZZ$1, 0))</f>
        <v/>
      </c>
    </row>
    <row r="42">
      <c r="A42">
        <f>INDEX(resultados!$A$2:$ZZ$188, 36, MATCH($B$1, resultados!$A$1:$ZZ$1, 0))</f>
        <v/>
      </c>
      <c r="B42">
        <f>INDEX(resultados!$A$2:$ZZ$188, 36, MATCH($B$2, resultados!$A$1:$ZZ$1, 0))</f>
        <v/>
      </c>
      <c r="C42">
        <f>INDEX(resultados!$A$2:$ZZ$188, 36, MATCH($B$3, resultados!$A$1:$ZZ$1, 0))</f>
        <v/>
      </c>
    </row>
    <row r="43">
      <c r="A43">
        <f>INDEX(resultados!$A$2:$ZZ$188, 37, MATCH($B$1, resultados!$A$1:$ZZ$1, 0))</f>
        <v/>
      </c>
      <c r="B43">
        <f>INDEX(resultados!$A$2:$ZZ$188, 37, MATCH($B$2, resultados!$A$1:$ZZ$1, 0))</f>
        <v/>
      </c>
      <c r="C43">
        <f>INDEX(resultados!$A$2:$ZZ$188, 37, MATCH($B$3, resultados!$A$1:$ZZ$1, 0))</f>
        <v/>
      </c>
    </row>
    <row r="44">
      <c r="A44">
        <f>INDEX(resultados!$A$2:$ZZ$188, 38, MATCH($B$1, resultados!$A$1:$ZZ$1, 0))</f>
        <v/>
      </c>
      <c r="B44">
        <f>INDEX(resultados!$A$2:$ZZ$188, 38, MATCH($B$2, resultados!$A$1:$ZZ$1, 0))</f>
        <v/>
      </c>
      <c r="C44">
        <f>INDEX(resultados!$A$2:$ZZ$188, 38, MATCH($B$3, resultados!$A$1:$ZZ$1, 0))</f>
        <v/>
      </c>
    </row>
    <row r="45">
      <c r="A45">
        <f>INDEX(resultados!$A$2:$ZZ$188, 39, MATCH($B$1, resultados!$A$1:$ZZ$1, 0))</f>
        <v/>
      </c>
      <c r="B45">
        <f>INDEX(resultados!$A$2:$ZZ$188, 39, MATCH($B$2, resultados!$A$1:$ZZ$1, 0))</f>
        <v/>
      </c>
      <c r="C45">
        <f>INDEX(resultados!$A$2:$ZZ$188, 39, MATCH($B$3, resultados!$A$1:$ZZ$1, 0))</f>
        <v/>
      </c>
    </row>
    <row r="46">
      <c r="A46">
        <f>INDEX(resultados!$A$2:$ZZ$188, 40, MATCH($B$1, resultados!$A$1:$ZZ$1, 0))</f>
        <v/>
      </c>
      <c r="B46">
        <f>INDEX(resultados!$A$2:$ZZ$188, 40, MATCH($B$2, resultados!$A$1:$ZZ$1, 0))</f>
        <v/>
      </c>
      <c r="C46">
        <f>INDEX(resultados!$A$2:$ZZ$188, 40, MATCH($B$3, resultados!$A$1:$ZZ$1, 0))</f>
        <v/>
      </c>
    </row>
    <row r="47">
      <c r="A47">
        <f>INDEX(resultados!$A$2:$ZZ$188, 41, MATCH($B$1, resultados!$A$1:$ZZ$1, 0))</f>
        <v/>
      </c>
      <c r="B47">
        <f>INDEX(resultados!$A$2:$ZZ$188, 41, MATCH($B$2, resultados!$A$1:$ZZ$1, 0))</f>
        <v/>
      </c>
      <c r="C47">
        <f>INDEX(resultados!$A$2:$ZZ$188, 41, MATCH($B$3, resultados!$A$1:$ZZ$1, 0))</f>
        <v/>
      </c>
    </row>
    <row r="48">
      <c r="A48">
        <f>INDEX(resultados!$A$2:$ZZ$188, 42, MATCH($B$1, resultados!$A$1:$ZZ$1, 0))</f>
        <v/>
      </c>
      <c r="B48">
        <f>INDEX(resultados!$A$2:$ZZ$188, 42, MATCH($B$2, resultados!$A$1:$ZZ$1, 0))</f>
        <v/>
      </c>
      <c r="C48">
        <f>INDEX(resultados!$A$2:$ZZ$188, 42, MATCH($B$3, resultados!$A$1:$ZZ$1, 0))</f>
        <v/>
      </c>
    </row>
    <row r="49">
      <c r="A49">
        <f>INDEX(resultados!$A$2:$ZZ$188, 43, MATCH($B$1, resultados!$A$1:$ZZ$1, 0))</f>
        <v/>
      </c>
      <c r="B49">
        <f>INDEX(resultados!$A$2:$ZZ$188, 43, MATCH($B$2, resultados!$A$1:$ZZ$1, 0))</f>
        <v/>
      </c>
      <c r="C49">
        <f>INDEX(resultados!$A$2:$ZZ$188, 43, MATCH($B$3, resultados!$A$1:$ZZ$1, 0))</f>
        <v/>
      </c>
    </row>
    <row r="50">
      <c r="A50">
        <f>INDEX(resultados!$A$2:$ZZ$188, 44, MATCH($B$1, resultados!$A$1:$ZZ$1, 0))</f>
        <v/>
      </c>
      <c r="B50">
        <f>INDEX(resultados!$A$2:$ZZ$188, 44, MATCH($B$2, resultados!$A$1:$ZZ$1, 0))</f>
        <v/>
      </c>
      <c r="C50">
        <f>INDEX(resultados!$A$2:$ZZ$188, 44, MATCH($B$3, resultados!$A$1:$ZZ$1, 0))</f>
        <v/>
      </c>
    </row>
    <row r="51">
      <c r="A51">
        <f>INDEX(resultados!$A$2:$ZZ$188, 45, MATCH($B$1, resultados!$A$1:$ZZ$1, 0))</f>
        <v/>
      </c>
      <c r="B51">
        <f>INDEX(resultados!$A$2:$ZZ$188, 45, MATCH($B$2, resultados!$A$1:$ZZ$1, 0))</f>
        <v/>
      </c>
      <c r="C51">
        <f>INDEX(resultados!$A$2:$ZZ$188, 45, MATCH($B$3, resultados!$A$1:$ZZ$1, 0))</f>
        <v/>
      </c>
    </row>
    <row r="52">
      <c r="A52">
        <f>INDEX(resultados!$A$2:$ZZ$188, 46, MATCH($B$1, resultados!$A$1:$ZZ$1, 0))</f>
        <v/>
      </c>
      <c r="B52">
        <f>INDEX(resultados!$A$2:$ZZ$188, 46, MATCH($B$2, resultados!$A$1:$ZZ$1, 0))</f>
        <v/>
      </c>
      <c r="C52">
        <f>INDEX(resultados!$A$2:$ZZ$188, 46, MATCH($B$3, resultados!$A$1:$ZZ$1, 0))</f>
        <v/>
      </c>
    </row>
    <row r="53">
      <c r="A53">
        <f>INDEX(resultados!$A$2:$ZZ$188, 47, MATCH($B$1, resultados!$A$1:$ZZ$1, 0))</f>
        <v/>
      </c>
      <c r="B53">
        <f>INDEX(resultados!$A$2:$ZZ$188, 47, MATCH($B$2, resultados!$A$1:$ZZ$1, 0))</f>
        <v/>
      </c>
      <c r="C53">
        <f>INDEX(resultados!$A$2:$ZZ$188, 47, MATCH($B$3, resultados!$A$1:$ZZ$1, 0))</f>
        <v/>
      </c>
    </row>
    <row r="54">
      <c r="A54">
        <f>INDEX(resultados!$A$2:$ZZ$188, 48, MATCH($B$1, resultados!$A$1:$ZZ$1, 0))</f>
        <v/>
      </c>
      <c r="B54">
        <f>INDEX(resultados!$A$2:$ZZ$188, 48, MATCH($B$2, resultados!$A$1:$ZZ$1, 0))</f>
        <v/>
      </c>
      <c r="C54">
        <f>INDEX(resultados!$A$2:$ZZ$188, 48, MATCH($B$3, resultados!$A$1:$ZZ$1, 0))</f>
        <v/>
      </c>
    </row>
    <row r="55">
      <c r="A55">
        <f>INDEX(resultados!$A$2:$ZZ$188, 49, MATCH($B$1, resultados!$A$1:$ZZ$1, 0))</f>
        <v/>
      </c>
      <c r="B55">
        <f>INDEX(resultados!$A$2:$ZZ$188, 49, MATCH($B$2, resultados!$A$1:$ZZ$1, 0))</f>
        <v/>
      </c>
      <c r="C55">
        <f>INDEX(resultados!$A$2:$ZZ$188, 49, MATCH($B$3, resultados!$A$1:$ZZ$1, 0))</f>
        <v/>
      </c>
    </row>
    <row r="56">
      <c r="A56">
        <f>INDEX(resultados!$A$2:$ZZ$188, 50, MATCH($B$1, resultados!$A$1:$ZZ$1, 0))</f>
        <v/>
      </c>
      <c r="B56">
        <f>INDEX(resultados!$A$2:$ZZ$188, 50, MATCH($B$2, resultados!$A$1:$ZZ$1, 0))</f>
        <v/>
      </c>
      <c r="C56">
        <f>INDEX(resultados!$A$2:$ZZ$188, 50, MATCH($B$3, resultados!$A$1:$ZZ$1, 0))</f>
        <v/>
      </c>
    </row>
    <row r="57">
      <c r="A57">
        <f>INDEX(resultados!$A$2:$ZZ$188, 51, MATCH($B$1, resultados!$A$1:$ZZ$1, 0))</f>
        <v/>
      </c>
      <c r="B57">
        <f>INDEX(resultados!$A$2:$ZZ$188, 51, MATCH($B$2, resultados!$A$1:$ZZ$1, 0))</f>
        <v/>
      </c>
      <c r="C57">
        <f>INDEX(resultados!$A$2:$ZZ$188, 51, MATCH($B$3, resultados!$A$1:$ZZ$1, 0))</f>
        <v/>
      </c>
    </row>
    <row r="58">
      <c r="A58">
        <f>INDEX(resultados!$A$2:$ZZ$188, 52, MATCH($B$1, resultados!$A$1:$ZZ$1, 0))</f>
        <v/>
      </c>
      <c r="B58">
        <f>INDEX(resultados!$A$2:$ZZ$188, 52, MATCH($B$2, resultados!$A$1:$ZZ$1, 0))</f>
        <v/>
      </c>
      <c r="C58">
        <f>INDEX(resultados!$A$2:$ZZ$188, 52, MATCH($B$3, resultados!$A$1:$ZZ$1, 0))</f>
        <v/>
      </c>
    </row>
    <row r="59">
      <c r="A59">
        <f>INDEX(resultados!$A$2:$ZZ$188, 53, MATCH($B$1, resultados!$A$1:$ZZ$1, 0))</f>
        <v/>
      </c>
      <c r="B59">
        <f>INDEX(resultados!$A$2:$ZZ$188, 53, MATCH($B$2, resultados!$A$1:$ZZ$1, 0))</f>
        <v/>
      </c>
      <c r="C59">
        <f>INDEX(resultados!$A$2:$ZZ$188, 53, MATCH($B$3, resultados!$A$1:$ZZ$1, 0))</f>
        <v/>
      </c>
    </row>
    <row r="60">
      <c r="A60">
        <f>INDEX(resultados!$A$2:$ZZ$188, 54, MATCH($B$1, resultados!$A$1:$ZZ$1, 0))</f>
        <v/>
      </c>
      <c r="B60">
        <f>INDEX(resultados!$A$2:$ZZ$188, 54, MATCH($B$2, resultados!$A$1:$ZZ$1, 0))</f>
        <v/>
      </c>
      <c r="C60">
        <f>INDEX(resultados!$A$2:$ZZ$188, 54, MATCH($B$3, resultados!$A$1:$ZZ$1, 0))</f>
        <v/>
      </c>
    </row>
    <row r="61">
      <c r="A61">
        <f>INDEX(resultados!$A$2:$ZZ$188, 55, MATCH($B$1, resultados!$A$1:$ZZ$1, 0))</f>
        <v/>
      </c>
      <c r="B61">
        <f>INDEX(resultados!$A$2:$ZZ$188, 55, MATCH($B$2, resultados!$A$1:$ZZ$1, 0))</f>
        <v/>
      </c>
      <c r="C61">
        <f>INDEX(resultados!$A$2:$ZZ$188, 55, MATCH($B$3, resultados!$A$1:$ZZ$1, 0))</f>
        <v/>
      </c>
    </row>
    <row r="62">
      <c r="A62">
        <f>INDEX(resultados!$A$2:$ZZ$188, 56, MATCH($B$1, resultados!$A$1:$ZZ$1, 0))</f>
        <v/>
      </c>
      <c r="B62">
        <f>INDEX(resultados!$A$2:$ZZ$188, 56, MATCH($B$2, resultados!$A$1:$ZZ$1, 0))</f>
        <v/>
      </c>
      <c r="C62">
        <f>INDEX(resultados!$A$2:$ZZ$188, 56, MATCH($B$3, resultados!$A$1:$ZZ$1, 0))</f>
        <v/>
      </c>
    </row>
    <row r="63">
      <c r="A63">
        <f>INDEX(resultados!$A$2:$ZZ$188, 57, MATCH($B$1, resultados!$A$1:$ZZ$1, 0))</f>
        <v/>
      </c>
      <c r="B63">
        <f>INDEX(resultados!$A$2:$ZZ$188, 57, MATCH($B$2, resultados!$A$1:$ZZ$1, 0))</f>
        <v/>
      </c>
      <c r="C63">
        <f>INDEX(resultados!$A$2:$ZZ$188, 57, MATCH($B$3, resultados!$A$1:$ZZ$1, 0))</f>
        <v/>
      </c>
    </row>
    <row r="64">
      <c r="A64">
        <f>INDEX(resultados!$A$2:$ZZ$188, 58, MATCH($B$1, resultados!$A$1:$ZZ$1, 0))</f>
        <v/>
      </c>
      <c r="B64">
        <f>INDEX(resultados!$A$2:$ZZ$188, 58, MATCH($B$2, resultados!$A$1:$ZZ$1, 0))</f>
        <v/>
      </c>
      <c r="C64">
        <f>INDEX(resultados!$A$2:$ZZ$188, 58, MATCH($B$3, resultados!$A$1:$ZZ$1, 0))</f>
        <v/>
      </c>
    </row>
    <row r="65">
      <c r="A65">
        <f>INDEX(resultados!$A$2:$ZZ$188, 59, MATCH($B$1, resultados!$A$1:$ZZ$1, 0))</f>
        <v/>
      </c>
      <c r="B65">
        <f>INDEX(resultados!$A$2:$ZZ$188, 59, MATCH($B$2, resultados!$A$1:$ZZ$1, 0))</f>
        <v/>
      </c>
      <c r="C65">
        <f>INDEX(resultados!$A$2:$ZZ$188, 59, MATCH($B$3, resultados!$A$1:$ZZ$1, 0))</f>
        <v/>
      </c>
    </row>
    <row r="66">
      <c r="A66">
        <f>INDEX(resultados!$A$2:$ZZ$188, 60, MATCH($B$1, resultados!$A$1:$ZZ$1, 0))</f>
        <v/>
      </c>
      <c r="B66">
        <f>INDEX(resultados!$A$2:$ZZ$188, 60, MATCH($B$2, resultados!$A$1:$ZZ$1, 0))</f>
        <v/>
      </c>
      <c r="C66">
        <f>INDEX(resultados!$A$2:$ZZ$188, 60, MATCH($B$3, resultados!$A$1:$ZZ$1, 0))</f>
        <v/>
      </c>
    </row>
    <row r="67">
      <c r="A67">
        <f>INDEX(resultados!$A$2:$ZZ$188, 61, MATCH($B$1, resultados!$A$1:$ZZ$1, 0))</f>
        <v/>
      </c>
      <c r="B67">
        <f>INDEX(resultados!$A$2:$ZZ$188, 61, MATCH($B$2, resultados!$A$1:$ZZ$1, 0))</f>
        <v/>
      </c>
      <c r="C67">
        <f>INDEX(resultados!$A$2:$ZZ$188, 61, MATCH($B$3, resultados!$A$1:$ZZ$1, 0))</f>
        <v/>
      </c>
    </row>
    <row r="68">
      <c r="A68">
        <f>INDEX(resultados!$A$2:$ZZ$188, 62, MATCH($B$1, resultados!$A$1:$ZZ$1, 0))</f>
        <v/>
      </c>
      <c r="B68">
        <f>INDEX(resultados!$A$2:$ZZ$188, 62, MATCH($B$2, resultados!$A$1:$ZZ$1, 0))</f>
        <v/>
      </c>
      <c r="C68">
        <f>INDEX(resultados!$A$2:$ZZ$188, 62, MATCH($B$3, resultados!$A$1:$ZZ$1, 0))</f>
        <v/>
      </c>
    </row>
    <row r="69">
      <c r="A69">
        <f>INDEX(resultados!$A$2:$ZZ$188, 63, MATCH($B$1, resultados!$A$1:$ZZ$1, 0))</f>
        <v/>
      </c>
      <c r="B69">
        <f>INDEX(resultados!$A$2:$ZZ$188, 63, MATCH($B$2, resultados!$A$1:$ZZ$1, 0))</f>
        <v/>
      </c>
      <c r="C69">
        <f>INDEX(resultados!$A$2:$ZZ$188, 63, MATCH($B$3, resultados!$A$1:$ZZ$1, 0))</f>
        <v/>
      </c>
    </row>
    <row r="70">
      <c r="A70">
        <f>INDEX(resultados!$A$2:$ZZ$188, 64, MATCH($B$1, resultados!$A$1:$ZZ$1, 0))</f>
        <v/>
      </c>
      <c r="B70">
        <f>INDEX(resultados!$A$2:$ZZ$188, 64, MATCH($B$2, resultados!$A$1:$ZZ$1, 0))</f>
        <v/>
      </c>
      <c r="C70">
        <f>INDEX(resultados!$A$2:$ZZ$188, 64, MATCH($B$3, resultados!$A$1:$ZZ$1, 0))</f>
        <v/>
      </c>
    </row>
    <row r="71">
      <c r="A71">
        <f>INDEX(resultados!$A$2:$ZZ$188, 65, MATCH($B$1, resultados!$A$1:$ZZ$1, 0))</f>
        <v/>
      </c>
      <c r="B71">
        <f>INDEX(resultados!$A$2:$ZZ$188, 65, MATCH($B$2, resultados!$A$1:$ZZ$1, 0))</f>
        <v/>
      </c>
      <c r="C71">
        <f>INDEX(resultados!$A$2:$ZZ$188, 65, MATCH($B$3, resultados!$A$1:$ZZ$1, 0))</f>
        <v/>
      </c>
    </row>
    <row r="72">
      <c r="A72">
        <f>INDEX(resultados!$A$2:$ZZ$188, 66, MATCH($B$1, resultados!$A$1:$ZZ$1, 0))</f>
        <v/>
      </c>
      <c r="B72">
        <f>INDEX(resultados!$A$2:$ZZ$188, 66, MATCH($B$2, resultados!$A$1:$ZZ$1, 0))</f>
        <v/>
      </c>
      <c r="C72">
        <f>INDEX(resultados!$A$2:$ZZ$188, 66, MATCH($B$3, resultados!$A$1:$ZZ$1, 0))</f>
        <v/>
      </c>
    </row>
    <row r="73">
      <c r="A73">
        <f>INDEX(resultados!$A$2:$ZZ$188, 67, MATCH($B$1, resultados!$A$1:$ZZ$1, 0))</f>
        <v/>
      </c>
      <c r="B73">
        <f>INDEX(resultados!$A$2:$ZZ$188, 67, MATCH($B$2, resultados!$A$1:$ZZ$1, 0))</f>
        <v/>
      </c>
      <c r="C73">
        <f>INDEX(resultados!$A$2:$ZZ$188, 67, MATCH($B$3, resultados!$A$1:$ZZ$1, 0))</f>
        <v/>
      </c>
    </row>
    <row r="74">
      <c r="A74">
        <f>INDEX(resultados!$A$2:$ZZ$188, 68, MATCH($B$1, resultados!$A$1:$ZZ$1, 0))</f>
        <v/>
      </c>
      <c r="B74">
        <f>INDEX(resultados!$A$2:$ZZ$188, 68, MATCH($B$2, resultados!$A$1:$ZZ$1, 0))</f>
        <v/>
      </c>
      <c r="C74">
        <f>INDEX(resultados!$A$2:$ZZ$188, 68, MATCH($B$3, resultados!$A$1:$ZZ$1, 0))</f>
        <v/>
      </c>
    </row>
    <row r="75">
      <c r="A75">
        <f>INDEX(resultados!$A$2:$ZZ$188, 69, MATCH($B$1, resultados!$A$1:$ZZ$1, 0))</f>
        <v/>
      </c>
      <c r="B75">
        <f>INDEX(resultados!$A$2:$ZZ$188, 69, MATCH($B$2, resultados!$A$1:$ZZ$1, 0))</f>
        <v/>
      </c>
      <c r="C75">
        <f>INDEX(resultados!$A$2:$ZZ$188, 69, MATCH($B$3, resultados!$A$1:$ZZ$1, 0))</f>
        <v/>
      </c>
    </row>
    <row r="76">
      <c r="A76">
        <f>INDEX(resultados!$A$2:$ZZ$188, 70, MATCH($B$1, resultados!$A$1:$ZZ$1, 0))</f>
        <v/>
      </c>
      <c r="B76">
        <f>INDEX(resultados!$A$2:$ZZ$188, 70, MATCH($B$2, resultados!$A$1:$ZZ$1, 0))</f>
        <v/>
      </c>
      <c r="C76">
        <f>INDEX(resultados!$A$2:$ZZ$188, 70, MATCH($B$3, resultados!$A$1:$ZZ$1, 0))</f>
        <v/>
      </c>
    </row>
    <row r="77">
      <c r="A77">
        <f>INDEX(resultados!$A$2:$ZZ$188, 71, MATCH($B$1, resultados!$A$1:$ZZ$1, 0))</f>
        <v/>
      </c>
      <c r="B77">
        <f>INDEX(resultados!$A$2:$ZZ$188, 71, MATCH($B$2, resultados!$A$1:$ZZ$1, 0))</f>
        <v/>
      </c>
      <c r="C77">
        <f>INDEX(resultados!$A$2:$ZZ$188, 71, MATCH($B$3, resultados!$A$1:$ZZ$1, 0))</f>
        <v/>
      </c>
    </row>
    <row r="78">
      <c r="A78">
        <f>INDEX(resultados!$A$2:$ZZ$188, 72, MATCH($B$1, resultados!$A$1:$ZZ$1, 0))</f>
        <v/>
      </c>
      <c r="B78">
        <f>INDEX(resultados!$A$2:$ZZ$188, 72, MATCH($B$2, resultados!$A$1:$ZZ$1, 0))</f>
        <v/>
      </c>
      <c r="C78">
        <f>INDEX(resultados!$A$2:$ZZ$188, 72, MATCH($B$3, resultados!$A$1:$ZZ$1, 0))</f>
        <v/>
      </c>
    </row>
    <row r="79">
      <c r="A79">
        <f>INDEX(resultados!$A$2:$ZZ$188, 73, MATCH($B$1, resultados!$A$1:$ZZ$1, 0))</f>
        <v/>
      </c>
      <c r="B79">
        <f>INDEX(resultados!$A$2:$ZZ$188, 73, MATCH($B$2, resultados!$A$1:$ZZ$1, 0))</f>
        <v/>
      </c>
      <c r="C79">
        <f>INDEX(resultados!$A$2:$ZZ$188, 73, MATCH($B$3, resultados!$A$1:$ZZ$1, 0))</f>
        <v/>
      </c>
    </row>
    <row r="80">
      <c r="A80">
        <f>INDEX(resultados!$A$2:$ZZ$188, 74, MATCH($B$1, resultados!$A$1:$ZZ$1, 0))</f>
        <v/>
      </c>
      <c r="B80">
        <f>INDEX(resultados!$A$2:$ZZ$188, 74, MATCH($B$2, resultados!$A$1:$ZZ$1, 0))</f>
        <v/>
      </c>
      <c r="C80">
        <f>INDEX(resultados!$A$2:$ZZ$188, 74, MATCH($B$3, resultados!$A$1:$ZZ$1, 0))</f>
        <v/>
      </c>
    </row>
    <row r="81">
      <c r="A81">
        <f>INDEX(resultados!$A$2:$ZZ$188, 75, MATCH($B$1, resultados!$A$1:$ZZ$1, 0))</f>
        <v/>
      </c>
      <c r="B81">
        <f>INDEX(resultados!$A$2:$ZZ$188, 75, MATCH($B$2, resultados!$A$1:$ZZ$1, 0))</f>
        <v/>
      </c>
      <c r="C81">
        <f>INDEX(resultados!$A$2:$ZZ$188, 75, MATCH($B$3, resultados!$A$1:$ZZ$1, 0))</f>
        <v/>
      </c>
    </row>
    <row r="82">
      <c r="A82">
        <f>INDEX(resultados!$A$2:$ZZ$188, 76, MATCH($B$1, resultados!$A$1:$ZZ$1, 0))</f>
        <v/>
      </c>
      <c r="B82">
        <f>INDEX(resultados!$A$2:$ZZ$188, 76, MATCH($B$2, resultados!$A$1:$ZZ$1, 0))</f>
        <v/>
      </c>
      <c r="C82">
        <f>INDEX(resultados!$A$2:$ZZ$188, 76, MATCH($B$3, resultados!$A$1:$ZZ$1, 0))</f>
        <v/>
      </c>
    </row>
    <row r="83">
      <c r="A83">
        <f>INDEX(resultados!$A$2:$ZZ$188, 77, MATCH($B$1, resultados!$A$1:$ZZ$1, 0))</f>
        <v/>
      </c>
      <c r="B83">
        <f>INDEX(resultados!$A$2:$ZZ$188, 77, MATCH($B$2, resultados!$A$1:$ZZ$1, 0))</f>
        <v/>
      </c>
      <c r="C83">
        <f>INDEX(resultados!$A$2:$ZZ$188, 77, MATCH($B$3, resultados!$A$1:$ZZ$1, 0))</f>
        <v/>
      </c>
    </row>
    <row r="84">
      <c r="A84">
        <f>INDEX(resultados!$A$2:$ZZ$188, 78, MATCH($B$1, resultados!$A$1:$ZZ$1, 0))</f>
        <v/>
      </c>
      <c r="B84">
        <f>INDEX(resultados!$A$2:$ZZ$188, 78, MATCH($B$2, resultados!$A$1:$ZZ$1, 0))</f>
        <v/>
      </c>
      <c r="C84">
        <f>INDEX(resultados!$A$2:$ZZ$188, 78, MATCH($B$3, resultados!$A$1:$ZZ$1, 0))</f>
        <v/>
      </c>
    </row>
    <row r="85">
      <c r="A85">
        <f>INDEX(resultados!$A$2:$ZZ$188, 79, MATCH($B$1, resultados!$A$1:$ZZ$1, 0))</f>
        <v/>
      </c>
      <c r="B85">
        <f>INDEX(resultados!$A$2:$ZZ$188, 79, MATCH($B$2, resultados!$A$1:$ZZ$1, 0))</f>
        <v/>
      </c>
      <c r="C85">
        <f>INDEX(resultados!$A$2:$ZZ$188, 79, MATCH($B$3, resultados!$A$1:$ZZ$1, 0))</f>
        <v/>
      </c>
    </row>
    <row r="86">
      <c r="A86">
        <f>INDEX(resultados!$A$2:$ZZ$188, 80, MATCH($B$1, resultados!$A$1:$ZZ$1, 0))</f>
        <v/>
      </c>
      <c r="B86">
        <f>INDEX(resultados!$A$2:$ZZ$188, 80, MATCH($B$2, resultados!$A$1:$ZZ$1, 0))</f>
        <v/>
      </c>
      <c r="C86">
        <f>INDEX(resultados!$A$2:$ZZ$188, 80, MATCH($B$3, resultados!$A$1:$ZZ$1, 0))</f>
        <v/>
      </c>
    </row>
    <row r="87">
      <c r="A87">
        <f>INDEX(resultados!$A$2:$ZZ$188, 81, MATCH($B$1, resultados!$A$1:$ZZ$1, 0))</f>
        <v/>
      </c>
      <c r="B87">
        <f>INDEX(resultados!$A$2:$ZZ$188, 81, MATCH($B$2, resultados!$A$1:$ZZ$1, 0))</f>
        <v/>
      </c>
      <c r="C87">
        <f>INDEX(resultados!$A$2:$ZZ$188, 81, MATCH($B$3, resultados!$A$1:$ZZ$1, 0))</f>
        <v/>
      </c>
    </row>
    <row r="88">
      <c r="A88">
        <f>INDEX(resultados!$A$2:$ZZ$188, 82, MATCH($B$1, resultados!$A$1:$ZZ$1, 0))</f>
        <v/>
      </c>
      <c r="B88">
        <f>INDEX(resultados!$A$2:$ZZ$188, 82, MATCH($B$2, resultados!$A$1:$ZZ$1, 0))</f>
        <v/>
      </c>
      <c r="C88">
        <f>INDEX(resultados!$A$2:$ZZ$188, 82, MATCH($B$3, resultados!$A$1:$ZZ$1, 0))</f>
        <v/>
      </c>
    </row>
    <row r="89">
      <c r="A89">
        <f>INDEX(resultados!$A$2:$ZZ$188, 83, MATCH($B$1, resultados!$A$1:$ZZ$1, 0))</f>
        <v/>
      </c>
      <c r="B89">
        <f>INDEX(resultados!$A$2:$ZZ$188, 83, MATCH($B$2, resultados!$A$1:$ZZ$1, 0))</f>
        <v/>
      </c>
      <c r="C89">
        <f>INDEX(resultados!$A$2:$ZZ$188, 83, MATCH($B$3, resultados!$A$1:$ZZ$1, 0))</f>
        <v/>
      </c>
    </row>
    <row r="90">
      <c r="A90">
        <f>INDEX(resultados!$A$2:$ZZ$188, 84, MATCH($B$1, resultados!$A$1:$ZZ$1, 0))</f>
        <v/>
      </c>
      <c r="B90">
        <f>INDEX(resultados!$A$2:$ZZ$188, 84, MATCH($B$2, resultados!$A$1:$ZZ$1, 0))</f>
        <v/>
      </c>
      <c r="C90">
        <f>INDEX(resultados!$A$2:$ZZ$188, 84, MATCH($B$3, resultados!$A$1:$ZZ$1, 0))</f>
        <v/>
      </c>
    </row>
    <row r="91">
      <c r="A91">
        <f>INDEX(resultados!$A$2:$ZZ$188, 85, MATCH($B$1, resultados!$A$1:$ZZ$1, 0))</f>
        <v/>
      </c>
      <c r="B91">
        <f>INDEX(resultados!$A$2:$ZZ$188, 85, MATCH($B$2, resultados!$A$1:$ZZ$1, 0))</f>
        <v/>
      </c>
      <c r="C91">
        <f>INDEX(resultados!$A$2:$ZZ$188, 85, MATCH($B$3, resultados!$A$1:$ZZ$1, 0))</f>
        <v/>
      </c>
    </row>
    <row r="92">
      <c r="A92">
        <f>INDEX(resultados!$A$2:$ZZ$188, 86, MATCH($B$1, resultados!$A$1:$ZZ$1, 0))</f>
        <v/>
      </c>
      <c r="B92">
        <f>INDEX(resultados!$A$2:$ZZ$188, 86, MATCH($B$2, resultados!$A$1:$ZZ$1, 0))</f>
        <v/>
      </c>
      <c r="C92">
        <f>INDEX(resultados!$A$2:$ZZ$188, 86, MATCH($B$3, resultados!$A$1:$ZZ$1, 0))</f>
        <v/>
      </c>
    </row>
    <row r="93">
      <c r="A93">
        <f>INDEX(resultados!$A$2:$ZZ$188, 87, MATCH($B$1, resultados!$A$1:$ZZ$1, 0))</f>
        <v/>
      </c>
      <c r="B93">
        <f>INDEX(resultados!$A$2:$ZZ$188, 87, MATCH($B$2, resultados!$A$1:$ZZ$1, 0))</f>
        <v/>
      </c>
      <c r="C93">
        <f>INDEX(resultados!$A$2:$ZZ$188, 87, MATCH($B$3, resultados!$A$1:$ZZ$1, 0))</f>
        <v/>
      </c>
    </row>
    <row r="94">
      <c r="A94">
        <f>INDEX(resultados!$A$2:$ZZ$188, 88, MATCH($B$1, resultados!$A$1:$ZZ$1, 0))</f>
        <v/>
      </c>
      <c r="B94">
        <f>INDEX(resultados!$A$2:$ZZ$188, 88, MATCH($B$2, resultados!$A$1:$ZZ$1, 0))</f>
        <v/>
      </c>
      <c r="C94">
        <f>INDEX(resultados!$A$2:$ZZ$188, 88, MATCH($B$3, resultados!$A$1:$ZZ$1, 0))</f>
        <v/>
      </c>
    </row>
    <row r="95">
      <c r="A95">
        <f>INDEX(resultados!$A$2:$ZZ$188, 89, MATCH($B$1, resultados!$A$1:$ZZ$1, 0))</f>
        <v/>
      </c>
      <c r="B95">
        <f>INDEX(resultados!$A$2:$ZZ$188, 89, MATCH($B$2, resultados!$A$1:$ZZ$1, 0))</f>
        <v/>
      </c>
      <c r="C95">
        <f>INDEX(resultados!$A$2:$ZZ$188, 89, MATCH($B$3, resultados!$A$1:$ZZ$1, 0))</f>
        <v/>
      </c>
    </row>
    <row r="96">
      <c r="A96">
        <f>INDEX(resultados!$A$2:$ZZ$188, 90, MATCH($B$1, resultados!$A$1:$ZZ$1, 0))</f>
        <v/>
      </c>
      <c r="B96">
        <f>INDEX(resultados!$A$2:$ZZ$188, 90, MATCH($B$2, resultados!$A$1:$ZZ$1, 0))</f>
        <v/>
      </c>
      <c r="C96">
        <f>INDEX(resultados!$A$2:$ZZ$188, 90, MATCH($B$3, resultados!$A$1:$ZZ$1, 0))</f>
        <v/>
      </c>
    </row>
    <row r="97">
      <c r="A97">
        <f>INDEX(resultados!$A$2:$ZZ$188, 91, MATCH($B$1, resultados!$A$1:$ZZ$1, 0))</f>
        <v/>
      </c>
      <c r="B97">
        <f>INDEX(resultados!$A$2:$ZZ$188, 91, MATCH($B$2, resultados!$A$1:$ZZ$1, 0))</f>
        <v/>
      </c>
      <c r="C97">
        <f>INDEX(resultados!$A$2:$ZZ$188, 91, MATCH($B$3, resultados!$A$1:$ZZ$1, 0))</f>
        <v/>
      </c>
    </row>
    <row r="98">
      <c r="A98">
        <f>INDEX(resultados!$A$2:$ZZ$188, 92, MATCH($B$1, resultados!$A$1:$ZZ$1, 0))</f>
        <v/>
      </c>
      <c r="B98">
        <f>INDEX(resultados!$A$2:$ZZ$188, 92, MATCH($B$2, resultados!$A$1:$ZZ$1, 0))</f>
        <v/>
      </c>
      <c r="C98">
        <f>INDEX(resultados!$A$2:$ZZ$188, 92, MATCH($B$3, resultados!$A$1:$ZZ$1, 0))</f>
        <v/>
      </c>
    </row>
    <row r="99">
      <c r="A99">
        <f>INDEX(resultados!$A$2:$ZZ$188, 93, MATCH($B$1, resultados!$A$1:$ZZ$1, 0))</f>
        <v/>
      </c>
      <c r="B99">
        <f>INDEX(resultados!$A$2:$ZZ$188, 93, MATCH($B$2, resultados!$A$1:$ZZ$1, 0))</f>
        <v/>
      </c>
      <c r="C99">
        <f>INDEX(resultados!$A$2:$ZZ$188, 93, MATCH($B$3, resultados!$A$1:$ZZ$1, 0))</f>
        <v/>
      </c>
    </row>
    <row r="100">
      <c r="A100">
        <f>INDEX(resultados!$A$2:$ZZ$188, 94, MATCH($B$1, resultados!$A$1:$ZZ$1, 0))</f>
        <v/>
      </c>
      <c r="B100">
        <f>INDEX(resultados!$A$2:$ZZ$188, 94, MATCH($B$2, resultados!$A$1:$ZZ$1, 0))</f>
        <v/>
      </c>
      <c r="C100">
        <f>INDEX(resultados!$A$2:$ZZ$188, 94, MATCH($B$3, resultados!$A$1:$ZZ$1, 0))</f>
        <v/>
      </c>
    </row>
    <row r="101">
      <c r="A101">
        <f>INDEX(resultados!$A$2:$ZZ$188, 95, MATCH($B$1, resultados!$A$1:$ZZ$1, 0))</f>
        <v/>
      </c>
      <c r="B101">
        <f>INDEX(resultados!$A$2:$ZZ$188, 95, MATCH($B$2, resultados!$A$1:$ZZ$1, 0))</f>
        <v/>
      </c>
      <c r="C101">
        <f>INDEX(resultados!$A$2:$ZZ$188, 95, MATCH($B$3, resultados!$A$1:$ZZ$1, 0))</f>
        <v/>
      </c>
    </row>
    <row r="102">
      <c r="A102">
        <f>INDEX(resultados!$A$2:$ZZ$188, 96, MATCH($B$1, resultados!$A$1:$ZZ$1, 0))</f>
        <v/>
      </c>
      <c r="B102">
        <f>INDEX(resultados!$A$2:$ZZ$188, 96, MATCH($B$2, resultados!$A$1:$ZZ$1, 0))</f>
        <v/>
      </c>
      <c r="C102">
        <f>INDEX(resultados!$A$2:$ZZ$188, 96, MATCH($B$3, resultados!$A$1:$ZZ$1, 0))</f>
        <v/>
      </c>
    </row>
    <row r="103">
      <c r="A103">
        <f>INDEX(resultados!$A$2:$ZZ$188, 97, MATCH($B$1, resultados!$A$1:$ZZ$1, 0))</f>
        <v/>
      </c>
      <c r="B103">
        <f>INDEX(resultados!$A$2:$ZZ$188, 97, MATCH($B$2, resultados!$A$1:$ZZ$1, 0))</f>
        <v/>
      </c>
      <c r="C103">
        <f>INDEX(resultados!$A$2:$ZZ$188, 97, MATCH($B$3, resultados!$A$1:$ZZ$1, 0))</f>
        <v/>
      </c>
    </row>
    <row r="104">
      <c r="A104">
        <f>INDEX(resultados!$A$2:$ZZ$188, 98, MATCH($B$1, resultados!$A$1:$ZZ$1, 0))</f>
        <v/>
      </c>
      <c r="B104">
        <f>INDEX(resultados!$A$2:$ZZ$188, 98, MATCH($B$2, resultados!$A$1:$ZZ$1, 0))</f>
        <v/>
      </c>
      <c r="C104">
        <f>INDEX(resultados!$A$2:$ZZ$188, 98, MATCH($B$3, resultados!$A$1:$ZZ$1, 0))</f>
        <v/>
      </c>
    </row>
    <row r="105">
      <c r="A105">
        <f>INDEX(resultados!$A$2:$ZZ$188, 99, MATCH($B$1, resultados!$A$1:$ZZ$1, 0))</f>
        <v/>
      </c>
      <c r="B105">
        <f>INDEX(resultados!$A$2:$ZZ$188, 99, MATCH($B$2, resultados!$A$1:$ZZ$1, 0))</f>
        <v/>
      </c>
      <c r="C105">
        <f>INDEX(resultados!$A$2:$ZZ$188, 99, MATCH($B$3, resultados!$A$1:$ZZ$1, 0))</f>
        <v/>
      </c>
    </row>
    <row r="106">
      <c r="A106">
        <f>INDEX(resultados!$A$2:$ZZ$188, 100, MATCH($B$1, resultados!$A$1:$ZZ$1, 0))</f>
        <v/>
      </c>
      <c r="B106">
        <f>INDEX(resultados!$A$2:$ZZ$188, 100, MATCH($B$2, resultados!$A$1:$ZZ$1, 0))</f>
        <v/>
      </c>
      <c r="C106">
        <f>INDEX(resultados!$A$2:$ZZ$188, 100, MATCH($B$3, resultados!$A$1:$ZZ$1, 0))</f>
        <v/>
      </c>
    </row>
    <row r="107">
      <c r="A107">
        <f>INDEX(resultados!$A$2:$ZZ$188, 101, MATCH($B$1, resultados!$A$1:$ZZ$1, 0))</f>
        <v/>
      </c>
      <c r="B107">
        <f>INDEX(resultados!$A$2:$ZZ$188, 101, MATCH($B$2, resultados!$A$1:$ZZ$1, 0))</f>
        <v/>
      </c>
      <c r="C107">
        <f>INDEX(resultados!$A$2:$ZZ$188, 101, MATCH($B$3, resultados!$A$1:$ZZ$1, 0))</f>
        <v/>
      </c>
    </row>
    <row r="108">
      <c r="A108">
        <f>INDEX(resultados!$A$2:$ZZ$188, 102, MATCH($B$1, resultados!$A$1:$ZZ$1, 0))</f>
        <v/>
      </c>
      <c r="B108">
        <f>INDEX(resultados!$A$2:$ZZ$188, 102, MATCH($B$2, resultados!$A$1:$ZZ$1, 0))</f>
        <v/>
      </c>
      <c r="C108">
        <f>INDEX(resultados!$A$2:$ZZ$188, 102, MATCH($B$3, resultados!$A$1:$ZZ$1, 0))</f>
        <v/>
      </c>
    </row>
    <row r="109">
      <c r="A109">
        <f>INDEX(resultados!$A$2:$ZZ$188, 103, MATCH($B$1, resultados!$A$1:$ZZ$1, 0))</f>
        <v/>
      </c>
      <c r="B109">
        <f>INDEX(resultados!$A$2:$ZZ$188, 103, MATCH($B$2, resultados!$A$1:$ZZ$1, 0))</f>
        <v/>
      </c>
      <c r="C109">
        <f>INDEX(resultados!$A$2:$ZZ$188, 103, MATCH($B$3, resultados!$A$1:$ZZ$1, 0))</f>
        <v/>
      </c>
    </row>
    <row r="110">
      <c r="A110">
        <f>INDEX(resultados!$A$2:$ZZ$188, 104, MATCH($B$1, resultados!$A$1:$ZZ$1, 0))</f>
        <v/>
      </c>
      <c r="B110">
        <f>INDEX(resultados!$A$2:$ZZ$188, 104, MATCH($B$2, resultados!$A$1:$ZZ$1, 0))</f>
        <v/>
      </c>
      <c r="C110">
        <f>INDEX(resultados!$A$2:$ZZ$188, 104, MATCH($B$3, resultados!$A$1:$ZZ$1, 0))</f>
        <v/>
      </c>
    </row>
    <row r="111">
      <c r="A111">
        <f>INDEX(resultados!$A$2:$ZZ$188, 105, MATCH($B$1, resultados!$A$1:$ZZ$1, 0))</f>
        <v/>
      </c>
      <c r="B111">
        <f>INDEX(resultados!$A$2:$ZZ$188, 105, MATCH($B$2, resultados!$A$1:$ZZ$1, 0))</f>
        <v/>
      </c>
      <c r="C111">
        <f>INDEX(resultados!$A$2:$ZZ$188, 105, MATCH($B$3, resultados!$A$1:$ZZ$1, 0))</f>
        <v/>
      </c>
    </row>
    <row r="112">
      <c r="A112">
        <f>INDEX(resultados!$A$2:$ZZ$188, 106, MATCH($B$1, resultados!$A$1:$ZZ$1, 0))</f>
        <v/>
      </c>
      <c r="B112">
        <f>INDEX(resultados!$A$2:$ZZ$188, 106, MATCH($B$2, resultados!$A$1:$ZZ$1, 0))</f>
        <v/>
      </c>
      <c r="C112">
        <f>INDEX(resultados!$A$2:$ZZ$188, 106, MATCH($B$3, resultados!$A$1:$ZZ$1, 0))</f>
        <v/>
      </c>
    </row>
    <row r="113">
      <c r="A113">
        <f>INDEX(resultados!$A$2:$ZZ$188, 107, MATCH($B$1, resultados!$A$1:$ZZ$1, 0))</f>
        <v/>
      </c>
      <c r="B113">
        <f>INDEX(resultados!$A$2:$ZZ$188, 107, MATCH($B$2, resultados!$A$1:$ZZ$1, 0))</f>
        <v/>
      </c>
      <c r="C113">
        <f>INDEX(resultados!$A$2:$ZZ$188, 107, MATCH($B$3, resultados!$A$1:$ZZ$1, 0))</f>
        <v/>
      </c>
    </row>
    <row r="114">
      <c r="A114">
        <f>INDEX(resultados!$A$2:$ZZ$188, 108, MATCH($B$1, resultados!$A$1:$ZZ$1, 0))</f>
        <v/>
      </c>
      <c r="B114">
        <f>INDEX(resultados!$A$2:$ZZ$188, 108, MATCH($B$2, resultados!$A$1:$ZZ$1, 0))</f>
        <v/>
      </c>
      <c r="C114">
        <f>INDEX(resultados!$A$2:$ZZ$188, 108, MATCH($B$3, resultados!$A$1:$ZZ$1, 0))</f>
        <v/>
      </c>
    </row>
    <row r="115">
      <c r="A115">
        <f>INDEX(resultados!$A$2:$ZZ$188, 109, MATCH($B$1, resultados!$A$1:$ZZ$1, 0))</f>
        <v/>
      </c>
      <c r="B115">
        <f>INDEX(resultados!$A$2:$ZZ$188, 109, MATCH($B$2, resultados!$A$1:$ZZ$1, 0))</f>
        <v/>
      </c>
      <c r="C115">
        <f>INDEX(resultados!$A$2:$ZZ$188, 109, MATCH($B$3, resultados!$A$1:$ZZ$1, 0))</f>
        <v/>
      </c>
    </row>
    <row r="116">
      <c r="A116">
        <f>INDEX(resultados!$A$2:$ZZ$188, 110, MATCH($B$1, resultados!$A$1:$ZZ$1, 0))</f>
        <v/>
      </c>
      <c r="B116">
        <f>INDEX(resultados!$A$2:$ZZ$188, 110, MATCH($B$2, resultados!$A$1:$ZZ$1, 0))</f>
        <v/>
      </c>
      <c r="C116">
        <f>INDEX(resultados!$A$2:$ZZ$188, 110, MATCH($B$3, resultados!$A$1:$ZZ$1, 0))</f>
        <v/>
      </c>
    </row>
    <row r="117">
      <c r="A117">
        <f>INDEX(resultados!$A$2:$ZZ$188, 111, MATCH($B$1, resultados!$A$1:$ZZ$1, 0))</f>
        <v/>
      </c>
      <c r="B117">
        <f>INDEX(resultados!$A$2:$ZZ$188, 111, MATCH($B$2, resultados!$A$1:$ZZ$1, 0))</f>
        <v/>
      </c>
      <c r="C117">
        <f>INDEX(resultados!$A$2:$ZZ$188, 111, MATCH($B$3, resultados!$A$1:$ZZ$1, 0))</f>
        <v/>
      </c>
    </row>
    <row r="118">
      <c r="A118">
        <f>INDEX(resultados!$A$2:$ZZ$188, 112, MATCH($B$1, resultados!$A$1:$ZZ$1, 0))</f>
        <v/>
      </c>
      <c r="B118">
        <f>INDEX(resultados!$A$2:$ZZ$188, 112, MATCH($B$2, resultados!$A$1:$ZZ$1, 0))</f>
        <v/>
      </c>
      <c r="C118">
        <f>INDEX(resultados!$A$2:$ZZ$188, 112, MATCH($B$3, resultados!$A$1:$ZZ$1, 0))</f>
        <v/>
      </c>
    </row>
    <row r="119">
      <c r="A119">
        <f>INDEX(resultados!$A$2:$ZZ$188, 113, MATCH($B$1, resultados!$A$1:$ZZ$1, 0))</f>
        <v/>
      </c>
      <c r="B119">
        <f>INDEX(resultados!$A$2:$ZZ$188, 113, MATCH($B$2, resultados!$A$1:$ZZ$1, 0))</f>
        <v/>
      </c>
      <c r="C119">
        <f>INDEX(resultados!$A$2:$ZZ$188, 113, MATCH($B$3, resultados!$A$1:$ZZ$1, 0))</f>
        <v/>
      </c>
    </row>
    <row r="120">
      <c r="A120">
        <f>INDEX(resultados!$A$2:$ZZ$188, 114, MATCH($B$1, resultados!$A$1:$ZZ$1, 0))</f>
        <v/>
      </c>
      <c r="B120">
        <f>INDEX(resultados!$A$2:$ZZ$188, 114, MATCH($B$2, resultados!$A$1:$ZZ$1, 0))</f>
        <v/>
      </c>
      <c r="C120">
        <f>INDEX(resultados!$A$2:$ZZ$188, 114, MATCH($B$3, resultados!$A$1:$ZZ$1, 0))</f>
        <v/>
      </c>
    </row>
    <row r="121">
      <c r="A121">
        <f>INDEX(resultados!$A$2:$ZZ$188, 115, MATCH($B$1, resultados!$A$1:$ZZ$1, 0))</f>
        <v/>
      </c>
      <c r="B121">
        <f>INDEX(resultados!$A$2:$ZZ$188, 115, MATCH($B$2, resultados!$A$1:$ZZ$1, 0))</f>
        <v/>
      </c>
      <c r="C121">
        <f>INDEX(resultados!$A$2:$ZZ$188, 115, MATCH($B$3, resultados!$A$1:$ZZ$1, 0))</f>
        <v/>
      </c>
    </row>
    <row r="122">
      <c r="A122">
        <f>INDEX(resultados!$A$2:$ZZ$188, 116, MATCH($B$1, resultados!$A$1:$ZZ$1, 0))</f>
        <v/>
      </c>
      <c r="B122">
        <f>INDEX(resultados!$A$2:$ZZ$188, 116, MATCH($B$2, resultados!$A$1:$ZZ$1, 0))</f>
        <v/>
      </c>
      <c r="C122">
        <f>INDEX(resultados!$A$2:$ZZ$188, 116, MATCH($B$3, resultados!$A$1:$ZZ$1, 0))</f>
        <v/>
      </c>
    </row>
    <row r="123">
      <c r="A123">
        <f>INDEX(resultados!$A$2:$ZZ$188, 117, MATCH($B$1, resultados!$A$1:$ZZ$1, 0))</f>
        <v/>
      </c>
      <c r="B123">
        <f>INDEX(resultados!$A$2:$ZZ$188, 117, MATCH($B$2, resultados!$A$1:$ZZ$1, 0))</f>
        <v/>
      </c>
      <c r="C123">
        <f>INDEX(resultados!$A$2:$ZZ$188, 117, MATCH($B$3, resultados!$A$1:$ZZ$1, 0))</f>
        <v/>
      </c>
    </row>
    <row r="124">
      <c r="A124">
        <f>INDEX(resultados!$A$2:$ZZ$188, 118, MATCH($B$1, resultados!$A$1:$ZZ$1, 0))</f>
        <v/>
      </c>
      <c r="B124">
        <f>INDEX(resultados!$A$2:$ZZ$188, 118, MATCH($B$2, resultados!$A$1:$ZZ$1, 0))</f>
        <v/>
      </c>
      <c r="C124">
        <f>INDEX(resultados!$A$2:$ZZ$188, 118, MATCH($B$3, resultados!$A$1:$ZZ$1, 0))</f>
        <v/>
      </c>
    </row>
    <row r="125">
      <c r="A125">
        <f>INDEX(resultados!$A$2:$ZZ$188, 119, MATCH($B$1, resultados!$A$1:$ZZ$1, 0))</f>
        <v/>
      </c>
      <c r="B125">
        <f>INDEX(resultados!$A$2:$ZZ$188, 119, MATCH($B$2, resultados!$A$1:$ZZ$1, 0))</f>
        <v/>
      </c>
      <c r="C125">
        <f>INDEX(resultados!$A$2:$ZZ$188, 119, MATCH($B$3, resultados!$A$1:$ZZ$1, 0))</f>
        <v/>
      </c>
    </row>
    <row r="126">
      <c r="A126">
        <f>INDEX(resultados!$A$2:$ZZ$188, 120, MATCH($B$1, resultados!$A$1:$ZZ$1, 0))</f>
        <v/>
      </c>
      <c r="B126">
        <f>INDEX(resultados!$A$2:$ZZ$188, 120, MATCH($B$2, resultados!$A$1:$ZZ$1, 0))</f>
        <v/>
      </c>
      <c r="C126">
        <f>INDEX(resultados!$A$2:$ZZ$188, 120, MATCH($B$3, resultados!$A$1:$ZZ$1, 0))</f>
        <v/>
      </c>
    </row>
    <row r="127">
      <c r="A127">
        <f>INDEX(resultados!$A$2:$ZZ$188, 121, MATCH($B$1, resultados!$A$1:$ZZ$1, 0))</f>
        <v/>
      </c>
      <c r="B127">
        <f>INDEX(resultados!$A$2:$ZZ$188, 121, MATCH($B$2, resultados!$A$1:$ZZ$1, 0))</f>
        <v/>
      </c>
      <c r="C127">
        <f>INDEX(resultados!$A$2:$ZZ$188, 121, MATCH($B$3, resultados!$A$1:$ZZ$1, 0))</f>
        <v/>
      </c>
    </row>
    <row r="128">
      <c r="A128">
        <f>INDEX(resultados!$A$2:$ZZ$188, 122, MATCH($B$1, resultados!$A$1:$ZZ$1, 0))</f>
        <v/>
      </c>
      <c r="B128">
        <f>INDEX(resultados!$A$2:$ZZ$188, 122, MATCH($B$2, resultados!$A$1:$ZZ$1, 0))</f>
        <v/>
      </c>
      <c r="C128">
        <f>INDEX(resultados!$A$2:$ZZ$188, 122, MATCH($B$3, resultados!$A$1:$ZZ$1, 0))</f>
        <v/>
      </c>
    </row>
    <row r="129">
      <c r="A129">
        <f>INDEX(resultados!$A$2:$ZZ$188, 123, MATCH($B$1, resultados!$A$1:$ZZ$1, 0))</f>
        <v/>
      </c>
      <c r="B129">
        <f>INDEX(resultados!$A$2:$ZZ$188, 123, MATCH($B$2, resultados!$A$1:$ZZ$1, 0))</f>
        <v/>
      </c>
      <c r="C129">
        <f>INDEX(resultados!$A$2:$ZZ$188, 123, MATCH($B$3, resultados!$A$1:$ZZ$1, 0))</f>
        <v/>
      </c>
    </row>
    <row r="130">
      <c r="A130">
        <f>INDEX(resultados!$A$2:$ZZ$188, 124, MATCH($B$1, resultados!$A$1:$ZZ$1, 0))</f>
        <v/>
      </c>
      <c r="B130">
        <f>INDEX(resultados!$A$2:$ZZ$188, 124, MATCH($B$2, resultados!$A$1:$ZZ$1, 0))</f>
        <v/>
      </c>
      <c r="C130">
        <f>INDEX(resultados!$A$2:$ZZ$188, 124, MATCH($B$3, resultados!$A$1:$ZZ$1, 0))</f>
        <v/>
      </c>
    </row>
    <row r="131">
      <c r="A131">
        <f>INDEX(resultados!$A$2:$ZZ$188, 125, MATCH($B$1, resultados!$A$1:$ZZ$1, 0))</f>
        <v/>
      </c>
      <c r="B131">
        <f>INDEX(resultados!$A$2:$ZZ$188, 125, MATCH($B$2, resultados!$A$1:$ZZ$1, 0))</f>
        <v/>
      </c>
      <c r="C131">
        <f>INDEX(resultados!$A$2:$ZZ$188, 125, MATCH($B$3, resultados!$A$1:$ZZ$1, 0))</f>
        <v/>
      </c>
    </row>
    <row r="132">
      <c r="A132">
        <f>INDEX(resultados!$A$2:$ZZ$188, 126, MATCH($B$1, resultados!$A$1:$ZZ$1, 0))</f>
        <v/>
      </c>
      <c r="B132">
        <f>INDEX(resultados!$A$2:$ZZ$188, 126, MATCH($B$2, resultados!$A$1:$ZZ$1, 0))</f>
        <v/>
      </c>
      <c r="C132">
        <f>INDEX(resultados!$A$2:$ZZ$188, 126, MATCH($B$3, resultados!$A$1:$ZZ$1, 0))</f>
        <v/>
      </c>
    </row>
    <row r="133">
      <c r="A133">
        <f>INDEX(resultados!$A$2:$ZZ$188, 127, MATCH($B$1, resultados!$A$1:$ZZ$1, 0))</f>
        <v/>
      </c>
      <c r="B133">
        <f>INDEX(resultados!$A$2:$ZZ$188, 127, MATCH($B$2, resultados!$A$1:$ZZ$1, 0))</f>
        <v/>
      </c>
      <c r="C133">
        <f>INDEX(resultados!$A$2:$ZZ$188, 127, MATCH($B$3, resultados!$A$1:$ZZ$1, 0))</f>
        <v/>
      </c>
    </row>
    <row r="134">
      <c r="A134">
        <f>INDEX(resultados!$A$2:$ZZ$188, 128, MATCH($B$1, resultados!$A$1:$ZZ$1, 0))</f>
        <v/>
      </c>
      <c r="B134">
        <f>INDEX(resultados!$A$2:$ZZ$188, 128, MATCH($B$2, resultados!$A$1:$ZZ$1, 0))</f>
        <v/>
      </c>
      <c r="C134">
        <f>INDEX(resultados!$A$2:$ZZ$188, 128, MATCH($B$3, resultados!$A$1:$ZZ$1, 0))</f>
        <v/>
      </c>
    </row>
    <row r="135">
      <c r="A135">
        <f>INDEX(resultados!$A$2:$ZZ$188, 129, MATCH($B$1, resultados!$A$1:$ZZ$1, 0))</f>
        <v/>
      </c>
      <c r="B135">
        <f>INDEX(resultados!$A$2:$ZZ$188, 129, MATCH($B$2, resultados!$A$1:$ZZ$1, 0))</f>
        <v/>
      </c>
      <c r="C135">
        <f>INDEX(resultados!$A$2:$ZZ$188, 129, MATCH($B$3, resultados!$A$1:$ZZ$1, 0))</f>
        <v/>
      </c>
    </row>
    <row r="136">
      <c r="A136">
        <f>INDEX(resultados!$A$2:$ZZ$188, 130, MATCH($B$1, resultados!$A$1:$ZZ$1, 0))</f>
        <v/>
      </c>
      <c r="B136">
        <f>INDEX(resultados!$A$2:$ZZ$188, 130, MATCH($B$2, resultados!$A$1:$ZZ$1, 0))</f>
        <v/>
      </c>
      <c r="C136">
        <f>INDEX(resultados!$A$2:$ZZ$188, 130, MATCH($B$3, resultados!$A$1:$ZZ$1, 0))</f>
        <v/>
      </c>
    </row>
    <row r="137">
      <c r="A137">
        <f>INDEX(resultados!$A$2:$ZZ$188, 131, MATCH($B$1, resultados!$A$1:$ZZ$1, 0))</f>
        <v/>
      </c>
      <c r="B137">
        <f>INDEX(resultados!$A$2:$ZZ$188, 131, MATCH($B$2, resultados!$A$1:$ZZ$1, 0))</f>
        <v/>
      </c>
      <c r="C137">
        <f>INDEX(resultados!$A$2:$ZZ$188, 131, MATCH($B$3, resultados!$A$1:$ZZ$1, 0))</f>
        <v/>
      </c>
    </row>
    <row r="138">
      <c r="A138">
        <f>INDEX(resultados!$A$2:$ZZ$188, 132, MATCH($B$1, resultados!$A$1:$ZZ$1, 0))</f>
        <v/>
      </c>
      <c r="B138">
        <f>INDEX(resultados!$A$2:$ZZ$188, 132, MATCH($B$2, resultados!$A$1:$ZZ$1, 0))</f>
        <v/>
      </c>
      <c r="C138">
        <f>INDEX(resultados!$A$2:$ZZ$188, 132, MATCH($B$3, resultados!$A$1:$ZZ$1, 0))</f>
        <v/>
      </c>
    </row>
    <row r="139">
      <c r="A139">
        <f>INDEX(resultados!$A$2:$ZZ$188, 133, MATCH($B$1, resultados!$A$1:$ZZ$1, 0))</f>
        <v/>
      </c>
      <c r="B139">
        <f>INDEX(resultados!$A$2:$ZZ$188, 133, MATCH($B$2, resultados!$A$1:$ZZ$1, 0))</f>
        <v/>
      </c>
      <c r="C139">
        <f>INDEX(resultados!$A$2:$ZZ$188, 133, MATCH($B$3, resultados!$A$1:$ZZ$1, 0))</f>
        <v/>
      </c>
    </row>
    <row r="140">
      <c r="A140">
        <f>INDEX(resultados!$A$2:$ZZ$188, 134, MATCH($B$1, resultados!$A$1:$ZZ$1, 0))</f>
        <v/>
      </c>
      <c r="B140">
        <f>INDEX(resultados!$A$2:$ZZ$188, 134, MATCH($B$2, resultados!$A$1:$ZZ$1, 0))</f>
        <v/>
      </c>
      <c r="C140">
        <f>INDEX(resultados!$A$2:$ZZ$188, 134, MATCH($B$3, resultados!$A$1:$ZZ$1, 0))</f>
        <v/>
      </c>
    </row>
    <row r="141">
      <c r="A141">
        <f>INDEX(resultados!$A$2:$ZZ$188, 135, MATCH($B$1, resultados!$A$1:$ZZ$1, 0))</f>
        <v/>
      </c>
      <c r="B141">
        <f>INDEX(resultados!$A$2:$ZZ$188, 135, MATCH($B$2, resultados!$A$1:$ZZ$1, 0))</f>
        <v/>
      </c>
      <c r="C141">
        <f>INDEX(resultados!$A$2:$ZZ$188, 135, MATCH($B$3, resultados!$A$1:$ZZ$1, 0))</f>
        <v/>
      </c>
    </row>
    <row r="142">
      <c r="A142">
        <f>INDEX(resultados!$A$2:$ZZ$188, 136, MATCH($B$1, resultados!$A$1:$ZZ$1, 0))</f>
        <v/>
      </c>
      <c r="B142">
        <f>INDEX(resultados!$A$2:$ZZ$188, 136, MATCH($B$2, resultados!$A$1:$ZZ$1, 0))</f>
        <v/>
      </c>
      <c r="C142">
        <f>INDEX(resultados!$A$2:$ZZ$188, 136, MATCH($B$3, resultados!$A$1:$ZZ$1, 0))</f>
        <v/>
      </c>
    </row>
    <row r="143">
      <c r="A143">
        <f>INDEX(resultados!$A$2:$ZZ$188, 137, MATCH($B$1, resultados!$A$1:$ZZ$1, 0))</f>
        <v/>
      </c>
      <c r="B143">
        <f>INDEX(resultados!$A$2:$ZZ$188, 137, MATCH($B$2, resultados!$A$1:$ZZ$1, 0))</f>
        <v/>
      </c>
      <c r="C143">
        <f>INDEX(resultados!$A$2:$ZZ$188, 137, MATCH($B$3, resultados!$A$1:$ZZ$1, 0))</f>
        <v/>
      </c>
    </row>
    <row r="144">
      <c r="A144">
        <f>INDEX(resultados!$A$2:$ZZ$188, 138, MATCH($B$1, resultados!$A$1:$ZZ$1, 0))</f>
        <v/>
      </c>
      <c r="B144">
        <f>INDEX(resultados!$A$2:$ZZ$188, 138, MATCH($B$2, resultados!$A$1:$ZZ$1, 0))</f>
        <v/>
      </c>
      <c r="C144">
        <f>INDEX(resultados!$A$2:$ZZ$188, 138, MATCH($B$3, resultados!$A$1:$ZZ$1, 0))</f>
        <v/>
      </c>
    </row>
    <row r="145">
      <c r="A145">
        <f>INDEX(resultados!$A$2:$ZZ$188, 139, MATCH($B$1, resultados!$A$1:$ZZ$1, 0))</f>
        <v/>
      </c>
      <c r="B145">
        <f>INDEX(resultados!$A$2:$ZZ$188, 139, MATCH($B$2, resultados!$A$1:$ZZ$1, 0))</f>
        <v/>
      </c>
      <c r="C145">
        <f>INDEX(resultados!$A$2:$ZZ$188, 139, MATCH($B$3, resultados!$A$1:$ZZ$1, 0))</f>
        <v/>
      </c>
    </row>
    <row r="146">
      <c r="A146">
        <f>INDEX(resultados!$A$2:$ZZ$188, 140, MATCH($B$1, resultados!$A$1:$ZZ$1, 0))</f>
        <v/>
      </c>
      <c r="B146">
        <f>INDEX(resultados!$A$2:$ZZ$188, 140, MATCH($B$2, resultados!$A$1:$ZZ$1, 0))</f>
        <v/>
      </c>
      <c r="C146">
        <f>INDEX(resultados!$A$2:$ZZ$188, 140, MATCH($B$3, resultados!$A$1:$ZZ$1, 0))</f>
        <v/>
      </c>
    </row>
    <row r="147">
      <c r="A147">
        <f>INDEX(resultados!$A$2:$ZZ$188, 141, MATCH($B$1, resultados!$A$1:$ZZ$1, 0))</f>
        <v/>
      </c>
      <c r="B147">
        <f>INDEX(resultados!$A$2:$ZZ$188, 141, MATCH($B$2, resultados!$A$1:$ZZ$1, 0))</f>
        <v/>
      </c>
      <c r="C147">
        <f>INDEX(resultados!$A$2:$ZZ$188, 141, MATCH($B$3, resultados!$A$1:$ZZ$1, 0))</f>
        <v/>
      </c>
    </row>
    <row r="148">
      <c r="A148">
        <f>INDEX(resultados!$A$2:$ZZ$188, 142, MATCH($B$1, resultados!$A$1:$ZZ$1, 0))</f>
        <v/>
      </c>
      <c r="B148">
        <f>INDEX(resultados!$A$2:$ZZ$188, 142, MATCH($B$2, resultados!$A$1:$ZZ$1, 0))</f>
        <v/>
      </c>
      <c r="C148">
        <f>INDEX(resultados!$A$2:$ZZ$188, 142, MATCH($B$3, resultados!$A$1:$ZZ$1, 0))</f>
        <v/>
      </c>
    </row>
    <row r="149">
      <c r="A149">
        <f>INDEX(resultados!$A$2:$ZZ$188, 143, MATCH($B$1, resultados!$A$1:$ZZ$1, 0))</f>
        <v/>
      </c>
      <c r="B149">
        <f>INDEX(resultados!$A$2:$ZZ$188, 143, MATCH($B$2, resultados!$A$1:$ZZ$1, 0))</f>
        <v/>
      </c>
      <c r="C149">
        <f>INDEX(resultados!$A$2:$ZZ$188, 143, MATCH($B$3, resultados!$A$1:$ZZ$1, 0))</f>
        <v/>
      </c>
    </row>
    <row r="150">
      <c r="A150">
        <f>INDEX(resultados!$A$2:$ZZ$188, 144, MATCH($B$1, resultados!$A$1:$ZZ$1, 0))</f>
        <v/>
      </c>
      <c r="B150">
        <f>INDEX(resultados!$A$2:$ZZ$188, 144, MATCH($B$2, resultados!$A$1:$ZZ$1, 0))</f>
        <v/>
      </c>
      <c r="C150">
        <f>INDEX(resultados!$A$2:$ZZ$188, 144, MATCH($B$3, resultados!$A$1:$ZZ$1, 0))</f>
        <v/>
      </c>
    </row>
    <row r="151">
      <c r="A151">
        <f>INDEX(resultados!$A$2:$ZZ$188, 145, MATCH($B$1, resultados!$A$1:$ZZ$1, 0))</f>
        <v/>
      </c>
      <c r="B151">
        <f>INDEX(resultados!$A$2:$ZZ$188, 145, MATCH($B$2, resultados!$A$1:$ZZ$1, 0))</f>
        <v/>
      </c>
      <c r="C151">
        <f>INDEX(resultados!$A$2:$ZZ$188, 145, MATCH($B$3, resultados!$A$1:$ZZ$1, 0))</f>
        <v/>
      </c>
    </row>
    <row r="152">
      <c r="A152">
        <f>INDEX(resultados!$A$2:$ZZ$188, 146, MATCH($B$1, resultados!$A$1:$ZZ$1, 0))</f>
        <v/>
      </c>
      <c r="B152">
        <f>INDEX(resultados!$A$2:$ZZ$188, 146, MATCH($B$2, resultados!$A$1:$ZZ$1, 0))</f>
        <v/>
      </c>
      <c r="C152">
        <f>INDEX(resultados!$A$2:$ZZ$188, 146, MATCH($B$3, resultados!$A$1:$ZZ$1, 0))</f>
        <v/>
      </c>
    </row>
    <row r="153">
      <c r="A153">
        <f>INDEX(resultados!$A$2:$ZZ$188, 147, MATCH($B$1, resultados!$A$1:$ZZ$1, 0))</f>
        <v/>
      </c>
      <c r="B153">
        <f>INDEX(resultados!$A$2:$ZZ$188, 147, MATCH($B$2, resultados!$A$1:$ZZ$1, 0))</f>
        <v/>
      </c>
      <c r="C153">
        <f>INDEX(resultados!$A$2:$ZZ$188, 147, MATCH($B$3, resultados!$A$1:$ZZ$1, 0))</f>
        <v/>
      </c>
    </row>
    <row r="154">
      <c r="A154">
        <f>INDEX(resultados!$A$2:$ZZ$188, 148, MATCH($B$1, resultados!$A$1:$ZZ$1, 0))</f>
        <v/>
      </c>
      <c r="B154">
        <f>INDEX(resultados!$A$2:$ZZ$188, 148, MATCH($B$2, resultados!$A$1:$ZZ$1, 0))</f>
        <v/>
      </c>
      <c r="C154">
        <f>INDEX(resultados!$A$2:$ZZ$188, 148, MATCH($B$3, resultados!$A$1:$ZZ$1, 0))</f>
        <v/>
      </c>
    </row>
    <row r="155">
      <c r="A155">
        <f>INDEX(resultados!$A$2:$ZZ$188, 149, MATCH($B$1, resultados!$A$1:$ZZ$1, 0))</f>
        <v/>
      </c>
      <c r="B155">
        <f>INDEX(resultados!$A$2:$ZZ$188, 149, MATCH($B$2, resultados!$A$1:$ZZ$1, 0))</f>
        <v/>
      </c>
      <c r="C155">
        <f>INDEX(resultados!$A$2:$ZZ$188, 149, MATCH($B$3, resultados!$A$1:$ZZ$1, 0))</f>
        <v/>
      </c>
    </row>
    <row r="156">
      <c r="A156">
        <f>INDEX(resultados!$A$2:$ZZ$188, 150, MATCH($B$1, resultados!$A$1:$ZZ$1, 0))</f>
        <v/>
      </c>
      <c r="B156">
        <f>INDEX(resultados!$A$2:$ZZ$188, 150, MATCH($B$2, resultados!$A$1:$ZZ$1, 0))</f>
        <v/>
      </c>
      <c r="C156">
        <f>INDEX(resultados!$A$2:$ZZ$188, 150, MATCH($B$3, resultados!$A$1:$ZZ$1, 0))</f>
        <v/>
      </c>
    </row>
    <row r="157">
      <c r="A157">
        <f>INDEX(resultados!$A$2:$ZZ$188, 151, MATCH($B$1, resultados!$A$1:$ZZ$1, 0))</f>
        <v/>
      </c>
      <c r="B157">
        <f>INDEX(resultados!$A$2:$ZZ$188, 151, MATCH($B$2, resultados!$A$1:$ZZ$1, 0))</f>
        <v/>
      </c>
      <c r="C157">
        <f>INDEX(resultados!$A$2:$ZZ$188, 151, MATCH($B$3, resultados!$A$1:$ZZ$1, 0))</f>
        <v/>
      </c>
    </row>
    <row r="158">
      <c r="A158">
        <f>INDEX(resultados!$A$2:$ZZ$188, 152, MATCH($B$1, resultados!$A$1:$ZZ$1, 0))</f>
        <v/>
      </c>
      <c r="B158">
        <f>INDEX(resultados!$A$2:$ZZ$188, 152, MATCH($B$2, resultados!$A$1:$ZZ$1, 0))</f>
        <v/>
      </c>
      <c r="C158">
        <f>INDEX(resultados!$A$2:$ZZ$188, 152, MATCH($B$3, resultados!$A$1:$ZZ$1, 0))</f>
        <v/>
      </c>
    </row>
    <row r="159">
      <c r="A159">
        <f>INDEX(resultados!$A$2:$ZZ$188, 153, MATCH($B$1, resultados!$A$1:$ZZ$1, 0))</f>
        <v/>
      </c>
      <c r="B159">
        <f>INDEX(resultados!$A$2:$ZZ$188, 153, MATCH($B$2, resultados!$A$1:$ZZ$1, 0))</f>
        <v/>
      </c>
      <c r="C159">
        <f>INDEX(resultados!$A$2:$ZZ$188, 153, MATCH($B$3, resultados!$A$1:$ZZ$1, 0))</f>
        <v/>
      </c>
    </row>
    <row r="160">
      <c r="A160">
        <f>INDEX(resultados!$A$2:$ZZ$188, 154, MATCH($B$1, resultados!$A$1:$ZZ$1, 0))</f>
        <v/>
      </c>
      <c r="B160">
        <f>INDEX(resultados!$A$2:$ZZ$188, 154, MATCH($B$2, resultados!$A$1:$ZZ$1, 0))</f>
        <v/>
      </c>
      <c r="C160">
        <f>INDEX(resultados!$A$2:$ZZ$188, 154, MATCH($B$3, resultados!$A$1:$ZZ$1, 0))</f>
        <v/>
      </c>
    </row>
    <row r="161">
      <c r="A161">
        <f>INDEX(resultados!$A$2:$ZZ$188, 155, MATCH($B$1, resultados!$A$1:$ZZ$1, 0))</f>
        <v/>
      </c>
      <c r="B161">
        <f>INDEX(resultados!$A$2:$ZZ$188, 155, MATCH($B$2, resultados!$A$1:$ZZ$1, 0))</f>
        <v/>
      </c>
      <c r="C161">
        <f>INDEX(resultados!$A$2:$ZZ$188, 155, MATCH($B$3, resultados!$A$1:$ZZ$1, 0))</f>
        <v/>
      </c>
    </row>
    <row r="162">
      <c r="A162">
        <f>INDEX(resultados!$A$2:$ZZ$188, 156, MATCH($B$1, resultados!$A$1:$ZZ$1, 0))</f>
        <v/>
      </c>
      <c r="B162">
        <f>INDEX(resultados!$A$2:$ZZ$188, 156, MATCH($B$2, resultados!$A$1:$ZZ$1, 0))</f>
        <v/>
      </c>
      <c r="C162">
        <f>INDEX(resultados!$A$2:$ZZ$188, 156, MATCH($B$3, resultados!$A$1:$ZZ$1, 0))</f>
        <v/>
      </c>
    </row>
    <row r="163">
      <c r="A163">
        <f>INDEX(resultados!$A$2:$ZZ$188, 157, MATCH($B$1, resultados!$A$1:$ZZ$1, 0))</f>
        <v/>
      </c>
      <c r="B163">
        <f>INDEX(resultados!$A$2:$ZZ$188, 157, MATCH($B$2, resultados!$A$1:$ZZ$1, 0))</f>
        <v/>
      </c>
      <c r="C163">
        <f>INDEX(resultados!$A$2:$ZZ$188, 157, MATCH($B$3, resultados!$A$1:$ZZ$1, 0))</f>
        <v/>
      </c>
    </row>
    <row r="164">
      <c r="A164">
        <f>INDEX(resultados!$A$2:$ZZ$188, 158, MATCH($B$1, resultados!$A$1:$ZZ$1, 0))</f>
        <v/>
      </c>
      <c r="B164">
        <f>INDEX(resultados!$A$2:$ZZ$188, 158, MATCH($B$2, resultados!$A$1:$ZZ$1, 0))</f>
        <v/>
      </c>
      <c r="C164">
        <f>INDEX(resultados!$A$2:$ZZ$188, 158, MATCH($B$3, resultados!$A$1:$ZZ$1, 0))</f>
        <v/>
      </c>
    </row>
    <row r="165">
      <c r="A165">
        <f>INDEX(resultados!$A$2:$ZZ$188, 159, MATCH($B$1, resultados!$A$1:$ZZ$1, 0))</f>
        <v/>
      </c>
      <c r="B165">
        <f>INDEX(resultados!$A$2:$ZZ$188, 159, MATCH($B$2, resultados!$A$1:$ZZ$1, 0))</f>
        <v/>
      </c>
      <c r="C165">
        <f>INDEX(resultados!$A$2:$ZZ$188, 159, MATCH($B$3, resultados!$A$1:$ZZ$1, 0))</f>
        <v/>
      </c>
    </row>
    <row r="166">
      <c r="A166">
        <f>INDEX(resultados!$A$2:$ZZ$188, 160, MATCH($B$1, resultados!$A$1:$ZZ$1, 0))</f>
        <v/>
      </c>
      <c r="B166">
        <f>INDEX(resultados!$A$2:$ZZ$188, 160, MATCH($B$2, resultados!$A$1:$ZZ$1, 0))</f>
        <v/>
      </c>
      <c r="C166">
        <f>INDEX(resultados!$A$2:$ZZ$188, 160, MATCH($B$3, resultados!$A$1:$ZZ$1, 0))</f>
        <v/>
      </c>
    </row>
    <row r="167">
      <c r="A167">
        <f>INDEX(resultados!$A$2:$ZZ$188, 161, MATCH($B$1, resultados!$A$1:$ZZ$1, 0))</f>
        <v/>
      </c>
      <c r="B167">
        <f>INDEX(resultados!$A$2:$ZZ$188, 161, MATCH($B$2, resultados!$A$1:$ZZ$1, 0))</f>
        <v/>
      </c>
      <c r="C167">
        <f>INDEX(resultados!$A$2:$ZZ$188, 161, MATCH($B$3, resultados!$A$1:$ZZ$1, 0))</f>
        <v/>
      </c>
    </row>
    <row r="168">
      <c r="A168">
        <f>INDEX(resultados!$A$2:$ZZ$188, 162, MATCH($B$1, resultados!$A$1:$ZZ$1, 0))</f>
        <v/>
      </c>
      <c r="B168">
        <f>INDEX(resultados!$A$2:$ZZ$188, 162, MATCH($B$2, resultados!$A$1:$ZZ$1, 0))</f>
        <v/>
      </c>
      <c r="C168">
        <f>INDEX(resultados!$A$2:$ZZ$188, 162, MATCH($B$3, resultados!$A$1:$ZZ$1, 0))</f>
        <v/>
      </c>
    </row>
    <row r="169">
      <c r="A169">
        <f>INDEX(resultados!$A$2:$ZZ$188, 163, MATCH($B$1, resultados!$A$1:$ZZ$1, 0))</f>
        <v/>
      </c>
      <c r="B169">
        <f>INDEX(resultados!$A$2:$ZZ$188, 163, MATCH($B$2, resultados!$A$1:$ZZ$1, 0))</f>
        <v/>
      </c>
      <c r="C169">
        <f>INDEX(resultados!$A$2:$ZZ$188, 163, MATCH($B$3, resultados!$A$1:$ZZ$1, 0))</f>
        <v/>
      </c>
    </row>
    <row r="170">
      <c r="A170">
        <f>INDEX(resultados!$A$2:$ZZ$188, 164, MATCH($B$1, resultados!$A$1:$ZZ$1, 0))</f>
        <v/>
      </c>
      <c r="B170">
        <f>INDEX(resultados!$A$2:$ZZ$188, 164, MATCH($B$2, resultados!$A$1:$ZZ$1, 0))</f>
        <v/>
      </c>
      <c r="C170">
        <f>INDEX(resultados!$A$2:$ZZ$188, 164, MATCH($B$3, resultados!$A$1:$ZZ$1, 0))</f>
        <v/>
      </c>
    </row>
    <row r="171">
      <c r="A171">
        <f>INDEX(resultados!$A$2:$ZZ$188, 165, MATCH($B$1, resultados!$A$1:$ZZ$1, 0))</f>
        <v/>
      </c>
      <c r="B171">
        <f>INDEX(resultados!$A$2:$ZZ$188, 165, MATCH($B$2, resultados!$A$1:$ZZ$1, 0))</f>
        <v/>
      </c>
      <c r="C171">
        <f>INDEX(resultados!$A$2:$ZZ$188, 165, MATCH($B$3, resultados!$A$1:$ZZ$1, 0))</f>
        <v/>
      </c>
    </row>
    <row r="172">
      <c r="A172">
        <f>INDEX(resultados!$A$2:$ZZ$188, 166, MATCH($B$1, resultados!$A$1:$ZZ$1, 0))</f>
        <v/>
      </c>
      <c r="B172">
        <f>INDEX(resultados!$A$2:$ZZ$188, 166, MATCH($B$2, resultados!$A$1:$ZZ$1, 0))</f>
        <v/>
      </c>
      <c r="C172">
        <f>INDEX(resultados!$A$2:$ZZ$188, 166, MATCH($B$3, resultados!$A$1:$ZZ$1, 0))</f>
        <v/>
      </c>
    </row>
    <row r="173">
      <c r="A173">
        <f>INDEX(resultados!$A$2:$ZZ$188, 167, MATCH($B$1, resultados!$A$1:$ZZ$1, 0))</f>
        <v/>
      </c>
      <c r="B173">
        <f>INDEX(resultados!$A$2:$ZZ$188, 167, MATCH($B$2, resultados!$A$1:$ZZ$1, 0))</f>
        <v/>
      </c>
      <c r="C173">
        <f>INDEX(resultados!$A$2:$ZZ$188, 167, MATCH($B$3, resultados!$A$1:$ZZ$1, 0))</f>
        <v/>
      </c>
    </row>
    <row r="174">
      <c r="A174">
        <f>INDEX(resultados!$A$2:$ZZ$188, 168, MATCH($B$1, resultados!$A$1:$ZZ$1, 0))</f>
        <v/>
      </c>
      <c r="B174">
        <f>INDEX(resultados!$A$2:$ZZ$188, 168, MATCH($B$2, resultados!$A$1:$ZZ$1, 0))</f>
        <v/>
      </c>
      <c r="C174">
        <f>INDEX(resultados!$A$2:$ZZ$188, 168, MATCH($B$3, resultados!$A$1:$ZZ$1, 0))</f>
        <v/>
      </c>
    </row>
    <row r="175">
      <c r="A175">
        <f>INDEX(resultados!$A$2:$ZZ$188, 169, MATCH($B$1, resultados!$A$1:$ZZ$1, 0))</f>
        <v/>
      </c>
      <c r="B175">
        <f>INDEX(resultados!$A$2:$ZZ$188, 169, MATCH($B$2, resultados!$A$1:$ZZ$1, 0))</f>
        <v/>
      </c>
      <c r="C175">
        <f>INDEX(resultados!$A$2:$ZZ$188, 169, MATCH($B$3, resultados!$A$1:$ZZ$1, 0))</f>
        <v/>
      </c>
    </row>
    <row r="176">
      <c r="A176">
        <f>INDEX(resultados!$A$2:$ZZ$188, 170, MATCH($B$1, resultados!$A$1:$ZZ$1, 0))</f>
        <v/>
      </c>
      <c r="B176">
        <f>INDEX(resultados!$A$2:$ZZ$188, 170, MATCH($B$2, resultados!$A$1:$ZZ$1, 0))</f>
        <v/>
      </c>
      <c r="C176">
        <f>INDEX(resultados!$A$2:$ZZ$188, 170, MATCH($B$3, resultados!$A$1:$ZZ$1, 0))</f>
        <v/>
      </c>
    </row>
    <row r="177">
      <c r="A177">
        <f>INDEX(resultados!$A$2:$ZZ$188, 171, MATCH($B$1, resultados!$A$1:$ZZ$1, 0))</f>
        <v/>
      </c>
      <c r="B177">
        <f>INDEX(resultados!$A$2:$ZZ$188, 171, MATCH($B$2, resultados!$A$1:$ZZ$1, 0))</f>
        <v/>
      </c>
      <c r="C177">
        <f>INDEX(resultados!$A$2:$ZZ$188, 171, MATCH($B$3, resultados!$A$1:$ZZ$1, 0))</f>
        <v/>
      </c>
    </row>
    <row r="178">
      <c r="A178">
        <f>INDEX(resultados!$A$2:$ZZ$188, 172, MATCH($B$1, resultados!$A$1:$ZZ$1, 0))</f>
        <v/>
      </c>
      <c r="B178">
        <f>INDEX(resultados!$A$2:$ZZ$188, 172, MATCH($B$2, resultados!$A$1:$ZZ$1, 0))</f>
        <v/>
      </c>
      <c r="C178">
        <f>INDEX(resultados!$A$2:$ZZ$188, 172, MATCH($B$3, resultados!$A$1:$ZZ$1, 0))</f>
        <v/>
      </c>
    </row>
    <row r="179">
      <c r="A179">
        <f>INDEX(resultados!$A$2:$ZZ$188, 173, MATCH($B$1, resultados!$A$1:$ZZ$1, 0))</f>
        <v/>
      </c>
      <c r="B179">
        <f>INDEX(resultados!$A$2:$ZZ$188, 173, MATCH($B$2, resultados!$A$1:$ZZ$1, 0))</f>
        <v/>
      </c>
      <c r="C179">
        <f>INDEX(resultados!$A$2:$ZZ$188, 173, MATCH($B$3, resultados!$A$1:$ZZ$1, 0))</f>
        <v/>
      </c>
    </row>
    <row r="180">
      <c r="A180">
        <f>INDEX(resultados!$A$2:$ZZ$188, 174, MATCH($B$1, resultados!$A$1:$ZZ$1, 0))</f>
        <v/>
      </c>
      <c r="B180">
        <f>INDEX(resultados!$A$2:$ZZ$188, 174, MATCH($B$2, resultados!$A$1:$ZZ$1, 0))</f>
        <v/>
      </c>
      <c r="C180">
        <f>INDEX(resultados!$A$2:$ZZ$188, 174, MATCH($B$3, resultados!$A$1:$ZZ$1, 0))</f>
        <v/>
      </c>
    </row>
    <row r="181">
      <c r="A181">
        <f>INDEX(resultados!$A$2:$ZZ$188, 175, MATCH($B$1, resultados!$A$1:$ZZ$1, 0))</f>
        <v/>
      </c>
      <c r="B181">
        <f>INDEX(resultados!$A$2:$ZZ$188, 175, MATCH($B$2, resultados!$A$1:$ZZ$1, 0))</f>
        <v/>
      </c>
      <c r="C181">
        <f>INDEX(resultados!$A$2:$ZZ$188, 175, MATCH($B$3, resultados!$A$1:$ZZ$1, 0))</f>
        <v/>
      </c>
    </row>
    <row r="182">
      <c r="A182">
        <f>INDEX(resultados!$A$2:$ZZ$188, 176, MATCH($B$1, resultados!$A$1:$ZZ$1, 0))</f>
        <v/>
      </c>
      <c r="B182">
        <f>INDEX(resultados!$A$2:$ZZ$188, 176, MATCH($B$2, resultados!$A$1:$ZZ$1, 0))</f>
        <v/>
      </c>
      <c r="C182">
        <f>INDEX(resultados!$A$2:$ZZ$188, 176, MATCH($B$3, resultados!$A$1:$ZZ$1, 0))</f>
        <v/>
      </c>
    </row>
    <row r="183">
      <c r="A183">
        <f>INDEX(resultados!$A$2:$ZZ$188, 177, MATCH($B$1, resultados!$A$1:$ZZ$1, 0))</f>
        <v/>
      </c>
      <c r="B183">
        <f>INDEX(resultados!$A$2:$ZZ$188, 177, MATCH($B$2, resultados!$A$1:$ZZ$1, 0))</f>
        <v/>
      </c>
      <c r="C183">
        <f>INDEX(resultados!$A$2:$ZZ$188, 177, MATCH($B$3, resultados!$A$1:$ZZ$1, 0))</f>
        <v/>
      </c>
    </row>
    <row r="184">
      <c r="A184">
        <f>INDEX(resultados!$A$2:$ZZ$188, 178, MATCH($B$1, resultados!$A$1:$ZZ$1, 0))</f>
        <v/>
      </c>
      <c r="B184">
        <f>INDEX(resultados!$A$2:$ZZ$188, 178, MATCH($B$2, resultados!$A$1:$ZZ$1, 0))</f>
        <v/>
      </c>
      <c r="C184">
        <f>INDEX(resultados!$A$2:$ZZ$188, 178, MATCH($B$3, resultados!$A$1:$ZZ$1, 0))</f>
        <v/>
      </c>
    </row>
    <row r="185">
      <c r="A185">
        <f>INDEX(resultados!$A$2:$ZZ$188, 179, MATCH($B$1, resultados!$A$1:$ZZ$1, 0))</f>
        <v/>
      </c>
      <c r="B185">
        <f>INDEX(resultados!$A$2:$ZZ$188, 179, MATCH($B$2, resultados!$A$1:$ZZ$1, 0))</f>
        <v/>
      </c>
      <c r="C185">
        <f>INDEX(resultados!$A$2:$ZZ$188, 179, MATCH($B$3, resultados!$A$1:$ZZ$1, 0))</f>
        <v/>
      </c>
    </row>
    <row r="186">
      <c r="A186">
        <f>INDEX(resultados!$A$2:$ZZ$188, 180, MATCH($B$1, resultados!$A$1:$ZZ$1, 0))</f>
        <v/>
      </c>
      <c r="B186">
        <f>INDEX(resultados!$A$2:$ZZ$188, 180, MATCH($B$2, resultados!$A$1:$ZZ$1, 0))</f>
        <v/>
      </c>
      <c r="C186">
        <f>INDEX(resultados!$A$2:$ZZ$188, 180, MATCH($B$3, resultados!$A$1:$ZZ$1, 0))</f>
        <v/>
      </c>
    </row>
    <row r="187">
      <c r="A187">
        <f>INDEX(resultados!$A$2:$ZZ$188, 181, MATCH($B$1, resultados!$A$1:$ZZ$1, 0))</f>
        <v/>
      </c>
      <c r="B187">
        <f>INDEX(resultados!$A$2:$ZZ$188, 181, MATCH($B$2, resultados!$A$1:$ZZ$1, 0))</f>
        <v/>
      </c>
      <c r="C187">
        <f>INDEX(resultados!$A$2:$ZZ$188, 181, MATCH($B$3, resultados!$A$1:$ZZ$1, 0))</f>
        <v/>
      </c>
    </row>
    <row r="188">
      <c r="A188">
        <f>INDEX(resultados!$A$2:$ZZ$188, 182, MATCH($B$1, resultados!$A$1:$ZZ$1, 0))</f>
        <v/>
      </c>
      <c r="B188">
        <f>INDEX(resultados!$A$2:$ZZ$188, 182, MATCH($B$2, resultados!$A$1:$ZZ$1, 0))</f>
        <v/>
      </c>
      <c r="C188">
        <f>INDEX(resultados!$A$2:$ZZ$188, 182, MATCH($B$3, resultados!$A$1:$ZZ$1, 0))</f>
        <v/>
      </c>
    </row>
    <row r="189">
      <c r="A189">
        <f>INDEX(resultados!$A$2:$ZZ$188, 183, MATCH($B$1, resultados!$A$1:$ZZ$1, 0))</f>
        <v/>
      </c>
      <c r="B189">
        <f>INDEX(resultados!$A$2:$ZZ$188, 183, MATCH($B$2, resultados!$A$1:$ZZ$1, 0))</f>
        <v/>
      </c>
      <c r="C189">
        <f>INDEX(resultados!$A$2:$ZZ$188, 183, MATCH($B$3, resultados!$A$1:$ZZ$1, 0))</f>
        <v/>
      </c>
    </row>
    <row r="190">
      <c r="A190">
        <f>INDEX(resultados!$A$2:$ZZ$188, 184, MATCH($B$1, resultados!$A$1:$ZZ$1, 0))</f>
        <v/>
      </c>
      <c r="B190">
        <f>INDEX(resultados!$A$2:$ZZ$188, 184, MATCH($B$2, resultados!$A$1:$ZZ$1, 0))</f>
        <v/>
      </c>
      <c r="C190">
        <f>INDEX(resultados!$A$2:$ZZ$188, 184, MATCH($B$3, resultados!$A$1:$ZZ$1, 0))</f>
        <v/>
      </c>
    </row>
    <row r="191">
      <c r="A191">
        <f>INDEX(resultados!$A$2:$ZZ$188, 185, MATCH($B$1, resultados!$A$1:$ZZ$1, 0))</f>
        <v/>
      </c>
      <c r="B191">
        <f>INDEX(resultados!$A$2:$ZZ$188, 185, MATCH($B$2, resultados!$A$1:$ZZ$1, 0))</f>
        <v/>
      </c>
      <c r="C191">
        <f>INDEX(resultados!$A$2:$ZZ$188, 185, MATCH($B$3, resultados!$A$1:$ZZ$1, 0))</f>
        <v/>
      </c>
    </row>
    <row r="192">
      <c r="A192">
        <f>INDEX(resultados!$A$2:$ZZ$188, 186, MATCH($B$1, resultados!$A$1:$ZZ$1, 0))</f>
        <v/>
      </c>
      <c r="B192">
        <f>INDEX(resultados!$A$2:$ZZ$188, 186, MATCH($B$2, resultados!$A$1:$ZZ$1, 0))</f>
        <v/>
      </c>
      <c r="C192">
        <f>INDEX(resultados!$A$2:$ZZ$188, 186, MATCH($B$3, resultados!$A$1:$ZZ$1, 0))</f>
        <v/>
      </c>
    </row>
    <row r="193">
      <c r="A193">
        <f>INDEX(resultados!$A$2:$ZZ$188, 187, MATCH($B$1, resultados!$A$1:$ZZ$1, 0))</f>
        <v/>
      </c>
      <c r="B193">
        <f>INDEX(resultados!$A$2:$ZZ$188, 187, MATCH($B$2, resultados!$A$1:$ZZ$1, 0))</f>
        <v/>
      </c>
      <c r="C193">
        <f>INDEX(resultados!$A$2:$ZZ$188, 187,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4.3829</v>
      </c>
      <c r="E2" t="n">
        <v>22.82</v>
      </c>
      <c r="F2" t="n">
        <v>13.12</v>
      </c>
      <c r="G2" t="n">
        <v>5.35</v>
      </c>
      <c r="H2" t="n">
        <v>0.07000000000000001</v>
      </c>
      <c r="I2" t="n">
        <v>147</v>
      </c>
      <c r="J2" t="n">
        <v>242.64</v>
      </c>
      <c r="K2" t="n">
        <v>58.47</v>
      </c>
      <c r="L2" t="n">
        <v>1</v>
      </c>
      <c r="M2" t="n">
        <v>145</v>
      </c>
      <c r="N2" t="n">
        <v>58.17</v>
      </c>
      <c r="O2" t="n">
        <v>30160.1</v>
      </c>
      <c r="P2" t="n">
        <v>201</v>
      </c>
      <c r="Q2" t="n">
        <v>2941.19</v>
      </c>
      <c r="R2" t="n">
        <v>174.86</v>
      </c>
      <c r="S2" t="n">
        <v>30.45</v>
      </c>
      <c r="T2" t="n">
        <v>71701.31</v>
      </c>
      <c r="U2" t="n">
        <v>0.17</v>
      </c>
      <c r="V2" t="n">
        <v>0.66</v>
      </c>
      <c r="W2" t="n">
        <v>0.31</v>
      </c>
      <c r="X2" t="n">
        <v>4.39</v>
      </c>
      <c r="Y2" t="n">
        <v>1</v>
      </c>
      <c r="Z2" t="n">
        <v>10</v>
      </c>
      <c r="AA2" t="n">
        <v>192.8131401940897</v>
      </c>
      <c r="AB2" t="n">
        <v>263.8154447288321</v>
      </c>
      <c r="AC2" t="n">
        <v>238.6372689512916</v>
      </c>
      <c r="AD2" t="n">
        <v>192813.1401940897</v>
      </c>
      <c r="AE2" t="n">
        <v>263815.4447288321</v>
      </c>
      <c r="AF2" t="n">
        <v>3.18712020013211e-06</v>
      </c>
      <c r="AG2" t="n">
        <v>9</v>
      </c>
      <c r="AH2" t="n">
        <v>238637.2689512917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5.1617</v>
      </c>
      <c r="E3" t="n">
        <v>19.37</v>
      </c>
      <c r="F3" t="n">
        <v>11.75</v>
      </c>
      <c r="G3" t="n">
        <v>6.85</v>
      </c>
      <c r="H3" t="n">
        <v>0.09</v>
      </c>
      <c r="I3" t="n">
        <v>103</v>
      </c>
      <c r="J3" t="n">
        <v>243.08</v>
      </c>
      <c r="K3" t="n">
        <v>58.47</v>
      </c>
      <c r="L3" t="n">
        <v>1.25</v>
      </c>
      <c r="M3" t="n">
        <v>101</v>
      </c>
      <c r="N3" t="n">
        <v>58.36</v>
      </c>
      <c r="O3" t="n">
        <v>30214.33</v>
      </c>
      <c r="P3" t="n">
        <v>176.43</v>
      </c>
      <c r="Q3" t="n">
        <v>2940.85</v>
      </c>
      <c r="R3" t="n">
        <v>129.7</v>
      </c>
      <c r="S3" t="n">
        <v>30.45</v>
      </c>
      <c r="T3" t="n">
        <v>49338.79</v>
      </c>
      <c r="U3" t="n">
        <v>0.23</v>
      </c>
      <c r="V3" t="n">
        <v>0.74</v>
      </c>
      <c r="W3" t="n">
        <v>0.24</v>
      </c>
      <c r="X3" t="n">
        <v>3.03</v>
      </c>
      <c r="Y3" t="n">
        <v>1</v>
      </c>
      <c r="Z3" t="n">
        <v>10</v>
      </c>
      <c r="AA3" t="n">
        <v>154.3144741542958</v>
      </c>
      <c r="AB3" t="n">
        <v>211.1398714119368</v>
      </c>
      <c r="AC3" t="n">
        <v>190.9889784211126</v>
      </c>
      <c r="AD3" t="n">
        <v>154314.4741542958</v>
      </c>
      <c r="AE3" t="n">
        <v>211139.8714119368</v>
      </c>
      <c r="AF3" t="n">
        <v>3.753441405695295e-06</v>
      </c>
      <c r="AG3" t="n">
        <v>8</v>
      </c>
      <c r="AH3" t="n">
        <v>190988.9784211126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5.7185</v>
      </c>
      <c r="E4" t="n">
        <v>17.49</v>
      </c>
      <c r="F4" t="n">
        <v>11</v>
      </c>
      <c r="G4" t="n">
        <v>8.35</v>
      </c>
      <c r="H4" t="n">
        <v>0.11</v>
      </c>
      <c r="I4" t="n">
        <v>79</v>
      </c>
      <c r="J4" t="n">
        <v>243.52</v>
      </c>
      <c r="K4" t="n">
        <v>58.47</v>
      </c>
      <c r="L4" t="n">
        <v>1.5</v>
      </c>
      <c r="M4" t="n">
        <v>77</v>
      </c>
      <c r="N4" t="n">
        <v>58.55</v>
      </c>
      <c r="O4" t="n">
        <v>30268.64</v>
      </c>
      <c r="P4" t="n">
        <v>161.67</v>
      </c>
      <c r="Q4" t="n">
        <v>2940.75</v>
      </c>
      <c r="R4" t="n">
        <v>105.04</v>
      </c>
      <c r="S4" t="n">
        <v>30.45</v>
      </c>
      <c r="T4" t="n">
        <v>37129.98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131.0163686875189</v>
      </c>
      <c r="AB4" t="n">
        <v>179.2623756724368</v>
      </c>
      <c r="AC4" t="n">
        <v>162.153826134634</v>
      </c>
      <c r="AD4" t="n">
        <v>131016.3686875189</v>
      </c>
      <c r="AE4" t="n">
        <v>179262.3756724368</v>
      </c>
      <c r="AF4" t="n">
        <v>4.158330526467741e-06</v>
      </c>
      <c r="AG4" t="n">
        <v>7</v>
      </c>
      <c r="AH4" t="n">
        <v>162153.826134634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6.1197</v>
      </c>
      <c r="E5" t="n">
        <v>16.34</v>
      </c>
      <c r="F5" t="n">
        <v>10.56</v>
      </c>
      <c r="G5" t="n">
        <v>9.9</v>
      </c>
      <c r="H5" t="n">
        <v>0.13</v>
      </c>
      <c r="I5" t="n">
        <v>64</v>
      </c>
      <c r="J5" t="n">
        <v>243.96</v>
      </c>
      <c r="K5" t="n">
        <v>58.47</v>
      </c>
      <c r="L5" t="n">
        <v>1.75</v>
      </c>
      <c r="M5" t="n">
        <v>62</v>
      </c>
      <c r="N5" t="n">
        <v>58.74</v>
      </c>
      <c r="O5" t="n">
        <v>30323.01</v>
      </c>
      <c r="P5" t="n">
        <v>151.91</v>
      </c>
      <c r="Q5" t="n">
        <v>2940.84</v>
      </c>
      <c r="R5" t="n">
        <v>90.75</v>
      </c>
      <c r="S5" t="n">
        <v>30.45</v>
      </c>
      <c r="T5" t="n">
        <v>30060.16</v>
      </c>
      <c r="U5" t="n">
        <v>0.34</v>
      </c>
      <c r="V5" t="n">
        <v>0.82</v>
      </c>
      <c r="W5" t="n">
        <v>0.18</v>
      </c>
      <c r="X5" t="n">
        <v>1.84</v>
      </c>
      <c r="Y5" t="n">
        <v>1</v>
      </c>
      <c r="Z5" t="n">
        <v>10</v>
      </c>
      <c r="AA5" t="n">
        <v>121.9997750327769</v>
      </c>
      <c r="AB5" t="n">
        <v>166.9254744499871</v>
      </c>
      <c r="AC5" t="n">
        <v>150.9943414499014</v>
      </c>
      <c r="AD5" t="n">
        <v>121999.7750327769</v>
      </c>
      <c r="AE5" t="n">
        <v>166925.4744499871</v>
      </c>
      <c r="AF5" t="n">
        <v>4.45007175357605e-06</v>
      </c>
      <c r="AG5" t="n">
        <v>7</v>
      </c>
      <c r="AH5" t="n">
        <v>150994.3414499014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6.466</v>
      </c>
      <c r="E6" t="n">
        <v>15.47</v>
      </c>
      <c r="F6" t="n">
        <v>10.21</v>
      </c>
      <c r="G6" t="n">
        <v>11.55</v>
      </c>
      <c r="H6" t="n">
        <v>0.15</v>
      </c>
      <c r="I6" t="n">
        <v>53</v>
      </c>
      <c r="J6" t="n">
        <v>244.41</v>
      </c>
      <c r="K6" t="n">
        <v>58.47</v>
      </c>
      <c r="L6" t="n">
        <v>2</v>
      </c>
      <c r="M6" t="n">
        <v>51</v>
      </c>
      <c r="N6" t="n">
        <v>58.93</v>
      </c>
      <c r="O6" t="n">
        <v>30377.45</v>
      </c>
      <c r="P6" t="n">
        <v>143.17</v>
      </c>
      <c r="Q6" t="n">
        <v>2940.48</v>
      </c>
      <c r="R6" t="n">
        <v>78.95</v>
      </c>
      <c r="S6" t="n">
        <v>30.45</v>
      </c>
      <c r="T6" t="n">
        <v>24217.04</v>
      </c>
      <c r="U6" t="n">
        <v>0.39</v>
      </c>
      <c r="V6" t="n">
        <v>0.85</v>
      </c>
      <c r="W6" t="n">
        <v>0.17</v>
      </c>
      <c r="X6" t="n">
        <v>1.48</v>
      </c>
      <c r="Y6" t="n">
        <v>1</v>
      </c>
      <c r="Z6" t="n">
        <v>10</v>
      </c>
      <c r="AA6" t="n">
        <v>107.213786926536</v>
      </c>
      <c r="AB6" t="n">
        <v>146.6946332112811</v>
      </c>
      <c r="AC6" t="n">
        <v>132.6943033048471</v>
      </c>
      <c r="AD6" t="n">
        <v>107213.786926536</v>
      </c>
      <c r="AE6" t="n">
        <v>146694.6332112811</v>
      </c>
      <c r="AF6" t="n">
        <v>4.70189126241854e-06</v>
      </c>
      <c r="AG6" t="n">
        <v>6</v>
      </c>
      <c r="AH6" t="n">
        <v>132694.3033048471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6.7267</v>
      </c>
      <c r="E7" t="n">
        <v>14.87</v>
      </c>
      <c r="F7" t="n">
        <v>9.98</v>
      </c>
      <c r="G7" t="n">
        <v>13.31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136.59</v>
      </c>
      <c r="Q7" t="n">
        <v>2940.23</v>
      </c>
      <c r="R7" t="n">
        <v>71.79000000000001</v>
      </c>
      <c r="S7" t="n">
        <v>30.45</v>
      </c>
      <c r="T7" t="n">
        <v>20674.35</v>
      </c>
      <c r="U7" t="n">
        <v>0.42</v>
      </c>
      <c r="V7" t="n">
        <v>0.87</v>
      </c>
      <c r="W7" t="n">
        <v>0.15</v>
      </c>
      <c r="X7" t="n">
        <v>1.26</v>
      </c>
      <c r="Y7" t="n">
        <v>1</v>
      </c>
      <c r="Z7" t="n">
        <v>10</v>
      </c>
      <c r="AA7" t="n">
        <v>102.4465081622828</v>
      </c>
      <c r="AB7" t="n">
        <v>140.1718320885375</v>
      </c>
      <c r="AC7" t="n">
        <v>126.7940291664472</v>
      </c>
      <c r="AD7" t="n">
        <v>102446.5081622828</v>
      </c>
      <c r="AE7" t="n">
        <v>140171.8320885375</v>
      </c>
      <c r="AF7" t="n">
        <v>4.891464886314691e-06</v>
      </c>
      <c r="AG7" t="n">
        <v>6</v>
      </c>
      <c r="AH7" t="n">
        <v>126794.0291664472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6.9402</v>
      </c>
      <c r="E8" t="n">
        <v>14.41</v>
      </c>
      <c r="F8" t="n">
        <v>9.81</v>
      </c>
      <c r="G8" t="n">
        <v>15.09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130.32</v>
      </c>
      <c r="Q8" t="n">
        <v>2940.43</v>
      </c>
      <c r="R8" t="n">
        <v>66.18000000000001</v>
      </c>
      <c r="S8" t="n">
        <v>30.45</v>
      </c>
      <c r="T8" t="n">
        <v>17898.84</v>
      </c>
      <c r="U8" t="n">
        <v>0.46</v>
      </c>
      <c r="V8" t="n">
        <v>0.88</v>
      </c>
      <c r="W8" t="n">
        <v>0.14</v>
      </c>
      <c r="X8" t="n">
        <v>1.09</v>
      </c>
      <c r="Y8" t="n">
        <v>1</v>
      </c>
      <c r="Z8" t="n">
        <v>10</v>
      </c>
      <c r="AA8" t="n">
        <v>98.51100683758544</v>
      </c>
      <c r="AB8" t="n">
        <v>134.7871055540245</v>
      </c>
      <c r="AC8" t="n">
        <v>121.9232133748752</v>
      </c>
      <c r="AD8" t="n">
        <v>98511.00683758545</v>
      </c>
      <c r="AE8" t="n">
        <v>134787.1055540245</v>
      </c>
      <c r="AF8" t="n">
        <v>5.046716012903983e-06</v>
      </c>
      <c r="AG8" t="n">
        <v>6</v>
      </c>
      <c r="AH8" t="n">
        <v>121923.2133748752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7.1395</v>
      </c>
      <c r="E9" t="n">
        <v>14.01</v>
      </c>
      <c r="F9" t="n">
        <v>9.640000000000001</v>
      </c>
      <c r="G9" t="n">
        <v>17.02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124.14</v>
      </c>
      <c r="Q9" t="n">
        <v>2940.25</v>
      </c>
      <c r="R9" t="n">
        <v>60.63</v>
      </c>
      <c r="S9" t="n">
        <v>30.45</v>
      </c>
      <c r="T9" t="n">
        <v>15149.52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94.93347607000044</v>
      </c>
      <c r="AB9" t="n">
        <v>129.8921701282987</v>
      </c>
      <c r="AC9" t="n">
        <v>117.4954437160941</v>
      </c>
      <c r="AD9" t="n">
        <v>94933.47607000044</v>
      </c>
      <c r="AE9" t="n">
        <v>129892.1701282987</v>
      </c>
      <c r="AF9" t="n">
        <v>5.191641303439092e-06</v>
      </c>
      <c r="AG9" t="n">
        <v>6</v>
      </c>
      <c r="AH9" t="n">
        <v>117495.4437160941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7.3662</v>
      </c>
      <c r="E10" t="n">
        <v>13.58</v>
      </c>
      <c r="F10" t="n">
        <v>9.449999999999999</v>
      </c>
      <c r="G10" t="n">
        <v>19.55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117.13</v>
      </c>
      <c r="Q10" t="n">
        <v>2940.35</v>
      </c>
      <c r="R10" t="n">
        <v>54.12</v>
      </c>
      <c r="S10" t="n">
        <v>30.45</v>
      </c>
      <c r="T10" t="n">
        <v>11921.5</v>
      </c>
      <c r="U10" t="n">
        <v>0.5600000000000001</v>
      </c>
      <c r="V10" t="n">
        <v>0.92</v>
      </c>
      <c r="W10" t="n">
        <v>0.13</v>
      </c>
      <c r="X10" t="n">
        <v>0.73</v>
      </c>
      <c r="Y10" t="n">
        <v>1</v>
      </c>
      <c r="Z10" t="n">
        <v>10</v>
      </c>
      <c r="AA10" t="n">
        <v>91.1074512945186</v>
      </c>
      <c r="AB10" t="n">
        <v>124.6572342381867</v>
      </c>
      <c r="AC10" t="n">
        <v>112.7601227600541</v>
      </c>
      <c r="AD10" t="n">
        <v>91107.4512945186</v>
      </c>
      <c r="AE10" t="n">
        <v>124657.2342381867</v>
      </c>
      <c r="AF10" t="n">
        <v>5.356491094529454e-06</v>
      </c>
      <c r="AG10" t="n">
        <v>6</v>
      </c>
      <c r="AH10" t="n">
        <v>112760.1227600541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7.4683</v>
      </c>
      <c r="E11" t="n">
        <v>13.39</v>
      </c>
      <c r="F11" t="n">
        <v>9.41</v>
      </c>
      <c r="G11" t="n">
        <v>21.7</v>
      </c>
      <c r="H11" t="n">
        <v>0.23</v>
      </c>
      <c r="I11" t="n">
        <v>26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112.38</v>
      </c>
      <c r="Q11" t="n">
        <v>2939.96</v>
      </c>
      <c r="R11" t="n">
        <v>53.11</v>
      </c>
      <c r="S11" t="n">
        <v>30.45</v>
      </c>
      <c r="T11" t="n">
        <v>11429.81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88.96515363465748</v>
      </c>
      <c r="AB11" t="n">
        <v>121.7260480684638</v>
      </c>
      <c r="AC11" t="n">
        <v>110.1086848844229</v>
      </c>
      <c r="AD11" t="n">
        <v>88965.15363465749</v>
      </c>
      <c r="AE11" t="n">
        <v>121726.0480684638</v>
      </c>
      <c r="AF11" t="n">
        <v>5.430735310102131e-06</v>
      </c>
      <c r="AG11" t="n">
        <v>6</v>
      </c>
      <c r="AH11" t="n">
        <v>110108.6848844229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7.4864</v>
      </c>
      <c r="E12" t="n">
        <v>13.36</v>
      </c>
      <c r="F12" t="n">
        <v>9.42</v>
      </c>
      <c r="G12" t="n">
        <v>22.61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4</v>
      </c>
      <c r="N12" t="n">
        <v>60.09</v>
      </c>
      <c r="O12" t="n">
        <v>30705.56</v>
      </c>
      <c r="P12" t="n">
        <v>111.46</v>
      </c>
      <c r="Q12" t="n">
        <v>2940.03</v>
      </c>
      <c r="R12" t="n">
        <v>52.7</v>
      </c>
      <c r="S12" t="n">
        <v>30.45</v>
      </c>
      <c r="T12" t="n">
        <v>11228.87</v>
      </c>
      <c r="U12" t="n">
        <v>0.58</v>
      </c>
      <c r="V12" t="n">
        <v>0.92</v>
      </c>
      <c r="W12" t="n">
        <v>0.14</v>
      </c>
      <c r="X12" t="n">
        <v>0.7</v>
      </c>
      <c r="Y12" t="n">
        <v>1</v>
      </c>
      <c r="Z12" t="n">
        <v>10</v>
      </c>
      <c r="AA12" t="n">
        <v>88.57409135966998</v>
      </c>
      <c r="AB12" t="n">
        <v>121.1909794113762</v>
      </c>
      <c r="AC12" t="n">
        <v>109.624682428994</v>
      </c>
      <c r="AD12" t="n">
        <v>88574.09135966998</v>
      </c>
      <c r="AE12" t="n">
        <v>121190.9794113762</v>
      </c>
      <c r="AF12" t="n">
        <v>5.443897115213448e-06</v>
      </c>
      <c r="AG12" t="n">
        <v>6</v>
      </c>
      <c r="AH12" t="n">
        <v>109624.682428994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7.4788</v>
      </c>
      <c r="E13" t="n">
        <v>13.37</v>
      </c>
      <c r="F13" t="n">
        <v>9.43</v>
      </c>
      <c r="G13" t="n">
        <v>22.64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0</v>
      </c>
      <c r="N13" t="n">
        <v>60.29</v>
      </c>
      <c r="O13" t="n">
        <v>30760.49</v>
      </c>
      <c r="P13" t="n">
        <v>111.33</v>
      </c>
      <c r="Q13" t="n">
        <v>2940.02</v>
      </c>
      <c r="R13" t="n">
        <v>53.08</v>
      </c>
      <c r="S13" t="n">
        <v>30.45</v>
      </c>
      <c r="T13" t="n">
        <v>11419.99</v>
      </c>
      <c r="U13" t="n">
        <v>0.57</v>
      </c>
      <c r="V13" t="n">
        <v>0.92</v>
      </c>
      <c r="W13" t="n">
        <v>0.15</v>
      </c>
      <c r="X13" t="n">
        <v>0.71</v>
      </c>
      <c r="Y13" t="n">
        <v>1</v>
      </c>
      <c r="Z13" t="n">
        <v>10</v>
      </c>
      <c r="AA13" t="n">
        <v>88.5775781213986</v>
      </c>
      <c r="AB13" t="n">
        <v>121.1957501525983</v>
      </c>
      <c r="AC13" t="n">
        <v>109.6289978573697</v>
      </c>
      <c r="AD13" t="n">
        <v>88577.5781213986</v>
      </c>
      <c r="AE13" t="n">
        <v>121195.7501525983</v>
      </c>
      <c r="AF13" t="n">
        <v>5.438370611409801e-06</v>
      </c>
      <c r="AG13" t="n">
        <v>6</v>
      </c>
      <c r="AH13" t="n">
        <v>109628.9978573697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6.6481</v>
      </c>
      <c r="E2" t="n">
        <v>15.04</v>
      </c>
      <c r="F2" t="n">
        <v>11.66</v>
      </c>
      <c r="G2" t="n">
        <v>7.07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66.56999999999999</v>
      </c>
      <c r="Q2" t="n">
        <v>2940.73</v>
      </c>
      <c r="R2" t="n">
        <v>122.12</v>
      </c>
      <c r="S2" t="n">
        <v>30.45</v>
      </c>
      <c r="T2" t="n">
        <v>45568.11</v>
      </c>
      <c r="U2" t="n">
        <v>0.25</v>
      </c>
      <c r="V2" t="n">
        <v>0.74</v>
      </c>
      <c r="W2" t="n">
        <v>0.37</v>
      </c>
      <c r="X2" t="n">
        <v>2.94</v>
      </c>
      <c r="Y2" t="n">
        <v>1</v>
      </c>
      <c r="Z2" t="n">
        <v>10</v>
      </c>
      <c r="AA2" t="n">
        <v>73.05950761424627</v>
      </c>
      <c r="AB2" t="n">
        <v>99.96324147576968</v>
      </c>
      <c r="AC2" t="n">
        <v>90.42289000863774</v>
      </c>
      <c r="AD2" t="n">
        <v>73059.50761424628</v>
      </c>
      <c r="AE2" t="n">
        <v>99963.24147576968</v>
      </c>
      <c r="AF2" t="n">
        <v>5.17796035274545e-06</v>
      </c>
      <c r="AG2" t="n">
        <v>6</v>
      </c>
      <c r="AH2" t="n">
        <v>90422.89000863774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14.6</v>
      </c>
      <c r="G2" t="n">
        <v>4.45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57.44</v>
      </c>
      <c r="Q2" t="n">
        <v>2942.33</v>
      </c>
      <c r="R2" t="n">
        <v>213.7</v>
      </c>
      <c r="S2" t="n">
        <v>30.45</v>
      </c>
      <c r="T2" t="n">
        <v>90872.19</v>
      </c>
      <c r="U2" t="n">
        <v>0.14</v>
      </c>
      <c r="V2" t="n">
        <v>0.59</v>
      </c>
      <c r="W2" t="n">
        <v>0.65</v>
      </c>
      <c r="X2" t="n">
        <v>5.87</v>
      </c>
      <c r="Y2" t="n">
        <v>1</v>
      </c>
      <c r="Z2" t="n">
        <v>10</v>
      </c>
      <c r="AA2" t="n">
        <v>88.57784225080789</v>
      </c>
      <c r="AB2" t="n">
        <v>121.1961115461087</v>
      </c>
      <c r="AC2" t="n">
        <v>109.6293247599907</v>
      </c>
      <c r="AD2" t="n">
        <v>88577.84225080789</v>
      </c>
      <c r="AE2" t="n">
        <v>121196.1115461087</v>
      </c>
      <c r="AF2" t="n">
        <v>4.308938322628512e-06</v>
      </c>
      <c r="AG2" t="n">
        <v>8</v>
      </c>
      <c r="AH2" t="n">
        <v>109629.3247599907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6.4366</v>
      </c>
      <c r="E2" t="n">
        <v>15.54</v>
      </c>
      <c r="F2" t="n">
        <v>11.03</v>
      </c>
      <c r="G2" t="n">
        <v>8.369999999999999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107.7</v>
      </c>
      <c r="Q2" t="n">
        <v>2940.87</v>
      </c>
      <c r="R2" t="n">
        <v>106.05</v>
      </c>
      <c r="S2" t="n">
        <v>30.45</v>
      </c>
      <c r="T2" t="n">
        <v>37634.04</v>
      </c>
      <c r="U2" t="n">
        <v>0.29</v>
      </c>
      <c r="V2" t="n">
        <v>0.79</v>
      </c>
      <c r="W2" t="n">
        <v>0.2</v>
      </c>
      <c r="X2" t="n">
        <v>2.3</v>
      </c>
      <c r="Y2" t="n">
        <v>1</v>
      </c>
      <c r="Z2" t="n">
        <v>10</v>
      </c>
      <c r="AA2" t="n">
        <v>92.03741688680213</v>
      </c>
      <c r="AB2" t="n">
        <v>125.9296541887348</v>
      </c>
      <c r="AC2" t="n">
        <v>113.9111047363749</v>
      </c>
      <c r="AD2" t="n">
        <v>92037.41688680214</v>
      </c>
      <c r="AE2" t="n">
        <v>125929.6541887348</v>
      </c>
      <c r="AF2" t="n">
        <v>4.833364309473218e-06</v>
      </c>
      <c r="AG2" t="n">
        <v>6</v>
      </c>
      <c r="AH2" t="n">
        <v>113911.1047363749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7.0877</v>
      </c>
      <c r="E3" t="n">
        <v>14.11</v>
      </c>
      <c r="F3" t="n">
        <v>10.29</v>
      </c>
      <c r="G3" t="n">
        <v>11.23</v>
      </c>
      <c r="H3" t="n">
        <v>0.16</v>
      </c>
      <c r="I3" t="n">
        <v>55</v>
      </c>
      <c r="J3" t="n">
        <v>142.15</v>
      </c>
      <c r="K3" t="n">
        <v>47.83</v>
      </c>
      <c r="L3" t="n">
        <v>1.25</v>
      </c>
      <c r="M3" t="n">
        <v>53</v>
      </c>
      <c r="N3" t="n">
        <v>23.07</v>
      </c>
      <c r="O3" t="n">
        <v>17765.46</v>
      </c>
      <c r="P3" t="n">
        <v>92.8</v>
      </c>
      <c r="Q3" t="n">
        <v>2941</v>
      </c>
      <c r="R3" t="n">
        <v>81.72</v>
      </c>
      <c r="S3" t="n">
        <v>30.45</v>
      </c>
      <c r="T3" t="n">
        <v>25590.29</v>
      </c>
      <c r="U3" t="n">
        <v>0.37</v>
      </c>
      <c r="V3" t="n">
        <v>0.84</v>
      </c>
      <c r="W3" t="n">
        <v>0.17</v>
      </c>
      <c r="X3" t="n">
        <v>1.57</v>
      </c>
      <c r="Y3" t="n">
        <v>1</v>
      </c>
      <c r="Z3" t="n">
        <v>10</v>
      </c>
      <c r="AA3" t="n">
        <v>82.52727969282431</v>
      </c>
      <c r="AB3" t="n">
        <v>112.9174649222988</v>
      </c>
      <c r="AC3" t="n">
        <v>102.140780550801</v>
      </c>
      <c r="AD3" t="n">
        <v>82527.2796928243</v>
      </c>
      <c r="AE3" t="n">
        <v>112917.4649222988</v>
      </c>
      <c r="AF3" t="n">
        <v>5.32228757671027e-06</v>
      </c>
      <c r="AG3" t="n">
        <v>6</v>
      </c>
      <c r="AH3" t="n">
        <v>102140.780550801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7.4073</v>
      </c>
      <c r="E4" t="n">
        <v>13.5</v>
      </c>
      <c r="F4" t="n">
        <v>10</v>
      </c>
      <c r="G4" t="n">
        <v>13.64</v>
      </c>
      <c r="H4" t="n">
        <v>0.19</v>
      </c>
      <c r="I4" t="n">
        <v>44</v>
      </c>
      <c r="J4" t="n">
        <v>142.49</v>
      </c>
      <c r="K4" t="n">
        <v>47.83</v>
      </c>
      <c r="L4" t="n">
        <v>1.5</v>
      </c>
      <c r="M4" t="n">
        <v>7</v>
      </c>
      <c r="N4" t="n">
        <v>23.16</v>
      </c>
      <c r="O4" t="n">
        <v>17807.56</v>
      </c>
      <c r="P4" t="n">
        <v>84.97</v>
      </c>
      <c r="Q4" t="n">
        <v>2940.39</v>
      </c>
      <c r="R4" t="n">
        <v>70.84999999999999</v>
      </c>
      <c r="S4" t="n">
        <v>30.45</v>
      </c>
      <c r="T4" t="n">
        <v>20208.45</v>
      </c>
      <c r="U4" t="n">
        <v>0.43</v>
      </c>
      <c r="V4" t="n">
        <v>0.87</v>
      </c>
      <c r="W4" t="n">
        <v>0.2</v>
      </c>
      <c r="X4" t="n">
        <v>1.28</v>
      </c>
      <c r="Y4" t="n">
        <v>1</v>
      </c>
      <c r="Z4" t="n">
        <v>10</v>
      </c>
      <c r="AA4" t="n">
        <v>78.3290568340535</v>
      </c>
      <c r="AB4" t="n">
        <v>107.1732711944106</v>
      </c>
      <c r="AC4" t="n">
        <v>96.94480461027409</v>
      </c>
      <c r="AD4" t="n">
        <v>78329.05683405351</v>
      </c>
      <c r="AE4" t="n">
        <v>107173.2711944106</v>
      </c>
      <c r="AF4" t="n">
        <v>5.562281243134724e-06</v>
      </c>
      <c r="AG4" t="n">
        <v>6</v>
      </c>
      <c r="AH4" t="n">
        <v>96944.80461027409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7.4339</v>
      </c>
      <c r="E5" t="n">
        <v>13.45</v>
      </c>
      <c r="F5" t="n">
        <v>9.98</v>
      </c>
      <c r="G5" t="n">
        <v>13.93</v>
      </c>
      <c r="H5" t="n">
        <v>0.22</v>
      </c>
      <c r="I5" t="n">
        <v>43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84.59</v>
      </c>
      <c r="Q5" t="n">
        <v>2940.3</v>
      </c>
      <c r="R5" t="n">
        <v>69.81</v>
      </c>
      <c r="S5" t="n">
        <v>30.45</v>
      </c>
      <c r="T5" t="n">
        <v>19693.49</v>
      </c>
      <c r="U5" t="n">
        <v>0.44</v>
      </c>
      <c r="V5" t="n">
        <v>0.87</v>
      </c>
      <c r="W5" t="n">
        <v>0.21</v>
      </c>
      <c r="X5" t="n">
        <v>1.26</v>
      </c>
      <c r="Y5" t="n">
        <v>1</v>
      </c>
      <c r="Z5" t="n">
        <v>10</v>
      </c>
      <c r="AA5" t="n">
        <v>78.08581274720802</v>
      </c>
      <c r="AB5" t="n">
        <v>106.840453903617</v>
      </c>
      <c r="AC5" t="n">
        <v>96.64375093460173</v>
      </c>
      <c r="AD5" t="n">
        <v>78085.81274720802</v>
      </c>
      <c r="AE5" t="n">
        <v>106840.453903617</v>
      </c>
      <c r="AF5" t="n">
        <v>5.582255684708225e-06</v>
      </c>
      <c r="AG5" t="n">
        <v>6</v>
      </c>
      <c r="AH5" t="n">
        <v>96643.75093460173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5.6327</v>
      </c>
      <c r="E2" t="n">
        <v>17.75</v>
      </c>
      <c r="F2" t="n">
        <v>11.71</v>
      </c>
      <c r="G2" t="n">
        <v>6.89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140.01</v>
      </c>
      <c r="Q2" t="n">
        <v>2940.61</v>
      </c>
      <c r="R2" t="n">
        <v>128.21</v>
      </c>
      <c r="S2" t="n">
        <v>30.45</v>
      </c>
      <c r="T2" t="n">
        <v>48599.91</v>
      </c>
      <c r="U2" t="n">
        <v>0.24</v>
      </c>
      <c r="V2" t="n">
        <v>0.74</v>
      </c>
      <c r="W2" t="n">
        <v>0.24</v>
      </c>
      <c r="X2" t="n">
        <v>2.98</v>
      </c>
      <c r="Y2" t="n">
        <v>1</v>
      </c>
      <c r="Z2" t="n">
        <v>10</v>
      </c>
      <c r="AA2" t="n">
        <v>121.4820489280588</v>
      </c>
      <c r="AB2" t="n">
        <v>166.2170987530485</v>
      </c>
      <c r="AC2" t="n">
        <v>150.3535721352669</v>
      </c>
      <c r="AD2" t="n">
        <v>121482.0489280588</v>
      </c>
      <c r="AE2" t="n">
        <v>166217.0987530485</v>
      </c>
      <c r="AF2" t="n">
        <v>4.174502067891052e-06</v>
      </c>
      <c r="AG2" t="n">
        <v>7</v>
      </c>
      <c r="AH2" t="n">
        <v>150353.5721352668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6.3105</v>
      </c>
      <c r="E3" t="n">
        <v>15.85</v>
      </c>
      <c r="F3" t="n">
        <v>10.83</v>
      </c>
      <c r="G3" t="n">
        <v>8.9</v>
      </c>
      <c r="H3" t="n">
        <v>0.13</v>
      </c>
      <c r="I3" t="n">
        <v>73</v>
      </c>
      <c r="J3" t="n">
        <v>177.1</v>
      </c>
      <c r="K3" t="n">
        <v>52.44</v>
      </c>
      <c r="L3" t="n">
        <v>1.25</v>
      </c>
      <c r="M3" t="n">
        <v>71</v>
      </c>
      <c r="N3" t="n">
        <v>33.41</v>
      </c>
      <c r="O3" t="n">
        <v>22076.81</v>
      </c>
      <c r="P3" t="n">
        <v>124.51</v>
      </c>
      <c r="Q3" t="n">
        <v>2940.67</v>
      </c>
      <c r="R3" t="n">
        <v>99.54000000000001</v>
      </c>
      <c r="S3" t="n">
        <v>30.45</v>
      </c>
      <c r="T3" t="n">
        <v>34411.35</v>
      </c>
      <c r="U3" t="n">
        <v>0.31</v>
      </c>
      <c r="V3" t="n">
        <v>0.8</v>
      </c>
      <c r="W3" t="n">
        <v>0.2</v>
      </c>
      <c r="X3" t="n">
        <v>2.11</v>
      </c>
      <c r="Y3" t="n">
        <v>1</v>
      </c>
      <c r="Z3" t="n">
        <v>10</v>
      </c>
      <c r="AA3" t="n">
        <v>107.9986222590981</v>
      </c>
      <c r="AB3" t="n">
        <v>147.7684795377832</v>
      </c>
      <c r="AC3" t="n">
        <v>133.665663245101</v>
      </c>
      <c r="AD3" t="n">
        <v>107998.6222590981</v>
      </c>
      <c r="AE3" t="n">
        <v>147768.4795377832</v>
      </c>
      <c r="AF3" t="n">
        <v>4.676832655640544e-06</v>
      </c>
      <c r="AG3" t="n">
        <v>7</v>
      </c>
      <c r="AH3" t="n">
        <v>133665.663245101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6.7866</v>
      </c>
      <c r="E4" t="n">
        <v>14.74</v>
      </c>
      <c r="F4" t="n">
        <v>10.32</v>
      </c>
      <c r="G4" t="n">
        <v>11.06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113.37</v>
      </c>
      <c r="Q4" t="n">
        <v>2940.38</v>
      </c>
      <c r="R4" t="n">
        <v>82.79000000000001</v>
      </c>
      <c r="S4" t="n">
        <v>30.45</v>
      </c>
      <c r="T4" t="n">
        <v>26119.24</v>
      </c>
      <c r="U4" t="n">
        <v>0.37</v>
      </c>
      <c r="V4" t="n">
        <v>0.84</v>
      </c>
      <c r="W4" t="n">
        <v>0.17</v>
      </c>
      <c r="X4" t="n">
        <v>1.6</v>
      </c>
      <c r="Y4" t="n">
        <v>1</v>
      </c>
      <c r="Z4" t="n">
        <v>10</v>
      </c>
      <c r="AA4" t="n">
        <v>92.42702762028873</v>
      </c>
      <c r="AB4" t="n">
        <v>126.4627367827034</v>
      </c>
      <c r="AC4" t="n">
        <v>114.3933106757614</v>
      </c>
      <c r="AD4" t="n">
        <v>92427.02762028873</v>
      </c>
      <c r="AE4" t="n">
        <v>126462.7367827034</v>
      </c>
      <c r="AF4" t="n">
        <v>5.029679502538643e-06</v>
      </c>
      <c r="AG4" t="n">
        <v>6</v>
      </c>
      <c r="AH4" t="n">
        <v>114393.3106757614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7.1762</v>
      </c>
      <c r="E5" t="n">
        <v>13.94</v>
      </c>
      <c r="F5" t="n">
        <v>9.949999999999999</v>
      </c>
      <c r="G5" t="n">
        <v>13.57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103.43</v>
      </c>
      <c r="Q5" t="n">
        <v>2940.11</v>
      </c>
      <c r="R5" t="n">
        <v>70.68000000000001</v>
      </c>
      <c r="S5" t="n">
        <v>30.45</v>
      </c>
      <c r="T5" t="n">
        <v>20126.64</v>
      </c>
      <c r="U5" t="n">
        <v>0.43</v>
      </c>
      <c r="V5" t="n">
        <v>0.87</v>
      </c>
      <c r="W5" t="n">
        <v>0.15</v>
      </c>
      <c r="X5" t="n">
        <v>1.23</v>
      </c>
      <c r="Y5" t="n">
        <v>1</v>
      </c>
      <c r="Z5" t="n">
        <v>10</v>
      </c>
      <c r="AA5" t="n">
        <v>86.48206429261518</v>
      </c>
      <c r="AB5" t="n">
        <v>118.3285756845128</v>
      </c>
      <c r="AC5" t="n">
        <v>107.0354624964127</v>
      </c>
      <c r="AD5" t="n">
        <v>86482.06429261518</v>
      </c>
      <c r="AE5" t="n">
        <v>118328.5756845128</v>
      </c>
      <c r="AF5" t="n">
        <v>5.318419539403797e-06</v>
      </c>
      <c r="AG5" t="n">
        <v>6</v>
      </c>
      <c r="AH5" t="n">
        <v>107035.4624964127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7.4471</v>
      </c>
      <c r="E6" t="n">
        <v>13.43</v>
      </c>
      <c r="F6" t="n">
        <v>9.73</v>
      </c>
      <c r="G6" t="n">
        <v>16.21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95.42</v>
      </c>
      <c r="Q6" t="n">
        <v>2940.31</v>
      </c>
      <c r="R6" t="n">
        <v>63.03</v>
      </c>
      <c r="S6" t="n">
        <v>30.45</v>
      </c>
      <c r="T6" t="n">
        <v>16339.28</v>
      </c>
      <c r="U6" t="n">
        <v>0.48</v>
      </c>
      <c r="V6" t="n">
        <v>0.89</v>
      </c>
      <c r="W6" t="n">
        <v>0.15</v>
      </c>
      <c r="X6" t="n">
        <v>1.01</v>
      </c>
      <c r="Y6" t="n">
        <v>1</v>
      </c>
      <c r="Z6" t="n">
        <v>10</v>
      </c>
      <c r="AA6" t="n">
        <v>82.37321738115959</v>
      </c>
      <c r="AB6" t="n">
        <v>112.7066700707297</v>
      </c>
      <c r="AC6" t="n">
        <v>101.9501036640132</v>
      </c>
      <c r="AD6" t="n">
        <v>82373.21738115959</v>
      </c>
      <c r="AE6" t="n">
        <v>112706.6700707297</v>
      </c>
      <c r="AF6" t="n">
        <v>5.519188728281545e-06</v>
      </c>
      <c r="AG6" t="n">
        <v>6</v>
      </c>
      <c r="AH6" t="n">
        <v>101950.1036640132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7.4938</v>
      </c>
      <c r="E7" t="n">
        <v>13.34</v>
      </c>
      <c r="F7" t="n">
        <v>9.710000000000001</v>
      </c>
      <c r="G7" t="n">
        <v>17.14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1</v>
      </c>
      <c r="N7" t="n">
        <v>33.89</v>
      </c>
      <c r="O7" t="n">
        <v>22259.66</v>
      </c>
      <c r="P7" t="n">
        <v>93.81</v>
      </c>
      <c r="Q7" t="n">
        <v>2940.04</v>
      </c>
      <c r="R7" t="n">
        <v>61.68</v>
      </c>
      <c r="S7" t="n">
        <v>30.45</v>
      </c>
      <c r="T7" t="n">
        <v>15675.96</v>
      </c>
      <c r="U7" t="n">
        <v>0.49</v>
      </c>
      <c r="V7" t="n">
        <v>0.89</v>
      </c>
      <c r="W7" t="n">
        <v>0.18</v>
      </c>
      <c r="X7" t="n">
        <v>0.99</v>
      </c>
      <c r="Y7" t="n">
        <v>1</v>
      </c>
      <c r="Z7" t="n">
        <v>10</v>
      </c>
      <c r="AA7" t="n">
        <v>81.62811174395419</v>
      </c>
      <c r="AB7" t="n">
        <v>111.6871836661651</v>
      </c>
      <c r="AC7" t="n">
        <v>101.0279156110417</v>
      </c>
      <c r="AD7" t="n">
        <v>81628.1117439542</v>
      </c>
      <c r="AE7" t="n">
        <v>111687.1836661651</v>
      </c>
      <c r="AF7" t="n">
        <v>5.553798994507425e-06</v>
      </c>
      <c r="AG7" t="n">
        <v>6</v>
      </c>
      <c r="AH7" t="n">
        <v>101027.9156110417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7.4934</v>
      </c>
      <c r="E8" t="n">
        <v>13.34</v>
      </c>
      <c r="F8" t="n">
        <v>9.720000000000001</v>
      </c>
      <c r="G8" t="n">
        <v>17.15</v>
      </c>
      <c r="H8" t="n">
        <v>0.25</v>
      </c>
      <c r="I8" t="n">
        <v>34</v>
      </c>
      <c r="J8" t="n">
        <v>178.96</v>
      </c>
      <c r="K8" t="n">
        <v>52.44</v>
      </c>
      <c r="L8" t="n">
        <v>2.5</v>
      </c>
      <c r="M8" t="n">
        <v>0</v>
      </c>
      <c r="N8" t="n">
        <v>34.02</v>
      </c>
      <c r="O8" t="n">
        <v>22305.48</v>
      </c>
      <c r="P8" t="n">
        <v>94.08</v>
      </c>
      <c r="Q8" t="n">
        <v>2940.04</v>
      </c>
      <c r="R8" t="n">
        <v>61.67</v>
      </c>
      <c r="S8" t="n">
        <v>30.45</v>
      </c>
      <c r="T8" t="n">
        <v>15667.93</v>
      </c>
      <c r="U8" t="n">
        <v>0.49</v>
      </c>
      <c r="V8" t="n">
        <v>0.89</v>
      </c>
      <c r="W8" t="n">
        <v>0.18</v>
      </c>
      <c r="X8" t="n">
        <v>0.99</v>
      </c>
      <c r="Y8" t="n">
        <v>1</v>
      </c>
      <c r="Z8" t="n">
        <v>10</v>
      </c>
      <c r="AA8" t="n">
        <v>81.72107587985671</v>
      </c>
      <c r="AB8" t="n">
        <v>111.814381298195</v>
      </c>
      <c r="AC8" t="n">
        <v>101.1429736795938</v>
      </c>
      <c r="AD8" t="n">
        <v>81721.07587985671</v>
      </c>
      <c r="AE8" t="n">
        <v>111814.381298195</v>
      </c>
      <c r="AF8" t="n">
        <v>5.553502546830971e-06</v>
      </c>
      <c r="AG8" t="n">
        <v>6</v>
      </c>
      <c r="AH8" t="n">
        <v>101142.9736795938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4.8849</v>
      </c>
      <c r="E2" t="n">
        <v>20.47</v>
      </c>
      <c r="F2" t="n">
        <v>12.5</v>
      </c>
      <c r="G2" t="n">
        <v>5.9</v>
      </c>
      <c r="H2" t="n">
        <v>0.08</v>
      </c>
      <c r="I2" t="n">
        <v>127</v>
      </c>
      <c r="J2" t="n">
        <v>213.37</v>
      </c>
      <c r="K2" t="n">
        <v>56.13</v>
      </c>
      <c r="L2" t="n">
        <v>1</v>
      </c>
      <c r="M2" t="n">
        <v>125</v>
      </c>
      <c r="N2" t="n">
        <v>46.25</v>
      </c>
      <c r="O2" t="n">
        <v>26550.29</v>
      </c>
      <c r="P2" t="n">
        <v>173.96</v>
      </c>
      <c r="Q2" t="n">
        <v>2940.73</v>
      </c>
      <c r="R2" t="n">
        <v>154.07</v>
      </c>
      <c r="S2" t="n">
        <v>30.45</v>
      </c>
      <c r="T2" t="n">
        <v>61407.27</v>
      </c>
      <c r="U2" t="n">
        <v>0.2</v>
      </c>
      <c r="V2" t="n">
        <v>0.6899999999999999</v>
      </c>
      <c r="W2" t="n">
        <v>0.29</v>
      </c>
      <c r="X2" t="n">
        <v>3.77</v>
      </c>
      <c r="Y2" t="n">
        <v>1</v>
      </c>
      <c r="Z2" t="n">
        <v>10</v>
      </c>
      <c r="AA2" t="n">
        <v>157.8739097089989</v>
      </c>
      <c r="AB2" t="n">
        <v>216.0100481690932</v>
      </c>
      <c r="AC2" t="n">
        <v>195.3943523439034</v>
      </c>
      <c r="AD2" t="n">
        <v>157873.9097089989</v>
      </c>
      <c r="AE2" t="n">
        <v>216010.0481690931</v>
      </c>
      <c r="AF2" t="n">
        <v>3.579440031014875e-06</v>
      </c>
      <c r="AG2" t="n">
        <v>8</v>
      </c>
      <c r="AH2" t="n">
        <v>195394.3523439034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5.6337</v>
      </c>
      <c r="E3" t="n">
        <v>17.75</v>
      </c>
      <c r="F3" t="n">
        <v>11.34</v>
      </c>
      <c r="G3" t="n">
        <v>7.56</v>
      </c>
      <c r="H3" t="n">
        <v>0.1</v>
      </c>
      <c r="I3" t="n">
        <v>90</v>
      </c>
      <c r="J3" t="n">
        <v>213.78</v>
      </c>
      <c r="K3" t="n">
        <v>56.13</v>
      </c>
      <c r="L3" t="n">
        <v>1.25</v>
      </c>
      <c r="M3" t="n">
        <v>88</v>
      </c>
      <c r="N3" t="n">
        <v>46.4</v>
      </c>
      <c r="O3" t="n">
        <v>26600.32</v>
      </c>
      <c r="P3" t="n">
        <v>153.68</v>
      </c>
      <c r="Q3" t="n">
        <v>2941</v>
      </c>
      <c r="R3" t="n">
        <v>116.06</v>
      </c>
      <c r="S3" t="n">
        <v>30.45</v>
      </c>
      <c r="T3" t="n">
        <v>42586.65</v>
      </c>
      <c r="U3" t="n">
        <v>0.26</v>
      </c>
      <c r="V3" t="n">
        <v>0.76</v>
      </c>
      <c r="W3" t="n">
        <v>0.23</v>
      </c>
      <c r="X3" t="n">
        <v>2.61</v>
      </c>
      <c r="Y3" t="n">
        <v>1</v>
      </c>
      <c r="Z3" t="n">
        <v>10</v>
      </c>
      <c r="AA3" t="n">
        <v>128.2004639381459</v>
      </c>
      <c r="AB3" t="n">
        <v>175.4095305653968</v>
      </c>
      <c r="AC3" t="n">
        <v>158.6686911571066</v>
      </c>
      <c r="AD3" t="n">
        <v>128200.4639381459</v>
      </c>
      <c r="AE3" t="n">
        <v>175409.5305653968</v>
      </c>
      <c r="AF3" t="n">
        <v>4.12812776161815e-06</v>
      </c>
      <c r="AG3" t="n">
        <v>7</v>
      </c>
      <c r="AH3" t="n">
        <v>158668.6911571066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6.1598</v>
      </c>
      <c r="E4" t="n">
        <v>16.23</v>
      </c>
      <c r="F4" t="n">
        <v>10.71</v>
      </c>
      <c r="G4" t="n">
        <v>9.31</v>
      </c>
      <c r="H4" t="n">
        <v>0.12</v>
      </c>
      <c r="I4" t="n">
        <v>69</v>
      </c>
      <c r="J4" t="n">
        <v>214.19</v>
      </c>
      <c r="K4" t="n">
        <v>56.13</v>
      </c>
      <c r="L4" t="n">
        <v>1.5</v>
      </c>
      <c r="M4" t="n">
        <v>67</v>
      </c>
      <c r="N4" t="n">
        <v>46.56</v>
      </c>
      <c r="O4" t="n">
        <v>26650.41</v>
      </c>
      <c r="P4" t="n">
        <v>141.1</v>
      </c>
      <c r="Q4" t="n">
        <v>2940.72</v>
      </c>
      <c r="R4" t="n">
        <v>95.65000000000001</v>
      </c>
      <c r="S4" t="n">
        <v>30.45</v>
      </c>
      <c r="T4" t="n">
        <v>32485.21</v>
      </c>
      <c r="U4" t="n">
        <v>0.32</v>
      </c>
      <c r="V4" t="n">
        <v>0.8100000000000001</v>
      </c>
      <c r="W4" t="n">
        <v>0.19</v>
      </c>
      <c r="X4" t="n">
        <v>1.99</v>
      </c>
      <c r="Y4" t="n">
        <v>1</v>
      </c>
      <c r="Z4" t="n">
        <v>10</v>
      </c>
      <c r="AA4" t="n">
        <v>116.7362870292349</v>
      </c>
      <c r="AB4" t="n">
        <v>159.7237379548423</v>
      </c>
      <c r="AC4" t="n">
        <v>144.4799285781503</v>
      </c>
      <c r="AD4" t="n">
        <v>116736.2870292349</v>
      </c>
      <c r="AE4" t="n">
        <v>159723.7379548423</v>
      </c>
      <c r="AF4" t="n">
        <v>4.513630719778384e-06</v>
      </c>
      <c r="AG4" t="n">
        <v>7</v>
      </c>
      <c r="AH4" t="n">
        <v>144479.9285781503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6.5728</v>
      </c>
      <c r="E5" t="n">
        <v>15.21</v>
      </c>
      <c r="F5" t="n">
        <v>10.28</v>
      </c>
      <c r="G5" t="n">
        <v>11.21</v>
      </c>
      <c r="H5" t="n">
        <v>0.14</v>
      </c>
      <c r="I5" t="n">
        <v>55</v>
      </c>
      <c r="J5" t="n">
        <v>214.59</v>
      </c>
      <c r="K5" t="n">
        <v>56.13</v>
      </c>
      <c r="L5" t="n">
        <v>1.75</v>
      </c>
      <c r="M5" t="n">
        <v>53</v>
      </c>
      <c r="N5" t="n">
        <v>46.72</v>
      </c>
      <c r="O5" t="n">
        <v>26700.55</v>
      </c>
      <c r="P5" t="n">
        <v>131.43</v>
      </c>
      <c r="Q5" t="n">
        <v>2940.39</v>
      </c>
      <c r="R5" t="n">
        <v>81.51000000000001</v>
      </c>
      <c r="S5" t="n">
        <v>30.45</v>
      </c>
      <c r="T5" t="n">
        <v>25486.2</v>
      </c>
      <c r="U5" t="n">
        <v>0.37</v>
      </c>
      <c r="V5" t="n">
        <v>0.84</v>
      </c>
      <c r="W5" t="n">
        <v>0.17</v>
      </c>
      <c r="X5" t="n">
        <v>1.56</v>
      </c>
      <c r="Y5" t="n">
        <v>1</v>
      </c>
      <c r="Z5" t="n">
        <v>10</v>
      </c>
      <c r="AA5" t="n">
        <v>101.3828447888747</v>
      </c>
      <c r="AB5" t="n">
        <v>138.716480935525</v>
      </c>
      <c r="AC5" t="n">
        <v>125.4775746848796</v>
      </c>
      <c r="AD5" t="n">
        <v>101382.8447888747</v>
      </c>
      <c r="AE5" t="n">
        <v>138716.480935525</v>
      </c>
      <c r="AF5" t="n">
        <v>4.816258968628748e-06</v>
      </c>
      <c r="AG5" t="n">
        <v>6</v>
      </c>
      <c r="AH5" t="n">
        <v>125477.5746848796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6.8655</v>
      </c>
      <c r="E6" t="n">
        <v>14.57</v>
      </c>
      <c r="F6" t="n">
        <v>10.01</v>
      </c>
      <c r="G6" t="n">
        <v>13.06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123.72</v>
      </c>
      <c r="Q6" t="n">
        <v>2940.47</v>
      </c>
      <c r="R6" t="n">
        <v>72.59999999999999</v>
      </c>
      <c r="S6" t="n">
        <v>30.45</v>
      </c>
      <c r="T6" t="n">
        <v>21075.75</v>
      </c>
      <c r="U6" t="n">
        <v>0.42</v>
      </c>
      <c r="V6" t="n">
        <v>0.87</v>
      </c>
      <c r="W6" t="n">
        <v>0.16</v>
      </c>
      <c r="X6" t="n">
        <v>1.29</v>
      </c>
      <c r="Y6" t="n">
        <v>1</v>
      </c>
      <c r="Z6" t="n">
        <v>10</v>
      </c>
      <c r="AA6" t="n">
        <v>96.26086586397386</v>
      </c>
      <c r="AB6" t="n">
        <v>131.708363404717</v>
      </c>
      <c r="AC6" t="n">
        <v>119.1383020552548</v>
      </c>
      <c r="AD6" t="n">
        <v>96260.86586397386</v>
      </c>
      <c r="AE6" t="n">
        <v>131708.363404717</v>
      </c>
      <c r="AF6" t="n">
        <v>5.03073666460575e-06</v>
      </c>
      <c r="AG6" t="n">
        <v>6</v>
      </c>
      <c r="AH6" t="n">
        <v>119138.3020552548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7.1519</v>
      </c>
      <c r="E7" t="n">
        <v>13.98</v>
      </c>
      <c r="F7" t="n">
        <v>9.77</v>
      </c>
      <c r="G7" t="n">
        <v>15.42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115.81</v>
      </c>
      <c r="Q7" t="n">
        <v>2940.12</v>
      </c>
      <c r="R7" t="n">
        <v>64.54000000000001</v>
      </c>
      <c r="S7" t="n">
        <v>30.45</v>
      </c>
      <c r="T7" t="n">
        <v>17085.59</v>
      </c>
      <c r="U7" t="n">
        <v>0.47</v>
      </c>
      <c r="V7" t="n">
        <v>0.89</v>
      </c>
      <c r="W7" t="n">
        <v>0.14</v>
      </c>
      <c r="X7" t="n">
        <v>1.04</v>
      </c>
      <c r="Y7" t="n">
        <v>1</v>
      </c>
      <c r="Z7" t="n">
        <v>10</v>
      </c>
      <c r="AA7" t="n">
        <v>91.54215424058982</v>
      </c>
      <c r="AB7" t="n">
        <v>125.2520139867416</v>
      </c>
      <c r="AC7" t="n">
        <v>113.2981375641856</v>
      </c>
      <c r="AD7" t="n">
        <v>91542.15424058982</v>
      </c>
      <c r="AE7" t="n">
        <v>125252.0139867416</v>
      </c>
      <c r="AF7" t="n">
        <v>5.240597997464695e-06</v>
      </c>
      <c r="AG7" t="n">
        <v>6</v>
      </c>
      <c r="AH7" t="n">
        <v>113298.1375641856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7.3448</v>
      </c>
      <c r="E8" t="n">
        <v>13.62</v>
      </c>
      <c r="F8" t="n">
        <v>9.609999999999999</v>
      </c>
      <c r="G8" t="n">
        <v>17.47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109.12</v>
      </c>
      <c r="Q8" t="n">
        <v>2940.48</v>
      </c>
      <c r="R8" t="n">
        <v>59.41</v>
      </c>
      <c r="S8" t="n">
        <v>30.45</v>
      </c>
      <c r="T8" t="n">
        <v>14546.23</v>
      </c>
      <c r="U8" t="n">
        <v>0.51</v>
      </c>
      <c r="V8" t="n">
        <v>0.9</v>
      </c>
      <c r="W8" t="n">
        <v>0.13</v>
      </c>
      <c r="X8" t="n">
        <v>0.89</v>
      </c>
      <c r="Y8" t="n">
        <v>1</v>
      </c>
      <c r="Z8" t="n">
        <v>10</v>
      </c>
      <c r="AA8" t="n">
        <v>88.12344956476736</v>
      </c>
      <c r="AB8" t="n">
        <v>120.5743914266779</v>
      </c>
      <c r="AC8" t="n">
        <v>109.0669407361684</v>
      </c>
      <c r="AD8" t="n">
        <v>88123.44956476736</v>
      </c>
      <c r="AE8" t="n">
        <v>120574.3914266779</v>
      </c>
      <c r="AF8" t="n">
        <v>5.381946639603278e-06</v>
      </c>
      <c r="AG8" t="n">
        <v>6</v>
      </c>
      <c r="AH8" t="n">
        <v>109066.9407361684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7.4888</v>
      </c>
      <c r="E9" t="n">
        <v>13.35</v>
      </c>
      <c r="F9" t="n">
        <v>9.52</v>
      </c>
      <c r="G9" t="n">
        <v>19.69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11</v>
      </c>
      <c r="N9" t="n">
        <v>47.35</v>
      </c>
      <c r="O9" t="n">
        <v>26901.66</v>
      </c>
      <c r="P9" t="n">
        <v>104.33</v>
      </c>
      <c r="Q9" t="n">
        <v>2940.38</v>
      </c>
      <c r="R9" t="n">
        <v>55.56</v>
      </c>
      <c r="S9" t="n">
        <v>30.45</v>
      </c>
      <c r="T9" t="n">
        <v>12640.41</v>
      </c>
      <c r="U9" t="n">
        <v>0.55</v>
      </c>
      <c r="V9" t="n">
        <v>0.91</v>
      </c>
      <c r="W9" t="n">
        <v>0.15</v>
      </c>
      <c r="X9" t="n">
        <v>0.79</v>
      </c>
      <c r="Y9" t="n">
        <v>1</v>
      </c>
      <c r="Z9" t="n">
        <v>10</v>
      </c>
      <c r="AA9" t="n">
        <v>85.76486311295233</v>
      </c>
      <c r="AB9" t="n">
        <v>117.3472693898156</v>
      </c>
      <c r="AC9" t="n">
        <v>106.1478106972091</v>
      </c>
      <c r="AD9" t="n">
        <v>85764.86311295233</v>
      </c>
      <c r="AE9" t="n">
        <v>117347.2693898156</v>
      </c>
      <c r="AF9" t="n">
        <v>5.48746351087314e-06</v>
      </c>
      <c r="AG9" t="n">
        <v>6</v>
      </c>
      <c r="AH9" t="n">
        <v>106147.8106972091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7.498</v>
      </c>
      <c r="E10" t="n">
        <v>13.34</v>
      </c>
      <c r="F10" t="n">
        <v>9.539999999999999</v>
      </c>
      <c r="G10" t="n">
        <v>20.45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1</v>
      </c>
      <c r="N10" t="n">
        <v>47.51</v>
      </c>
      <c r="O10" t="n">
        <v>26952.08</v>
      </c>
      <c r="P10" t="n">
        <v>103.86</v>
      </c>
      <c r="Q10" t="n">
        <v>2940.55</v>
      </c>
      <c r="R10" t="n">
        <v>56.17</v>
      </c>
      <c r="S10" t="n">
        <v>30.45</v>
      </c>
      <c r="T10" t="n">
        <v>12948.66</v>
      </c>
      <c r="U10" t="n">
        <v>0.54</v>
      </c>
      <c r="V10" t="n">
        <v>0.91</v>
      </c>
      <c r="W10" t="n">
        <v>0.16</v>
      </c>
      <c r="X10" t="n">
        <v>0.82</v>
      </c>
      <c r="Y10" t="n">
        <v>1</v>
      </c>
      <c r="Z10" t="n">
        <v>10</v>
      </c>
      <c r="AA10" t="n">
        <v>85.57550349002302</v>
      </c>
      <c r="AB10" t="n">
        <v>117.0881791997669</v>
      </c>
      <c r="AC10" t="n">
        <v>105.9134477112632</v>
      </c>
      <c r="AD10" t="n">
        <v>85575.50349002302</v>
      </c>
      <c r="AE10" t="n">
        <v>117088.1791997669</v>
      </c>
      <c r="AF10" t="n">
        <v>5.494204866537603e-06</v>
      </c>
      <c r="AG10" t="n">
        <v>6</v>
      </c>
      <c r="AH10" t="n">
        <v>105913.4477112632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7.4936</v>
      </c>
      <c r="E11" t="n">
        <v>13.34</v>
      </c>
      <c r="F11" t="n">
        <v>9.550000000000001</v>
      </c>
      <c r="G11" t="n">
        <v>20.46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0</v>
      </c>
      <c r="N11" t="n">
        <v>47.66</v>
      </c>
      <c r="O11" t="n">
        <v>27002.55</v>
      </c>
      <c r="P11" t="n">
        <v>104.19</v>
      </c>
      <c r="Q11" t="n">
        <v>2940.42</v>
      </c>
      <c r="R11" t="n">
        <v>56.47</v>
      </c>
      <c r="S11" t="n">
        <v>30.45</v>
      </c>
      <c r="T11" t="n">
        <v>13099.22</v>
      </c>
      <c r="U11" t="n">
        <v>0.54</v>
      </c>
      <c r="V11" t="n">
        <v>0.91</v>
      </c>
      <c r="W11" t="n">
        <v>0.16</v>
      </c>
      <c r="X11" t="n">
        <v>0.83</v>
      </c>
      <c r="Y11" t="n">
        <v>1</v>
      </c>
      <c r="Z11" t="n">
        <v>10</v>
      </c>
      <c r="AA11" t="n">
        <v>85.70843968628367</v>
      </c>
      <c r="AB11" t="n">
        <v>117.2700683682217</v>
      </c>
      <c r="AC11" t="n">
        <v>106.0779776327637</v>
      </c>
      <c r="AD11" t="n">
        <v>85708.43968628367</v>
      </c>
      <c r="AE11" t="n">
        <v>117270.0683682217</v>
      </c>
      <c r="AF11" t="n">
        <v>5.490980739915467e-06</v>
      </c>
      <c r="AG11" t="n">
        <v>6</v>
      </c>
      <c r="AH11" t="n">
        <v>106077.9776327637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2024-09-24T16:05:06Z</dcterms:created>
  <dcterms:modified xmlns:dcterms="http://purl.org/dc/terms/" xmlns:xsi="http://www.w3.org/2001/XMLSchema-instance" xsi:type="dcterms:W3CDTF">2024-09-24T16:05:06Z</dcterms:modified>
</cp:coreProperties>
</file>