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xVal>
          <yVal>
            <numRef>
              <f>gráficos!$B$7:$B$247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  <c r="AA2" t="n">
        <v>4635.305531841562</v>
      </c>
      <c r="AB2" t="n">
        <v>6342.229523913503</v>
      </c>
      <c r="AC2" t="n">
        <v>5736.936039526001</v>
      </c>
      <c r="AD2" t="n">
        <v>4635305.531841562</v>
      </c>
      <c r="AE2" t="n">
        <v>6342229.523913503</v>
      </c>
      <c r="AF2" t="n">
        <v>7.644267206059699e-07</v>
      </c>
      <c r="AG2" t="n">
        <v>38</v>
      </c>
      <c r="AH2" t="n">
        <v>5736936.039526001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  <c r="AA3" t="n">
        <v>2175.131232703638</v>
      </c>
      <c r="AB3" t="n">
        <v>2976.110512602587</v>
      </c>
      <c r="AC3" t="n">
        <v>2692.074702277134</v>
      </c>
      <c r="AD3" t="n">
        <v>2175131.232703638</v>
      </c>
      <c r="AE3" t="n">
        <v>2976110.512602587</v>
      </c>
      <c r="AF3" t="n">
        <v>1.215276064733069e-06</v>
      </c>
      <c r="AG3" t="n">
        <v>24</v>
      </c>
      <c r="AH3" t="n">
        <v>2692074.702277134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  <c r="AA4" t="n">
        <v>1760.644908544969</v>
      </c>
      <c r="AB4" t="n">
        <v>2408.992038042624</v>
      </c>
      <c r="AC4" t="n">
        <v>2179.081218973396</v>
      </c>
      <c r="AD4" t="n">
        <v>1760644.908544969</v>
      </c>
      <c r="AE4" t="n">
        <v>2408992.038042624</v>
      </c>
      <c r="AF4" t="n">
        <v>1.390271626544168e-06</v>
      </c>
      <c r="AG4" t="n">
        <v>21</v>
      </c>
      <c r="AH4" t="n">
        <v>2179081.218973396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  <c r="AA5" t="n">
        <v>1589.615194290852</v>
      </c>
      <c r="AB5" t="n">
        <v>2174.981637701668</v>
      </c>
      <c r="AC5" t="n">
        <v>1967.404442805321</v>
      </c>
      <c r="AD5" t="n">
        <v>1589615.194290852</v>
      </c>
      <c r="AE5" t="n">
        <v>2174981.637701668</v>
      </c>
      <c r="AF5" t="n">
        <v>1.484187657845484e-06</v>
      </c>
      <c r="AG5" t="n">
        <v>20</v>
      </c>
      <c r="AH5" t="n">
        <v>1967404.442805321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  <c r="AA6" t="n">
        <v>1492.137414221263</v>
      </c>
      <c r="AB6" t="n">
        <v>2041.608238594309</v>
      </c>
      <c r="AC6" t="n">
        <v>1846.760013718026</v>
      </c>
      <c r="AD6" t="n">
        <v>1492137.414221263</v>
      </c>
      <c r="AE6" t="n">
        <v>2041608.238594309</v>
      </c>
      <c r="AF6" t="n">
        <v>1.54221388081129e-06</v>
      </c>
      <c r="AG6" t="n">
        <v>19</v>
      </c>
      <c r="AH6" t="n">
        <v>1846760.013718026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  <c r="AA7" t="n">
        <v>1423.269583210622</v>
      </c>
      <c r="AB7" t="n">
        <v>1947.380233971272</v>
      </c>
      <c r="AC7" t="n">
        <v>1761.524997606378</v>
      </c>
      <c r="AD7" t="n">
        <v>1423269.583210622</v>
      </c>
      <c r="AE7" t="n">
        <v>1947380.233971272</v>
      </c>
      <c r="AF7" t="n">
        <v>1.583343077224977e-06</v>
      </c>
      <c r="AG7" t="n">
        <v>18</v>
      </c>
      <c r="AH7" t="n">
        <v>1761524.997606378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  <c r="AA8" t="n">
        <v>1382.25652393518</v>
      </c>
      <c r="AB8" t="n">
        <v>1891.264356902137</v>
      </c>
      <c r="AC8" t="n">
        <v>1710.764741085593</v>
      </c>
      <c r="AD8" t="n">
        <v>1382256.52393518</v>
      </c>
      <c r="AE8" t="n">
        <v>1891264.356902137</v>
      </c>
      <c r="AF8" t="n">
        <v>1.611373803443222e-06</v>
      </c>
      <c r="AG8" t="n">
        <v>18</v>
      </c>
      <c r="AH8" t="n">
        <v>1710764.741085593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  <c r="AA9" t="n">
        <v>1348.641801146249</v>
      </c>
      <c r="AB9" t="n">
        <v>1845.271210205415</v>
      </c>
      <c r="AC9" t="n">
        <v>1669.161115757819</v>
      </c>
      <c r="AD9" t="n">
        <v>1348641.801146249</v>
      </c>
      <c r="AE9" t="n">
        <v>1845271.210205415</v>
      </c>
      <c r="AF9" t="n">
        <v>1.634427110987199e-06</v>
      </c>
      <c r="AG9" t="n">
        <v>18</v>
      </c>
      <c r="AH9" t="n">
        <v>1669161.115757819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  <c r="AA10" t="n">
        <v>1322.010806768649</v>
      </c>
      <c r="AB10" t="n">
        <v>1808.83350882143</v>
      </c>
      <c r="AC10" t="n">
        <v>1636.200977453286</v>
      </c>
      <c r="AD10" t="n">
        <v>1322010.806768649</v>
      </c>
      <c r="AE10" t="n">
        <v>1808833.50882143</v>
      </c>
      <c r="AF10" t="n">
        <v>1.651848076347136e-06</v>
      </c>
      <c r="AG10" t="n">
        <v>18</v>
      </c>
      <c r="AH10" t="n">
        <v>1636200.977453286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  <c r="AA11" t="n">
        <v>1299.449119970919</v>
      </c>
      <c r="AB11" t="n">
        <v>1777.963613593402</v>
      </c>
      <c r="AC11" t="n">
        <v>1608.277261699651</v>
      </c>
      <c r="AD11" t="n">
        <v>1299449.119970919</v>
      </c>
      <c r="AE11" t="n">
        <v>1777963.613593402</v>
      </c>
      <c r="AF11" t="n">
        <v>1.666125408860167e-06</v>
      </c>
      <c r="AG11" t="n">
        <v>18</v>
      </c>
      <c r="AH11" t="n">
        <v>1608277.261699651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  <c r="AA12" t="n">
        <v>1272.889805980847</v>
      </c>
      <c r="AB12" t="n">
        <v>1741.623988477948</v>
      </c>
      <c r="AC12" t="n">
        <v>1575.405839402232</v>
      </c>
      <c r="AD12" t="n">
        <v>1272889.805980847</v>
      </c>
      <c r="AE12" t="n">
        <v>1741623.988477948</v>
      </c>
      <c r="AF12" t="n">
        <v>1.677390093228247e-06</v>
      </c>
      <c r="AG12" t="n">
        <v>17</v>
      </c>
      <c r="AH12" t="n">
        <v>1575405.839402232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  <c r="AA13" t="n">
        <v>1255.605029463153</v>
      </c>
      <c r="AB13" t="n">
        <v>1717.974194695918</v>
      </c>
      <c r="AC13" t="n">
        <v>1554.013148746064</v>
      </c>
      <c r="AD13" t="n">
        <v>1255605.029463153</v>
      </c>
      <c r="AE13" t="n">
        <v>1717974.194695917</v>
      </c>
      <c r="AF13" t="n">
        <v>1.687082961172874e-06</v>
      </c>
      <c r="AG13" t="n">
        <v>17</v>
      </c>
      <c r="AH13" t="n">
        <v>1554013.148746064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  <c r="AA14" t="n">
        <v>1239.641116833157</v>
      </c>
      <c r="AB14" t="n">
        <v>1696.131665157437</v>
      </c>
      <c r="AC14" t="n">
        <v>1534.255239570554</v>
      </c>
      <c r="AD14" t="n">
        <v>1239641.116833157</v>
      </c>
      <c r="AE14" t="n">
        <v>1696131.665157437</v>
      </c>
      <c r="AF14" t="n">
        <v>1.69585893620382e-06</v>
      </c>
      <c r="AG14" t="n">
        <v>17</v>
      </c>
      <c r="AH14" t="n">
        <v>1534255.239570554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  <c r="AA15" t="n">
        <v>1227.230392138146</v>
      </c>
      <c r="AB15" t="n">
        <v>1679.150764107191</v>
      </c>
      <c r="AC15" t="n">
        <v>1518.894971883699</v>
      </c>
      <c r="AD15" t="n">
        <v>1227230.392138146</v>
      </c>
      <c r="AE15" t="n">
        <v>1679150.764107191</v>
      </c>
      <c r="AF15" t="n">
        <v>1.702277186599586e-06</v>
      </c>
      <c r="AG15" t="n">
        <v>17</v>
      </c>
      <c r="AH15" t="n">
        <v>1518894.971883699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  <c r="AA16" t="n">
        <v>1212.50701927112</v>
      </c>
      <c r="AB16" t="n">
        <v>1659.005595801159</v>
      </c>
      <c r="AC16" t="n">
        <v>1500.672430166873</v>
      </c>
      <c r="AD16" t="n">
        <v>1212507.01927112</v>
      </c>
      <c r="AE16" t="n">
        <v>1659005.595801159</v>
      </c>
      <c r="AF16" t="n">
        <v>1.709088391101216e-06</v>
      </c>
      <c r="AG16" t="n">
        <v>17</v>
      </c>
      <c r="AH16" t="n">
        <v>1500672.430166873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  <c r="AA17" t="n">
        <v>1200.710038875334</v>
      </c>
      <c r="AB17" t="n">
        <v>1642.864446777601</v>
      </c>
      <c r="AC17" t="n">
        <v>1486.071769751878</v>
      </c>
      <c r="AD17" t="n">
        <v>1200710.038875334</v>
      </c>
      <c r="AE17" t="n">
        <v>1642864.446777601</v>
      </c>
      <c r="AF17" t="n">
        <v>1.714196794477438e-06</v>
      </c>
      <c r="AG17" t="n">
        <v>17</v>
      </c>
      <c r="AH17" t="n">
        <v>1486071.769751878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  <c r="AA18" t="n">
        <v>1188.226527174213</v>
      </c>
      <c r="AB18" t="n">
        <v>1625.78395533446</v>
      </c>
      <c r="AC18" t="n">
        <v>1470.621416439451</v>
      </c>
      <c r="AD18" t="n">
        <v>1188226.527174213</v>
      </c>
      <c r="AE18" t="n">
        <v>1625783.95533446</v>
      </c>
      <c r="AF18" t="n">
        <v>1.71930519785366e-06</v>
      </c>
      <c r="AG18" t="n">
        <v>17</v>
      </c>
      <c r="AH18" t="n">
        <v>1470621.416439451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  <c r="AA19" t="n">
        <v>1178.725643923453</v>
      </c>
      <c r="AB19" t="n">
        <v>1612.784427721383</v>
      </c>
      <c r="AC19" t="n">
        <v>1458.862545496814</v>
      </c>
      <c r="AD19" t="n">
        <v>1178725.643923453</v>
      </c>
      <c r="AE19" t="n">
        <v>1612784.427721383</v>
      </c>
      <c r="AF19" t="n">
        <v>1.722972769508384e-06</v>
      </c>
      <c r="AG19" t="n">
        <v>17</v>
      </c>
      <c r="AH19" t="n">
        <v>1458862.545496814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  <c r="AA20" t="n">
        <v>1167.067872316243</v>
      </c>
      <c r="AB20" t="n">
        <v>1596.833750303811</v>
      </c>
      <c r="AC20" t="n">
        <v>1444.434178345059</v>
      </c>
      <c r="AD20" t="n">
        <v>1167067.872316242</v>
      </c>
      <c r="AE20" t="n">
        <v>1596833.750303811</v>
      </c>
      <c r="AF20" t="n">
        <v>1.726771325865062e-06</v>
      </c>
      <c r="AG20" t="n">
        <v>17</v>
      </c>
      <c r="AH20" t="n">
        <v>1444434.178345059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  <c r="AA21" t="n">
        <v>1156.315685204645</v>
      </c>
      <c r="AB21" t="n">
        <v>1582.122133544707</v>
      </c>
      <c r="AC21" t="n">
        <v>1431.12661764156</v>
      </c>
      <c r="AD21" t="n">
        <v>1156315.685204645</v>
      </c>
      <c r="AE21" t="n">
        <v>1582122.133544707</v>
      </c>
      <c r="AF21" t="n">
        <v>1.730045943413922e-06</v>
      </c>
      <c r="AG21" t="n">
        <v>17</v>
      </c>
      <c r="AH21" t="n">
        <v>1431126.61764156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  <c r="AA22" t="n">
        <v>1147.276943891108</v>
      </c>
      <c r="AB22" t="n">
        <v>1569.754928918401</v>
      </c>
      <c r="AC22" t="n">
        <v>1419.939721667308</v>
      </c>
      <c r="AD22" t="n">
        <v>1147276.943891108</v>
      </c>
      <c r="AE22" t="n">
        <v>1569754.928918401</v>
      </c>
      <c r="AF22" t="n">
        <v>1.733320560962783e-06</v>
      </c>
      <c r="AG22" t="n">
        <v>17</v>
      </c>
      <c r="AH22" t="n">
        <v>1419939.721667308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  <c r="AA23" t="n">
        <v>1136.558594797259</v>
      </c>
      <c r="AB23" t="n">
        <v>1555.089610828008</v>
      </c>
      <c r="AC23" t="n">
        <v>1406.674040952559</v>
      </c>
      <c r="AD23" t="n">
        <v>1136558.594797258</v>
      </c>
      <c r="AE23" t="n">
        <v>1555089.610828008</v>
      </c>
      <c r="AF23" t="n">
        <v>1.736595178511643e-06</v>
      </c>
      <c r="AG23" t="n">
        <v>17</v>
      </c>
      <c r="AH23" t="n">
        <v>1406674.040952559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  <c r="AA24" t="n">
        <v>1128.281223871816</v>
      </c>
      <c r="AB24" t="n">
        <v>1543.764146755985</v>
      </c>
      <c r="AC24" t="n">
        <v>1396.429463276181</v>
      </c>
      <c r="AD24" t="n">
        <v>1128281.223871816</v>
      </c>
      <c r="AE24" t="n">
        <v>1543764.146755985</v>
      </c>
      <c r="AF24" t="n">
        <v>1.738428964339005e-06</v>
      </c>
      <c r="AG24" t="n">
        <v>17</v>
      </c>
      <c r="AH24" t="n">
        <v>1396429.463276181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  <c r="AA25" t="n">
        <v>1116.80131965756</v>
      </c>
      <c r="AB25" t="n">
        <v>1528.056835352409</v>
      </c>
      <c r="AC25" t="n">
        <v>1382.221235627612</v>
      </c>
      <c r="AD25" t="n">
        <v>1116801.31965756</v>
      </c>
      <c r="AE25" t="n">
        <v>1528056.835352409</v>
      </c>
      <c r="AF25" t="n">
        <v>1.742096535993729e-06</v>
      </c>
      <c r="AG25" t="n">
        <v>17</v>
      </c>
      <c r="AH25" t="n">
        <v>1382221.235627612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  <c r="AA26" t="n">
        <v>1105.687657207947</v>
      </c>
      <c r="AB26" t="n">
        <v>1512.850632088665</v>
      </c>
      <c r="AC26" t="n">
        <v>1368.46629106132</v>
      </c>
      <c r="AD26" t="n">
        <v>1105687.657207947</v>
      </c>
      <c r="AE26" t="n">
        <v>1512850.632088665</v>
      </c>
      <c r="AF26" t="n">
        <v>1.744061306523045e-06</v>
      </c>
      <c r="AG26" t="n">
        <v>17</v>
      </c>
      <c r="AH26" t="n">
        <v>1368466.29106132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  <c r="AA27" t="n">
        <v>1100.061909245541</v>
      </c>
      <c r="AB27" t="n">
        <v>1505.153235536018</v>
      </c>
      <c r="AC27" t="n">
        <v>1361.503523232294</v>
      </c>
      <c r="AD27" t="n">
        <v>1100061.909245541</v>
      </c>
      <c r="AE27" t="n">
        <v>1505153.235536018</v>
      </c>
      <c r="AF27" t="n">
        <v>1.745240168840635e-06</v>
      </c>
      <c r="AG27" t="n">
        <v>17</v>
      </c>
      <c r="AH27" t="n">
        <v>1361503.523232294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  <c r="AA28" t="n">
        <v>1094.917355925611</v>
      </c>
      <c r="AB28" t="n">
        <v>1498.114230722015</v>
      </c>
      <c r="AC28" t="n">
        <v>1355.136311158434</v>
      </c>
      <c r="AD28" t="n">
        <v>1094917.355925611</v>
      </c>
      <c r="AE28" t="n">
        <v>1498114.230722015</v>
      </c>
      <c r="AF28" t="n">
        <v>1.746942969966042e-06</v>
      </c>
      <c r="AG28" t="n">
        <v>17</v>
      </c>
      <c r="AH28" t="n">
        <v>1355136.311158434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  <c r="AA29" t="n">
        <v>1100.038191197061</v>
      </c>
      <c r="AB29" t="n">
        <v>1505.120783455721</v>
      </c>
      <c r="AC29" t="n">
        <v>1361.474168332993</v>
      </c>
      <c r="AD29" t="n">
        <v>1100038.191197061</v>
      </c>
      <c r="AE29" t="n">
        <v>1505120.783455721</v>
      </c>
      <c r="AF29" t="n">
        <v>1.746942969966042e-06</v>
      </c>
      <c r="AG29" t="n">
        <v>17</v>
      </c>
      <c r="AH29" t="n">
        <v>1361474.168332994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  <c r="AA30" t="n">
        <v>1105.587462885645</v>
      </c>
      <c r="AB30" t="n">
        <v>1512.71354179663</v>
      </c>
      <c r="AC30" t="n">
        <v>1368.342284474349</v>
      </c>
      <c r="AD30" t="n">
        <v>1105587.462885645</v>
      </c>
      <c r="AE30" t="n">
        <v>1512713.54179663</v>
      </c>
      <c r="AF30" t="n">
        <v>1.746942969966042e-06</v>
      </c>
      <c r="AG30" t="n">
        <v>17</v>
      </c>
      <c r="AH30" t="n">
        <v>1368342.284474349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0.6928</v>
      </c>
      <c r="E2" t="n">
        <v>144.34</v>
      </c>
      <c r="F2" t="n">
        <v>109.92</v>
      </c>
      <c r="G2" t="n">
        <v>6.62</v>
      </c>
      <c r="H2" t="n">
        <v>0.11</v>
      </c>
      <c r="I2" t="n">
        <v>996</v>
      </c>
      <c r="J2" t="n">
        <v>159.12</v>
      </c>
      <c r="K2" t="n">
        <v>50.28</v>
      </c>
      <c r="L2" t="n">
        <v>1</v>
      </c>
      <c r="M2" t="n">
        <v>994</v>
      </c>
      <c r="N2" t="n">
        <v>27.84</v>
      </c>
      <c r="O2" t="n">
        <v>19859.16</v>
      </c>
      <c r="P2" t="n">
        <v>1369.77</v>
      </c>
      <c r="Q2" t="n">
        <v>2287.17</v>
      </c>
      <c r="R2" t="n">
        <v>1489.54</v>
      </c>
      <c r="S2" t="n">
        <v>175.94</v>
      </c>
      <c r="T2" t="n">
        <v>650115.14</v>
      </c>
      <c r="U2" t="n">
        <v>0.12</v>
      </c>
      <c r="V2" t="n">
        <v>0.57</v>
      </c>
      <c r="W2" t="n">
        <v>38.28</v>
      </c>
      <c r="X2" t="n">
        <v>39.1</v>
      </c>
      <c r="Y2" t="n">
        <v>2</v>
      </c>
      <c r="Z2" t="n">
        <v>10</v>
      </c>
      <c r="AA2" t="n">
        <v>3190.006438983695</v>
      </c>
      <c r="AB2" t="n">
        <v>4364.707542969382</v>
      </c>
      <c r="AC2" t="n">
        <v>3948.14598097373</v>
      </c>
      <c r="AD2" t="n">
        <v>3190006.438983695</v>
      </c>
      <c r="AE2" t="n">
        <v>4364707.542969382</v>
      </c>
      <c r="AF2" t="n">
        <v>9.185649284836788e-07</v>
      </c>
      <c r="AG2" t="n">
        <v>32</v>
      </c>
      <c r="AH2" t="n">
        <v>3948145.98097373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1.0021</v>
      </c>
      <c r="E3" t="n">
        <v>99.8</v>
      </c>
      <c r="F3" t="n">
        <v>85.16</v>
      </c>
      <c r="G3" t="n">
        <v>13.38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1056.58</v>
      </c>
      <c r="Q3" t="n">
        <v>2281.5</v>
      </c>
      <c r="R3" t="n">
        <v>662.48</v>
      </c>
      <c r="S3" t="n">
        <v>175.94</v>
      </c>
      <c r="T3" t="n">
        <v>239654.06</v>
      </c>
      <c r="U3" t="n">
        <v>0.27</v>
      </c>
      <c r="V3" t="n">
        <v>0.74</v>
      </c>
      <c r="W3" t="n">
        <v>37.29</v>
      </c>
      <c r="X3" t="n">
        <v>14.44</v>
      </c>
      <c r="Y3" t="n">
        <v>2</v>
      </c>
      <c r="Z3" t="n">
        <v>10</v>
      </c>
      <c r="AA3" t="n">
        <v>1740.063561049244</v>
      </c>
      <c r="AB3" t="n">
        <v>2380.831730414003</v>
      </c>
      <c r="AC3" t="n">
        <v>2153.60849158161</v>
      </c>
      <c r="AD3" t="n">
        <v>1740063.561049244</v>
      </c>
      <c r="AE3" t="n">
        <v>2380831.730414003</v>
      </c>
      <c r="AF3" t="n">
        <v>1.328657498316245e-06</v>
      </c>
      <c r="AG3" t="n">
        <v>22</v>
      </c>
      <c r="AH3" t="n">
        <v>2153608.49158161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1.1179</v>
      </c>
      <c r="E4" t="n">
        <v>89.45999999999999</v>
      </c>
      <c r="F4" t="n">
        <v>79.53</v>
      </c>
      <c r="G4" t="n">
        <v>20.22</v>
      </c>
      <c r="H4" t="n">
        <v>0.33</v>
      </c>
      <c r="I4" t="n">
        <v>236</v>
      </c>
      <c r="J4" t="n">
        <v>161.97</v>
      </c>
      <c r="K4" t="n">
        <v>50.28</v>
      </c>
      <c r="L4" t="n">
        <v>3</v>
      </c>
      <c r="M4" t="n">
        <v>234</v>
      </c>
      <c r="N4" t="n">
        <v>28.69</v>
      </c>
      <c r="O4" t="n">
        <v>20210.21</v>
      </c>
      <c r="P4" t="n">
        <v>978.88</v>
      </c>
      <c r="Q4" t="n">
        <v>2279.37</v>
      </c>
      <c r="R4" t="n">
        <v>475.07</v>
      </c>
      <c r="S4" t="n">
        <v>175.94</v>
      </c>
      <c r="T4" t="n">
        <v>146681.04</v>
      </c>
      <c r="U4" t="n">
        <v>0.37</v>
      </c>
      <c r="V4" t="n">
        <v>0.79</v>
      </c>
      <c r="W4" t="n">
        <v>37.04</v>
      </c>
      <c r="X4" t="n">
        <v>8.83</v>
      </c>
      <c r="Y4" t="n">
        <v>2</v>
      </c>
      <c r="Z4" t="n">
        <v>10</v>
      </c>
      <c r="AA4" t="n">
        <v>1459.449629114825</v>
      </c>
      <c r="AB4" t="n">
        <v>1996.883368928379</v>
      </c>
      <c r="AC4" t="n">
        <v>1806.303622841264</v>
      </c>
      <c r="AD4" t="n">
        <v>1459449.629114826</v>
      </c>
      <c r="AE4" t="n">
        <v>1996883.368928379</v>
      </c>
      <c r="AF4" t="n">
        <v>1.482193610785082e-06</v>
      </c>
      <c r="AG4" t="n">
        <v>20</v>
      </c>
      <c r="AH4" t="n">
        <v>1806303.622841264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1.1794</v>
      </c>
      <c r="E5" t="n">
        <v>84.79000000000001</v>
      </c>
      <c r="F5" t="n">
        <v>76.98999999999999</v>
      </c>
      <c r="G5" t="n">
        <v>27.17</v>
      </c>
      <c r="H5" t="n">
        <v>0.43</v>
      </c>
      <c r="I5" t="n">
        <v>170</v>
      </c>
      <c r="J5" t="n">
        <v>163.4</v>
      </c>
      <c r="K5" t="n">
        <v>50.28</v>
      </c>
      <c r="L5" t="n">
        <v>4</v>
      </c>
      <c r="M5" t="n">
        <v>168</v>
      </c>
      <c r="N5" t="n">
        <v>29.12</v>
      </c>
      <c r="O5" t="n">
        <v>20386.62</v>
      </c>
      <c r="P5" t="n">
        <v>939.02</v>
      </c>
      <c r="Q5" t="n">
        <v>2279.06</v>
      </c>
      <c r="R5" t="n">
        <v>390.64</v>
      </c>
      <c r="S5" t="n">
        <v>175.94</v>
      </c>
      <c r="T5" t="n">
        <v>104797.31</v>
      </c>
      <c r="U5" t="n">
        <v>0.45</v>
      </c>
      <c r="V5" t="n">
        <v>0.8100000000000001</v>
      </c>
      <c r="W5" t="n">
        <v>36.94</v>
      </c>
      <c r="X5" t="n">
        <v>6.31</v>
      </c>
      <c r="Y5" t="n">
        <v>2</v>
      </c>
      <c r="Z5" t="n">
        <v>10</v>
      </c>
      <c r="AA5" t="n">
        <v>1334.313077765743</v>
      </c>
      <c r="AB5" t="n">
        <v>1825.666018737545</v>
      </c>
      <c r="AC5" t="n">
        <v>1651.427016247583</v>
      </c>
      <c r="AD5" t="n">
        <v>1334313.077765743</v>
      </c>
      <c r="AE5" t="n">
        <v>1825666.018737545</v>
      </c>
      <c r="AF5" t="n">
        <v>1.563734810412314e-06</v>
      </c>
      <c r="AG5" t="n">
        <v>19</v>
      </c>
      <c r="AH5" t="n">
        <v>1651427.016247583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1.2177</v>
      </c>
      <c r="E6" t="n">
        <v>82.12</v>
      </c>
      <c r="F6" t="n">
        <v>75.54000000000001</v>
      </c>
      <c r="G6" t="n">
        <v>34.34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912.74</v>
      </c>
      <c r="Q6" t="n">
        <v>2277.91</v>
      </c>
      <c r="R6" t="n">
        <v>342.3</v>
      </c>
      <c r="S6" t="n">
        <v>175.94</v>
      </c>
      <c r="T6" t="n">
        <v>80813.31</v>
      </c>
      <c r="U6" t="n">
        <v>0.51</v>
      </c>
      <c r="V6" t="n">
        <v>0.83</v>
      </c>
      <c r="W6" t="n">
        <v>36.89</v>
      </c>
      <c r="X6" t="n">
        <v>4.87</v>
      </c>
      <c r="Y6" t="n">
        <v>2</v>
      </c>
      <c r="Z6" t="n">
        <v>10</v>
      </c>
      <c r="AA6" t="n">
        <v>1258.05009771799</v>
      </c>
      <c r="AB6" t="n">
        <v>1721.319644950983</v>
      </c>
      <c r="AC6" t="n">
        <v>1557.039313924156</v>
      </c>
      <c r="AD6" t="n">
        <v>1258050.09771799</v>
      </c>
      <c r="AE6" t="n">
        <v>1721319.644950983</v>
      </c>
      <c r="AF6" t="n">
        <v>1.614515752619191e-06</v>
      </c>
      <c r="AG6" t="n">
        <v>18</v>
      </c>
      <c r="AH6" t="n">
        <v>1557039.313924156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1.2427</v>
      </c>
      <c r="E7" t="n">
        <v>80.47</v>
      </c>
      <c r="F7" t="n">
        <v>74.66</v>
      </c>
      <c r="G7" t="n">
        <v>41.48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893.6799999999999</v>
      </c>
      <c r="Q7" t="n">
        <v>2277.86</v>
      </c>
      <c r="R7" t="n">
        <v>312.98</v>
      </c>
      <c r="S7" t="n">
        <v>175.94</v>
      </c>
      <c r="T7" t="n">
        <v>66273.8</v>
      </c>
      <c r="U7" t="n">
        <v>0.5600000000000001</v>
      </c>
      <c r="V7" t="n">
        <v>0.84</v>
      </c>
      <c r="W7" t="n">
        <v>36.85</v>
      </c>
      <c r="X7" t="n">
        <v>4</v>
      </c>
      <c r="Y7" t="n">
        <v>2</v>
      </c>
      <c r="Z7" t="n">
        <v>10</v>
      </c>
      <c r="AA7" t="n">
        <v>1213.528831269734</v>
      </c>
      <c r="AB7" t="n">
        <v>1660.403684056826</v>
      </c>
      <c r="AC7" t="n">
        <v>1501.937086841649</v>
      </c>
      <c r="AD7" t="n">
        <v>1213528.831269734</v>
      </c>
      <c r="AE7" t="n">
        <v>1660403.684056826</v>
      </c>
      <c r="AF7" t="n">
        <v>1.647662581735952e-06</v>
      </c>
      <c r="AG7" t="n">
        <v>18</v>
      </c>
      <c r="AH7" t="n">
        <v>1501937.086841649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1.2615</v>
      </c>
      <c r="E8" t="n">
        <v>79.27</v>
      </c>
      <c r="F8" t="n">
        <v>74.02</v>
      </c>
      <c r="G8" t="n">
        <v>48.8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876.66</v>
      </c>
      <c r="Q8" t="n">
        <v>2277.62</v>
      </c>
      <c r="R8" t="n">
        <v>291.68</v>
      </c>
      <c r="S8" t="n">
        <v>175.94</v>
      </c>
      <c r="T8" t="n">
        <v>55710.96</v>
      </c>
      <c r="U8" t="n">
        <v>0.6</v>
      </c>
      <c r="V8" t="n">
        <v>0.85</v>
      </c>
      <c r="W8" t="n">
        <v>36.81</v>
      </c>
      <c r="X8" t="n">
        <v>3.35</v>
      </c>
      <c r="Y8" t="n">
        <v>2</v>
      </c>
      <c r="Z8" t="n">
        <v>10</v>
      </c>
      <c r="AA8" t="n">
        <v>1178.341248532976</v>
      </c>
      <c r="AB8" t="n">
        <v>1612.258480989804</v>
      </c>
      <c r="AC8" t="n">
        <v>1458.386794383126</v>
      </c>
      <c r="AD8" t="n">
        <v>1178341.248532976</v>
      </c>
      <c r="AE8" t="n">
        <v>1612258.480989804</v>
      </c>
      <c r="AF8" t="n">
        <v>1.672588997231757e-06</v>
      </c>
      <c r="AG8" t="n">
        <v>18</v>
      </c>
      <c r="AH8" t="n">
        <v>1458386.794383126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1.2746</v>
      </c>
      <c r="E9" t="n">
        <v>78.45</v>
      </c>
      <c r="F9" t="n">
        <v>73.58</v>
      </c>
      <c r="G9" t="n">
        <v>55.89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862.1900000000001</v>
      </c>
      <c r="Q9" t="n">
        <v>2277.21</v>
      </c>
      <c r="R9" t="n">
        <v>277.32</v>
      </c>
      <c r="S9" t="n">
        <v>175.94</v>
      </c>
      <c r="T9" t="n">
        <v>48589.74</v>
      </c>
      <c r="U9" t="n">
        <v>0.63</v>
      </c>
      <c r="V9" t="n">
        <v>0.85</v>
      </c>
      <c r="W9" t="n">
        <v>36.8</v>
      </c>
      <c r="X9" t="n">
        <v>2.92</v>
      </c>
      <c r="Y9" t="n">
        <v>2</v>
      </c>
      <c r="Z9" t="n">
        <v>10</v>
      </c>
      <c r="AA9" t="n">
        <v>1151.65717433957</v>
      </c>
      <c r="AB9" t="n">
        <v>1575.748153460117</v>
      </c>
      <c r="AC9" t="n">
        <v>1425.360961270306</v>
      </c>
      <c r="AD9" t="n">
        <v>1151657.17433957</v>
      </c>
      <c r="AE9" t="n">
        <v>1575748.153460117</v>
      </c>
      <c r="AF9" t="n">
        <v>1.689957935688939e-06</v>
      </c>
      <c r="AG9" t="n">
        <v>18</v>
      </c>
      <c r="AH9" t="n">
        <v>1425360.961270306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1.286</v>
      </c>
      <c r="E10" t="n">
        <v>77.76000000000001</v>
      </c>
      <c r="F10" t="n">
        <v>73.20999999999999</v>
      </c>
      <c r="G10" t="n">
        <v>63.66</v>
      </c>
      <c r="H10" t="n">
        <v>0.9399999999999999</v>
      </c>
      <c r="I10" t="n">
        <v>69</v>
      </c>
      <c r="J10" t="n">
        <v>170.62</v>
      </c>
      <c r="K10" t="n">
        <v>50.28</v>
      </c>
      <c r="L10" t="n">
        <v>9</v>
      </c>
      <c r="M10" t="n">
        <v>67</v>
      </c>
      <c r="N10" t="n">
        <v>31.34</v>
      </c>
      <c r="O10" t="n">
        <v>21277.6</v>
      </c>
      <c r="P10" t="n">
        <v>849.03</v>
      </c>
      <c r="Q10" t="n">
        <v>2277.32</v>
      </c>
      <c r="R10" t="n">
        <v>265.1</v>
      </c>
      <c r="S10" t="n">
        <v>175.94</v>
      </c>
      <c r="T10" t="n">
        <v>42530.51</v>
      </c>
      <c r="U10" t="n">
        <v>0.66</v>
      </c>
      <c r="V10" t="n">
        <v>0.86</v>
      </c>
      <c r="W10" t="n">
        <v>36.78</v>
      </c>
      <c r="X10" t="n">
        <v>2.55</v>
      </c>
      <c r="Y10" t="n">
        <v>2</v>
      </c>
      <c r="Z10" t="n">
        <v>10</v>
      </c>
      <c r="AA10" t="n">
        <v>1120.66840946775</v>
      </c>
      <c r="AB10" t="n">
        <v>1533.347958234674</v>
      </c>
      <c r="AC10" t="n">
        <v>1387.007381168132</v>
      </c>
      <c r="AD10" t="n">
        <v>1120668.40946775</v>
      </c>
      <c r="AE10" t="n">
        <v>1533347.958234674</v>
      </c>
      <c r="AF10" t="n">
        <v>1.705072889766182e-06</v>
      </c>
      <c r="AG10" t="n">
        <v>17</v>
      </c>
      <c r="AH10" t="n">
        <v>1387007.381168131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1.2961</v>
      </c>
      <c r="E11" t="n">
        <v>77.15000000000001</v>
      </c>
      <c r="F11" t="n">
        <v>72.86</v>
      </c>
      <c r="G11" t="n">
        <v>71.67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834.83</v>
      </c>
      <c r="Q11" t="n">
        <v>2277.26</v>
      </c>
      <c r="R11" t="n">
        <v>253.55</v>
      </c>
      <c r="S11" t="n">
        <v>175.94</v>
      </c>
      <c r="T11" t="n">
        <v>36794.26</v>
      </c>
      <c r="U11" t="n">
        <v>0.6899999999999999</v>
      </c>
      <c r="V11" t="n">
        <v>0.86</v>
      </c>
      <c r="W11" t="n">
        <v>36.76</v>
      </c>
      <c r="X11" t="n">
        <v>2.2</v>
      </c>
      <c r="Y11" t="n">
        <v>2</v>
      </c>
      <c r="Z11" t="n">
        <v>10</v>
      </c>
      <c r="AA11" t="n">
        <v>1097.618185632109</v>
      </c>
      <c r="AB11" t="n">
        <v>1501.809625078643</v>
      </c>
      <c r="AC11" t="n">
        <v>1358.479022264184</v>
      </c>
      <c r="AD11" t="n">
        <v>1097618.185632109</v>
      </c>
      <c r="AE11" t="n">
        <v>1501809.625078643</v>
      </c>
      <c r="AF11" t="n">
        <v>1.718464208729354e-06</v>
      </c>
      <c r="AG11" t="n">
        <v>17</v>
      </c>
      <c r="AH11" t="n">
        <v>1358479.022264184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1.3028</v>
      </c>
      <c r="E12" t="n">
        <v>76.76000000000001</v>
      </c>
      <c r="F12" t="n">
        <v>72.66</v>
      </c>
      <c r="G12" t="n">
        <v>79.27</v>
      </c>
      <c r="H12" t="n">
        <v>1.12</v>
      </c>
      <c r="I12" t="n">
        <v>55</v>
      </c>
      <c r="J12" t="n">
        <v>173.55</v>
      </c>
      <c r="K12" t="n">
        <v>50.28</v>
      </c>
      <c r="L12" t="n">
        <v>11</v>
      </c>
      <c r="M12" t="n">
        <v>53</v>
      </c>
      <c r="N12" t="n">
        <v>32.27</v>
      </c>
      <c r="O12" t="n">
        <v>21638.31</v>
      </c>
      <c r="P12" t="n">
        <v>823.9</v>
      </c>
      <c r="Q12" t="n">
        <v>2277.23</v>
      </c>
      <c r="R12" t="n">
        <v>246.92</v>
      </c>
      <c r="S12" t="n">
        <v>175.94</v>
      </c>
      <c r="T12" t="n">
        <v>33510.63</v>
      </c>
      <c r="U12" t="n">
        <v>0.71</v>
      </c>
      <c r="V12" t="n">
        <v>0.86</v>
      </c>
      <c r="W12" t="n">
        <v>36.75</v>
      </c>
      <c r="X12" t="n">
        <v>2</v>
      </c>
      <c r="Y12" t="n">
        <v>2</v>
      </c>
      <c r="Z12" t="n">
        <v>10</v>
      </c>
      <c r="AA12" t="n">
        <v>1080.987191184215</v>
      </c>
      <c r="AB12" t="n">
        <v>1479.054364767342</v>
      </c>
      <c r="AC12" t="n">
        <v>1337.895492059785</v>
      </c>
      <c r="AD12" t="n">
        <v>1080987.191184215</v>
      </c>
      <c r="AE12" t="n">
        <v>1479054.364767342</v>
      </c>
      <c r="AF12" t="n">
        <v>1.727347558932645e-06</v>
      </c>
      <c r="AG12" t="n">
        <v>17</v>
      </c>
      <c r="AH12" t="n">
        <v>1337895.492059785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1.3086</v>
      </c>
      <c r="E13" t="n">
        <v>76.42</v>
      </c>
      <c r="F13" t="n">
        <v>72.48</v>
      </c>
      <c r="G13" t="n">
        <v>86.98</v>
      </c>
      <c r="H13" t="n">
        <v>1.22</v>
      </c>
      <c r="I13" t="n">
        <v>50</v>
      </c>
      <c r="J13" t="n">
        <v>175.02</v>
      </c>
      <c r="K13" t="n">
        <v>50.28</v>
      </c>
      <c r="L13" t="n">
        <v>12</v>
      </c>
      <c r="M13" t="n">
        <v>48</v>
      </c>
      <c r="N13" t="n">
        <v>32.74</v>
      </c>
      <c r="O13" t="n">
        <v>21819.6</v>
      </c>
      <c r="P13" t="n">
        <v>811.88</v>
      </c>
      <c r="Q13" t="n">
        <v>2277.18</v>
      </c>
      <c r="R13" t="n">
        <v>241.21</v>
      </c>
      <c r="S13" t="n">
        <v>175.94</v>
      </c>
      <c r="T13" t="n">
        <v>30681.15</v>
      </c>
      <c r="U13" t="n">
        <v>0.73</v>
      </c>
      <c r="V13" t="n">
        <v>0.86</v>
      </c>
      <c r="W13" t="n">
        <v>36.74</v>
      </c>
      <c r="X13" t="n">
        <v>1.83</v>
      </c>
      <c r="Y13" t="n">
        <v>2</v>
      </c>
      <c r="Z13" t="n">
        <v>10</v>
      </c>
      <c r="AA13" t="n">
        <v>1064.059664131112</v>
      </c>
      <c r="AB13" t="n">
        <v>1455.893375463499</v>
      </c>
      <c r="AC13" t="n">
        <v>1316.944955068448</v>
      </c>
      <c r="AD13" t="n">
        <v>1064059.664131112</v>
      </c>
      <c r="AE13" t="n">
        <v>1455893.375463499</v>
      </c>
      <c r="AF13" t="n">
        <v>1.735037623287734e-06</v>
      </c>
      <c r="AG13" t="n">
        <v>17</v>
      </c>
      <c r="AH13" t="n">
        <v>1316944.955068448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1.3143</v>
      </c>
      <c r="E14" t="n">
        <v>76.08</v>
      </c>
      <c r="F14" t="n">
        <v>72.31</v>
      </c>
      <c r="G14" t="n">
        <v>96.41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798.65</v>
      </c>
      <c r="Q14" t="n">
        <v>2277.1</v>
      </c>
      <c r="R14" t="n">
        <v>235.35</v>
      </c>
      <c r="S14" t="n">
        <v>175.94</v>
      </c>
      <c r="T14" t="n">
        <v>27773.72</v>
      </c>
      <c r="U14" t="n">
        <v>0.75</v>
      </c>
      <c r="V14" t="n">
        <v>0.87</v>
      </c>
      <c r="W14" t="n">
        <v>36.73</v>
      </c>
      <c r="X14" t="n">
        <v>1.65</v>
      </c>
      <c r="Y14" t="n">
        <v>2</v>
      </c>
      <c r="Z14" t="n">
        <v>10</v>
      </c>
      <c r="AA14" t="n">
        <v>1046.110924399321</v>
      </c>
      <c r="AB14" t="n">
        <v>1431.335117919951</v>
      </c>
      <c r="AC14" t="n">
        <v>1294.730503157125</v>
      </c>
      <c r="AD14" t="n">
        <v>1046110.924399321</v>
      </c>
      <c r="AE14" t="n">
        <v>1431335.117919951</v>
      </c>
      <c r="AF14" t="n">
        <v>1.742595100326356e-06</v>
      </c>
      <c r="AG14" t="n">
        <v>17</v>
      </c>
      <c r="AH14" t="n">
        <v>1294730.503157126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1.318</v>
      </c>
      <c r="E15" t="n">
        <v>75.87</v>
      </c>
      <c r="F15" t="n">
        <v>72.19</v>
      </c>
      <c r="G15" t="n">
        <v>103.13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786.86</v>
      </c>
      <c r="Q15" t="n">
        <v>2277.09</v>
      </c>
      <c r="R15" t="n">
        <v>231.31</v>
      </c>
      <c r="S15" t="n">
        <v>175.94</v>
      </c>
      <c r="T15" t="n">
        <v>25772.27</v>
      </c>
      <c r="U15" t="n">
        <v>0.76</v>
      </c>
      <c r="V15" t="n">
        <v>0.87</v>
      </c>
      <c r="W15" t="n">
        <v>36.73</v>
      </c>
      <c r="X15" t="n">
        <v>1.53</v>
      </c>
      <c r="Y15" t="n">
        <v>2</v>
      </c>
      <c r="Z15" t="n">
        <v>10</v>
      </c>
      <c r="AA15" t="n">
        <v>1031.225998322032</v>
      </c>
      <c r="AB15" t="n">
        <v>1410.968905384412</v>
      </c>
      <c r="AC15" t="n">
        <v>1276.308013361819</v>
      </c>
      <c r="AD15" t="n">
        <v>1031225.998322032</v>
      </c>
      <c r="AE15" t="n">
        <v>1410968.905384412</v>
      </c>
      <c r="AF15" t="n">
        <v>1.747500831035636e-06</v>
      </c>
      <c r="AG15" t="n">
        <v>17</v>
      </c>
      <c r="AH15" t="n">
        <v>1276308.013361819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1.3231</v>
      </c>
      <c r="E16" t="n">
        <v>75.58</v>
      </c>
      <c r="F16" t="n">
        <v>72.03</v>
      </c>
      <c r="G16" t="n">
        <v>113.73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775.28</v>
      </c>
      <c r="Q16" t="n">
        <v>2276.96</v>
      </c>
      <c r="R16" t="n">
        <v>225.75</v>
      </c>
      <c r="S16" t="n">
        <v>175.94</v>
      </c>
      <c r="T16" t="n">
        <v>23008.57</v>
      </c>
      <c r="U16" t="n">
        <v>0.78</v>
      </c>
      <c r="V16" t="n">
        <v>0.87</v>
      </c>
      <c r="W16" t="n">
        <v>36.73</v>
      </c>
      <c r="X16" t="n">
        <v>1.37</v>
      </c>
      <c r="Y16" t="n">
        <v>2</v>
      </c>
      <c r="Z16" t="n">
        <v>10</v>
      </c>
      <c r="AA16" t="n">
        <v>1015.655036540342</v>
      </c>
      <c r="AB16" t="n">
        <v>1389.664028532351</v>
      </c>
      <c r="AC16" t="n">
        <v>1257.036444054937</v>
      </c>
      <c r="AD16" t="n">
        <v>1015655.036540342</v>
      </c>
      <c r="AE16" t="n">
        <v>1389664.028532352</v>
      </c>
      <c r="AF16" t="n">
        <v>1.754262784175455e-06</v>
      </c>
      <c r="AG16" t="n">
        <v>17</v>
      </c>
      <c r="AH16" t="n">
        <v>1257036.444054937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1.3258</v>
      </c>
      <c r="E17" t="n">
        <v>75.43000000000001</v>
      </c>
      <c r="F17" t="n">
        <v>71.94</v>
      </c>
      <c r="G17" t="n">
        <v>119.91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763.64</v>
      </c>
      <c r="Q17" t="n">
        <v>2277.04</v>
      </c>
      <c r="R17" t="n">
        <v>223.02</v>
      </c>
      <c r="S17" t="n">
        <v>175.94</v>
      </c>
      <c r="T17" t="n">
        <v>21653.41</v>
      </c>
      <c r="U17" t="n">
        <v>0.79</v>
      </c>
      <c r="V17" t="n">
        <v>0.87</v>
      </c>
      <c r="W17" t="n">
        <v>36.72</v>
      </c>
      <c r="X17" t="n">
        <v>1.29</v>
      </c>
      <c r="Y17" t="n">
        <v>2</v>
      </c>
      <c r="Z17" t="n">
        <v>10</v>
      </c>
      <c r="AA17" t="n">
        <v>1001.800109743729</v>
      </c>
      <c r="AB17" t="n">
        <v>1370.707106452994</v>
      </c>
      <c r="AC17" t="n">
        <v>1239.888744012625</v>
      </c>
      <c r="AD17" t="n">
        <v>1001800.109743729</v>
      </c>
      <c r="AE17" t="n">
        <v>1370707.106452994</v>
      </c>
      <c r="AF17" t="n">
        <v>1.757842641720066e-06</v>
      </c>
      <c r="AG17" t="n">
        <v>17</v>
      </c>
      <c r="AH17" t="n">
        <v>1239888.744012625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1.329</v>
      </c>
      <c r="E18" t="n">
        <v>75.25</v>
      </c>
      <c r="F18" t="n">
        <v>71.86</v>
      </c>
      <c r="G18" t="n">
        <v>130.65</v>
      </c>
      <c r="H18" t="n">
        <v>1.65</v>
      </c>
      <c r="I18" t="n">
        <v>33</v>
      </c>
      <c r="J18" t="n">
        <v>182.45</v>
      </c>
      <c r="K18" t="n">
        <v>50.28</v>
      </c>
      <c r="L18" t="n">
        <v>17</v>
      </c>
      <c r="M18" t="n">
        <v>31</v>
      </c>
      <c r="N18" t="n">
        <v>35.17</v>
      </c>
      <c r="O18" t="n">
        <v>22735.98</v>
      </c>
      <c r="P18" t="n">
        <v>751.96</v>
      </c>
      <c r="Q18" t="n">
        <v>2276.9</v>
      </c>
      <c r="R18" t="n">
        <v>220.12</v>
      </c>
      <c r="S18" t="n">
        <v>175.94</v>
      </c>
      <c r="T18" t="n">
        <v>20219.44</v>
      </c>
      <c r="U18" t="n">
        <v>0.8</v>
      </c>
      <c r="V18" t="n">
        <v>0.87</v>
      </c>
      <c r="W18" t="n">
        <v>36.72</v>
      </c>
      <c r="X18" t="n">
        <v>1.2</v>
      </c>
      <c r="Y18" t="n">
        <v>2</v>
      </c>
      <c r="Z18" t="n">
        <v>10</v>
      </c>
      <c r="AA18" t="n">
        <v>987.6502395683329</v>
      </c>
      <c r="AB18" t="n">
        <v>1351.346629830802</v>
      </c>
      <c r="AC18" t="n">
        <v>1222.376004106656</v>
      </c>
      <c r="AD18" t="n">
        <v>987650.2395683329</v>
      </c>
      <c r="AE18" t="n">
        <v>1351346.629830802</v>
      </c>
      <c r="AF18" t="n">
        <v>1.762085435847011e-06</v>
      </c>
      <c r="AG18" t="n">
        <v>17</v>
      </c>
      <c r="AH18" t="n">
        <v>1222376.004106656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1.3316</v>
      </c>
      <c r="E19" t="n">
        <v>75.09999999999999</v>
      </c>
      <c r="F19" t="n">
        <v>71.77</v>
      </c>
      <c r="G19" t="n">
        <v>138.91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23</v>
      </c>
      <c r="N19" t="n">
        <v>35.67</v>
      </c>
      <c r="O19" t="n">
        <v>22921.24</v>
      </c>
      <c r="P19" t="n">
        <v>740.75</v>
      </c>
      <c r="Q19" t="n">
        <v>2277.05</v>
      </c>
      <c r="R19" t="n">
        <v>217.25</v>
      </c>
      <c r="S19" t="n">
        <v>175.94</v>
      </c>
      <c r="T19" t="n">
        <v>18794.9</v>
      </c>
      <c r="U19" t="n">
        <v>0.8100000000000001</v>
      </c>
      <c r="V19" t="n">
        <v>0.87</v>
      </c>
      <c r="W19" t="n">
        <v>36.71</v>
      </c>
      <c r="X19" t="n">
        <v>1.12</v>
      </c>
      <c r="Y19" t="n">
        <v>2</v>
      </c>
      <c r="Z19" t="n">
        <v>10</v>
      </c>
      <c r="AA19" t="n">
        <v>974.416098152244</v>
      </c>
      <c r="AB19" t="n">
        <v>1333.239093696196</v>
      </c>
      <c r="AC19" t="n">
        <v>1205.99662580665</v>
      </c>
      <c r="AD19" t="n">
        <v>974416.098152244</v>
      </c>
      <c r="AE19" t="n">
        <v>1333239.093696196</v>
      </c>
      <c r="AF19" t="n">
        <v>1.765532706075154e-06</v>
      </c>
      <c r="AG19" t="n">
        <v>17</v>
      </c>
      <c r="AH19" t="n">
        <v>1205996.62580665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1.3324</v>
      </c>
      <c r="E20" t="n">
        <v>75.05</v>
      </c>
      <c r="F20" t="n">
        <v>71.76000000000001</v>
      </c>
      <c r="G20" t="n">
        <v>143.52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739.5700000000001</v>
      </c>
      <c r="Q20" t="n">
        <v>2277.38</v>
      </c>
      <c r="R20" t="n">
        <v>215.95</v>
      </c>
      <c r="S20" t="n">
        <v>175.94</v>
      </c>
      <c r="T20" t="n">
        <v>18151.67</v>
      </c>
      <c r="U20" t="n">
        <v>0.8100000000000001</v>
      </c>
      <c r="V20" t="n">
        <v>0.87</v>
      </c>
      <c r="W20" t="n">
        <v>36.74</v>
      </c>
      <c r="X20" t="n">
        <v>1.1</v>
      </c>
      <c r="Y20" t="n">
        <v>2</v>
      </c>
      <c r="Z20" t="n">
        <v>10</v>
      </c>
      <c r="AA20" t="n">
        <v>972.6928275277683</v>
      </c>
      <c r="AB20" t="n">
        <v>1330.881238802454</v>
      </c>
      <c r="AC20" t="n">
        <v>1203.863801274697</v>
      </c>
      <c r="AD20" t="n">
        <v>972692.8275277682</v>
      </c>
      <c r="AE20" t="n">
        <v>1330881.238802454</v>
      </c>
      <c r="AF20" t="n">
        <v>1.766593404606891e-06</v>
      </c>
      <c r="AG20" t="n">
        <v>17</v>
      </c>
      <c r="AH20" t="n">
        <v>1203863.801274697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1.3323</v>
      </c>
      <c r="E21" t="n">
        <v>75.06</v>
      </c>
      <c r="F21" t="n">
        <v>71.77</v>
      </c>
      <c r="G21" t="n">
        <v>143.54</v>
      </c>
      <c r="H21" t="n">
        <v>1.9</v>
      </c>
      <c r="I21" t="n">
        <v>30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744.86</v>
      </c>
      <c r="Q21" t="n">
        <v>2277.29</v>
      </c>
      <c r="R21" t="n">
        <v>215.93</v>
      </c>
      <c r="S21" t="n">
        <v>175.94</v>
      </c>
      <c r="T21" t="n">
        <v>18138.76</v>
      </c>
      <c r="U21" t="n">
        <v>0.8100000000000001</v>
      </c>
      <c r="V21" t="n">
        <v>0.87</v>
      </c>
      <c r="W21" t="n">
        <v>36.75</v>
      </c>
      <c r="X21" t="n">
        <v>1.11</v>
      </c>
      <c r="Y21" t="n">
        <v>2</v>
      </c>
      <c r="Z21" t="n">
        <v>10</v>
      </c>
      <c r="AA21" t="n">
        <v>978.1699720169489</v>
      </c>
      <c r="AB21" t="n">
        <v>1338.375309527112</v>
      </c>
      <c r="AC21" t="n">
        <v>1210.642648407388</v>
      </c>
      <c r="AD21" t="n">
        <v>978169.972016949</v>
      </c>
      <c r="AE21" t="n">
        <v>1338375.309527112</v>
      </c>
      <c r="AF21" t="n">
        <v>1.766460817290423e-06</v>
      </c>
      <c r="AG21" t="n">
        <v>17</v>
      </c>
      <c r="AH21" t="n">
        <v>1210642.648407388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0.9886</v>
      </c>
      <c r="E2" t="n">
        <v>101.15</v>
      </c>
      <c r="F2" t="n">
        <v>90.39</v>
      </c>
      <c r="G2" t="n">
        <v>10.53</v>
      </c>
      <c r="H2" t="n">
        <v>0.22</v>
      </c>
      <c r="I2" t="n">
        <v>515</v>
      </c>
      <c r="J2" t="n">
        <v>80.84</v>
      </c>
      <c r="K2" t="n">
        <v>35.1</v>
      </c>
      <c r="L2" t="n">
        <v>1</v>
      </c>
      <c r="M2" t="n">
        <v>513</v>
      </c>
      <c r="N2" t="n">
        <v>9.74</v>
      </c>
      <c r="O2" t="n">
        <v>10204.21</v>
      </c>
      <c r="P2" t="n">
        <v>711.8200000000001</v>
      </c>
      <c r="Q2" t="n">
        <v>2282.64</v>
      </c>
      <c r="R2" t="n">
        <v>836.96</v>
      </c>
      <c r="S2" t="n">
        <v>175.94</v>
      </c>
      <c r="T2" t="n">
        <v>326231.52</v>
      </c>
      <c r="U2" t="n">
        <v>0.21</v>
      </c>
      <c r="V2" t="n">
        <v>0.6899999999999999</v>
      </c>
      <c r="W2" t="n">
        <v>37.49</v>
      </c>
      <c r="X2" t="n">
        <v>19.65</v>
      </c>
      <c r="Y2" t="n">
        <v>2</v>
      </c>
      <c r="Z2" t="n">
        <v>10</v>
      </c>
      <c r="AA2" t="n">
        <v>1248.396349382755</v>
      </c>
      <c r="AB2" t="n">
        <v>1708.110960585397</v>
      </c>
      <c r="AC2" t="n">
        <v>1545.091247855916</v>
      </c>
      <c r="AD2" t="n">
        <v>1248396.349382755</v>
      </c>
      <c r="AE2" t="n">
        <v>1708110.960585397</v>
      </c>
      <c r="AF2" t="n">
        <v>1.360886778105415e-06</v>
      </c>
      <c r="AG2" t="n">
        <v>22</v>
      </c>
      <c r="AH2" t="n">
        <v>1545091.247855916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1.1839</v>
      </c>
      <c r="E3" t="n">
        <v>84.47</v>
      </c>
      <c r="F3" t="n">
        <v>78.81999999999999</v>
      </c>
      <c r="G3" t="n">
        <v>21.69</v>
      </c>
      <c r="H3" t="n">
        <v>0.43</v>
      </c>
      <c r="I3" t="n">
        <v>218</v>
      </c>
      <c r="J3" t="n">
        <v>82.04000000000001</v>
      </c>
      <c r="K3" t="n">
        <v>35.1</v>
      </c>
      <c r="L3" t="n">
        <v>2</v>
      </c>
      <c r="M3" t="n">
        <v>216</v>
      </c>
      <c r="N3" t="n">
        <v>9.94</v>
      </c>
      <c r="O3" t="n">
        <v>10352.53</v>
      </c>
      <c r="P3" t="n">
        <v>602.08</v>
      </c>
      <c r="Q3" t="n">
        <v>2278.93</v>
      </c>
      <c r="R3" t="n">
        <v>451.44</v>
      </c>
      <c r="S3" t="n">
        <v>175.94</v>
      </c>
      <c r="T3" t="n">
        <v>134953.08</v>
      </c>
      <c r="U3" t="n">
        <v>0.39</v>
      </c>
      <c r="V3" t="n">
        <v>0.8</v>
      </c>
      <c r="W3" t="n">
        <v>37.02</v>
      </c>
      <c r="X3" t="n">
        <v>8.140000000000001</v>
      </c>
      <c r="Y3" t="n">
        <v>2</v>
      </c>
      <c r="Z3" t="n">
        <v>10</v>
      </c>
      <c r="AA3" t="n">
        <v>909.9915819098541</v>
      </c>
      <c r="AB3" t="n">
        <v>1245.090628364295</v>
      </c>
      <c r="AC3" t="n">
        <v>1126.260926288878</v>
      </c>
      <c r="AD3" t="n">
        <v>909991.5819098541</v>
      </c>
      <c r="AE3" t="n">
        <v>1245090.628364295</v>
      </c>
      <c r="AF3" t="n">
        <v>1.6297328106403e-06</v>
      </c>
      <c r="AG3" t="n">
        <v>19</v>
      </c>
      <c r="AH3" t="n">
        <v>1126260.926288878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1.2529</v>
      </c>
      <c r="E4" t="n">
        <v>79.81999999999999</v>
      </c>
      <c r="F4" t="n">
        <v>75.62</v>
      </c>
      <c r="G4" t="n">
        <v>33.86</v>
      </c>
      <c r="H4" t="n">
        <v>0.63</v>
      </c>
      <c r="I4" t="n">
        <v>134</v>
      </c>
      <c r="J4" t="n">
        <v>83.25</v>
      </c>
      <c r="K4" t="n">
        <v>35.1</v>
      </c>
      <c r="L4" t="n">
        <v>3</v>
      </c>
      <c r="M4" t="n">
        <v>132</v>
      </c>
      <c r="N4" t="n">
        <v>10.15</v>
      </c>
      <c r="O4" t="n">
        <v>10501.19</v>
      </c>
      <c r="P4" t="n">
        <v>556.2</v>
      </c>
      <c r="Q4" t="n">
        <v>2277.97</v>
      </c>
      <c r="R4" t="n">
        <v>344.64</v>
      </c>
      <c r="S4" t="n">
        <v>175.94</v>
      </c>
      <c r="T4" t="n">
        <v>81977.16</v>
      </c>
      <c r="U4" t="n">
        <v>0.51</v>
      </c>
      <c r="V4" t="n">
        <v>0.83</v>
      </c>
      <c r="W4" t="n">
        <v>36.89</v>
      </c>
      <c r="X4" t="n">
        <v>4.94</v>
      </c>
      <c r="Y4" t="n">
        <v>2</v>
      </c>
      <c r="Z4" t="n">
        <v>10</v>
      </c>
      <c r="AA4" t="n">
        <v>807.5422067799145</v>
      </c>
      <c r="AB4" t="n">
        <v>1104.914873564069</v>
      </c>
      <c r="AC4" t="n">
        <v>999.463348788878</v>
      </c>
      <c r="AD4" t="n">
        <v>807542.2067799146</v>
      </c>
      <c r="AE4" t="n">
        <v>1104914.873564068</v>
      </c>
      <c r="AF4" t="n">
        <v>1.724716815990567e-06</v>
      </c>
      <c r="AG4" t="n">
        <v>18</v>
      </c>
      <c r="AH4" t="n">
        <v>999463.3487888779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1.287</v>
      </c>
      <c r="E5" t="n">
        <v>77.7</v>
      </c>
      <c r="F5" t="n">
        <v>74.17</v>
      </c>
      <c r="G5" t="n">
        <v>46.85</v>
      </c>
      <c r="H5" t="n">
        <v>0.83</v>
      </c>
      <c r="I5" t="n">
        <v>95</v>
      </c>
      <c r="J5" t="n">
        <v>84.45999999999999</v>
      </c>
      <c r="K5" t="n">
        <v>35.1</v>
      </c>
      <c r="L5" t="n">
        <v>4</v>
      </c>
      <c r="M5" t="n">
        <v>93</v>
      </c>
      <c r="N5" t="n">
        <v>10.36</v>
      </c>
      <c r="O5" t="n">
        <v>10650.22</v>
      </c>
      <c r="P5" t="n">
        <v>523.66</v>
      </c>
      <c r="Q5" t="n">
        <v>2277.59</v>
      </c>
      <c r="R5" t="n">
        <v>296.88</v>
      </c>
      <c r="S5" t="n">
        <v>175.94</v>
      </c>
      <c r="T5" t="n">
        <v>58289.87</v>
      </c>
      <c r="U5" t="n">
        <v>0.59</v>
      </c>
      <c r="V5" t="n">
        <v>0.85</v>
      </c>
      <c r="W5" t="n">
        <v>36.82</v>
      </c>
      <c r="X5" t="n">
        <v>3.51</v>
      </c>
      <c r="Y5" t="n">
        <v>2</v>
      </c>
      <c r="Z5" t="n">
        <v>10</v>
      </c>
      <c r="AA5" t="n">
        <v>746.6342045816089</v>
      </c>
      <c r="AB5" t="n">
        <v>1021.577857884934</v>
      </c>
      <c r="AC5" t="n">
        <v>924.0799009219236</v>
      </c>
      <c r="AD5" t="n">
        <v>746634.2045816089</v>
      </c>
      <c r="AE5" t="n">
        <v>1021577.857884934</v>
      </c>
      <c r="AF5" t="n">
        <v>1.771658186750626e-06</v>
      </c>
      <c r="AG5" t="n">
        <v>17</v>
      </c>
      <c r="AH5" t="n">
        <v>924079.9009219236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1.3084</v>
      </c>
      <c r="E6" t="n">
        <v>76.43000000000001</v>
      </c>
      <c r="F6" t="n">
        <v>73.3</v>
      </c>
      <c r="G6" t="n">
        <v>61.08</v>
      </c>
      <c r="H6" t="n">
        <v>1.02</v>
      </c>
      <c r="I6" t="n">
        <v>72</v>
      </c>
      <c r="J6" t="n">
        <v>85.67</v>
      </c>
      <c r="K6" t="n">
        <v>35.1</v>
      </c>
      <c r="L6" t="n">
        <v>5</v>
      </c>
      <c r="M6" t="n">
        <v>65</v>
      </c>
      <c r="N6" t="n">
        <v>10.57</v>
      </c>
      <c r="O6" t="n">
        <v>10799.59</v>
      </c>
      <c r="P6" t="n">
        <v>492.85</v>
      </c>
      <c r="Q6" t="n">
        <v>2277.4</v>
      </c>
      <c r="R6" t="n">
        <v>267.68</v>
      </c>
      <c r="S6" t="n">
        <v>175.94</v>
      </c>
      <c r="T6" t="n">
        <v>43807.39</v>
      </c>
      <c r="U6" t="n">
        <v>0.66</v>
      </c>
      <c r="V6" t="n">
        <v>0.86</v>
      </c>
      <c r="W6" t="n">
        <v>36.78</v>
      </c>
      <c r="X6" t="n">
        <v>2.63</v>
      </c>
      <c r="Y6" t="n">
        <v>2</v>
      </c>
      <c r="Z6" t="n">
        <v>10</v>
      </c>
      <c r="AA6" t="n">
        <v>703.6952682086338</v>
      </c>
      <c r="AB6" t="n">
        <v>962.8269108072515</v>
      </c>
      <c r="AC6" t="n">
        <v>870.9360617758633</v>
      </c>
      <c r="AD6" t="n">
        <v>703695.2682086339</v>
      </c>
      <c r="AE6" t="n">
        <v>962826.9108072515</v>
      </c>
      <c r="AF6" t="n">
        <v>1.801116994207086e-06</v>
      </c>
      <c r="AG6" t="n">
        <v>17</v>
      </c>
      <c r="AH6" t="n">
        <v>870936.0617758633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73.17</v>
      </c>
      <c r="G7" t="n">
        <v>65.53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488.41</v>
      </c>
      <c r="Q7" t="n">
        <v>2277.9</v>
      </c>
      <c r="R7" t="n">
        <v>260.94</v>
      </c>
      <c r="S7" t="n">
        <v>175.94</v>
      </c>
      <c r="T7" t="n">
        <v>40461.57</v>
      </c>
      <c r="U7" t="n">
        <v>0.67</v>
      </c>
      <c r="V7" t="n">
        <v>0.86</v>
      </c>
      <c r="W7" t="n">
        <v>36.86</v>
      </c>
      <c r="X7" t="n">
        <v>2.51</v>
      </c>
      <c r="Y7" t="n">
        <v>2</v>
      </c>
      <c r="Z7" t="n">
        <v>10</v>
      </c>
      <c r="AA7" t="n">
        <v>697.3943201598628</v>
      </c>
      <c r="AB7" t="n">
        <v>954.2056757087139</v>
      </c>
      <c r="AC7" t="n">
        <v>863.1376252551507</v>
      </c>
      <c r="AD7" t="n">
        <v>697394.3201598627</v>
      </c>
      <c r="AE7" t="n">
        <v>954205.6757087139</v>
      </c>
      <c r="AF7" t="n">
        <v>1.806072681442752e-06</v>
      </c>
      <c r="AG7" t="n">
        <v>17</v>
      </c>
      <c r="AH7" t="n">
        <v>863137.6252551507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0.8784</v>
      </c>
      <c r="E2" t="n">
        <v>113.84</v>
      </c>
      <c r="F2" t="n">
        <v>96.81</v>
      </c>
      <c r="G2" t="n">
        <v>8.6</v>
      </c>
      <c r="H2" t="n">
        <v>0.16</v>
      </c>
      <c r="I2" t="n">
        <v>675</v>
      </c>
      <c r="J2" t="n">
        <v>107.41</v>
      </c>
      <c r="K2" t="n">
        <v>41.65</v>
      </c>
      <c r="L2" t="n">
        <v>1</v>
      </c>
      <c r="M2" t="n">
        <v>673</v>
      </c>
      <c r="N2" t="n">
        <v>14.77</v>
      </c>
      <c r="O2" t="n">
        <v>13481.73</v>
      </c>
      <c r="P2" t="n">
        <v>930.89</v>
      </c>
      <c r="Q2" t="n">
        <v>2285.31</v>
      </c>
      <c r="R2" t="n">
        <v>1049.91</v>
      </c>
      <c r="S2" t="n">
        <v>175.94</v>
      </c>
      <c r="T2" t="n">
        <v>431906.92</v>
      </c>
      <c r="U2" t="n">
        <v>0.17</v>
      </c>
      <c r="V2" t="n">
        <v>0.65</v>
      </c>
      <c r="W2" t="n">
        <v>37.79</v>
      </c>
      <c r="X2" t="n">
        <v>26.03</v>
      </c>
      <c r="Y2" t="n">
        <v>2</v>
      </c>
      <c r="Z2" t="n">
        <v>10</v>
      </c>
      <c r="AA2" t="n">
        <v>1776.37933673038</v>
      </c>
      <c r="AB2" t="n">
        <v>2430.520576839882</v>
      </c>
      <c r="AC2" t="n">
        <v>2198.555104243338</v>
      </c>
      <c r="AD2" t="n">
        <v>1776379.33673038</v>
      </c>
      <c r="AE2" t="n">
        <v>2430520.576839882</v>
      </c>
      <c r="AF2" t="n">
        <v>1.191374567273143e-06</v>
      </c>
      <c r="AG2" t="n">
        <v>25</v>
      </c>
      <c r="AH2" t="n">
        <v>2198555.104243338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1.1201</v>
      </c>
      <c r="E3" t="n">
        <v>89.28</v>
      </c>
      <c r="F3" t="n">
        <v>81.09</v>
      </c>
      <c r="G3" t="n">
        <v>17.56</v>
      </c>
      <c r="H3" t="n">
        <v>0.32</v>
      </c>
      <c r="I3" t="n">
        <v>277</v>
      </c>
      <c r="J3" t="n">
        <v>108.68</v>
      </c>
      <c r="K3" t="n">
        <v>41.65</v>
      </c>
      <c r="L3" t="n">
        <v>2</v>
      </c>
      <c r="M3" t="n">
        <v>275</v>
      </c>
      <c r="N3" t="n">
        <v>15.03</v>
      </c>
      <c r="O3" t="n">
        <v>13638.32</v>
      </c>
      <c r="P3" t="n">
        <v>767.59</v>
      </c>
      <c r="Q3" t="n">
        <v>2279.46</v>
      </c>
      <c r="R3" t="n">
        <v>526.89</v>
      </c>
      <c r="S3" t="n">
        <v>175.94</v>
      </c>
      <c r="T3" t="n">
        <v>172382.96</v>
      </c>
      <c r="U3" t="n">
        <v>0.33</v>
      </c>
      <c r="V3" t="n">
        <v>0.77</v>
      </c>
      <c r="W3" t="n">
        <v>37.11</v>
      </c>
      <c r="X3" t="n">
        <v>10.39</v>
      </c>
      <c r="Y3" t="n">
        <v>2</v>
      </c>
      <c r="Z3" t="n">
        <v>10</v>
      </c>
      <c r="AA3" t="n">
        <v>1179.347705061753</v>
      </c>
      <c r="AB3" t="n">
        <v>1613.635559214205</v>
      </c>
      <c r="AC3" t="n">
        <v>1459.632446194532</v>
      </c>
      <c r="AD3" t="n">
        <v>1179347.705061753</v>
      </c>
      <c r="AE3" t="n">
        <v>1613635.559214205</v>
      </c>
      <c r="AF3" t="n">
        <v>1.519192455376421e-06</v>
      </c>
      <c r="AG3" t="n">
        <v>20</v>
      </c>
      <c r="AH3" t="n">
        <v>1459632.446194532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1.2051</v>
      </c>
      <c r="E4" t="n">
        <v>82.98</v>
      </c>
      <c r="F4" t="n">
        <v>77.09999999999999</v>
      </c>
      <c r="G4" t="n">
        <v>26.74</v>
      </c>
      <c r="H4" t="n">
        <v>0.48</v>
      </c>
      <c r="I4" t="n">
        <v>173</v>
      </c>
      <c r="J4" t="n">
        <v>109.96</v>
      </c>
      <c r="K4" t="n">
        <v>41.65</v>
      </c>
      <c r="L4" t="n">
        <v>3</v>
      </c>
      <c r="M4" t="n">
        <v>171</v>
      </c>
      <c r="N4" t="n">
        <v>15.31</v>
      </c>
      <c r="O4" t="n">
        <v>13795.21</v>
      </c>
      <c r="P4" t="n">
        <v>715.66</v>
      </c>
      <c r="Q4" t="n">
        <v>2278.68</v>
      </c>
      <c r="R4" t="n">
        <v>395.06</v>
      </c>
      <c r="S4" t="n">
        <v>175.94</v>
      </c>
      <c r="T4" t="n">
        <v>106989.41</v>
      </c>
      <c r="U4" t="n">
        <v>0.45</v>
      </c>
      <c r="V4" t="n">
        <v>0.8100000000000001</v>
      </c>
      <c r="W4" t="n">
        <v>36.93</v>
      </c>
      <c r="X4" t="n">
        <v>6.42</v>
      </c>
      <c r="Y4" t="n">
        <v>2</v>
      </c>
      <c r="Z4" t="n">
        <v>10</v>
      </c>
      <c r="AA4" t="n">
        <v>1036.313588810268</v>
      </c>
      <c r="AB4" t="n">
        <v>1417.929971139067</v>
      </c>
      <c r="AC4" t="n">
        <v>1282.604724770768</v>
      </c>
      <c r="AD4" t="n">
        <v>1036313.588810268</v>
      </c>
      <c r="AE4" t="n">
        <v>1417929.971139067</v>
      </c>
      <c r="AF4" t="n">
        <v>1.634478018011003e-06</v>
      </c>
      <c r="AG4" t="n">
        <v>19</v>
      </c>
      <c r="AH4" t="n">
        <v>1282604.724770768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1.2494</v>
      </c>
      <c r="E5" t="n">
        <v>80.04000000000001</v>
      </c>
      <c r="F5" t="n">
        <v>75.25</v>
      </c>
      <c r="G5" t="n">
        <v>36.41</v>
      </c>
      <c r="H5" t="n">
        <v>0.63</v>
      </c>
      <c r="I5" t="n">
        <v>124</v>
      </c>
      <c r="J5" t="n">
        <v>111.23</v>
      </c>
      <c r="K5" t="n">
        <v>41.65</v>
      </c>
      <c r="L5" t="n">
        <v>4</v>
      </c>
      <c r="M5" t="n">
        <v>122</v>
      </c>
      <c r="N5" t="n">
        <v>15.58</v>
      </c>
      <c r="O5" t="n">
        <v>13952.52</v>
      </c>
      <c r="P5" t="n">
        <v>684.22</v>
      </c>
      <c r="Q5" t="n">
        <v>2277.93</v>
      </c>
      <c r="R5" t="n">
        <v>333.18</v>
      </c>
      <c r="S5" t="n">
        <v>175.94</v>
      </c>
      <c r="T5" t="n">
        <v>76293.53</v>
      </c>
      <c r="U5" t="n">
        <v>0.53</v>
      </c>
      <c r="V5" t="n">
        <v>0.83</v>
      </c>
      <c r="W5" t="n">
        <v>36.85</v>
      </c>
      <c r="X5" t="n">
        <v>4.58</v>
      </c>
      <c r="Y5" t="n">
        <v>2</v>
      </c>
      <c r="Z5" t="n">
        <v>10</v>
      </c>
      <c r="AA5" t="n">
        <v>960.9811771749327</v>
      </c>
      <c r="AB5" t="n">
        <v>1314.856842108156</v>
      </c>
      <c r="AC5" t="n">
        <v>1189.368750510522</v>
      </c>
      <c r="AD5" t="n">
        <v>960981.1771749327</v>
      </c>
      <c r="AE5" t="n">
        <v>1314856.842108156</v>
      </c>
      <c r="AF5" t="n">
        <v>1.694562140654674e-06</v>
      </c>
      <c r="AG5" t="n">
        <v>18</v>
      </c>
      <c r="AH5" t="n">
        <v>1189368.750510521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1.276</v>
      </c>
      <c r="E6" t="n">
        <v>78.37</v>
      </c>
      <c r="F6" t="n">
        <v>74.2</v>
      </c>
      <c r="G6" t="n">
        <v>46.37</v>
      </c>
      <c r="H6" t="n">
        <v>0.78</v>
      </c>
      <c r="I6" t="n">
        <v>96</v>
      </c>
      <c r="J6" t="n">
        <v>112.51</v>
      </c>
      <c r="K6" t="n">
        <v>41.65</v>
      </c>
      <c r="L6" t="n">
        <v>5</v>
      </c>
      <c r="M6" t="n">
        <v>94</v>
      </c>
      <c r="N6" t="n">
        <v>15.86</v>
      </c>
      <c r="O6" t="n">
        <v>14110.24</v>
      </c>
      <c r="P6" t="n">
        <v>658.79</v>
      </c>
      <c r="Q6" t="n">
        <v>2277.7</v>
      </c>
      <c r="R6" t="n">
        <v>297.52</v>
      </c>
      <c r="S6" t="n">
        <v>175.94</v>
      </c>
      <c r="T6" t="n">
        <v>58605.56</v>
      </c>
      <c r="U6" t="n">
        <v>0.59</v>
      </c>
      <c r="V6" t="n">
        <v>0.84</v>
      </c>
      <c r="W6" t="n">
        <v>36.82</v>
      </c>
      <c r="X6" t="n">
        <v>3.53</v>
      </c>
      <c r="Y6" t="n">
        <v>2</v>
      </c>
      <c r="Z6" t="n">
        <v>10</v>
      </c>
      <c r="AA6" t="n">
        <v>915.5759396799192</v>
      </c>
      <c r="AB6" t="n">
        <v>1252.731393029775</v>
      </c>
      <c r="AC6" t="n">
        <v>1133.172467098565</v>
      </c>
      <c r="AD6" t="n">
        <v>915575.9396799192</v>
      </c>
      <c r="AE6" t="n">
        <v>1252731.393029775</v>
      </c>
      <c r="AF6" t="n">
        <v>1.730639740255613e-06</v>
      </c>
      <c r="AG6" t="n">
        <v>18</v>
      </c>
      <c r="AH6" t="n">
        <v>1133172.467098565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1.295</v>
      </c>
      <c r="E7" t="n">
        <v>77.22</v>
      </c>
      <c r="F7" t="n">
        <v>73.47</v>
      </c>
      <c r="G7" t="n">
        <v>57.25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75</v>
      </c>
      <c r="N7" t="n">
        <v>16.14</v>
      </c>
      <c r="O7" t="n">
        <v>14268.39</v>
      </c>
      <c r="P7" t="n">
        <v>635.98</v>
      </c>
      <c r="Q7" t="n">
        <v>2277.46</v>
      </c>
      <c r="R7" t="n">
        <v>273.61</v>
      </c>
      <c r="S7" t="n">
        <v>175.94</v>
      </c>
      <c r="T7" t="n">
        <v>46742.94</v>
      </c>
      <c r="U7" t="n">
        <v>0.64</v>
      </c>
      <c r="V7" t="n">
        <v>0.85</v>
      </c>
      <c r="W7" t="n">
        <v>36.79</v>
      </c>
      <c r="X7" t="n">
        <v>2.81</v>
      </c>
      <c r="Y7" t="n">
        <v>2</v>
      </c>
      <c r="Z7" t="n">
        <v>10</v>
      </c>
      <c r="AA7" t="n">
        <v>871.9536683433017</v>
      </c>
      <c r="AB7" t="n">
        <v>1193.045476908226</v>
      </c>
      <c r="AC7" t="n">
        <v>1079.182891041948</v>
      </c>
      <c r="AD7" t="n">
        <v>871953.6683433017</v>
      </c>
      <c r="AE7" t="n">
        <v>1193045.476908226</v>
      </c>
      <c r="AF7" t="n">
        <v>1.756409454256285e-06</v>
      </c>
      <c r="AG7" t="n">
        <v>17</v>
      </c>
      <c r="AH7" t="n">
        <v>1079182.891041948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1.3079</v>
      </c>
      <c r="E8" t="n">
        <v>76.45999999999999</v>
      </c>
      <c r="F8" t="n">
        <v>73</v>
      </c>
      <c r="G8" t="n">
        <v>68.44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614.9</v>
      </c>
      <c r="Q8" t="n">
        <v>2277.33</v>
      </c>
      <c r="R8" t="n">
        <v>257.96</v>
      </c>
      <c r="S8" t="n">
        <v>175.94</v>
      </c>
      <c r="T8" t="n">
        <v>38986.06</v>
      </c>
      <c r="U8" t="n">
        <v>0.68</v>
      </c>
      <c r="V8" t="n">
        <v>0.86</v>
      </c>
      <c r="W8" t="n">
        <v>36.77</v>
      </c>
      <c r="X8" t="n">
        <v>2.34</v>
      </c>
      <c r="Y8" t="n">
        <v>2</v>
      </c>
      <c r="Z8" t="n">
        <v>10</v>
      </c>
      <c r="AA8" t="n">
        <v>842.2159725208874</v>
      </c>
      <c r="AB8" t="n">
        <v>1152.357049549451</v>
      </c>
      <c r="AC8" t="n">
        <v>1042.377710083728</v>
      </c>
      <c r="AD8" t="n">
        <v>842215.9725208874</v>
      </c>
      <c r="AE8" t="n">
        <v>1152357.049549451</v>
      </c>
      <c r="AF8" t="n">
        <v>1.773905733762004e-06</v>
      </c>
      <c r="AG8" t="n">
        <v>17</v>
      </c>
      <c r="AH8" t="n">
        <v>1042377.710083728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1.3167</v>
      </c>
      <c r="E9" t="n">
        <v>75.95</v>
      </c>
      <c r="F9" t="n">
        <v>72.69</v>
      </c>
      <c r="G9" t="n">
        <v>79.3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596.11</v>
      </c>
      <c r="Q9" t="n">
        <v>2277.25</v>
      </c>
      <c r="R9" t="n">
        <v>247.8</v>
      </c>
      <c r="S9" t="n">
        <v>175.94</v>
      </c>
      <c r="T9" t="n">
        <v>33949</v>
      </c>
      <c r="U9" t="n">
        <v>0.71</v>
      </c>
      <c r="V9" t="n">
        <v>0.86</v>
      </c>
      <c r="W9" t="n">
        <v>36.75</v>
      </c>
      <c r="X9" t="n">
        <v>2.03</v>
      </c>
      <c r="Y9" t="n">
        <v>2</v>
      </c>
      <c r="Z9" t="n">
        <v>10</v>
      </c>
      <c r="AA9" t="n">
        <v>817.718326368354</v>
      </c>
      <c r="AB9" t="n">
        <v>1118.838289323683</v>
      </c>
      <c r="AC9" t="n">
        <v>1012.057933290031</v>
      </c>
      <c r="AD9" t="n">
        <v>817718.326368354</v>
      </c>
      <c r="AE9" t="n">
        <v>1118838.289323683</v>
      </c>
      <c r="AF9" t="n">
        <v>1.785841180246525e-06</v>
      </c>
      <c r="AG9" t="n">
        <v>17</v>
      </c>
      <c r="AH9" t="n">
        <v>1012057.933290031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1.3234</v>
      </c>
      <c r="E10" t="n">
        <v>75.56</v>
      </c>
      <c r="F10" t="n">
        <v>72.45999999999999</v>
      </c>
      <c r="G10" t="n">
        <v>90.56999999999999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577.98</v>
      </c>
      <c r="Q10" t="n">
        <v>2277.37</v>
      </c>
      <c r="R10" t="n">
        <v>239.04</v>
      </c>
      <c r="S10" t="n">
        <v>175.94</v>
      </c>
      <c r="T10" t="n">
        <v>29603.02</v>
      </c>
      <c r="U10" t="n">
        <v>0.74</v>
      </c>
      <c r="V10" t="n">
        <v>0.87</v>
      </c>
      <c r="W10" t="n">
        <v>36.77</v>
      </c>
      <c r="X10" t="n">
        <v>1.8</v>
      </c>
      <c r="Y10" t="n">
        <v>2</v>
      </c>
      <c r="Z10" t="n">
        <v>10</v>
      </c>
      <c r="AA10" t="n">
        <v>795.3600563042479</v>
      </c>
      <c r="AB10" t="n">
        <v>1088.246717844713</v>
      </c>
      <c r="AC10" t="n">
        <v>984.3859784574742</v>
      </c>
      <c r="AD10" t="n">
        <v>795360.0563042479</v>
      </c>
      <c r="AE10" t="n">
        <v>1088246.717844713</v>
      </c>
      <c r="AF10" t="n">
        <v>1.794928395183604e-06</v>
      </c>
      <c r="AG10" t="n">
        <v>17</v>
      </c>
      <c r="AH10" t="n">
        <v>984385.9784574741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1.3246</v>
      </c>
      <c r="E11" t="n">
        <v>75.48999999999999</v>
      </c>
      <c r="F11" t="n">
        <v>72.41</v>
      </c>
      <c r="G11" t="n">
        <v>92.44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579.49</v>
      </c>
      <c r="Q11" t="n">
        <v>2277.71</v>
      </c>
      <c r="R11" t="n">
        <v>236.67</v>
      </c>
      <c r="S11" t="n">
        <v>175.94</v>
      </c>
      <c r="T11" t="n">
        <v>28423.38</v>
      </c>
      <c r="U11" t="n">
        <v>0.74</v>
      </c>
      <c r="V11" t="n">
        <v>0.87</v>
      </c>
      <c r="W11" t="n">
        <v>36.8</v>
      </c>
      <c r="X11" t="n">
        <v>1.75</v>
      </c>
      <c r="Y11" t="n">
        <v>2</v>
      </c>
      <c r="Z11" t="n">
        <v>10</v>
      </c>
      <c r="AA11" t="n">
        <v>796.2567041215045</v>
      </c>
      <c r="AB11" t="n">
        <v>1089.473550945594</v>
      </c>
      <c r="AC11" t="n">
        <v>985.4957243290776</v>
      </c>
      <c r="AD11" t="n">
        <v>796256.7041215046</v>
      </c>
      <c r="AE11" t="n">
        <v>1089473.550945594</v>
      </c>
      <c r="AF11" t="n">
        <v>1.796555956067857e-06</v>
      </c>
      <c r="AG11" t="n">
        <v>17</v>
      </c>
      <c r="AH11" t="n">
        <v>985495.7243290775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1.073</v>
      </c>
      <c r="E2" t="n">
        <v>93.2</v>
      </c>
      <c r="F2" t="n">
        <v>85.86</v>
      </c>
      <c r="G2" t="n">
        <v>12.91</v>
      </c>
      <c r="H2" t="n">
        <v>0.28</v>
      </c>
      <c r="I2" t="n">
        <v>399</v>
      </c>
      <c r="J2" t="n">
        <v>61.76</v>
      </c>
      <c r="K2" t="n">
        <v>28.92</v>
      </c>
      <c r="L2" t="n">
        <v>1</v>
      </c>
      <c r="M2" t="n">
        <v>397</v>
      </c>
      <c r="N2" t="n">
        <v>6.84</v>
      </c>
      <c r="O2" t="n">
        <v>7851.41</v>
      </c>
      <c r="P2" t="n">
        <v>551.41</v>
      </c>
      <c r="Q2" t="n">
        <v>2281.7</v>
      </c>
      <c r="R2" t="n">
        <v>685.09</v>
      </c>
      <c r="S2" t="n">
        <v>175.94</v>
      </c>
      <c r="T2" t="n">
        <v>250876.18</v>
      </c>
      <c r="U2" t="n">
        <v>0.26</v>
      </c>
      <c r="V2" t="n">
        <v>0.73</v>
      </c>
      <c r="W2" t="n">
        <v>37.33</v>
      </c>
      <c r="X2" t="n">
        <v>15.13</v>
      </c>
      <c r="Y2" t="n">
        <v>2</v>
      </c>
      <c r="Z2" t="n">
        <v>10</v>
      </c>
      <c r="AA2" t="n">
        <v>934.0828797964886</v>
      </c>
      <c r="AB2" t="n">
        <v>1278.05340496584</v>
      </c>
      <c r="AC2" t="n">
        <v>1156.077781755119</v>
      </c>
      <c r="AD2" t="n">
        <v>934082.8797964886</v>
      </c>
      <c r="AE2" t="n">
        <v>1278053.40496584</v>
      </c>
      <c r="AF2" t="n">
        <v>1.495408841064807e-06</v>
      </c>
      <c r="AG2" t="n">
        <v>21</v>
      </c>
      <c r="AH2" t="n">
        <v>1156077.781755119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1.2327</v>
      </c>
      <c r="E3" t="n">
        <v>81.12</v>
      </c>
      <c r="F3" t="n">
        <v>76.98</v>
      </c>
      <c r="G3" t="n">
        <v>27.33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167</v>
      </c>
      <c r="N3" t="n">
        <v>7</v>
      </c>
      <c r="O3" t="n">
        <v>7994.37</v>
      </c>
      <c r="P3" t="n">
        <v>466.68</v>
      </c>
      <c r="Q3" t="n">
        <v>2278.88</v>
      </c>
      <c r="R3" t="n">
        <v>390</v>
      </c>
      <c r="S3" t="n">
        <v>175.94</v>
      </c>
      <c r="T3" t="n">
        <v>104477.63</v>
      </c>
      <c r="U3" t="n">
        <v>0.45</v>
      </c>
      <c r="V3" t="n">
        <v>0.8100000000000001</v>
      </c>
      <c r="W3" t="n">
        <v>36.94</v>
      </c>
      <c r="X3" t="n">
        <v>6.3</v>
      </c>
      <c r="Y3" t="n">
        <v>2</v>
      </c>
      <c r="Z3" t="n">
        <v>10</v>
      </c>
      <c r="AA3" t="n">
        <v>710.4763418812992</v>
      </c>
      <c r="AB3" t="n">
        <v>972.1050749660491</v>
      </c>
      <c r="AC3" t="n">
        <v>879.3287309693304</v>
      </c>
      <c r="AD3" t="n">
        <v>710476.3418812992</v>
      </c>
      <c r="AE3" t="n">
        <v>972105.0749660491</v>
      </c>
      <c r="AF3" t="n">
        <v>1.717978078639876e-06</v>
      </c>
      <c r="AG3" t="n">
        <v>18</v>
      </c>
      <c r="AH3" t="n">
        <v>879328.7309693304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1.2874</v>
      </c>
      <c r="E4" t="n">
        <v>77.68000000000001</v>
      </c>
      <c r="F4" t="n">
        <v>74.47</v>
      </c>
      <c r="G4" t="n">
        <v>43.8</v>
      </c>
      <c r="H4" t="n">
        <v>0.8100000000000001</v>
      </c>
      <c r="I4" t="n">
        <v>102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420.2</v>
      </c>
      <c r="Q4" t="n">
        <v>2277.92</v>
      </c>
      <c r="R4" t="n">
        <v>305.94</v>
      </c>
      <c r="S4" t="n">
        <v>175.94</v>
      </c>
      <c r="T4" t="n">
        <v>62786.36</v>
      </c>
      <c r="U4" t="n">
        <v>0.58</v>
      </c>
      <c r="V4" t="n">
        <v>0.84</v>
      </c>
      <c r="W4" t="n">
        <v>36.85</v>
      </c>
      <c r="X4" t="n">
        <v>3.79</v>
      </c>
      <c r="Y4" t="n">
        <v>2</v>
      </c>
      <c r="Z4" t="n">
        <v>10</v>
      </c>
      <c r="AA4" t="n">
        <v>627.5599768258538</v>
      </c>
      <c r="AB4" t="n">
        <v>858.6552462853324</v>
      </c>
      <c r="AC4" t="n">
        <v>776.7063947100668</v>
      </c>
      <c r="AD4" t="n">
        <v>627559.9768258538</v>
      </c>
      <c r="AE4" t="n">
        <v>858655.2462853324</v>
      </c>
      <c r="AF4" t="n">
        <v>1.794211875104224e-06</v>
      </c>
      <c r="AG4" t="n">
        <v>17</v>
      </c>
      <c r="AH4" t="n">
        <v>776706.3947100667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1.2941</v>
      </c>
      <c r="E5" t="n">
        <v>77.28</v>
      </c>
      <c r="F5" t="n">
        <v>74.19</v>
      </c>
      <c r="G5" t="n">
        <v>47.86</v>
      </c>
      <c r="H5" t="n">
        <v>1.07</v>
      </c>
      <c r="I5" t="n">
        <v>93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415.98</v>
      </c>
      <c r="Q5" t="n">
        <v>2278.77</v>
      </c>
      <c r="R5" t="n">
        <v>292.93</v>
      </c>
      <c r="S5" t="n">
        <v>175.94</v>
      </c>
      <c r="T5" t="n">
        <v>56324.59</v>
      </c>
      <c r="U5" t="n">
        <v>0.6</v>
      </c>
      <c r="V5" t="n">
        <v>0.85</v>
      </c>
      <c r="W5" t="n">
        <v>36.95</v>
      </c>
      <c r="X5" t="n">
        <v>3.52</v>
      </c>
      <c r="Y5" t="n">
        <v>2</v>
      </c>
      <c r="Z5" t="n">
        <v>10</v>
      </c>
      <c r="AA5" t="n">
        <v>620.3066003993013</v>
      </c>
      <c r="AB5" t="n">
        <v>848.7308566621393</v>
      </c>
      <c r="AC5" t="n">
        <v>767.7291749035429</v>
      </c>
      <c r="AD5" t="n">
        <v>620306.6003993013</v>
      </c>
      <c r="AE5" t="n">
        <v>848730.8566621393</v>
      </c>
      <c r="AF5" t="n">
        <v>1.803549469917956e-06</v>
      </c>
      <c r="AG5" t="n">
        <v>17</v>
      </c>
      <c r="AH5" t="n">
        <v>767729.174903543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0.6642</v>
      </c>
      <c r="E2" t="n">
        <v>150.55</v>
      </c>
      <c r="F2" t="n">
        <v>112.43</v>
      </c>
      <c r="G2" t="n">
        <v>6.39</v>
      </c>
      <c r="H2" t="n">
        <v>0.11</v>
      </c>
      <c r="I2" t="n">
        <v>1055</v>
      </c>
      <c r="J2" t="n">
        <v>167.88</v>
      </c>
      <c r="K2" t="n">
        <v>51.39</v>
      </c>
      <c r="L2" t="n">
        <v>1</v>
      </c>
      <c r="M2" t="n">
        <v>1053</v>
      </c>
      <c r="N2" t="n">
        <v>30.49</v>
      </c>
      <c r="O2" t="n">
        <v>20939.59</v>
      </c>
      <c r="P2" t="n">
        <v>1449.87</v>
      </c>
      <c r="Q2" t="n">
        <v>2289.34</v>
      </c>
      <c r="R2" t="n">
        <v>1572.31</v>
      </c>
      <c r="S2" t="n">
        <v>175.94</v>
      </c>
      <c r="T2" t="n">
        <v>691205.9</v>
      </c>
      <c r="U2" t="n">
        <v>0.11</v>
      </c>
      <c r="V2" t="n">
        <v>0.5600000000000001</v>
      </c>
      <c r="W2" t="n">
        <v>38.41</v>
      </c>
      <c r="X2" t="n">
        <v>41.59</v>
      </c>
      <c r="Y2" t="n">
        <v>2</v>
      </c>
      <c r="Z2" t="n">
        <v>10</v>
      </c>
      <c r="AA2" t="n">
        <v>3502.008316311353</v>
      </c>
      <c r="AB2" t="n">
        <v>4791.602276080483</v>
      </c>
      <c r="AC2" t="n">
        <v>4334.298479907213</v>
      </c>
      <c r="AD2" t="n">
        <v>3502008.316311353</v>
      </c>
      <c r="AE2" t="n">
        <v>4791602.276080483</v>
      </c>
      <c r="AF2" t="n">
        <v>8.778219769602702e-07</v>
      </c>
      <c r="AG2" t="n">
        <v>33</v>
      </c>
      <c r="AH2" t="n">
        <v>4334298.479907213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0.9831</v>
      </c>
      <c r="E3" t="n">
        <v>101.72</v>
      </c>
      <c r="F3" t="n">
        <v>85.83</v>
      </c>
      <c r="G3" t="n">
        <v>12.91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1103.09</v>
      </c>
      <c r="Q3" t="n">
        <v>2280.6</v>
      </c>
      <c r="R3" t="n">
        <v>684.37</v>
      </c>
      <c r="S3" t="n">
        <v>175.94</v>
      </c>
      <c r="T3" t="n">
        <v>250514.38</v>
      </c>
      <c r="U3" t="n">
        <v>0.26</v>
      </c>
      <c r="V3" t="n">
        <v>0.73</v>
      </c>
      <c r="W3" t="n">
        <v>37.32</v>
      </c>
      <c r="X3" t="n">
        <v>15.11</v>
      </c>
      <c r="Y3" t="n">
        <v>2</v>
      </c>
      <c r="Z3" t="n">
        <v>10</v>
      </c>
      <c r="AA3" t="n">
        <v>1847.481030900992</v>
      </c>
      <c r="AB3" t="n">
        <v>2527.805051589478</v>
      </c>
      <c r="AC3" t="n">
        <v>2286.55488526245</v>
      </c>
      <c r="AD3" t="n">
        <v>1847481.030900992</v>
      </c>
      <c r="AE3" t="n">
        <v>2527805.051589478</v>
      </c>
      <c r="AF3" t="n">
        <v>1.299287542230716e-06</v>
      </c>
      <c r="AG3" t="n">
        <v>23</v>
      </c>
      <c r="AH3" t="n">
        <v>2286554.88526245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1.1036</v>
      </c>
      <c r="E4" t="n">
        <v>90.61</v>
      </c>
      <c r="F4" t="n">
        <v>79.90000000000001</v>
      </c>
      <c r="G4" t="n">
        <v>19.49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1019.9</v>
      </c>
      <c r="Q4" t="n">
        <v>2279.36</v>
      </c>
      <c r="R4" t="n">
        <v>486.88</v>
      </c>
      <c r="S4" t="n">
        <v>175.94</v>
      </c>
      <c r="T4" t="n">
        <v>152535.34</v>
      </c>
      <c r="U4" t="n">
        <v>0.36</v>
      </c>
      <c r="V4" t="n">
        <v>0.78</v>
      </c>
      <c r="W4" t="n">
        <v>37.08</v>
      </c>
      <c r="X4" t="n">
        <v>9.210000000000001</v>
      </c>
      <c r="Y4" t="n">
        <v>2</v>
      </c>
      <c r="Z4" t="n">
        <v>10</v>
      </c>
      <c r="AA4" t="n">
        <v>1530.788818017059</v>
      </c>
      <c r="AB4" t="n">
        <v>2094.492794447306</v>
      </c>
      <c r="AC4" t="n">
        <v>1894.597341784355</v>
      </c>
      <c r="AD4" t="n">
        <v>1530788.818017059</v>
      </c>
      <c r="AE4" t="n">
        <v>2094492.794447306</v>
      </c>
      <c r="AF4" t="n">
        <v>1.458543110167651e-06</v>
      </c>
      <c r="AG4" t="n">
        <v>20</v>
      </c>
      <c r="AH4" t="n">
        <v>1894597.341784355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1.1678</v>
      </c>
      <c r="E5" t="n">
        <v>85.63</v>
      </c>
      <c r="F5" t="n">
        <v>77.26000000000001</v>
      </c>
      <c r="G5" t="n">
        <v>26.19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978.59</v>
      </c>
      <c r="Q5" t="n">
        <v>2278.56</v>
      </c>
      <c r="R5" t="n">
        <v>399.61</v>
      </c>
      <c r="S5" t="n">
        <v>175.94</v>
      </c>
      <c r="T5" t="n">
        <v>109243.62</v>
      </c>
      <c r="U5" t="n">
        <v>0.44</v>
      </c>
      <c r="V5" t="n">
        <v>0.8100000000000001</v>
      </c>
      <c r="W5" t="n">
        <v>36.94</v>
      </c>
      <c r="X5" t="n">
        <v>6.57</v>
      </c>
      <c r="Y5" t="n">
        <v>2</v>
      </c>
      <c r="Z5" t="n">
        <v>10</v>
      </c>
      <c r="AA5" t="n">
        <v>1395.630473749311</v>
      </c>
      <c r="AB5" t="n">
        <v>1909.563185054855</v>
      </c>
      <c r="AC5" t="n">
        <v>1727.317154761982</v>
      </c>
      <c r="AD5" t="n">
        <v>1395630.473749311</v>
      </c>
      <c r="AE5" t="n">
        <v>1909563.185054855</v>
      </c>
      <c r="AF5" t="n">
        <v>1.543391304869321e-06</v>
      </c>
      <c r="AG5" t="n">
        <v>19</v>
      </c>
      <c r="AH5" t="n">
        <v>1727317.154761982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1.2074</v>
      </c>
      <c r="E6" t="n">
        <v>82.81999999999999</v>
      </c>
      <c r="F6" t="n">
        <v>75.78</v>
      </c>
      <c r="G6" t="n">
        <v>32.95</v>
      </c>
      <c r="H6" t="n">
        <v>0.51</v>
      </c>
      <c r="I6" t="n">
        <v>138</v>
      </c>
      <c r="J6" t="n">
        <v>173.71</v>
      </c>
      <c r="K6" t="n">
        <v>51.39</v>
      </c>
      <c r="L6" t="n">
        <v>5</v>
      </c>
      <c r="M6" t="n">
        <v>136</v>
      </c>
      <c r="N6" t="n">
        <v>32.32</v>
      </c>
      <c r="O6" t="n">
        <v>21658.78</v>
      </c>
      <c r="P6" t="n">
        <v>951.47</v>
      </c>
      <c r="Q6" t="n">
        <v>2278.44</v>
      </c>
      <c r="R6" t="n">
        <v>350.57</v>
      </c>
      <c r="S6" t="n">
        <v>175.94</v>
      </c>
      <c r="T6" t="n">
        <v>84920.21000000001</v>
      </c>
      <c r="U6" t="n">
        <v>0.5</v>
      </c>
      <c r="V6" t="n">
        <v>0.83</v>
      </c>
      <c r="W6" t="n">
        <v>36.88</v>
      </c>
      <c r="X6" t="n">
        <v>5.1</v>
      </c>
      <c r="Y6" t="n">
        <v>2</v>
      </c>
      <c r="Z6" t="n">
        <v>10</v>
      </c>
      <c r="AA6" t="n">
        <v>1314.448431953942</v>
      </c>
      <c r="AB6" t="n">
        <v>1798.486333971517</v>
      </c>
      <c r="AC6" t="n">
        <v>1626.841322448698</v>
      </c>
      <c r="AD6" t="n">
        <v>1314448.431953942</v>
      </c>
      <c r="AE6" t="n">
        <v>1798486.333971517</v>
      </c>
      <c r="AF6" t="n">
        <v>1.595727574498389e-06</v>
      </c>
      <c r="AG6" t="n">
        <v>18</v>
      </c>
      <c r="AH6" t="n">
        <v>1626841.322448698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1.2334</v>
      </c>
      <c r="E7" t="n">
        <v>81.08</v>
      </c>
      <c r="F7" t="n">
        <v>74.88</v>
      </c>
      <c r="G7" t="n">
        <v>39.76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111</v>
      </c>
      <c r="N7" t="n">
        <v>32.79</v>
      </c>
      <c r="O7" t="n">
        <v>21840.16</v>
      </c>
      <c r="P7" t="n">
        <v>932.01</v>
      </c>
      <c r="Q7" t="n">
        <v>2278.05</v>
      </c>
      <c r="R7" t="n">
        <v>320.5</v>
      </c>
      <c r="S7" t="n">
        <v>175.94</v>
      </c>
      <c r="T7" t="n">
        <v>70012.16</v>
      </c>
      <c r="U7" t="n">
        <v>0.55</v>
      </c>
      <c r="V7" t="n">
        <v>0.84</v>
      </c>
      <c r="W7" t="n">
        <v>36.84</v>
      </c>
      <c r="X7" t="n">
        <v>4.21</v>
      </c>
      <c r="Y7" t="n">
        <v>2</v>
      </c>
      <c r="Z7" t="n">
        <v>10</v>
      </c>
      <c r="AA7" t="n">
        <v>1267.007193086764</v>
      </c>
      <c r="AB7" t="n">
        <v>1733.575137993699</v>
      </c>
      <c r="AC7" t="n">
        <v>1568.125159911567</v>
      </c>
      <c r="AD7" t="n">
        <v>1267007.193086764</v>
      </c>
      <c r="AE7" t="n">
        <v>1733575.137993699</v>
      </c>
      <c r="AF7" t="n">
        <v>1.630089771729595e-06</v>
      </c>
      <c r="AG7" t="n">
        <v>18</v>
      </c>
      <c r="AH7" t="n">
        <v>1568125.159911567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1.2539</v>
      </c>
      <c r="E8" t="n">
        <v>79.75</v>
      </c>
      <c r="F8" t="n">
        <v>74.16</v>
      </c>
      <c r="G8" t="n">
        <v>46.84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915.16</v>
      </c>
      <c r="Q8" t="n">
        <v>2277.54</v>
      </c>
      <c r="R8" t="n">
        <v>296.53</v>
      </c>
      <c r="S8" t="n">
        <v>175.94</v>
      </c>
      <c r="T8" t="n">
        <v>58114.67</v>
      </c>
      <c r="U8" t="n">
        <v>0.59</v>
      </c>
      <c r="V8" t="n">
        <v>0.85</v>
      </c>
      <c r="W8" t="n">
        <v>36.82</v>
      </c>
      <c r="X8" t="n">
        <v>3.5</v>
      </c>
      <c r="Y8" t="n">
        <v>2</v>
      </c>
      <c r="Z8" t="n">
        <v>10</v>
      </c>
      <c r="AA8" t="n">
        <v>1229.340536029692</v>
      </c>
      <c r="AB8" t="n">
        <v>1682.037956072583</v>
      </c>
      <c r="AC8" t="n">
        <v>1521.506614300113</v>
      </c>
      <c r="AD8" t="n">
        <v>1229340.536029692</v>
      </c>
      <c r="AE8" t="n">
        <v>1682037.956072583</v>
      </c>
      <c r="AF8" t="n">
        <v>1.657183042623431e-06</v>
      </c>
      <c r="AG8" t="n">
        <v>18</v>
      </c>
      <c r="AH8" t="n">
        <v>1521506.614300113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1.2686</v>
      </c>
      <c r="E9" t="n">
        <v>78.83</v>
      </c>
      <c r="F9" t="n">
        <v>73.68000000000001</v>
      </c>
      <c r="G9" t="n">
        <v>53.91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900.17</v>
      </c>
      <c r="Q9" t="n">
        <v>2277.7</v>
      </c>
      <c r="R9" t="n">
        <v>280.67</v>
      </c>
      <c r="S9" t="n">
        <v>175.94</v>
      </c>
      <c r="T9" t="n">
        <v>50251.01</v>
      </c>
      <c r="U9" t="n">
        <v>0.63</v>
      </c>
      <c r="V9" t="n">
        <v>0.85</v>
      </c>
      <c r="W9" t="n">
        <v>36.79</v>
      </c>
      <c r="X9" t="n">
        <v>3.01</v>
      </c>
      <c r="Y9" t="n">
        <v>2</v>
      </c>
      <c r="Z9" t="n">
        <v>10</v>
      </c>
      <c r="AA9" t="n">
        <v>1200.009375857663</v>
      </c>
      <c r="AB9" t="n">
        <v>1641.905768725752</v>
      </c>
      <c r="AC9" t="n">
        <v>1485.204586587786</v>
      </c>
      <c r="AD9" t="n">
        <v>1200009.375857663</v>
      </c>
      <c r="AE9" t="n">
        <v>1641905.768725752</v>
      </c>
      <c r="AF9" t="n">
        <v>1.676610900288766e-06</v>
      </c>
      <c r="AG9" t="n">
        <v>18</v>
      </c>
      <c r="AH9" t="n">
        <v>1485204.586587786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1.2804</v>
      </c>
      <c r="E10" t="n">
        <v>78.09999999999999</v>
      </c>
      <c r="F10" t="n">
        <v>73.29000000000001</v>
      </c>
      <c r="G10" t="n">
        <v>61.07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886.91</v>
      </c>
      <c r="Q10" t="n">
        <v>2277.4</v>
      </c>
      <c r="R10" t="n">
        <v>267.85</v>
      </c>
      <c r="S10" t="n">
        <v>175.94</v>
      </c>
      <c r="T10" t="n">
        <v>43889.95</v>
      </c>
      <c r="U10" t="n">
        <v>0.66</v>
      </c>
      <c r="V10" t="n">
        <v>0.86</v>
      </c>
      <c r="W10" t="n">
        <v>36.77</v>
      </c>
      <c r="X10" t="n">
        <v>2.62</v>
      </c>
      <c r="Y10" t="n">
        <v>2</v>
      </c>
      <c r="Z10" t="n">
        <v>10</v>
      </c>
      <c r="AA10" t="n">
        <v>1167.9945946931</v>
      </c>
      <c r="AB10" t="n">
        <v>1598.101732743935</v>
      </c>
      <c r="AC10" t="n">
        <v>1445.581146320722</v>
      </c>
      <c r="AD10" t="n">
        <v>1167994.594693101</v>
      </c>
      <c r="AE10" t="n">
        <v>1598101.732743935</v>
      </c>
      <c r="AF10" t="n">
        <v>1.692206051339852e-06</v>
      </c>
      <c r="AG10" t="n">
        <v>17</v>
      </c>
      <c r="AH10" t="n">
        <v>1445581.146320722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1.2895</v>
      </c>
      <c r="E11" t="n">
        <v>77.55</v>
      </c>
      <c r="F11" t="n">
        <v>73.01000000000001</v>
      </c>
      <c r="G11" t="n">
        <v>68.44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875.58</v>
      </c>
      <c r="Q11" t="n">
        <v>2277.26</v>
      </c>
      <c r="R11" t="n">
        <v>258.27</v>
      </c>
      <c r="S11" t="n">
        <v>175.94</v>
      </c>
      <c r="T11" t="n">
        <v>39141.44</v>
      </c>
      <c r="U11" t="n">
        <v>0.68</v>
      </c>
      <c r="V11" t="n">
        <v>0.86</v>
      </c>
      <c r="W11" t="n">
        <v>36.77</v>
      </c>
      <c r="X11" t="n">
        <v>2.35</v>
      </c>
      <c r="Y11" t="n">
        <v>2</v>
      </c>
      <c r="Z11" t="n">
        <v>10</v>
      </c>
      <c r="AA11" t="n">
        <v>1148.368958145333</v>
      </c>
      <c r="AB11" t="n">
        <v>1571.249070997301</v>
      </c>
      <c r="AC11" t="n">
        <v>1421.29126492324</v>
      </c>
      <c r="AD11" t="n">
        <v>1148368.958145333</v>
      </c>
      <c r="AE11" t="n">
        <v>1571249.070997301</v>
      </c>
      <c r="AF11" t="n">
        <v>1.704232820370775e-06</v>
      </c>
      <c r="AG11" t="n">
        <v>17</v>
      </c>
      <c r="AH11" t="n">
        <v>1421291.26492324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1.2966</v>
      </c>
      <c r="E12" t="n">
        <v>77.12</v>
      </c>
      <c r="F12" t="n">
        <v>72.78</v>
      </c>
      <c r="G12" t="n">
        <v>75.29000000000001</v>
      </c>
      <c r="H12" t="n">
        <v>1.07</v>
      </c>
      <c r="I12" t="n">
        <v>58</v>
      </c>
      <c r="J12" t="n">
        <v>182.62</v>
      </c>
      <c r="K12" t="n">
        <v>51.39</v>
      </c>
      <c r="L12" t="n">
        <v>11</v>
      </c>
      <c r="M12" t="n">
        <v>56</v>
      </c>
      <c r="N12" t="n">
        <v>35.22</v>
      </c>
      <c r="O12" t="n">
        <v>22756.91</v>
      </c>
      <c r="P12" t="n">
        <v>863.6799999999999</v>
      </c>
      <c r="Q12" t="n">
        <v>2277.28</v>
      </c>
      <c r="R12" t="n">
        <v>250.93</v>
      </c>
      <c r="S12" t="n">
        <v>175.94</v>
      </c>
      <c r="T12" t="n">
        <v>35501.73</v>
      </c>
      <c r="U12" t="n">
        <v>0.7</v>
      </c>
      <c r="V12" t="n">
        <v>0.86</v>
      </c>
      <c r="W12" t="n">
        <v>36.76</v>
      </c>
      <c r="X12" t="n">
        <v>2.12</v>
      </c>
      <c r="Y12" t="n">
        <v>2</v>
      </c>
      <c r="Z12" t="n">
        <v>10</v>
      </c>
      <c r="AA12" t="n">
        <v>1130.0224315913</v>
      </c>
      <c r="AB12" t="n">
        <v>1546.146543974446</v>
      </c>
      <c r="AC12" t="n">
        <v>1398.584487847828</v>
      </c>
      <c r="AD12" t="n">
        <v>1130022.4315913</v>
      </c>
      <c r="AE12" t="n">
        <v>1546146.543974446</v>
      </c>
      <c r="AF12" t="n">
        <v>1.713616343460835e-06</v>
      </c>
      <c r="AG12" t="n">
        <v>17</v>
      </c>
      <c r="AH12" t="n">
        <v>1398584.487847828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1.3044</v>
      </c>
      <c r="E13" t="n">
        <v>76.67</v>
      </c>
      <c r="F13" t="n">
        <v>72.53</v>
      </c>
      <c r="G13" t="n">
        <v>83.69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852</v>
      </c>
      <c r="Q13" t="n">
        <v>2277.3</v>
      </c>
      <c r="R13" t="n">
        <v>243.06</v>
      </c>
      <c r="S13" t="n">
        <v>175.94</v>
      </c>
      <c r="T13" t="n">
        <v>31592.89</v>
      </c>
      <c r="U13" t="n">
        <v>0.72</v>
      </c>
      <c r="V13" t="n">
        <v>0.86</v>
      </c>
      <c r="W13" t="n">
        <v>36.73</v>
      </c>
      <c r="X13" t="n">
        <v>1.87</v>
      </c>
      <c r="Y13" t="n">
        <v>2</v>
      </c>
      <c r="Z13" t="n">
        <v>10</v>
      </c>
      <c r="AA13" t="n">
        <v>1111.553847860993</v>
      </c>
      <c r="AB13" t="n">
        <v>1520.87701293823</v>
      </c>
      <c r="AC13" t="n">
        <v>1375.726645387699</v>
      </c>
      <c r="AD13" t="n">
        <v>1111553.847860993</v>
      </c>
      <c r="AE13" t="n">
        <v>1520877.01293823</v>
      </c>
      <c r="AF13" t="n">
        <v>1.723925002630196e-06</v>
      </c>
      <c r="AG13" t="n">
        <v>17</v>
      </c>
      <c r="AH13" t="n">
        <v>1375726.645387699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1.3089</v>
      </c>
      <c r="E14" t="n">
        <v>76.40000000000001</v>
      </c>
      <c r="F14" t="n">
        <v>72.40000000000001</v>
      </c>
      <c r="G14" t="n">
        <v>90.5</v>
      </c>
      <c r="H14" t="n">
        <v>1.24</v>
      </c>
      <c r="I14" t="n">
        <v>48</v>
      </c>
      <c r="J14" t="n">
        <v>185.63</v>
      </c>
      <c r="K14" t="n">
        <v>51.39</v>
      </c>
      <c r="L14" t="n">
        <v>13</v>
      </c>
      <c r="M14" t="n">
        <v>46</v>
      </c>
      <c r="N14" t="n">
        <v>36.24</v>
      </c>
      <c r="O14" t="n">
        <v>23128.27</v>
      </c>
      <c r="P14" t="n">
        <v>840.5</v>
      </c>
      <c r="Q14" t="n">
        <v>2277.15</v>
      </c>
      <c r="R14" t="n">
        <v>238.2</v>
      </c>
      <c r="S14" t="n">
        <v>175.94</v>
      </c>
      <c r="T14" t="n">
        <v>29186.58</v>
      </c>
      <c r="U14" t="n">
        <v>0.74</v>
      </c>
      <c r="V14" t="n">
        <v>0.87</v>
      </c>
      <c r="W14" t="n">
        <v>36.74</v>
      </c>
      <c r="X14" t="n">
        <v>1.74</v>
      </c>
      <c r="Y14" t="n">
        <v>2</v>
      </c>
      <c r="Z14" t="n">
        <v>10</v>
      </c>
      <c r="AA14" t="n">
        <v>1096.067691747835</v>
      </c>
      <c r="AB14" t="n">
        <v>1499.688170943217</v>
      </c>
      <c r="AC14" t="n">
        <v>1356.560036733963</v>
      </c>
      <c r="AD14" t="n">
        <v>1096067.691747835</v>
      </c>
      <c r="AE14" t="n">
        <v>1499688.170943217</v>
      </c>
      <c r="AF14" t="n">
        <v>1.729872305997136e-06</v>
      </c>
      <c r="AG14" t="n">
        <v>17</v>
      </c>
      <c r="AH14" t="n">
        <v>1356560.036733963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1.3133</v>
      </c>
      <c r="E15" t="n">
        <v>76.14</v>
      </c>
      <c r="F15" t="n">
        <v>72.28</v>
      </c>
      <c r="G15" t="n">
        <v>98.56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42</v>
      </c>
      <c r="N15" t="n">
        <v>36.75</v>
      </c>
      <c r="O15" t="n">
        <v>23314.98</v>
      </c>
      <c r="P15" t="n">
        <v>831.3200000000001</v>
      </c>
      <c r="Q15" t="n">
        <v>2277.06</v>
      </c>
      <c r="R15" t="n">
        <v>233.81</v>
      </c>
      <c r="S15" t="n">
        <v>175.94</v>
      </c>
      <c r="T15" t="n">
        <v>27008.25</v>
      </c>
      <c r="U15" t="n">
        <v>0.75</v>
      </c>
      <c r="V15" t="n">
        <v>0.87</v>
      </c>
      <c r="W15" t="n">
        <v>36.74</v>
      </c>
      <c r="X15" t="n">
        <v>1.62</v>
      </c>
      <c r="Y15" t="n">
        <v>2</v>
      </c>
      <c r="Z15" t="n">
        <v>10</v>
      </c>
      <c r="AA15" t="n">
        <v>1083.175816894467</v>
      </c>
      <c r="AB15" t="n">
        <v>1482.04893901946</v>
      </c>
      <c r="AC15" t="n">
        <v>1340.604268348192</v>
      </c>
      <c r="AD15" t="n">
        <v>1083175.816894467</v>
      </c>
      <c r="AE15" t="n">
        <v>1482048.93901946</v>
      </c>
      <c r="AF15" t="n">
        <v>1.735687447067032e-06</v>
      </c>
      <c r="AG15" t="n">
        <v>17</v>
      </c>
      <c r="AH15" t="n">
        <v>1340604.268348192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1.3175</v>
      </c>
      <c r="E16" t="n">
        <v>75.90000000000001</v>
      </c>
      <c r="F16" t="n">
        <v>72.14</v>
      </c>
      <c r="G16" t="n">
        <v>105.57</v>
      </c>
      <c r="H16" t="n">
        <v>1.41</v>
      </c>
      <c r="I16" t="n">
        <v>41</v>
      </c>
      <c r="J16" t="n">
        <v>188.66</v>
      </c>
      <c r="K16" t="n">
        <v>51.39</v>
      </c>
      <c r="L16" t="n">
        <v>15</v>
      </c>
      <c r="M16" t="n">
        <v>39</v>
      </c>
      <c r="N16" t="n">
        <v>37.27</v>
      </c>
      <c r="O16" t="n">
        <v>23502.4</v>
      </c>
      <c r="P16" t="n">
        <v>819.71</v>
      </c>
      <c r="Q16" t="n">
        <v>2276.99</v>
      </c>
      <c r="R16" t="n">
        <v>229.83</v>
      </c>
      <c r="S16" t="n">
        <v>175.94</v>
      </c>
      <c r="T16" t="n">
        <v>25032.94</v>
      </c>
      <c r="U16" t="n">
        <v>0.77</v>
      </c>
      <c r="V16" t="n">
        <v>0.87</v>
      </c>
      <c r="W16" t="n">
        <v>36.72</v>
      </c>
      <c r="X16" t="n">
        <v>1.48</v>
      </c>
      <c r="Y16" t="n">
        <v>2</v>
      </c>
      <c r="Z16" t="n">
        <v>10</v>
      </c>
      <c r="AA16" t="n">
        <v>1067.978309092501</v>
      </c>
      <c r="AB16" t="n">
        <v>1461.255038378086</v>
      </c>
      <c r="AC16" t="n">
        <v>1321.794908399608</v>
      </c>
      <c r="AD16" t="n">
        <v>1067978.309092501</v>
      </c>
      <c r="AE16" t="n">
        <v>1461255.038378086</v>
      </c>
      <c r="AF16" t="n">
        <v>1.741238263542842e-06</v>
      </c>
      <c r="AG16" t="n">
        <v>17</v>
      </c>
      <c r="AH16" t="n">
        <v>1321794.908399608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1.321</v>
      </c>
      <c r="E17" t="n">
        <v>75.7</v>
      </c>
      <c r="F17" t="n">
        <v>72.04000000000001</v>
      </c>
      <c r="G17" t="n">
        <v>113.75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809.48</v>
      </c>
      <c r="Q17" t="n">
        <v>2277.12</v>
      </c>
      <c r="R17" t="n">
        <v>226.33</v>
      </c>
      <c r="S17" t="n">
        <v>175.94</v>
      </c>
      <c r="T17" t="n">
        <v>23301.27</v>
      </c>
      <c r="U17" t="n">
        <v>0.78</v>
      </c>
      <c r="V17" t="n">
        <v>0.87</v>
      </c>
      <c r="W17" t="n">
        <v>36.72</v>
      </c>
      <c r="X17" t="n">
        <v>1.38</v>
      </c>
      <c r="Y17" t="n">
        <v>2</v>
      </c>
      <c r="Z17" t="n">
        <v>10</v>
      </c>
      <c r="AA17" t="n">
        <v>1054.836699445187</v>
      </c>
      <c r="AB17" t="n">
        <v>1443.274108291731</v>
      </c>
      <c r="AC17" t="n">
        <v>1305.530053044301</v>
      </c>
      <c r="AD17" t="n">
        <v>1054836.699445187</v>
      </c>
      <c r="AE17" t="n">
        <v>1443274.108291731</v>
      </c>
      <c r="AF17" t="n">
        <v>1.745863943939351e-06</v>
      </c>
      <c r="AG17" t="n">
        <v>17</v>
      </c>
      <c r="AH17" t="n">
        <v>1305530.053044301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1.3251</v>
      </c>
      <c r="E18" t="n">
        <v>75.47</v>
      </c>
      <c r="F18" t="n">
        <v>71.91</v>
      </c>
      <c r="G18" t="n">
        <v>123.27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798.1900000000001</v>
      </c>
      <c r="Q18" t="n">
        <v>2276.81</v>
      </c>
      <c r="R18" t="n">
        <v>221.81</v>
      </c>
      <c r="S18" t="n">
        <v>175.94</v>
      </c>
      <c r="T18" t="n">
        <v>21054.04</v>
      </c>
      <c r="U18" t="n">
        <v>0.79</v>
      </c>
      <c r="V18" t="n">
        <v>0.87</v>
      </c>
      <c r="W18" t="n">
        <v>36.72</v>
      </c>
      <c r="X18" t="n">
        <v>1.25</v>
      </c>
      <c r="Y18" t="n">
        <v>2</v>
      </c>
      <c r="Z18" t="n">
        <v>10</v>
      </c>
      <c r="AA18" t="n">
        <v>1040.226819564848</v>
      </c>
      <c r="AB18" t="n">
        <v>1423.284226097041</v>
      </c>
      <c r="AC18" t="n">
        <v>1287.447977150296</v>
      </c>
      <c r="AD18" t="n">
        <v>1040226.819564849</v>
      </c>
      <c r="AE18" t="n">
        <v>1423284.226097041</v>
      </c>
      <c r="AF18" t="n">
        <v>1.751282598118118e-06</v>
      </c>
      <c r="AG18" t="n">
        <v>17</v>
      </c>
      <c r="AH18" t="n">
        <v>1287447.977150296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1.3274</v>
      </c>
      <c r="E19" t="n">
        <v>75.33</v>
      </c>
      <c r="F19" t="n">
        <v>71.84</v>
      </c>
      <c r="G19" t="n">
        <v>130.63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787.62</v>
      </c>
      <c r="Q19" t="n">
        <v>2276.88</v>
      </c>
      <c r="R19" t="n">
        <v>219.81</v>
      </c>
      <c r="S19" t="n">
        <v>175.94</v>
      </c>
      <c r="T19" t="n">
        <v>20063.4</v>
      </c>
      <c r="U19" t="n">
        <v>0.8</v>
      </c>
      <c r="V19" t="n">
        <v>0.87</v>
      </c>
      <c r="W19" t="n">
        <v>36.71</v>
      </c>
      <c r="X19" t="n">
        <v>1.19</v>
      </c>
      <c r="Y19" t="n">
        <v>2</v>
      </c>
      <c r="Z19" t="n">
        <v>10</v>
      </c>
      <c r="AA19" t="n">
        <v>1027.731979656542</v>
      </c>
      <c r="AB19" t="n">
        <v>1406.188234901064</v>
      </c>
      <c r="AC19" t="n">
        <v>1271.983603359688</v>
      </c>
      <c r="AD19" t="n">
        <v>1027731.979656542</v>
      </c>
      <c r="AE19" t="n">
        <v>1406188.234901064</v>
      </c>
      <c r="AF19" t="n">
        <v>1.754322330950109e-06</v>
      </c>
      <c r="AG19" t="n">
        <v>17</v>
      </c>
      <c r="AH19" t="n">
        <v>1271983.603359688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1.3298</v>
      </c>
      <c r="E20" t="n">
        <v>75.2</v>
      </c>
      <c r="F20" t="n">
        <v>71.78</v>
      </c>
      <c r="G20" t="n">
        <v>138.93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776.36</v>
      </c>
      <c r="Q20" t="n">
        <v>2277</v>
      </c>
      <c r="R20" t="n">
        <v>217.63</v>
      </c>
      <c r="S20" t="n">
        <v>175.94</v>
      </c>
      <c r="T20" t="n">
        <v>18987.31</v>
      </c>
      <c r="U20" t="n">
        <v>0.8100000000000001</v>
      </c>
      <c r="V20" t="n">
        <v>0.87</v>
      </c>
      <c r="W20" t="n">
        <v>36.71</v>
      </c>
      <c r="X20" t="n">
        <v>1.12</v>
      </c>
      <c r="Y20" t="n">
        <v>2</v>
      </c>
      <c r="Z20" t="n">
        <v>10</v>
      </c>
      <c r="AA20" t="n">
        <v>1014.520346343616</v>
      </c>
      <c r="AB20" t="n">
        <v>1388.111495346192</v>
      </c>
      <c r="AC20" t="n">
        <v>1255.632082457071</v>
      </c>
      <c r="AD20" t="n">
        <v>1014520.346343616</v>
      </c>
      <c r="AE20" t="n">
        <v>1388111.495346192</v>
      </c>
      <c r="AF20" t="n">
        <v>1.757494226079144e-06</v>
      </c>
      <c r="AG20" t="n">
        <v>17</v>
      </c>
      <c r="AH20" t="n">
        <v>1255632.08245707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71.72</v>
      </c>
      <c r="G21" t="n">
        <v>148.4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767.58</v>
      </c>
      <c r="Q21" t="n">
        <v>2276.88</v>
      </c>
      <c r="R21" t="n">
        <v>215.33</v>
      </c>
      <c r="S21" t="n">
        <v>175.94</v>
      </c>
      <c r="T21" t="n">
        <v>17843.2</v>
      </c>
      <c r="U21" t="n">
        <v>0.82</v>
      </c>
      <c r="V21" t="n">
        <v>0.87</v>
      </c>
      <c r="W21" t="n">
        <v>36.72</v>
      </c>
      <c r="X21" t="n">
        <v>1.07</v>
      </c>
      <c r="Y21" t="n">
        <v>2</v>
      </c>
      <c r="Z21" t="n">
        <v>10</v>
      </c>
      <c r="AA21" t="n">
        <v>1004.085485079133</v>
      </c>
      <c r="AB21" t="n">
        <v>1373.834057810538</v>
      </c>
      <c r="AC21" t="n">
        <v>1242.71726352131</v>
      </c>
      <c r="AD21" t="n">
        <v>1004085.485079133</v>
      </c>
      <c r="AE21" t="n">
        <v>1373834.057810538</v>
      </c>
      <c r="AF21" t="n">
        <v>1.760269634317049e-06</v>
      </c>
      <c r="AG21" t="n">
        <v>17</v>
      </c>
      <c r="AH21" t="n">
        <v>1242717.26352131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1.3332</v>
      </c>
      <c r="E22" t="n">
        <v>75.01000000000001</v>
      </c>
      <c r="F22" t="n">
        <v>71.69</v>
      </c>
      <c r="G22" t="n">
        <v>153.62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766.76</v>
      </c>
      <c r="Q22" t="n">
        <v>2276.96</v>
      </c>
      <c r="R22" t="n">
        <v>213.61</v>
      </c>
      <c r="S22" t="n">
        <v>175.94</v>
      </c>
      <c r="T22" t="n">
        <v>16987.56</v>
      </c>
      <c r="U22" t="n">
        <v>0.82</v>
      </c>
      <c r="V22" t="n">
        <v>0.87</v>
      </c>
      <c r="W22" t="n">
        <v>36.74</v>
      </c>
      <c r="X22" t="n">
        <v>1.03</v>
      </c>
      <c r="Y22" t="n">
        <v>2</v>
      </c>
      <c r="Z22" t="n">
        <v>10</v>
      </c>
      <c r="AA22" t="n">
        <v>1002.360803203437</v>
      </c>
      <c r="AB22" t="n">
        <v>1371.474271980617</v>
      </c>
      <c r="AC22" t="n">
        <v>1240.582692339016</v>
      </c>
      <c r="AD22" t="n">
        <v>1002360.803203437</v>
      </c>
      <c r="AE22" t="n">
        <v>1371474.271980617</v>
      </c>
      <c r="AF22" t="n">
        <v>1.761987744178609e-06</v>
      </c>
      <c r="AG22" t="n">
        <v>17</v>
      </c>
      <c r="AH22" t="n">
        <v>1240582.692339016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1.3331</v>
      </c>
      <c r="E23" t="n">
        <v>75.01000000000001</v>
      </c>
      <c r="F23" t="n">
        <v>71.69</v>
      </c>
      <c r="G23" t="n">
        <v>153.62</v>
      </c>
      <c r="H23" t="n">
        <v>1.96</v>
      </c>
      <c r="I23" t="n">
        <v>28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771.96</v>
      </c>
      <c r="Q23" t="n">
        <v>2277.04</v>
      </c>
      <c r="R23" t="n">
        <v>213.43</v>
      </c>
      <c r="S23" t="n">
        <v>175.94</v>
      </c>
      <c r="T23" t="n">
        <v>16901.25</v>
      </c>
      <c r="U23" t="n">
        <v>0.82</v>
      </c>
      <c r="V23" t="n">
        <v>0.87</v>
      </c>
      <c r="W23" t="n">
        <v>36.74</v>
      </c>
      <c r="X23" t="n">
        <v>1.03</v>
      </c>
      <c r="Y23" t="n">
        <v>2</v>
      </c>
      <c r="Z23" t="n">
        <v>10</v>
      </c>
      <c r="AA23" t="n">
        <v>1007.732969977147</v>
      </c>
      <c r="AB23" t="n">
        <v>1378.824707563677</v>
      </c>
      <c r="AC23" t="n">
        <v>1247.23161266643</v>
      </c>
      <c r="AD23" t="n">
        <v>1007732.969977147</v>
      </c>
      <c r="AE23" t="n">
        <v>1378824.707563677</v>
      </c>
      <c r="AF23" t="n">
        <v>1.761855581881566e-06</v>
      </c>
      <c r="AG23" t="n">
        <v>17</v>
      </c>
      <c r="AH23" t="n">
        <v>1247231.61266643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1.1231</v>
      </c>
      <c r="E2" t="n">
        <v>89.04000000000001</v>
      </c>
      <c r="F2" t="n">
        <v>83.23999999999999</v>
      </c>
      <c r="G2" t="n">
        <v>15.04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458.94</v>
      </c>
      <c r="Q2" t="n">
        <v>2280.37</v>
      </c>
      <c r="R2" t="n">
        <v>598.6799999999999</v>
      </c>
      <c r="S2" t="n">
        <v>175.94</v>
      </c>
      <c r="T2" t="n">
        <v>208004.38</v>
      </c>
      <c r="U2" t="n">
        <v>0.29</v>
      </c>
      <c r="V2" t="n">
        <v>0.75</v>
      </c>
      <c r="W2" t="n">
        <v>37.2</v>
      </c>
      <c r="X2" t="n">
        <v>12.53</v>
      </c>
      <c r="Y2" t="n">
        <v>2</v>
      </c>
      <c r="Z2" t="n">
        <v>10</v>
      </c>
      <c r="AA2" t="n">
        <v>770.2995691912477</v>
      </c>
      <c r="AB2" t="n">
        <v>1053.957853786043</v>
      </c>
      <c r="AC2" t="n">
        <v>953.369595459841</v>
      </c>
      <c r="AD2" t="n">
        <v>770299.5691912477</v>
      </c>
      <c r="AE2" t="n">
        <v>1053957.853786043</v>
      </c>
      <c r="AF2" t="n">
        <v>1.576824303219905e-06</v>
      </c>
      <c r="AG2" t="n">
        <v>20</v>
      </c>
      <c r="AH2" t="n">
        <v>953369.595459841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1.262</v>
      </c>
      <c r="E3" t="n">
        <v>79.23999999999999</v>
      </c>
      <c r="F3" t="n">
        <v>75.8</v>
      </c>
      <c r="G3" t="n">
        <v>32.96</v>
      </c>
      <c r="H3" t="n">
        <v>0.66</v>
      </c>
      <c r="I3" t="n">
        <v>138</v>
      </c>
      <c r="J3" t="n">
        <v>52.47</v>
      </c>
      <c r="K3" t="n">
        <v>24.83</v>
      </c>
      <c r="L3" t="n">
        <v>2</v>
      </c>
      <c r="M3" t="n">
        <v>134</v>
      </c>
      <c r="N3" t="n">
        <v>5.64</v>
      </c>
      <c r="O3" t="n">
        <v>6705.1</v>
      </c>
      <c r="P3" t="n">
        <v>381.24</v>
      </c>
      <c r="Q3" t="n">
        <v>2277.94</v>
      </c>
      <c r="R3" t="n">
        <v>351.09</v>
      </c>
      <c r="S3" t="n">
        <v>175.94</v>
      </c>
      <c r="T3" t="n">
        <v>85181.92999999999</v>
      </c>
      <c r="U3" t="n">
        <v>0.5</v>
      </c>
      <c r="V3" t="n">
        <v>0.83</v>
      </c>
      <c r="W3" t="n">
        <v>36.89</v>
      </c>
      <c r="X3" t="n">
        <v>5.13</v>
      </c>
      <c r="Y3" t="n">
        <v>2</v>
      </c>
      <c r="Z3" t="n">
        <v>10</v>
      </c>
      <c r="AA3" t="n">
        <v>597.9641233164019</v>
      </c>
      <c r="AB3" t="n">
        <v>818.1608938367934</v>
      </c>
      <c r="AC3" t="n">
        <v>740.0767664250357</v>
      </c>
      <c r="AD3" t="n">
        <v>597964.123316402</v>
      </c>
      <c r="AE3" t="n">
        <v>818160.8938367935</v>
      </c>
      <c r="AF3" t="n">
        <v>1.771838901846248e-06</v>
      </c>
      <c r="AG3" t="n">
        <v>18</v>
      </c>
      <c r="AH3" t="n">
        <v>740076.7664250357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1.2789</v>
      </c>
      <c r="E4" t="n">
        <v>78.19</v>
      </c>
      <c r="F4" t="n">
        <v>75.04000000000001</v>
      </c>
      <c r="G4" t="n">
        <v>39.15</v>
      </c>
      <c r="H4" t="n">
        <v>0.97</v>
      </c>
      <c r="I4" t="n">
        <v>115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370.45</v>
      </c>
      <c r="Q4" t="n">
        <v>2279.13</v>
      </c>
      <c r="R4" t="n">
        <v>320.72</v>
      </c>
      <c r="S4" t="n">
        <v>175.94</v>
      </c>
      <c r="T4" t="n">
        <v>70112.44</v>
      </c>
      <c r="U4" t="n">
        <v>0.55</v>
      </c>
      <c r="V4" t="n">
        <v>0.84</v>
      </c>
      <c r="W4" t="n">
        <v>37</v>
      </c>
      <c r="X4" t="n">
        <v>4.36</v>
      </c>
      <c r="Y4" t="n">
        <v>2</v>
      </c>
      <c r="Z4" t="n">
        <v>10</v>
      </c>
      <c r="AA4" t="n">
        <v>572.5366731989051</v>
      </c>
      <c r="AB4" t="n">
        <v>783.3699348061062</v>
      </c>
      <c r="AC4" t="n">
        <v>708.6062076948195</v>
      </c>
      <c r="AD4" t="n">
        <v>572536.6731989051</v>
      </c>
      <c r="AE4" t="n">
        <v>783369.9348061063</v>
      </c>
      <c r="AF4" t="n">
        <v>1.795566380008848e-06</v>
      </c>
      <c r="AG4" t="n">
        <v>17</v>
      </c>
      <c r="AH4" t="n">
        <v>708606.2076948195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103.2</v>
      </c>
      <c r="G2" t="n">
        <v>7.44</v>
      </c>
      <c r="H2" t="n">
        <v>0.13</v>
      </c>
      <c r="I2" t="n">
        <v>832</v>
      </c>
      <c r="J2" t="n">
        <v>133.21</v>
      </c>
      <c r="K2" t="n">
        <v>46.47</v>
      </c>
      <c r="L2" t="n">
        <v>1</v>
      </c>
      <c r="M2" t="n">
        <v>830</v>
      </c>
      <c r="N2" t="n">
        <v>20.75</v>
      </c>
      <c r="O2" t="n">
        <v>16663.42</v>
      </c>
      <c r="P2" t="n">
        <v>1145.9</v>
      </c>
      <c r="Q2" t="n">
        <v>2286.41</v>
      </c>
      <c r="R2" t="n">
        <v>1262.89</v>
      </c>
      <c r="S2" t="n">
        <v>175.94</v>
      </c>
      <c r="T2" t="n">
        <v>537612.46</v>
      </c>
      <c r="U2" t="n">
        <v>0.14</v>
      </c>
      <c r="V2" t="n">
        <v>0.61</v>
      </c>
      <c r="W2" t="n">
        <v>38.06</v>
      </c>
      <c r="X2" t="n">
        <v>32.4</v>
      </c>
      <c r="Y2" t="n">
        <v>2</v>
      </c>
      <c r="Z2" t="n">
        <v>10</v>
      </c>
      <c r="AA2" t="n">
        <v>2403.864995948625</v>
      </c>
      <c r="AB2" t="n">
        <v>3289.074138496011</v>
      </c>
      <c r="AC2" t="n">
        <v>2975.169518962374</v>
      </c>
      <c r="AD2" t="n">
        <v>2403864.995948625</v>
      </c>
      <c r="AE2" t="n">
        <v>3289074.138496011</v>
      </c>
      <c r="AF2" t="n">
        <v>1.04656258109019e-06</v>
      </c>
      <c r="AG2" t="n">
        <v>28</v>
      </c>
      <c r="AH2" t="n">
        <v>2975169.518962374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1.0594</v>
      </c>
      <c r="E3" t="n">
        <v>94.39</v>
      </c>
      <c r="F3" t="n">
        <v>83.2</v>
      </c>
      <c r="G3" t="n">
        <v>15.08</v>
      </c>
      <c r="H3" t="n">
        <v>0.26</v>
      </c>
      <c r="I3" t="n">
        <v>331</v>
      </c>
      <c r="J3" t="n">
        <v>134.55</v>
      </c>
      <c r="K3" t="n">
        <v>46.47</v>
      </c>
      <c r="L3" t="n">
        <v>2</v>
      </c>
      <c r="M3" t="n">
        <v>329</v>
      </c>
      <c r="N3" t="n">
        <v>21.09</v>
      </c>
      <c r="O3" t="n">
        <v>16828.84</v>
      </c>
      <c r="P3" t="n">
        <v>915.89</v>
      </c>
      <c r="Q3" t="n">
        <v>2280.48</v>
      </c>
      <c r="R3" t="n">
        <v>596.89</v>
      </c>
      <c r="S3" t="n">
        <v>175.94</v>
      </c>
      <c r="T3" t="n">
        <v>207115.54</v>
      </c>
      <c r="U3" t="n">
        <v>0.29</v>
      </c>
      <c r="V3" t="n">
        <v>0.75</v>
      </c>
      <c r="W3" t="n">
        <v>37.2</v>
      </c>
      <c r="X3" t="n">
        <v>12.49</v>
      </c>
      <c r="Y3" t="n">
        <v>2</v>
      </c>
      <c r="Z3" t="n">
        <v>10</v>
      </c>
      <c r="AA3" t="n">
        <v>1452.20388319107</v>
      </c>
      <c r="AB3" t="n">
        <v>1986.969419695747</v>
      </c>
      <c r="AC3" t="n">
        <v>1797.33584700908</v>
      </c>
      <c r="AD3" t="n">
        <v>1452203.88319107</v>
      </c>
      <c r="AE3" t="n">
        <v>1986969.419695747</v>
      </c>
      <c r="AF3" t="n">
        <v>1.419444883378501e-06</v>
      </c>
      <c r="AG3" t="n">
        <v>21</v>
      </c>
      <c r="AH3" t="n">
        <v>1797335.84700908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1.1613</v>
      </c>
      <c r="E4" t="n">
        <v>86.11</v>
      </c>
      <c r="F4" t="n">
        <v>78.34999999999999</v>
      </c>
      <c r="G4" t="n">
        <v>22.93</v>
      </c>
      <c r="H4" t="n">
        <v>0.39</v>
      </c>
      <c r="I4" t="n">
        <v>205</v>
      </c>
      <c r="J4" t="n">
        <v>135.9</v>
      </c>
      <c r="K4" t="n">
        <v>46.47</v>
      </c>
      <c r="L4" t="n">
        <v>3</v>
      </c>
      <c r="M4" t="n">
        <v>203</v>
      </c>
      <c r="N4" t="n">
        <v>21.43</v>
      </c>
      <c r="O4" t="n">
        <v>16994.64</v>
      </c>
      <c r="P4" t="n">
        <v>852.01</v>
      </c>
      <c r="Q4" t="n">
        <v>2279.27</v>
      </c>
      <c r="R4" t="n">
        <v>435.6</v>
      </c>
      <c r="S4" t="n">
        <v>175.94</v>
      </c>
      <c r="T4" t="n">
        <v>127099.39</v>
      </c>
      <c r="U4" t="n">
        <v>0.4</v>
      </c>
      <c r="V4" t="n">
        <v>0.8</v>
      </c>
      <c r="W4" t="n">
        <v>37</v>
      </c>
      <c r="X4" t="n">
        <v>7.66</v>
      </c>
      <c r="Y4" t="n">
        <v>2</v>
      </c>
      <c r="Z4" t="n">
        <v>10</v>
      </c>
      <c r="AA4" t="n">
        <v>1242.716864096233</v>
      </c>
      <c r="AB4" t="n">
        <v>1700.34003825517</v>
      </c>
      <c r="AC4" t="n">
        <v>1538.061971446327</v>
      </c>
      <c r="AD4" t="n">
        <v>1242716.864096233</v>
      </c>
      <c r="AE4" t="n">
        <v>1700340.03825517</v>
      </c>
      <c r="AF4" t="n">
        <v>1.555976347996463e-06</v>
      </c>
      <c r="AG4" t="n">
        <v>19</v>
      </c>
      <c r="AH4" t="n">
        <v>1538061.971446327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1.2134</v>
      </c>
      <c r="E5" t="n">
        <v>82.41</v>
      </c>
      <c r="F5" t="n">
        <v>76.2</v>
      </c>
      <c r="G5" t="n">
        <v>30.89</v>
      </c>
      <c r="H5" t="n">
        <v>0.52</v>
      </c>
      <c r="I5" t="n">
        <v>148</v>
      </c>
      <c r="J5" t="n">
        <v>137.25</v>
      </c>
      <c r="K5" t="n">
        <v>46.47</v>
      </c>
      <c r="L5" t="n">
        <v>4</v>
      </c>
      <c r="M5" t="n">
        <v>146</v>
      </c>
      <c r="N5" t="n">
        <v>21.78</v>
      </c>
      <c r="O5" t="n">
        <v>17160.92</v>
      </c>
      <c r="P5" t="n">
        <v>817.6799999999999</v>
      </c>
      <c r="Q5" t="n">
        <v>2278.7</v>
      </c>
      <c r="R5" t="n">
        <v>364.63</v>
      </c>
      <c r="S5" t="n">
        <v>175.94</v>
      </c>
      <c r="T5" t="n">
        <v>91902.03999999999</v>
      </c>
      <c r="U5" t="n">
        <v>0.48</v>
      </c>
      <c r="V5" t="n">
        <v>0.82</v>
      </c>
      <c r="W5" t="n">
        <v>36.9</v>
      </c>
      <c r="X5" t="n">
        <v>5.52</v>
      </c>
      <c r="Y5" t="n">
        <v>2</v>
      </c>
      <c r="Z5" t="n">
        <v>10</v>
      </c>
      <c r="AA5" t="n">
        <v>1146.922697468335</v>
      </c>
      <c r="AB5" t="n">
        <v>1569.270233334515</v>
      </c>
      <c r="AC5" t="n">
        <v>1419.501284749673</v>
      </c>
      <c r="AD5" t="n">
        <v>1146922.697468335</v>
      </c>
      <c r="AE5" t="n">
        <v>1569270.233334515</v>
      </c>
      <c r="AF5" t="n">
        <v>1.625782916265314e-06</v>
      </c>
      <c r="AG5" t="n">
        <v>18</v>
      </c>
      <c r="AH5" t="n">
        <v>1419501.284749673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1.2463</v>
      </c>
      <c r="E6" t="n">
        <v>80.23999999999999</v>
      </c>
      <c r="F6" t="n">
        <v>74.93000000000001</v>
      </c>
      <c r="G6" t="n">
        <v>39.09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793.03</v>
      </c>
      <c r="Q6" t="n">
        <v>2277.95</v>
      </c>
      <c r="R6" t="n">
        <v>321.92</v>
      </c>
      <c r="S6" t="n">
        <v>175.94</v>
      </c>
      <c r="T6" t="n">
        <v>70709.87</v>
      </c>
      <c r="U6" t="n">
        <v>0.55</v>
      </c>
      <c r="V6" t="n">
        <v>0.84</v>
      </c>
      <c r="W6" t="n">
        <v>36.86</v>
      </c>
      <c r="X6" t="n">
        <v>4.26</v>
      </c>
      <c r="Y6" t="n">
        <v>2</v>
      </c>
      <c r="Z6" t="n">
        <v>10</v>
      </c>
      <c r="AA6" t="n">
        <v>1091.861485286658</v>
      </c>
      <c r="AB6" t="n">
        <v>1493.933053698302</v>
      </c>
      <c r="AC6" t="n">
        <v>1351.354179801545</v>
      </c>
      <c r="AD6" t="n">
        <v>1091861.485286658</v>
      </c>
      <c r="AE6" t="n">
        <v>1493933.053698302</v>
      </c>
      <c r="AF6" t="n">
        <v>1.669864223291133e-06</v>
      </c>
      <c r="AG6" t="n">
        <v>18</v>
      </c>
      <c r="AH6" t="n">
        <v>1351354.179801545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1.2682</v>
      </c>
      <c r="E7" t="n">
        <v>78.84999999999999</v>
      </c>
      <c r="F7" t="n">
        <v>74.11</v>
      </c>
      <c r="G7" t="n">
        <v>47.3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92</v>
      </c>
      <c r="N7" t="n">
        <v>22.49</v>
      </c>
      <c r="O7" t="n">
        <v>17494.97</v>
      </c>
      <c r="P7" t="n">
        <v>772.38</v>
      </c>
      <c r="Q7" t="n">
        <v>2277.67</v>
      </c>
      <c r="R7" t="n">
        <v>295.15</v>
      </c>
      <c r="S7" t="n">
        <v>175.94</v>
      </c>
      <c r="T7" t="n">
        <v>57432.12</v>
      </c>
      <c r="U7" t="n">
        <v>0.6</v>
      </c>
      <c r="V7" t="n">
        <v>0.85</v>
      </c>
      <c r="W7" t="n">
        <v>36.81</v>
      </c>
      <c r="X7" t="n">
        <v>3.44</v>
      </c>
      <c r="Y7" t="n">
        <v>2</v>
      </c>
      <c r="Z7" t="n">
        <v>10</v>
      </c>
      <c r="AA7" t="n">
        <v>1052.272771065969</v>
      </c>
      <c r="AB7" t="n">
        <v>1439.766028370748</v>
      </c>
      <c r="AC7" t="n">
        <v>1302.356779347355</v>
      </c>
      <c r="AD7" t="n">
        <v>1052272.771065969</v>
      </c>
      <c r="AE7" t="n">
        <v>1439766.028370748</v>
      </c>
      <c r="AF7" t="n">
        <v>1.699207099396465e-06</v>
      </c>
      <c r="AG7" t="n">
        <v>18</v>
      </c>
      <c r="AH7" t="n">
        <v>1302356.779347355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1.2833</v>
      </c>
      <c r="E8" t="n">
        <v>77.92</v>
      </c>
      <c r="F8" t="n">
        <v>73.59</v>
      </c>
      <c r="G8" t="n">
        <v>55.89</v>
      </c>
      <c r="H8" t="n">
        <v>0.88</v>
      </c>
      <c r="I8" t="n">
        <v>79</v>
      </c>
      <c r="J8" t="n">
        <v>141.31</v>
      </c>
      <c r="K8" t="n">
        <v>46.47</v>
      </c>
      <c r="L8" t="n">
        <v>7</v>
      </c>
      <c r="M8" t="n">
        <v>77</v>
      </c>
      <c r="N8" t="n">
        <v>22.85</v>
      </c>
      <c r="O8" t="n">
        <v>17662.75</v>
      </c>
      <c r="P8" t="n">
        <v>755.13</v>
      </c>
      <c r="Q8" t="n">
        <v>2277.48</v>
      </c>
      <c r="R8" t="n">
        <v>277.51</v>
      </c>
      <c r="S8" t="n">
        <v>175.94</v>
      </c>
      <c r="T8" t="n">
        <v>48682.52</v>
      </c>
      <c r="U8" t="n">
        <v>0.63</v>
      </c>
      <c r="V8" t="n">
        <v>0.85</v>
      </c>
      <c r="W8" t="n">
        <v>36.8</v>
      </c>
      <c r="X8" t="n">
        <v>2.93</v>
      </c>
      <c r="Y8" t="n">
        <v>2</v>
      </c>
      <c r="Z8" t="n">
        <v>10</v>
      </c>
      <c r="AA8" t="n">
        <v>1015.06869982754</v>
      </c>
      <c r="AB8" t="n">
        <v>1388.861776774546</v>
      </c>
      <c r="AC8" t="n">
        <v>1256.310758078929</v>
      </c>
      <c r="AD8" t="n">
        <v>1015068.69982754</v>
      </c>
      <c r="AE8" t="n">
        <v>1388861.776774546</v>
      </c>
      <c r="AF8" t="n">
        <v>1.719438945478224e-06</v>
      </c>
      <c r="AG8" t="n">
        <v>17</v>
      </c>
      <c r="AH8" t="n">
        <v>1256310.758078929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1.2954</v>
      </c>
      <c r="E9" t="n">
        <v>77.2</v>
      </c>
      <c r="F9" t="n">
        <v>73.17</v>
      </c>
      <c r="G9" t="n">
        <v>64.56</v>
      </c>
      <c r="H9" t="n">
        <v>0.99</v>
      </c>
      <c r="I9" t="n">
        <v>68</v>
      </c>
      <c r="J9" t="n">
        <v>142.68</v>
      </c>
      <c r="K9" t="n">
        <v>46.47</v>
      </c>
      <c r="L9" t="n">
        <v>8</v>
      </c>
      <c r="M9" t="n">
        <v>66</v>
      </c>
      <c r="N9" t="n">
        <v>23.21</v>
      </c>
      <c r="O9" t="n">
        <v>17831.04</v>
      </c>
      <c r="P9" t="n">
        <v>738.8099999999999</v>
      </c>
      <c r="Q9" t="n">
        <v>2277.23</v>
      </c>
      <c r="R9" t="n">
        <v>263.25</v>
      </c>
      <c r="S9" t="n">
        <v>175.94</v>
      </c>
      <c r="T9" t="n">
        <v>41610.37</v>
      </c>
      <c r="U9" t="n">
        <v>0.67</v>
      </c>
      <c r="V9" t="n">
        <v>0.86</v>
      </c>
      <c r="W9" t="n">
        <v>36.79</v>
      </c>
      <c r="X9" t="n">
        <v>2.51</v>
      </c>
      <c r="Y9" t="n">
        <v>2</v>
      </c>
      <c r="Z9" t="n">
        <v>10</v>
      </c>
      <c r="AA9" t="n">
        <v>989.1817910051726</v>
      </c>
      <c r="AB9" t="n">
        <v>1353.442166073967</v>
      </c>
      <c r="AC9" t="n">
        <v>1224.271545311877</v>
      </c>
      <c r="AD9" t="n">
        <v>989181.7910051727</v>
      </c>
      <c r="AE9" t="n">
        <v>1353442.166073967</v>
      </c>
      <c r="AF9" t="n">
        <v>1.73565121949076e-06</v>
      </c>
      <c r="AG9" t="n">
        <v>17</v>
      </c>
      <c r="AH9" t="n">
        <v>1224271.545311877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1.3052</v>
      </c>
      <c r="E10" t="n">
        <v>76.61</v>
      </c>
      <c r="F10" t="n">
        <v>72.83</v>
      </c>
      <c r="G10" t="n">
        <v>74.06</v>
      </c>
      <c r="H10" t="n">
        <v>1.11</v>
      </c>
      <c r="I10" t="n">
        <v>59</v>
      </c>
      <c r="J10" t="n">
        <v>144.05</v>
      </c>
      <c r="K10" t="n">
        <v>46.47</v>
      </c>
      <c r="L10" t="n">
        <v>9</v>
      </c>
      <c r="M10" t="n">
        <v>57</v>
      </c>
      <c r="N10" t="n">
        <v>23.58</v>
      </c>
      <c r="O10" t="n">
        <v>17999.83</v>
      </c>
      <c r="P10" t="n">
        <v>722.45</v>
      </c>
      <c r="Q10" t="n">
        <v>2277.16</v>
      </c>
      <c r="R10" t="n">
        <v>252.5</v>
      </c>
      <c r="S10" t="n">
        <v>175.94</v>
      </c>
      <c r="T10" t="n">
        <v>36279.24</v>
      </c>
      <c r="U10" t="n">
        <v>0.7</v>
      </c>
      <c r="V10" t="n">
        <v>0.86</v>
      </c>
      <c r="W10" t="n">
        <v>36.75</v>
      </c>
      <c r="X10" t="n">
        <v>2.17</v>
      </c>
      <c r="Y10" t="n">
        <v>2</v>
      </c>
      <c r="Z10" t="n">
        <v>10</v>
      </c>
      <c r="AA10" t="n">
        <v>965.2922613228371</v>
      </c>
      <c r="AB10" t="n">
        <v>1320.755457630929</v>
      </c>
      <c r="AC10" t="n">
        <v>1194.704410446559</v>
      </c>
      <c r="AD10" t="n">
        <v>965292.2613228371</v>
      </c>
      <c r="AE10" t="n">
        <v>1320755.457630929</v>
      </c>
      <c r="AF10" t="n">
        <v>1.748781821583556e-06</v>
      </c>
      <c r="AG10" t="n">
        <v>17</v>
      </c>
      <c r="AH10" t="n">
        <v>1194704.410446559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1.3132</v>
      </c>
      <c r="E11" t="n">
        <v>76.15000000000001</v>
      </c>
      <c r="F11" t="n">
        <v>72.55</v>
      </c>
      <c r="G11" t="n">
        <v>83.70999999999999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707.55</v>
      </c>
      <c r="Q11" t="n">
        <v>2277.08</v>
      </c>
      <c r="R11" t="n">
        <v>243</v>
      </c>
      <c r="S11" t="n">
        <v>175.94</v>
      </c>
      <c r="T11" t="n">
        <v>31563.8</v>
      </c>
      <c r="U11" t="n">
        <v>0.72</v>
      </c>
      <c r="V11" t="n">
        <v>0.86</v>
      </c>
      <c r="W11" t="n">
        <v>36.75</v>
      </c>
      <c r="X11" t="n">
        <v>1.89</v>
      </c>
      <c r="Y11" t="n">
        <v>2</v>
      </c>
      <c r="Z11" t="n">
        <v>10</v>
      </c>
      <c r="AA11" t="n">
        <v>944.4516592426031</v>
      </c>
      <c r="AB11" t="n">
        <v>1292.240426442278</v>
      </c>
      <c r="AC11" t="n">
        <v>1168.910813813456</v>
      </c>
      <c r="AD11" t="n">
        <v>944451.6592426031</v>
      </c>
      <c r="AE11" t="n">
        <v>1292240.426442278</v>
      </c>
      <c r="AF11" t="n">
        <v>1.759500680434819e-06</v>
      </c>
      <c r="AG11" t="n">
        <v>17</v>
      </c>
      <c r="AH11" t="n">
        <v>1168910.813813456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1.3196</v>
      </c>
      <c r="E12" t="n">
        <v>75.78</v>
      </c>
      <c r="F12" t="n">
        <v>72.34999999999999</v>
      </c>
      <c r="G12" t="n">
        <v>94.37</v>
      </c>
      <c r="H12" t="n">
        <v>1.33</v>
      </c>
      <c r="I12" t="n">
        <v>46</v>
      </c>
      <c r="J12" t="n">
        <v>146.8</v>
      </c>
      <c r="K12" t="n">
        <v>46.47</v>
      </c>
      <c r="L12" t="n">
        <v>11</v>
      </c>
      <c r="M12" t="n">
        <v>44</v>
      </c>
      <c r="N12" t="n">
        <v>24.33</v>
      </c>
      <c r="O12" t="n">
        <v>18338.99</v>
      </c>
      <c r="P12" t="n">
        <v>691.25</v>
      </c>
      <c r="Q12" t="n">
        <v>2276.91</v>
      </c>
      <c r="R12" t="n">
        <v>236.41</v>
      </c>
      <c r="S12" t="n">
        <v>175.94</v>
      </c>
      <c r="T12" t="n">
        <v>28302.29</v>
      </c>
      <c r="U12" t="n">
        <v>0.74</v>
      </c>
      <c r="V12" t="n">
        <v>0.87</v>
      </c>
      <c r="W12" t="n">
        <v>36.74</v>
      </c>
      <c r="X12" t="n">
        <v>1.69</v>
      </c>
      <c r="Y12" t="n">
        <v>2</v>
      </c>
      <c r="Z12" t="n">
        <v>10</v>
      </c>
      <c r="AA12" t="n">
        <v>923.4722381365393</v>
      </c>
      <c r="AB12" t="n">
        <v>1263.535456938224</v>
      </c>
      <c r="AC12" t="n">
        <v>1142.945406311192</v>
      </c>
      <c r="AD12" t="n">
        <v>923472.2381365394</v>
      </c>
      <c r="AE12" t="n">
        <v>1263535.456938224</v>
      </c>
      <c r="AF12" t="n">
        <v>1.76807576751583e-06</v>
      </c>
      <c r="AG12" t="n">
        <v>17</v>
      </c>
      <c r="AH12" t="n">
        <v>1142945.406311192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1.3242</v>
      </c>
      <c r="E13" t="n">
        <v>75.52</v>
      </c>
      <c r="F13" t="n">
        <v>72.19</v>
      </c>
      <c r="G13" t="n">
        <v>103.13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675.28</v>
      </c>
      <c r="Q13" t="n">
        <v>2276.91</v>
      </c>
      <c r="R13" t="n">
        <v>231.34</v>
      </c>
      <c r="S13" t="n">
        <v>175.94</v>
      </c>
      <c r="T13" t="n">
        <v>25783.21</v>
      </c>
      <c r="U13" t="n">
        <v>0.76</v>
      </c>
      <c r="V13" t="n">
        <v>0.87</v>
      </c>
      <c r="W13" t="n">
        <v>36.73</v>
      </c>
      <c r="X13" t="n">
        <v>1.54</v>
      </c>
      <c r="Y13" t="n">
        <v>2</v>
      </c>
      <c r="Z13" t="n">
        <v>10</v>
      </c>
      <c r="AA13" t="n">
        <v>904.129460076243</v>
      </c>
      <c r="AB13" t="n">
        <v>1237.069814652985</v>
      </c>
      <c r="AC13" t="n">
        <v>1119.005607780893</v>
      </c>
      <c r="AD13" t="n">
        <v>904129.460076243</v>
      </c>
      <c r="AE13" t="n">
        <v>1237069.814652985</v>
      </c>
      <c r="AF13" t="n">
        <v>1.774239111355306e-06</v>
      </c>
      <c r="AG13" t="n">
        <v>17</v>
      </c>
      <c r="AH13" t="n">
        <v>1119005.607780893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72.05</v>
      </c>
      <c r="G14" t="n">
        <v>113.76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30</v>
      </c>
      <c r="N14" t="n">
        <v>25.1</v>
      </c>
      <c r="O14" t="n">
        <v>18680.25</v>
      </c>
      <c r="P14" t="n">
        <v>661.66</v>
      </c>
      <c r="Q14" t="n">
        <v>2276.93</v>
      </c>
      <c r="R14" t="n">
        <v>226.14</v>
      </c>
      <c r="S14" t="n">
        <v>175.94</v>
      </c>
      <c r="T14" t="n">
        <v>23206.06</v>
      </c>
      <c r="U14" t="n">
        <v>0.78</v>
      </c>
      <c r="V14" t="n">
        <v>0.87</v>
      </c>
      <c r="W14" t="n">
        <v>36.73</v>
      </c>
      <c r="X14" t="n">
        <v>1.39</v>
      </c>
      <c r="Y14" t="n">
        <v>2</v>
      </c>
      <c r="Z14" t="n">
        <v>10</v>
      </c>
      <c r="AA14" t="n">
        <v>887.4058696999546</v>
      </c>
      <c r="AB14" t="n">
        <v>1214.18786050741</v>
      </c>
      <c r="AC14" t="n">
        <v>1098.307475223948</v>
      </c>
      <c r="AD14" t="n">
        <v>887405.8696999545</v>
      </c>
      <c r="AE14" t="n">
        <v>1214187.86050741</v>
      </c>
      <c r="AF14" t="n">
        <v>1.780268469459141e-06</v>
      </c>
      <c r="AG14" t="n">
        <v>17</v>
      </c>
      <c r="AH14" t="n">
        <v>1098307.475223948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1.3297</v>
      </c>
      <c r="E15" t="n">
        <v>75.20999999999999</v>
      </c>
      <c r="F15" t="n">
        <v>72.02</v>
      </c>
      <c r="G15" t="n">
        <v>116.79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658.08</v>
      </c>
      <c r="Q15" t="n">
        <v>2277.27</v>
      </c>
      <c r="R15" t="n">
        <v>223.88</v>
      </c>
      <c r="S15" t="n">
        <v>175.94</v>
      </c>
      <c r="T15" t="n">
        <v>22078.56</v>
      </c>
      <c r="U15" t="n">
        <v>0.79</v>
      </c>
      <c r="V15" t="n">
        <v>0.87</v>
      </c>
      <c r="W15" t="n">
        <v>36.77</v>
      </c>
      <c r="X15" t="n">
        <v>1.36</v>
      </c>
      <c r="Y15" t="n">
        <v>2</v>
      </c>
      <c r="Z15" t="n">
        <v>10</v>
      </c>
      <c r="AA15" t="n">
        <v>883.1399755273319</v>
      </c>
      <c r="AB15" t="n">
        <v>1208.35107590246</v>
      </c>
      <c r="AC15" t="n">
        <v>1093.027745149715</v>
      </c>
      <c r="AD15" t="n">
        <v>883139.9755273319</v>
      </c>
      <c r="AE15" t="n">
        <v>1208351.07590246</v>
      </c>
      <c r="AF15" t="n">
        <v>1.78160832681555e-06</v>
      </c>
      <c r="AG15" t="n">
        <v>17</v>
      </c>
      <c r="AH15" t="n">
        <v>1093027.745149715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0.7216</v>
      </c>
      <c r="E2" t="n">
        <v>138.58</v>
      </c>
      <c r="F2" t="n">
        <v>107.59</v>
      </c>
      <c r="G2" t="n">
        <v>6.87</v>
      </c>
      <c r="H2" t="n">
        <v>0.12</v>
      </c>
      <c r="I2" t="n">
        <v>940</v>
      </c>
      <c r="J2" t="n">
        <v>150.44</v>
      </c>
      <c r="K2" t="n">
        <v>49.1</v>
      </c>
      <c r="L2" t="n">
        <v>1</v>
      </c>
      <c r="M2" t="n">
        <v>938</v>
      </c>
      <c r="N2" t="n">
        <v>25.34</v>
      </c>
      <c r="O2" t="n">
        <v>18787.76</v>
      </c>
      <c r="P2" t="n">
        <v>1293.07</v>
      </c>
      <c r="Q2" t="n">
        <v>2287.26</v>
      </c>
      <c r="R2" t="n">
        <v>1412.18</v>
      </c>
      <c r="S2" t="n">
        <v>175.94</v>
      </c>
      <c r="T2" t="n">
        <v>611715.29</v>
      </c>
      <c r="U2" t="n">
        <v>0.12</v>
      </c>
      <c r="V2" t="n">
        <v>0.58</v>
      </c>
      <c r="W2" t="n">
        <v>38.17</v>
      </c>
      <c r="X2" t="n">
        <v>36.77</v>
      </c>
      <c r="Y2" t="n">
        <v>2</v>
      </c>
      <c r="Z2" t="n">
        <v>10</v>
      </c>
      <c r="AA2" t="n">
        <v>2908.212406681278</v>
      </c>
      <c r="AB2" t="n">
        <v>3979.144516097886</v>
      </c>
      <c r="AC2" t="n">
        <v>3599.380548245758</v>
      </c>
      <c r="AD2" t="n">
        <v>2908212.406681278</v>
      </c>
      <c r="AE2" t="n">
        <v>3979144.516097886</v>
      </c>
      <c r="AF2" t="n">
        <v>9.599545687879154e-07</v>
      </c>
      <c r="AG2" t="n">
        <v>31</v>
      </c>
      <c r="AH2" t="n">
        <v>3599380.548245758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1.021</v>
      </c>
      <c r="E3" t="n">
        <v>97.94</v>
      </c>
      <c r="F3" t="n">
        <v>84.51000000000001</v>
      </c>
      <c r="G3" t="n">
        <v>13.89</v>
      </c>
      <c r="H3" t="n">
        <v>0.23</v>
      </c>
      <c r="I3" t="n">
        <v>365</v>
      </c>
      <c r="J3" t="n">
        <v>151.83</v>
      </c>
      <c r="K3" t="n">
        <v>49.1</v>
      </c>
      <c r="L3" t="n">
        <v>2</v>
      </c>
      <c r="M3" t="n">
        <v>363</v>
      </c>
      <c r="N3" t="n">
        <v>25.73</v>
      </c>
      <c r="O3" t="n">
        <v>18959.54</v>
      </c>
      <c r="P3" t="n">
        <v>1010.1</v>
      </c>
      <c r="Q3" t="n">
        <v>2281.12</v>
      </c>
      <c r="R3" t="n">
        <v>640.11</v>
      </c>
      <c r="S3" t="n">
        <v>175.94</v>
      </c>
      <c r="T3" t="n">
        <v>228554.79</v>
      </c>
      <c r="U3" t="n">
        <v>0.27</v>
      </c>
      <c r="V3" t="n">
        <v>0.74</v>
      </c>
      <c r="W3" t="n">
        <v>37.27</v>
      </c>
      <c r="X3" t="n">
        <v>13.79</v>
      </c>
      <c r="Y3" t="n">
        <v>2</v>
      </c>
      <c r="Z3" t="n">
        <v>10</v>
      </c>
      <c r="AA3" t="n">
        <v>1644.112144696318</v>
      </c>
      <c r="AB3" t="n">
        <v>2249.546769482196</v>
      </c>
      <c r="AC3" t="n">
        <v>2034.853183061535</v>
      </c>
      <c r="AD3" t="n">
        <v>1644112.144696318</v>
      </c>
      <c r="AE3" t="n">
        <v>2249546.769482196</v>
      </c>
      <c r="AF3" t="n">
        <v>1.358250574740107e-06</v>
      </c>
      <c r="AG3" t="n">
        <v>22</v>
      </c>
      <c r="AH3" t="n">
        <v>2034853.183061535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1.132</v>
      </c>
      <c r="E4" t="n">
        <v>88.34</v>
      </c>
      <c r="F4" t="n">
        <v>79.16</v>
      </c>
      <c r="G4" t="n">
        <v>21.02</v>
      </c>
      <c r="H4" t="n">
        <v>0.35</v>
      </c>
      <c r="I4" t="n">
        <v>226</v>
      </c>
      <c r="J4" t="n">
        <v>153.23</v>
      </c>
      <c r="K4" t="n">
        <v>49.1</v>
      </c>
      <c r="L4" t="n">
        <v>3</v>
      </c>
      <c r="M4" t="n">
        <v>224</v>
      </c>
      <c r="N4" t="n">
        <v>26.13</v>
      </c>
      <c r="O4" t="n">
        <v>19131.85</v>
      </c>
      <c r="P4" t="n">
        <v>937.41</v>
      </c>
      <c r="Q4" t="n">
        <v>2279.34</v>
      </c>
      <c r="R4" t="n">
        <v>462.72</v>
      </c>
      <c r="S4" t="n">
        <v>175.94</v>
      </c>
      <c r="T4" t="n">
        <v>140556.31</v>
      </c>
      <c r="U4" t="n">
        <v>0.38</v>
      </c>
      <c r="V4" t="n">
        <v>0.79</v>
      </c>
      <c r="W4" t="n">
        <v>37.03</v>
      </c>
      <c r="X4" t="n">
        <v>8.470000000000001</v>
      </c>
      <c r="Y4" t="n">
        <v>2</v>
      </c>
      <c r="Z4" t="n">
        <v>10</v>
      </c>
      <c r="AA4" t="n">
        <v>1389.48258808166</v>
      </c>
      <c r="AB4" t="n">
        <v>1901.151376658802</v>
      </c>
      <c r="AC4" t="n">
        <v>1719.708157553201</v>
      </c>
      <c r="AD4" t="n">
        <v>1389482.58808166</v>
      </c>
      <c r="AE4" t="n">
        <v>1901151.376658802</v>
      </c>
      <c r="AF4" t="n">
        <v>1.505915426646231e-06</v>
      </c>
      <c r="AG4" t="n">
        <v>20</v>
      </c>
      <c r="AH4" t="n">
        <v>1719708.157553201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1.1907</v>
      </c>
      <c r="E5" t="n">
        <v>83.98999999999999</v>
      </c>
      <c r="F5" t="n">
        <v>76.73</v>
      </c>
      <c r="G5" t="n">
        <v>28.24</v>
      </c>
      <c r="H5" t="n">
        <v>0.46</v>
      </c>
      <c r="I5" t="n">
        <v>163</v>
      </c>
      <c r="J5" t="n">
        <v>154.63</v>
      </c>
      <c r="K5" t="n">
        <v>49.1</v>
      </c>
      <c r="L5" t="n">
        <v>4</v>
      </c>
      <c r="M5" t="n">
        <v>161</v>
      </c>
      <c r="N5" t="n">
        <v>26.53</v>
      </c>
      <c r="O5" t="n">
        <v>19304.72</v>
      </c>
      <c r="P5" t="n">
        <v>899.48</v>
      </c>
      <c r="Q5" t="n">
        <v>2278.45</v>
      </c>
      <c r="R5" t="n">
        <v>381.77</v>
      </c>
      <c r="S5" t="n">
        <v>175.94</v>
      </c>
      <c r="T5" t="n">
        <v>100393.07</v>
      </c>
      <c r="U5" t="n">
        <v>0.46</v>
      </c>
      <c r="V5" t="n">
        <v>0.82</v>
      </c>
      <c r="W5" t="n">
        <v>36.93</v>
      </c>
      <c r="X5" t="n">
        <v>6.05</v>
      </c>
      <c r="Y5" t="n">
        <v>2</v>
      </c>
      <c r="Z5" t="n">
        <v>10</v>
      </c>
      <c r="AA5" t="n">
        <v>1274.418417521655</v>
      </c>
      <c r="AB5" t="n">
        <v>1743.715502225662</v>
      </c>
      <c r="AC5" t="n">
        <v>1577.297742013323</v>
      </c>
      <c r="AD5" t="n">
        <v>1274418.417521655</v>
      </c>
      <c r="AE5" t="n">
        <v>1743715.502225663</v>
      </c>
      <c r="AF5" t="n">
        <v>1.584004857338929e-06</v>
      </c>
      <c r="AG5" t="n">
        <v>19</v>
      </c>
      <c r="AH5" t="n">
        <v>1577297.742013323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1.2264</v>
      </c>
      <c r="E6" t="n">
        <v>81.54000000000001</v>
      </c>
      <c r="F6" t="n">
        <v>75.38</v>
      </c>
      <c r="G6" t="n">
        <v>35.61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125</v>
      </c>
      <c r="N6" t="n">
        <v>26.94</v>
      </c>
      <c r="O6" t="n">
        <v>19478.15</v>
      </c>
      <c r="P6" t="n">
        <v>874.38</v>
      </c>
      <c r="Q6" t="n">
        <v>2278.05</v>
      </c>
      <c r="R6" t="n">
        <v>336.7</v>
      </c>
      <c r="S6" t="n">
        <v>175.94</v>
      </c>
      <c r="T6" t="n">
        <v>78041.00999999999</v>
      </c>
      <c r="U6" t="n">
        <v>0.52</v>
      </c>
      <c r="V6" t="n">
        <v>0.83</v>
      </c>
      <c r="W6" t="n">
        <v>36.88</v>
      </c>
      <c r="X6" t="n">
        <v>4.71</v>
      </c>
      <c r="Y6" t="n">
        <v>2</v>
      </c>
      <c r="Z6" t="n">
        <v>10</v>
      </c>
      <c r="AA6" t="n">
        <v>1204.399876075495</v>
      </c>
      <c r="AB6" t="n">
        <v>1647.913044818989</v>
      </c>
      <c r="AC6" t="n">
        <v>1490.638536681948</v>
      </c>
      <c r="AD6" t="n">
        <v>1204399.876075495</v>
      </c>
      <c r="AE6" t="n">
        <v>1647913.044818989</v>
      </c>
      <c r="AF6" t="n">
        <v>1.631497066465493e-06</v>
      </c>
      <c r="AG6" t="n">
        <v>18</v>
      </c>
      <c r="AH6" t="n">
        <v>1490638.536681948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1.2521</v>
      </c>
      <c r="E7" t="n">
        <v>79.87</v>
      </c>
      <c r="F7" t="n">
        <v>74.44</v>
      </c>
      <c r="G7" t="n">
        <v>43.36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853.88</v>
      </c>
      <c r="Q7" t="n">
        <v>2277.9</v>
      </c>
      <c r="R7" t="n">
        <v>305.94</v>
      </c>
      <c r="S7" t="n">
        <v>175.94</v>
      </c>
      <c r="T7" t="n">
        <v>62777.89</v>
      </c>
      <c r="U7" t="n">
        <v>0.58</v>
      </c>
      <c r="V7" t="n">
        <v>0.84</v>
      </c>
      <c r="W7" t="n">
        <v>36.83</v>
      </c>
      <c r="X7" t="n">
        <v>3.77</v>
      </c>
      <c r="Y7" t="n">
        <v>2</v>
      </c>
      <c r="Z7" t="n">
        <v>10</v>
      </c>
      <c r="AA7" t="n">
        <v>1159.069234224915</v>
      </c>
      <c r="AB7" t="n">
        <v>1585.889660792249</v>
      </c>
      <c r="AC7" t="n">
        <v>1434.534577376355</v>
      </c>
      <c r="AD7" t="n">
        <v>1159069.234224915</v>
      </c>
      <c r="AE7" t="n">
        <v>1585889.660792249</v>
      </c>
      <c r="AF7" t="n">
        <v>1.665686135780694e-06</v>
      </c>
      <c r="AG7" t="n">
        <v>18</v>
      </c>
      <c r="AH7" t="n">
        <v>1434534.577376355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1.2693</v>
      </c>
      <c r="E8" t="n">
        <v>78.78</v>
      </c>
      <c r="F8" t="n">
        <v>73.84999999999999</v>
      </c>
      <c r="G8" t="n">
        <v>50.93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837.38</v>
      </c>
      <c r="Q8" t="n">
        <v>2277.35</v>
      </c>
      <c r="R8" t="n">
        <v>286.47</v>
      </c>
      <c r="S8" t="n">
        <v>175.94</v>
      </c>
      <c r="T8" t="n">
        <v>53126.11</v>
      </c>
      <c r="U8" t="n">
        <v>0.61</v>
      </c>
      <c r="V8" t="n">
        <v>0.85</v>
      </c>
      <c r="W8" t="n">
        <v>36.8</v>
      </c>
      <c r="X8" t="n">
        <v>3.18</v>
      </c>
      <c r="Y8" t="n">
        <v>2</v>
      </c>
      <c r="Z8" t="n">
        <v>10</v>
      </c>
      <c r="AA8" t="n">
        <v>1126.824872164601</v>
      </c>
      <c r="AB8" t="n">
        <v>1541.77150210047</v>
      </c>
      <c r="AC8" t="n">
        <v>1394.626993829894</v>
      </c>
      <c r="AD8" t="n">
        <v>1126824.872164601</v>
      </c>
      <c r="AE8" t="n">
        <v>1541771.50210047</v>
      </c>
      <c r="AF8" t="n">
        <v>1.688567536256238e-06</v>
      </c>
      <c r="AG8" t="n">
        <v>18</v>
      </c>
      <c r="AH8" t="n">
        <v>1394626.993829894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1.2823</v>
      </c>
      <c r="E9" t="n">
        <v>77.98999999999999</v>
      </c>
      <c r="F9" t="n">
        <v>73.42</v>
      </c>
      <c r="G9" t="n">
        <v>58.74</v>
      </c>
      <c r="H9" t="n">
        <v>0.88</v>
      </c>
      <c r="I9" t="n">
        <v>75</v>
      </c>
      <c r="J9" t="n">
        <v>160.28</v>
      </c>
      <c r="K9" t="n">
        <v>49.1</v>
      </c>
      <c r="L9" t="n">
        <v>8</v>
      </c>
      <c r="M9" t="n">
        <v>73</v>
      </c>
      <c r="N9" t="n">
        <v>28.19</v>
      </c>
      <c r="O9" t="n">
        <v>20001.93</v>
      </c>
      <c r="P9" t="n">
        <v>822.45</v>
      </c>
      <c r="Q9" t="n">
        <v>2277.52</v>
      </c>
      <c r="R9" t="n">
        <v>272.07</v>
      </c>
      <c r="S9" t="n">
        <v>175.94</v>
      </c>
      <c r="T9" t="n">
        <v>45986.12</v>
      </c>
      <c r="U9" t="n">
        <v>0.65</v>
      </c>
      <c r="V9" t="n">
        <v>0.85</v>
      </c>
      <c r="W9" t="n">
        <v>36.78</v>
      </c>
      <c r="X9" t="n">
        <v>2.75</v>
      </c>
      <c r="Y9" t="n">
        <v>2</v>
      </c>
      <c r="Z9" t="n">
        <v>10</v>
      </c>
      <c r="AA9" t="n">
        <v>1092.836020814157</v>
      </c>
      <c r="AB9" t="n">
        <v>1495.266456200499</v>
      </c>
      <c r="AC9" t="n">
        <v>1352.560324240375</v>
      </c>
      <c r="AD9" t="n">
        <v>1092836.020814157</v>
      </c>
      <c r="AE9" t="n">
        <v>1495266.456200499</v>
      </c>
      <c r="AF9" t="n">
        <v>1.705861618011009e-06</v>
      </c>
      <c r="AG9" t="n">
        <v>17</v>
      </c>
      <c r="AH9" t="n">
        <v>1352560.324240375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1.2927</v>
      </c>
      <c r="E10" t="n">
        <v>77.36</v>
      </c>
      <c r="F10" t="n">
        <v>73.06999999999999</v>
      </c>
      <c r="G10" t="n">
        <v>66.42</v>
      </c>
      <c r="H10" t="n">
        <v>0.99</v>
      </c>
      <c r="I10" t="n">
        <v>66</v>
      </c>
      <c r="J10" t="n">
        <v>161.71</v>
      </c>
      <c r="K10" t="n">
        <v>49.1</v>
      </c>
      <c r="L10" t="n">
        <v>9</v>
      </c>
      <c r="M10" t="n">
        <v>64</v>
      </c>
      <c r="N10" t="n">
        <v>28.61</v>
      </c>
      <c r="O10" t="n">
        <v>20177.64</v>
      </c>
      <c r="P10" t="n">
        <v>807.76</v>
      </c>
      <c r="Q10" t="n">
        <v>2277.31</v>
      </c>
      <c r="R10" t="n">
        <v>260.19</v>
      </c>
      <c r="S10" t="n">
        <v>175.94</v>
      </c>
      <c r="T10" t="n">
        <v>40091.43</v>
      </c>
      <c r="U10" t="n">
        <v>0.68</v>
      </c>
      <c r="V10" t="n">
        <v>0.86</v>
      </c>
      <c r="W10" t="n">
        <v>36.77</v>
      </c>
      <c r="X10" t="n">
        <v>2.4</v>
      </c>
      <c r="Y10" t="n">
        <v>2</v>
      </c>
      <c r="Z10" t="n">
        <v>10</v>
      </c>
      <c r="AA10" t="n">
        <v>1069.2117821539</v>
      </c>
      <c r="AB10" t="n">
        <v>1462.942730637683</v>
      </c>
      <c r="AC10" t="n">
        <v>1323.32152967864</v>
      </c>
      <c r="AD10" t="n">
        <v>1069211.7821539</v>
      </c>
      <c r="AE10" t="n">
        <v>1462942.730637683</v>
      </c>
      <c r="AF10" t="n">
        <v>1.719696883414826e-06</v>
      </c>
      <c r="AG10" t="n">
        <v>17</v>
      </c>
      <c r="AH10" t="n">
        <v>1323321.52967864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1.3015</v>
      </c>
      <c r="E11" t="n">
        <v>76.83</v>
      </c>
      <c r="F11" t="n">
        <v>72.78</v>
      </c>
      <c r="G11" t="n">
        <v>75.29000000000001</v>
      </c>
      <c r="H11" t="n">
        <v>1.09</v>
      </c>
      <c r="I11" t="n">
        <v>58</v>
      </c>
      <c r="J11" t="n">
        <v>163.13</v>
      </c>
      <c r="K11" t="n">
        <v>49.1</v>
      </c>
      <c r="L11" t="n">
        <v>10</v>
      </c>
      <c r="M11" t="n">
        <v>56</v>
      </c>
      <c r="N11" t="n">
        <v>29.04</v>
      </c>
      <c r="O11" t="n">
        <v>20353.94</v>
      </c>
      <c r="P11" t="n">
        <v>793.96</v>
      </c>
      <c r="Q11" t="n">
        <v>2277.19</v>
      </c>
      <c r="R11" t="n">
        <v>250.92</v>
      </c>
      <c r="S11" t="n">
        <v>175.94</v>
      </c>
      <c r="T11" t="n">
        <v>35497.43</v>
      </c>
      <c r="U11" t="n">
        <v>0.7</v>
      </c>
      <c r="V11" t="n">
        <v>0.86</v>
      </c>
      <c r="W11" t="n">
        <v>36.76</v>
      </c>
      <c r="X11" t="n">
        <v>2.12</v>
      </c>
      <c r="Y11" t="n">
        <v>2</v>
      </c>
      <c r="Z11" t="n">
        <v>10</v>
      </c>
      <c r="AA11" t="n">
        <v>1048.092233792252</v>
      </c>
      <c r="AB11" t="n">
        <v>1434.04603284056</v>
      </c>
      <c r="AC11" t="n">
        <v>1297.182692162505</v>
      </c>
      <c r="AD11" t="n">
        <v>1048092.233792252</v>
      </c>
      <c r="AE11" t="n">
        <v>1434046.03284056</v>
      </c>
      <c r="AF11" t="n">
        <v>1.731403646448825e-06</v>
      </c>
      <c r="AG11" t="n">
        <v>17</v>
      </c>
      <c r="AH11" t="n">
        <v>1297182.692162504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1.3087</v>
      </c>
      <c r="E12" t="n">
        <v>76.41</v>
      </c>
      <c r="F12" t="n">
        <v>72.55</v>
      </c>
      <c r="G12" t="n">
        <v>83.70999999999999</v>
      </c>
      <c r="H12" t="n">
        <v>1.18</v>
      </c>
      <c r="I12" t="n">
        <v>52</v>
      </c>
      <c r="J12" t="n">
        <v>164.57</v>
      </c>
      <c r="K12" t="n">
        <v>49.1</v>
      </c>
      <c r="L12" t="n">
        <v>11</v>
      </c>
      <c r="M12" t="n">
        <v>50</v>
      </c>
      <c r="N12" t="n">
        <v>29.47</v>
      </c>
      <c r="O12" t="n">
        <v>20530.82</v>
      </c>
      <c r="P12" t="n">
        <v>781.27</v>
      </c>
      <c r="Q12" t="n">
        <v>2277.05</v>
      </c>
      <c r="R12" t="n">
        <v>243.13</v>
      </c>
      <c r="S12" t="n">
        <v>175.94</v>
      </c>
      <c r="T12" t="n">
        <v>31630.15</v>
      </c>
      <c r="U12" t="n">
        <v>0.72</v>
      </c>
      <c r="V12" t="n">
        <v>0.86</v>
      </c>
      <c r="W12" t="n">
        <v>36.74</v>
      </c>
      <c r="X12" t="n">
        <v>1.89</v>
      </c>
      <c r="Y12" t="n">
        <v>2</v>
      </c>
      <c r="Z12" t="n">
        <v>10</v>
      </c>
      <c r="AA12" t="n">
        <v>1029.578094049043</v>
      </c>
      <c r="AB12" t="n">
        <v>1408.714170057702</v>
      </c>
      <c r="AC12" t="n">
        <v>1274.268466810149</v>
      </c>
      <c r="AD12" t="n">
        <v>1029578.094049043</v>
      </c>
      <c r="AE12" t="n">
        <v>1408714.170057702</v>
      </c>
      <c r="AF12" t="n">
        <v>1.740981907113006e-06</v>
      </c>
      <c r="AG12" t="n">
        <v>17</v>
      </c>
      <c r="AH12" t="n">
        <v>1274268.466810149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1.3148</v>
      </c>
      <c r="E13" t="n">
        <v>76.06</v>
      </c>
      <c r="F13" t="n">
        <v>72.34999999999999</v>
      </c>
      <c r="G13" t="n">
        <v>92.36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767.54</v>
      </c>
      <c r="Q13" t="n">
        <v>2276.94</v>
      </c>
      <c r="R13" t="n">
        <v>236.04</v>
      </c>
      <c r="S13" t="n">
        <v>175.94</v>
      </c>
      <c r="T13" t="n">
        <v>28109.75</v>
      </c>
      <c r="U13" t="n">
        <v>0.75</v>
      </c>
      <c r="V13" t="n">
        <v>0.87</v>
      </c>
      <c r="W13" t="n">
        <v>36.75</v>
      </c>
      <c r="X13" t="n">
        <v>1.69</v>
      </c>
      <c r="Y13" t="n">
        <v>2</v>
      </c>
      <c r="Z13" t="n">
        <v>10</v>
      </c>
      <c r="AA13" t="n">
        <v>1010.962798672624</v>
      </c>
      <c r="AB13" t="n">
        <v>1383.243901674814</v>
      </c>
      <c r="AC13" t="n">
        <v>1251.229045093978</v>
      </c>
      <c r="AD13" t="n">
        <v>1010962.798672624</v>
      </c>
      <c r="AE13" t="n">
        <v>1383243.901674814</v>
      </c>
      <c r="AF13" t="n">
        <v>1.749096822397937e-06</v>
      </c>
      <c r="AG13" t="n">
        <v>17</v>
      </c>
      <c r="AH13" t="n">
        <v>1251229.045093978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1.3192</v>
      </c>
      <c r="E14" t="n">
        <v>75.8</v>
      </c>
      <c r="F14" t="n">
        <v>72.20999999999999</v>
      </c>
      <c r="G14" t="n">
        <v>100.76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755.74</v>
      </c>
      <c r="Q14" t="n">
        <v>2277.07</v>
      </c>
      <c r="R14" t="n">
        <v>231.91</v>
      </c>
      <c r="S14" t="n">
        <v>175.94</v>
      </c>
      <c r="T14" t="n">
        <v>26063.43</v>
      </c>
      <c r="U14" t="n">
        <v>0.76</v>
      </c>
      <c r="V14" t="n">
        <v>0.87</v>
      </c>
      <c r="W14" t="n">
        <v>36.73</v>
      </c>
      <c r="X14" t="n">
        <v>1.56</v>
      </c>
      <c r="Y14" t="n">
        <v>2</v>
      </c>
      <c r="Z14" t="n">
        <v>10</v>
      </c>
      <c r="AA14" t="n">
        <v>995.69154993154</v>
      </c>
      <c r="AB14" t="n">
        <v>1362.349105427318</v>
      </c>
      <c r="AC14" t="n">
        <v>1232.328418874312</v>
      </c>
      <c r="AD14" t="n">
        <v>995691.5499315399</v>
      </c>
      <c r="AE14" t="n">
        <v>1362349.105427318</v>
      </c>
      <c r="AF14" t="n">
        <v>1.754950203914936e-06</v>
      </c>
      <c r="AG14" t="n">
        <v>17</v>
      </c>
      <c r="AH14" t="n">
        <v>1232328.418874312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1.3241</v>
      </c>
      <c r="E15" t="n">
        <v>75.53</v>
      </c>
      <c r="F15" t="n">
        <v>72.06</v>
      </c>
      <c r="G15" t="n">
        <v>110.86</v>
      </c>
      <c r="H15" t="n">
        <v>1.47</v>
      </c>
      <c r="I15" t="n">
        <v>39</v>
      </c>
      <c r="J15" t="n">
        <v>168.9</v>
      </c>
      <c r="K15" t="n">
        <v>49.1</v>
      </c>
      <c r="L15" t="n">
        <v>14</v>
      </c>
      <c r="M15" t="n">
        <v>37</v>
      </c>
      <c r="N15" t="n">
        <v>30.81</v>
      </c>
      <c r="O15" t="n">
        <v>21065.06</v>
      </c>
      <c r="P15" t="n">
        <v>742.9299999999999</v>
      </c>
      <c r="Q15" t="n">
        <v>2276.91</v>
      </c>
      <c r="R15" t="n">
        <v>226.76</v>
      </c>
      <c r="S15" t="n">
        <v>175.94</v>
      </c>
      <c r="T15" t="n">
        <v>23512.46</v>
      </c>
      <c r="U15" t="n">
        <v>0.78</v>
      </c>
      <c r="V15" t="n">
        <v>0.87</v>
      </c>
      <c r="W15" t="n">
        <v>36.73</v>
      </c>
      <c r="X15" t="n">
        <v>1.4</v>
      </c>
      <c r="Y15" t="n">
        <v>2</v>
      </c>
      <c r="Z15" t="n">
        <v>10</v>
      </c>
      <c r="AA15" t="n">
        <v>979.1513620072184</v>
      </c>
      <c r="AB15" t="n">
        <v>1339.71809060767</v>
      </c>
      <c r="AC15" t="n">
        <v>1211.857276346223</v>
      </c>
      <c r="AD15" t="n">
        <v>979151.3620072184</v>
      </c>
      <c r="AE15" t="n">
        <v>1339718.09060767</v>
      </c>
      <c r="AF15" t="n">
        <v>1.761468742422504e-06</v>
      </c>
      <c r="AG15" t="n">
        <v>17</v>
      </c>
      <c r="AH15" t="n">
        <v>1211857.276346222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1.3274</v>
      </c>
      <c r="E16" t="n">
        <v>75.34</v>
      </c>
      <c r="F16" t="n">
        <v>71.95999999999999</v>
      </c>
      <c r="G16" t="n">
        <v>119.93</v>
      </c>
      <c r="H16" t="n">
        <v>1.56</v>
      </c>
      <c r="I16" t="n">
        <v>36</v>
      </c>
      <c r="J16" t="n">
        <v>170.35</v>
      </c>
      <c r="K16" t="n">
        <v>49.1</v>
      </c>
      <c r="L16" t="n">
        <v>15</v>
      </c>
      <c r="M16" t="n">
        <v>34</v>
      </c>
      <c r="N16" t="n">
        <v>31.26</v>
      </c>
      <c r="O16" t="n">
        <v>21244.37</v>
      </c>
      <c r="P16" t="n">
        <v>730.0599999999999</v>
      </c>
      <c r="Q16" t="n">
        <v>2276.9</v>
      </c>
      <c r="R16" t="n">
        <v>223.51</v>
      </c>
      <c r="S16" t="n">
        <v>175.94</v>
      </c>
      <c r="T16" t="n">
        <v>21897.61</v>
      </c>
      <c r="U16" t="n">
        <v>0.79</v>
      </c>
      <c r="V16" t="n">
        <v>0.87</v>
      </c>
      <c r="W16" t="n">
        <v>36.72</v>
      </c>
      <c r="X16" t="n">
        <v>1.3</v>
      </c>
      <c r="Y16" t="n">
        <v>2</v>
      </c>
      <c r="Z16" t="n">
        <v>10</v>
      </c>
      <c r="AA16" t="n">
        <v>963.733443031089</v>
      </c>
      <c r="AB16" t="n">
        <v>1318.62261367395</v>
      </c>
      <c r="AC16" t="n">
        <v>1192.775122123369</v>
      </c>
      <c r="AD16" t="n">
        <v>963733.443031089</v>
      </c>
      <c r="AE16" t="n">
        <v>1318622.61367395</v>
      </c>
      <c r="AF16" t="n">
        <v>1.765858778560254e-06</v>
      </c>
      <c r="AG16" t="n">
        <v>17</v>
      </c>
      <c r="AH16" t="n">
        <v>1192775.122123369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1.3298</v>
      </c>
      <c r="E17" t="n">
        <v>75.2</v>
      </c>
      <c r="F17" t="n">
        <v>71.89</v>
      </c>
      <c r="G17" t="n">
        <v>126.86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30</v>
      </c>
      <c r="N17" t="n">
        <v>31.72</v>
      </c>
      <c r="O17" t="n">
        <v>21424.29</v>
      </c>
      <c r="P17" t="n">
        <v>715.77</v>
      </c>
      <c r="Q17" t="n">
        <v>2276.97</v>
      </c>
      <c r="R17" t="n">
        <v>220.95</v>
      </c>
      <c r="S17" t="n">
        <v>175.94</v>
      </c>
      <c r="T17" t="n">
        <v>20630.75</v>
      </c>
      <c r="U17" t="n">
        <v>0.8</v>
      </c>
      <c r="V17" t="n">
        <v>0.87</v>
      </c>
      <c r="W17" t="n">
        <v>36.72</v>
      </c>
      <c r="X17" t="n">
        <v>1.23</v>
      </c>
      <c r="Y17" t="n">
        <v>2</v>
      </c>
      <c r="Z17" t="n">
        <v>10</v>
      </c>
      <c r="AA17" t="n">
        <v>947.5279046346102</v>
      </c>
      <c r="AB17" t="n">
        <v>1296.449481101991</v>
      </c>
      <c r="AC17" t="n">
        <v>1172.718162203891</v>
      </c>
      <c r="AD17" t="n">
        <v>947527.9046346102</v>
      </c>
      <c r="AE17" t="n">
        <v>1296449.481101991</v>
      </c>
      <c r="AF17" t="n">
        <v>1.769051532114981e-06</v>
      </c>
      <c r="AG17" t="n">
        <v>17</v>
      </c>
      <c r="AH17" t="n">
        <v>1172718.162203891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1.3317</v>
      </c>
      <c r="E18" t="n">
        <v>75.09</v>
      </c>
      <c r="F18" t="n">
        <v>71.84</v>
      </c>
      <c r="G18" t="n">
        <v>134.69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711.6900000000001</v>
      </c>
      <c r="Q18" t="n">
        <v>2277.33</v>
      </c>
      <c r="R18" t="n">
        <v>218.4</v>
      </c>
      <c r="S18" t="n">
        <v>175.94</v>
      </c>
      <c r="T18" t="n">
        <v>19363.74</v>
      </c>
      <c r="U18" t="n">
        <v>0.8100000000000001</v>
      </c>
      <c r="V18" t="n">
        <v>0.87</v>
      </c>
      <c r="W18" t="n">
        <v>36.75</v>
      </c>
      <c r="X18" t="n">
        <v>1.18</v>
      </c>
      <c r="Y18" t="n">
        <v>2</v>
      </c>
      <c r="Z18" t="n">
        <v>10</v>
      </c>
      <c r="AA18" t="n">
        <v>942.1355889090794</v>
      </c>
      <c r="AB18" t="n">
        <v>1289.071476834139</v>
      </c>
      <c r="AC18" t="n">
        <v>1166.044304308269</v>
      </c>
      <c r="AD18" t="n">
        <v>942135.5889090794</v>
      </c>
      <c r="AE18" t="n">
        <v>1289071.476834139</v>
      </c>
      <c r="AF18" t="n">
        <v>1.77157912867914e-06</v>
      </c>
      <c r="AG18" t="n">
        <v>17</v>
      </c>
      <c r="AH18" t="n">
        <v>1166044.304308269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1.3318</v>
      </c>
      <c r="E19" t="n">
        <v>75.09</v>
      </c>
      <c r="F19" t="n">
        <v>71.83</v>
      </c>
      <c r="G19" t="n">
        <v>134.69</v>
      </c>
      <c r="H19" t="n">
        <v>1.83</v>
      </c>
      <c r="I19" t="n">
        <v>32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716.17</v>
      </c>
      <c r="Q19" t="n">
        <v>2277.1</v>
      </c>
      <c r="R19" t="n">
        <v>218.06</v>
      </c>
      <c r="S19" t="n">
        <v>175.94</v>
      </c>
      <c r="T19" t="n">
        <v>19195.92</v>
      </c>
      <c r="U19" t="n">
        <v>0.8100000000000001</v>
      </c>
      <c r="V19" t="n">
        <v>0.87</v>
      </c>
      <c r="W19" t="n">
        <v>36.75</v>
      </c>
      <c r="X19" t="n">
        <v>1.18</v>
      </c>
      <c r="Y19" t="n">
        <v>2</v>
      </c>
      <c r="Z19" t="n">
        <v>10</v>
      </c>
      <c r="AA19" t="n">
        <v>946.6394284815865</v>
      </c>
      <c r="AB19" t="n">
        <v>1295.233828832623</v>
      </c>
      <c r="AC19" t="n">
        <v>1171.618530080932</v>
      </c>
      <c r="AD19" t="n">
        <v>946639.4284815865</v>
      </c>
      <c r="AE19" t="n">
        <v>1295233.828832623</v>
      </c>
      <c r="AF19" t="n">
        <v>1.771712160077253e-06</v>
      </c>
      <c r="AG19" t="n">
        <v>17</v>
      </c>
      <c r="AH19" t="n">
        <v>1171618.530080932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0.6096</v>
      </c>
      <c r="E2" t="n">
        <v>164.05</v>
      </c>
      <c r="F2" t="n">
        <v>117.69</v>
      </c>
      <c r="G2" t="n">
        <v>5.99</v>
      </c>
      <c r="H2" t="n">
        <v>0.1</v>
      </c>
      <c r="I2" t="n">
        <v>1179</v>
      </c>
      <c r="J2" t="n">
        <v>185.69</v>
      </c>
      <c r="K2" t="n">
        <v>53.44</v>
      </c>
      <c r="L2" t="n">
        <v>1</v>
      </c>
      <c r="M2" t="n">
        <v>1177</v>
      </c>
      <c r="N2" t="n">
        <v>36.26</v>
      </c>
      <c r="O2" t="n">
        <v>23136.14</v>
      </c>
      <c r="P2" t="n">
        <v>1618.06</v>
      </c>
      <c r="Q2" t="n">
        <v>2289.96</v>
      </c>
      <c r="R2" t="n">
        <v>1748.94</v>
      </c>
      <c r="S2" t="n">
        <v>175.94</v>
      </c>
      <c r="T2" t="n">
        <v>778899.12</v>
      </c>
      <c r="U2" t="n">
        <v>0.1</v>
      </c>
      <c r="V2" t="n">
        <v>0.53</v>
      </c>
      <c r="W2" t="n">
        <v>38.61</v>
      </c>
      <c r="X2" t="n">
        <v>46.83</v>
      </c>
      <c r="Y2" t="n">
        <v>2</v>
      </c>
      <c r="Z2" t="n">
        <v>10</v>
      </c>
      <c r="AA2" t="n">
        <v>4221.509417387896</v>
      </c>
      <c r="AB2" t="n">
        <v>5776.055424721795</v>
      </c>
      <c r="AC2" t="n">
        <v>5224.796801730834</v>
      </c>
      <c r="AD2" t="n">
        <v>4221509.417387896</v>
      </c>
      <c r="AE2" t="n">
        <v>5776055.424721795</v>
      </c>
      <c r="AF2" t="n">
        <v>8.007854265417462e-07</v>
      </c>
      <c r="AG2" t="n">
        <v>36</v>
      </c>
      <c r="AH2" t="n">
        <v>5224796.801730834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0.9464</v>
      </c>
      <c r="E3" t="n">
        <v>105.66</v>
      </c>
      <c r="F3" t="n">
        <v>87.11</v>
      </c>
      <c r="G3" t="n">
        <v>12.1</v>
      </c>
      <c r="H3" t="n">
        <v>0.19</v>
      </c>
      <c r="I3" t="n">
        <v>432</v>
      </c>
      <c r="J3" t="n">
        <v>187.21</v>
      </c>
      <c r="K3" t="n">
        <v>53.44</v>
      </c>
      <c r="L3" t="n">
        <v>2</v>
      </c>
      <c r="M3" t="n">
        <v>430</v>
      </c>
      <c r="N3" t="n">
        <v>36.77</v>
      </c>
      <c r="O3" t="n">
        <v>23322.88</v>
      </c>
      <c r="P3" t="n">
        <v>1195.69</v>
      </c>
      <c r="Q3" t="n">
        <v>2281.75</v>
      </c>
      <c r="R3" t="n">
        <v>726.74</v>
      </c>
      <c r="S3" t="n">
        <v>175.94</v>
      </c>
      <c r="T3" t="n">
        <v>271533.53</v>
      </c>
      <c r="U3" t="n">
        <v>0.24</v>
      </c>
      <c r="V3" t="n">
        <v>0.72</v>
      </c>
      <c r="W3" t="n">
        <v>37.38</v>
      </c>
      <c r="X3" t="n">
        <v>16.38</v>
      </c>
      <c r="Y3" t="n">
        <v>2</v>
      </c>
      <c r="Z3" t="n">
        <v>10</v>
      </c>
      <c r="AA3" t="n">
        <v>2055.495263240145</v>
      </c>
      <c r="AB3" t="n">
        <v>2812.419301216162</v>
      </c>
      <c r="AC3" t="n">
        <v>2544.005950363372</v>
      </c>
      <c r="AD3" t="n">
        <v>2055495.263240145</v>
      </c>
      <c r="AE3" t="n">
        <v>2812419.301216162</v>
      </c>
      <c r="AF3" t="n">
        <v>1.243214120208511e-06</v>
      </c>
      <c r="AG3" t="n">
        <v>23</v>
      </c>
      <c r="AH3" t="n">
        <v>2544005.950363372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1.0758</v>
      </c>
      <c r="E4" t="n">
        <v>92.95</v>
      </c>
      <c r="F4" t="n">
        <v>80.62</v>
      </c>
      <c r="G4" t="n">
        <v>18.25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1100.73</v>
      </c>
      <c r="Q4" t="n">
        <v>2279.82</v>
      </c>
      <c r="R4" t="n">
        <v>511.05</v>
      </c>
      <c r="S4" t="n">
        <v>175.94</v>
      </c>
      <c r="T4" t="n">
        <v>164525.5</v>
      </c>
      <c r="U4" t="n">
        <v>0.34</v>
      </c>
      <c r="V4" t="n">
        <v>0.78</v>
      </c>
      <c r="W4" t="n">
        <v>37.1</v>
      </c>
      <c r="X4" t="n">
        <v>9.92</v>
      </c>
      <c r="Y4" t="n">
        <v>2</v>
      </c>
      <c r="Z4" t="n">
        <v>10</v>
      </c>
      <c r="AA4" t="n">
        <v>1683.858081689848</v>
      </c>
      <c r="AB4" t="n">
        <v>2303.928913943731</v>
      </c>
      <c r="AC4" t="n">
        <v>2084.04517198148</v>
      </c>
      <c r="AD4" t="n">
        <v>1683858.081689848</v>
      </c>
      <c r="AE4" t="n">
        <v>2303928.913943731</v>
      </c>
      <c r="AF4" t="n">
        <v>1.4131971159344e-06</v>
      </c>
      <c r="AG4" t="n">
        <v>21</v>
      </c>
      <c r="AH4" t="n">
        <v>2084045.17198148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1.1445</v>
      </c>
      <c r="E5" t="n">
        <v>87.37</v>
      </c>
      <c r="F5" t="n">
        <v>77.79000000000001</v>
      </c>
      <c r="G5" t="n">
        <v>24.44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1055.64</v>
      </c>
      <c r="Q5" t="n">
        <v>2279.09</v>
      </c>
      <c r="R5" t="n">
        <v>418.3</v>
      </c>
      <c r="S5" t="n">
        <v>175.94</v>
      </c>
      <c r="T5" t="n">
        <v>118518.11</v>
      </c>
      <c r="U5" t="n">
        <v>0.42</v>
      </c>
      <c r="V5" t="n">
        <v>0.8100000000000001</v>
      </c>
      <c r="W5" t="n">
        <v>36.94</v>
      </c>
      <c r="X5" t="n">
        <v>7.11</v>
      </c>
      <c r="Y5" t="n">
        <v>2</v>
      </c>
      <c r="Z5" t="n">
        <v>10</v>
      </c>
      <c r="AA5" t="n">
        <v>1519.331732714854</v>
      </c>
      <c r="AB5" t="n">
        <v>2078.816704885899</v>
      </c>
      <c r="AC5" t="n">
        <v>1880.417356209158</v>
      </c>
      <c r="AD5" t="n">
        <v>1519331.732714854</v>
      </c>
      <c r="AE5" t="n">
        <v>2078816.704885899</v>
      </c>
      <c r="AF5" t="n">
        <v>1.503443111346831e-06</v>
      </c>
      <c r="AG5" t="n">
        <v>19</v>
      </c>
      <c r="AH5" t="n">
        <v>1880417.356209158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1.1871</v>
      </c>
      <c r="E6" t="n">
        <v>84.23999999999999</v>
      </c>
      <c r="F6" t="n">
        <v>76.22</v>
      </c>
      <c r="G6" t="n">
        <v>30.69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1027.71</v>
      </c>
      <c r="Q6" t="n">
        <v>2278.5</v>
      </c>
      <c r="R6" t="n">
        <v>365.09</v>
      </c>
      <c r="S6" t="n">
        <v>175.94</v>
      </c>
      <c r="T6" t="n">
        <v>92124.56</v>
      </c>
      <c r="U6" t="n">
        <v>0.48</v>
      </c>
      <c r="V6" t="n">
        <v>0.82</v>
      </c>
      <c r="W6" t="n">
        <v>36.9</v>
      </c>
      <c r="X6" t="n">
        <v>5.54</v>
      </c>
      <c r="Y6" t="n">
        <v>2</v>
      </c>
      <c r="Z6" t="n">
        <v>10</v>
      </c>
      <c r="AA6" t="n">
        <v>1435.820008648029</v>
      </c>
      <c r="AB6" t="n">
        <v>1964.552279740426</v>
      </c>
      <c r="AC6" t="n">
        <v>1777.058167428442</v>
      </c>
      <c r="AD6" t="n">
        <v>1435820.008648029</v>
      </c>
      <c r="AE6" t="n">
        <v>1964552.279740426</v>
      </c>
      <c r="AF6" t="n">
        <v>1.559403510248863e-06</v>
      </c>
      <c r="AG6" t="n">
        <v>19</v>
      </c>
      <c r="AH6" t="n">
        <v>1777058.167428442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1.2166</v>
      </c>
      <c r="E7" t="n">
        <v>82.19</v>
      </c>
      <c r="F7" t="n">
        <v>75.18000000000001</v>
      </c>
      <c r="G7" t="n">
        <v>36.98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1006.6</v>
      </c>
      <c r="Q7" t="n">
        <v>2277.99</v>
      </c>
      <c r="R7" t="n">
        <v>330.63</v>
      </c>
      <c r="S7" t="n">
        <v>175.94</v>
      </c>
      <c r="T7" t="n">
        <v>75032.46000000001</v>
      </c>
      <c r="U7" t="n">
        <v>0.53</v>
      </c>
      <c r="V7" t="n">
        <v>0.83</v>
      </c>
      <c r="W7" t="n">
        <v>36.86</v>
      </c>
      <c r="X7" t="n">
        <v>4.51</v>
      </c>
      <c r="Y7" t="n">
        <v>2</v>
      </c>
      <c r="Z7" t="n">
        <v>10</v>
      </c>
      <c r="AA7" t="n">
        <v>1371.815993498481</v>
      </c>
      <c r="AB7" t="n">
        <v>1876.979162554951</v>
      </c>
      <c r="AC7" t="n">
        <v>1697.842905637506</v>
      </c>
      <c r="AD7" t="n">
        <v>1371815.993498481</v>
      </c>
      <c r="AE7" t="n">
        <v>1876979.16255495</v>
      </c>
      <c r="AF7" t="n">
        <v>1.598155429676326e-06</v>
      </c>
      <c r="AG7" t="n">
        <v>18</v>
      </c>
      <c r="AH7" t="n">
        <v>1697842.905637505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1.2388</v>
      </c>
      <c r="E8" t="n">
        <v>80.72</v>
      </c>
      <c r="F8" t="n">
        <v>74.42</v>
      </c>
      <c r="G8" t="n">
        <v>43.35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101</v>
      </c>
      <c r="N8" t="n">
        <v>39.43</v>
      </c>
      <c r="O8" t="n">
        <v>24267.28</v>
      </c>
      <c r="P8" t="n">
        <v>989.72</v>
      </c>
      <c r="Q8" t="n">
        <v>2278.2</v>
      </c>
      <c r="R8" t="n">
        <v>305.78</v>
      </c>
      <c r="S8" t="n">
        <v>175.94</v>
      </c>
      <c r="T8" t="n">
        <v>62700.67</v>
      </c>
      <c r="U8" t="n">
        <v>0.58</v>
      </c>
      <c r="V8" t="n">
        <v>0.84</v>
      </c>
      <c r="W8" t="n">
        <v>36.81</v>
      </c>
      <c r="X8" t="n">
        <v>3.75</v>
      </c>
      <c r="Y8" t="n">
        <v>2</v>
      </c>
      <c r="Z8" t="n">
        <v>10</v>
      </c>
      <c r="AA8" t="n">
        <v>1330.145299981612</v>
      </c>
      <c r="AB8" t="n">
        <v>1819.963481303919</v>
      </c>
      <c r="AC8" t="n">
        <v>1646.268720983061</v>
      </c>
      <c r="AD8" t="n">
        <v>1330145.299981612</v>
      </c>
      <c r="AE8" t="n">
        <v>1819963.481303919</v>
      </c>
      <c r="AF8" t="n">
        <v>1.627317891075976e-06</v>
      </c>
      <c r="AG8" t="n">
        <v>18</v>
      </c>
      <c r="AH8" t="n">
        <v>1646268.720983061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1.2539</v>
      </c>
      <c r="E9" t="n">
        <v>79.75</v>
      </c>
      <c r="F9" t="n">
        <v>73.97</v>
      </c>
      <c r="G9" t="n">
        <v>49.87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87</v>
      </c>
      <c r="N9" t="n">
        <v>39.98</v>
      </c>
      <c r="O9" t="n">
        <v>24458.36</v>
      </c>
      <c r="P9" t="n">
        <v>976.28</v>
      </c>
      <c r="Q9" t="n">
        <v>2277.71</v>
      </c>
      <c r="R9" t="n">
        <v>289.78</v>
      </c>
      <c r="S9" t="n">
        <v>175.94</v>
      </c>
      <c r="T9" t="n">
        <v>54772.07</v>
      </c>
      <c r="U9" t="n">
        <v>0.61</v>
      </c>
      <c r="V9" t="n">
        <v>0.85</v>
      </c>
      <c r="W9" t="n">
        <v>36.82</v>
      </c>
      <c r="X9" t="n">
        <v>3.3</v>
      </c>
      <c r="Y9" t="n">
        <v>2</v>
      </c>
      <c r="Z9" t="n">
        <v>10</v>
      </c>
      <c r="AA9" t="n">
        <v>1300.611639913476</v>
      </c>
      <c r="AB9" t="n">
        <v>1779.55422466557</v>
      </c>
      <c r="AC9" t="n">
        <v>1609.716067083528</v>
      </c>
      <c r="AD9" t="n">
        <v>1300611.639913477</v>
      </c>
      <c r="AE9" t="n">
        <v>1779554.22466557</v>
      </c>
      <c r="AF9" t="n">
        <v>1.647153619325288e-06</v>
      </c>
      <c r="AG9" t="n">
        <v>18</v>
      </c>
      <c r="AH9" t="n">
        <v>1609716.067083528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1.2673</v>
      </c>
      <c r="E10" t="n">
        <v>78.91</v>
      </c>
      <c r="F10" t="n">
        <v>73.54000000000001</v>
      </c>
      <c r="G10" t="n">
        <v>56.57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964.02</v>
      </c>
      <c r="Q10" t="n">
        <v>2277.8</v>
      </c>
      <c r="R10" t="n">
        <v>276.19</v>
      </c>
      <c r="S10" t="n">
        <v>175.94</v>
      </c>
      <c r="T10" t="n">
        <v>48032.26</v>
      </c>
      <c r="U10" t="n">
        <v>0.64</v>
      </c>
      <c r="V10" t="n">
        <v>0.85</v>
      </c>
      <c r="W10" t="n">
        <v>36.78</v>
      </c>
      <c r="X10" t="n">
        <v>2.87</v>
      </c>
      <c r="Y10" t="n">
        <v>2</v>
      </c>
      <c r="Z10" t="n">
        <v>10</v>
      </c>
      <c r="AA10" t="n">
        <v>1274.593135422463</v>
      </c>
      <c r="AB10" t="n">
        <v>1743.954558965558</v>
      </c>
      <c r="AC10" t="n">
        <v>1577.513983513481</v>
      </c>
      <c r="AD10" t="n">
        <v>1274593.135422463</v>
      </c>
      <c r="AE10" t="n">
        <v>1743954.558965558</v>
      </c>
      <c r="AF10" t="n">
        <v>1.664756186116068e-06</v>
      </c>
      <c r="AG10" t="n">
        <v>18</v>
      </c>
      <c r="AH10" t="n">
        <v>1577513.983513481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1.2773</v>
      </c>
      <c r="E11" t="n">
        <v>78.29000000000001</v>
      </c>
      <c r="F11" t="n">
        <v>73.22</v>
      </c>
      <c r="G11" t="n">
        <v>62.76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952.58</v>
      </c>
      <c r="Q11" t="n">
        <v>2277.16</v>
      </c>
      <c r="R11" t="n">
        <v>265.09</v>
      </c>
      <c r="S11" t="n">
        <v>175.94</v>
      </c>
      <c r="T11" t="n">
        <v>42517.76</v>
      </c>
      <c r="U11" t="n">
        <v>0.66</v>
      </c>
      <c r="V11" t="n">
        <v>0.86</v>
      </c>
      <c r="W11" t="n">
        <v>36.78</v>
      </c>
      <c r="X11" t="n">
        <v>2.56</v>
      </c>
      <c r="Y11" t="n">
        <v>2</v>
      </c>
      <c r="Z11" t="n">
        <v>10</v>
      </c>
      <c r="AA11" t="n">
        <v>1245.404188430739</v>
      </c>
      <c r="AB11" t="n">
        <v>1704.016953966024</v>
      </c>
      <c r="AC11" t="n">
        <v>1541.387967482322</v>
      </c>
      <c r="AD11" t="n">
        <v>1245404.188430739</v>
      </c>
      <c r="AE11" t="n">
        <v>1704016.953966024</v>
      </c>
      <c r="AF11" t="n">
        <v>1.677892429989784e-06</v>
      </c>
      <c r="AG11" t="n">
        <v>17</v>
      </c>
      <c r="AH11" t="n">
        <v>1541387.967482321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1.2852</v>
      </c>
      <c r="E12" t="n">
        <v>77.81</v>
      </c>
      <c r="F12" t="n">
        <v>73</v>
      </c>
      <c r="G12" t="n">
        <v>69.52</v>
      </c>
      <c r="H12" t="n">
        <v>0.97</v>
      </c>
      <c r="I12" t="n">
        <v>63</v>
      </c>
      <c r="J12" t="n">
        <v>201.1</v>
      </c>
      <c r="K12" t="n">
        <v>53.44</v>
      </c>
      <c r="L12" t="n">
        <v>11</v>
      </c>
      <c r="M12" t="n">
        <v>61</v>
      </c>
      <c r="N12" t="n">
        <v>41.66</v>
      </c>
      <c r="O12" t="n">
        <v>25036.12</v>
      </c>
      <c r="P12" t="n">
        <v>941.84</v>
      </c>
      <c r="Q12" t="n">
        <v>2277.28</v>
      </c>
      <c r="R12" t="n">
        <v>257.89</v>
      </c>
      <c r="S12" t="n">
        <v>175.94</v>
      </c>
      <c r="T12" t="n">
        <v>38955.07</v>
      </c>
      <c r="U12" t="n">
        <v>0.68</v>
      </c>
      <c r="V12" t="n">
        <v>0.86</v>
      </c>
      <c r="W12" t="n">
        <v>36.77</v>
      </c>
      <c r="X12" t="n">
        <v>2.33</v>
      </c>
      <c r="Y12" t="n">
        <v>2</v>
      </c>
      <c r="Z12" t="n">
        <v>10</v>
      </c>
      <c r="AA12" t="n">
        <v>1226.8976659416</v>
      </c>
      <c r="AB12" t="n">
        <v>1678.695513446233</v>
      </c>
      <c r="AC12" t="n">
        <v>1518.483169706875</v>
      </c>
      <c r="AD12" t="n">
        <v>1226897.6659416</v>
      </c>
      <c r="AE12" t="n">
        <v>1678695.513446233</v>
      </c>
      <c r="AF12" t="n">
        <v>1.68827006265002e-06</v>
      </c>
      <c r="AG12" t="n">
        <v>17</v>
      </c>
      <c r="AH12" t="n">
        <v>1518483.169706875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1.2929</v>
      </c>
      <c r="E13" t="n">
        <v>77.34999999999999</v>
      </c>
      <c r="F13" t="n">
        <v>72.76000000000001</v>
      </c>
      <c r="G13" t="n">
        <v>76.59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931.58</v>
      </c>
      <c r="Q13" t="n">
        <v>2277.19</v>
      </c>
      <c r="R13" t="n">
        <v>250.24</v>
      </c>
      <c r="S13" t="n">
        <v>175.94</v>
      </c>
      <c r="T13" t="n">
        <v>35160.08</v>
      </c>
      <c r="U13" t="n">
        <v>0.7</v>
      </c>
      <c r="V13" t="n">
        <v>0.86</v>
      </c>
      <c r="W13" t="n">
        <v>36.75</v>
      </c>
      <c r="X13" t="n">
        <v>2.1</v>
      </c>
      <c r="Y13" t="n">
        <v>2</v>
      </c>
      <c r="Z13" t="n">
        <v>10</v>
      </c>
      <c r="AA13" t="n">
        <v>1209.262268711555</v>
      </c>
      <c r="AB13" t="n">
        <v>1654.56598493727</v>
      </c>
      <c r="AC13" t="n">
        <v>1496.656529532801</v>
      </c>
      <c r="AD13" t="n">
        <v>1209262.268711555</v>
      </c>
      <c r="AE13" t="n">
        <v>1654565.98493727</v>
      </c>
      <c r="AF13" t="n">
        <v>1.698384970432781e-06</v>
      </c>
      <c r="AG13" t="n">
        <v>17</v>
      </c>
      <c r="AH13" t="n">
        <v>1496656.529532801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1.2995</v>
      </c>
      <c r="E14" t="n">
        <v>76.95</v>
      </c>
      <c r="F14" t="n">
        <v>72.55</v>
      </c>
      <c r="G14" t="n">
        <v>83.70999999999999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921.2</v>
      </c>
      <c r="Q14" t="n">
        <v>2276.92</v>
      </c>
      <c r="R14" t="n">
        <v>242.75</v>
      </c>
      <c r="S14" t="n">
        <v>175.94</v>
      </c>
      <c r="T14" t="n">
        <v>31441.65</v>
      </c>
      <c r="U14" t="n">
        <v>0.72</v>
      </c>
      <c r="V14" t="n">
        <v>0.86</v>
      </c>
      <c r="W14" t="n">
        <v>36.76</v>
      </c>
      <c r="X14" t="n">
        <v>1.89</v>
      </c>
      <c r="Y14" t="n">
        <v>2</v>
      </c>
      <c r="Z14" t="n">
        <v>10</v>
      </c>
      <c r="AA14" t="n">
        <v>1192.646744652258</v>
      </c>
      <c r="AB14" t="n">
        <v>1631.831891894152</v>
      </c>
      <c r="AC14" t="n">
        <v>1476.092146422219</v>
      </c>
      <c r="AD14" t="n">
        <v>1192646.744652258</v>
      </c>
      <c r="AE14" t="n">
        <v>1631831.891894152</v>
      </c>
      <c r="AF14" t="n">
        <v>1.707054891389434e-06</v>
      </c>
      <c r="AG14" t="n">
        <v>17</v>
      </c>
      <c r="AH14" t="n">
        <v>1476092.146422219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1.3045</v>
      </c>
      <c r="E15" t="n">
        <v>76.66</v>
      </c>
      <c r="F15" t="n">
        <v>72.40000000000001</v>
      </c>
      <c r="G15" t="n">
        <v>90.51000000000001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912.49</v>
      </c>
      <c r="Q15" t="n">
        <v>2277.26</v>
      </c>
      <c r="R15" t="n">
        <v>238.4</v>
      </c>
      <c r="S15" t="n">
        <v>175.94</v>
      </c>
      <c r="T15" t="n">
        <v>29283.3</v>
      </c>
      <c r="U15" t="n">
        <v>0.74</v>
      </c>
      <c r="V15" t="n">
        <v>0.87</v>
      </c>
      <c r="W15" t="n">
        <v>36.74</v>
      </c>
      <c r="X15" t="n">
        <v>1.74</v>
      </c>
      <c r="Y15" t="n">
        <v>2</v>
      </c>
      <c r="Z15" t="n">
        <v>10</v>
      </c>
      <c r="AA15" t="n">
        <v>1179.30045598987</v>
      </c>
      <c r="AB15" t="n">
        <v>1613.570910949573</v>
      </c>
      <c r="AC15" t="n">
        <v>1459.573967869542</v>
      </c>
      <c r="AD15" t="n">
        <v>1179300.45598987</v>
      </c>
      <c r="AE15" t="n">
        <v>1613570.910949573</v>
      </c>
      <c r="AF15" t="n">
        <v>1.713623013326292e-06</v>
      </c>
      <c r="AG15" t="n">
        <v>17</v>
      </c>
      <c r="AH15" t="n">
        <v>1459573.967869542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1.308</v>
      </c>
      <c r="E16" t="n">
        <v>76.45</v>
      </c>
      <c r="F16" t="n">
        <v>72.31</v>
      </c>
      <c r="G16" t="n">
        <v>96.41</v>
      </c>
      <c r="H16" t="n">
        <v>1.28</v>
      </c>
      <c r="I16" t="n">
        <v>45</v>
      </c>
      <c r="J16" t="n">
        <v>207.43</v>
      </c>
      <c r="K16" t="n">
        <v>53.44</v>
      </c>
      <c r="L16" t="n">
        <v>15</v>
      </c>
      <c r="M16" t="n">
        <v>43</v>
      </c>
      <c r="N16" t="n">
        <v>44</v>
      </c>
      <c r="O16" t="n">
        <v>25817.56</v>
      </c>
      <c r="P16" t="n">
        <v>902.51</v>
      </c>
      <c r="Q16" t="n">
        <v>2276.95</v>
      </c>
      <c r="R16" t="n">
        <v>235.1</v>
      </c>
      <c r="S16" t="n">
        <v>175.94</v>
      </c>
      <c r="T16" t="n">
        <v>27649.67</v>
      </c>
      <c r="U16" t="n">
        <v>0.75</v>
      </c>
      <c r="V16" t="n">
        <v>0.87</v>
      </c>
      <c r="W16" t="n">
        <v>36.74</v>
      </c>
      <c r="X16" t="n">
        <v>1.65</v>
      </c>
      <c r="Y16" t="n">
        <v>2</v>
      </c>
      <c r="Z16" t="n">
        <v>10</v>
      </c>
      <c r="AA16" t="n">
        <v>1165.999668123101</v>
      </c>
      <c r="AB16" t="n">
        <v>1595.372186200912</v>
      </c>
      <c r="AC16" t="n">
        <v>1443.112103868822</v>
      </c>
      <c r="AD16" t="n">
        <v>1165999.668123101</v>
      </c>
      <c r="AE16" t="n">
        <v>1595372.186200912</v>
      </c>
      <c r="AF16" t="n">
        <v>1.718220698682093e-06</v>
      </c>
      <c r="AG16" t="n">
        <v>17</v>
      </c>
      <c r="AH16" t="n">
        <v>1443112.103868823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1.3131</v>
      </c>
      <c r="E17" t="n">
        <v>76.15000000000001</v>
      </c>
      <c r="F17" t="n">
        <v>72.16</v>
      </c>
      <c r="G17" t="n">
        <v>105.6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893.25</v>
      </c>
      <c r="Q17" t="n">
        <v>2277</v>
      </c>
      <c r="R17" t="n">
        <v>230.27</v>
      </c>
      <c r="S17" t="n">
        <v>175.94</v>
      </c>
      <c r="T17" t="n">
        <v>25254.18</v>
      </c>
      <c r="U17" t="n">
        <v>0.76</v>
      </c>
      <c r="V17" t="n">
        <v>0.87</v>
      </c>
      <c r="W17" t="n">
        <v>36.73</v>
      </c>
      <c r="X17" t="n">
        <v>1.5</v>
      </c>
      <c r="Y17" t="n">
        <v>2</v>
      </c>
      <c r="Z17" t="n">
        <v>10</v>
      </c>
      <c r="AA17" t="n">
        <v>1152.193674899297</v>
      </c>
      <c r="AB17" t="n">
        <v>1576.482217194669</v>
      </c>
      <c r="AC17" t="n">
        <v>1426.024966992298</v>
      </c>
      <c r="AD17" t="n">
        <v>1152193.674899297</v>
      </c>
      <c r="AE17" t="n">
        <v>1576482.217194669</v>
      </c>
      <c r="AF17" t="n">
        <v>1.724920183057688e-06</v>
      </c>
      <c r="AG17" t="n">
        <v>17</v>
      </c>
      <c r="AH17" t="n">
        <v>1426024.966992298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1.316</v>
      </c>
      <c r="E18" t="n">
        <v>75.98999999999999</v>
      </c>
      <c r="F18" t="n">
        <v>72.06999999999999</v>
      </c>
      <c r="G18" t="n">
        <v>110.87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37</v>
      </c>
      <c r="N18" t="n">
        <v>45.21</v>
      </c>
      <c r="O18" t="n">
        <v>26213.09</v>
      </c>
      <c r="P18" t="n">
        <v>884.78</v>
      </c>
      <c r="Q18" t="n">
        <v>2276.9</v>
      </c>
      <c r="R18" t="n">
        <v>227.1</v>
      </c>
      <c r="S18" t="n">
        <v>175.94</v>
      </c>
      <c r="T18" t="n">
        <v>23677.86</v>
      </c>
      <c r="U18" t="n">
        <v>0.77</v>
      </c>
      <c r="V18" t="n">
        <v>0.87</v>
      </c>
      <c r="W18" t="n">
        <v>36.73</v>
      </c>
      <c r="X18" t="n">
        <v>1.41</v>
      </c>
      <c r="Y18" t="n">
        <v>2</v>
      </c>
      <c r="Z18" t="n">
        <v>10</v>
      </c>
      <c r="AA18" t="n">
        <v>1141.071936523814</v>
      </c>
      <c r="AB18" t="n">
        <v>1561.264964092865</v>
      </c>
      <c r="AC18" t="n">
        <v>1412.26002716898</v>
      </c>
      <c r="AD18" t="n">
        <v>1141071.936523814</v>
      </c>
      <c r="AE18" t="n">
        <v>1561264.964092865</v>
      </c>
      <c r="AF18" t="n">
        <v>1.728729693781066e-06</v>
      </c>
      <c r="AG18" t="n">
        <v>17</v>
      </c>
      <c r="AH18" t="n">
        <v>1412260.02716898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1.3198</v>
      </c>
      <c r="E19" t="n">
        <v>75.77</v>
      </c>
      <c r="F19" t="n">
        <v>71.95999999999999</v>
      </c>
      <c r="G19" t="n">
        <v>119.93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876.45</v>
      </c>
      <c r="Q19" t="n">
        <v>2277.07</v>
      </c>
      <c r="R19" t="n">
        <v>223.61</v>
      </c>
      <c r="S19" t="n">
        <v>175.94</v>
      </c>
      <c r="T19" t="n">
        <v>21950.29</v>
      </c>
      <c r="U19" t="n">
        <v>0.79</v>
      </c>
      <c r="V19" t="n">
        <v>0.87</v>
      </c>
      <c r="W19" t="n">
        <v>36.72</v>
      </c>
      <c r="X19" t="n">
        <v>1.3</v>
      </c>
      <c r="Y19" t="n">
        <v>2</v>
      </c>
      <c r="Z19" t="n">
        <v>10</v>
      </c>
      <c r="AA19" t="n">
        <v>1129.436920519036</v>
      </c>
      <c r="AB19" t="n">
        <v>1545.345421894448</v>
      </c>
      <c r="AC19" t="n">
        <v>1397.859823734763</v>
      </c>
      <c r="AD19" t="n">
        <v>1129436.920519036</v>
      </c>
      <c r="AE19" t="n">
        <v>1545345.421894449</v>
      </c>
      <c r="AF19" t="n">
        <v>1.733721466453078e-06</v>
      </c>
      <c r="AG19" t="n">
        <v>17</v>
      </c>
      <c r="AH19" t="n">
        <v>1397859.823734763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1.3224</v>
      </c>
      <c r="E20" t="n">
        <v>75.62</v>
      </c>
      <c r="F20" t="n">
        <v>71.88</v>
      </c>
      <c r="G20" t="n">
        <v>126.85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867.98</v>
      </c>
      <c r="Q20" t="n">
        <v>2276.89</v>
      </c>
      <c r="R20" t="n">
        <v>220.86</v>
      </c>
      <c r="S20" t="n">
        <v>175.94</v>
      </c>
      <c r="T20" t="n">
        <v>20587</v>
      </c>
      <c r="U20" t="n">
        <v>0.8</v>
      </c>
      <c r="V20" t="n">
        <v>0.87</v>
      </c>
      <c r="W20" t="n">
        <v>36.72</v>
      </c>
      <c r="X20" t="n">
        <v>1.23</v>
      </c>
      <c r="Y20" t="n">
        <v>2</v>
      </c>
      <c r="Z20" t="n">
        <v>10</v>
      </c>
      <c r="AA20" t="n">
        <v>1118.658159337763</v>
      </c>
      <c r="AB20" t="n">
        <v>1530.597445320848</v>
      </c>
      <c r="AC20" t="n">
        <v>1384.519373346432</v>
      </c>
      <c r="AD20" t="n">
        <v>1118658.159337763</v>
      </c>
      <c r="AE20" t="n">
        <v>1530597.445320848</v>
      </c>
      <c r="AF20" t="n">
        <v>1.737136889860244e-06</v>
      </c>
      <c r="AG20" t="n">
        <v>17</v>
      </c>
      <c r="AH20" t="n">
        <v>1384519.373346432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1.3249</v>
      </c>
      <c r="E21" t="n">
        <v>75.48</v>
      </c>
      <c r="F21" t="n">
        <v>71.81999999999999</v>
      </c>
      <c r="G21" t="n">
        <v>134.66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857.84</v>
      </c>
      <c r="Q21" t="n">
        <v>2276.82</v>
      </c>
      <c r="R21" t="n">
        <v>218.88</v>
      </c>
      <c r="S21" t="n">
        <v>175.94</v>
      </c>
      <c r="T21" t="n">
        <v>19607.22</v>
      </c>
      <c r="U21" t="n">
        <v>0.8</v>
      </c>
      <c r="V21" t="n">
        <v>0.87</v>
      </c>
      <c r="W21" t="n">
        <v>36.71</v>
      </c>
      <c r="X21" t="n">
        <v>1.16</v>
      </c>
      <c r="Y21" t="n">
        <v>2</v>
      </c>
      <c r="Z21" t="n">
        <v>10</v>
      </c>
      <c r="AA21" t="n">
        <v>1106.306453047976</v>
      </c>
      <c r="AB21" t="n">
        <v>1513.697295856339</v>
      </c>
      <c r="AC21" t="n">
        <v>1369.232150427307</v>
      </c>
      <c r="AD21" t="n">
        <v>1106306.453047976</v>
      </c>
      <c r="AE21" t="n">
        <v>1513697.295856339</v>
      </c>
      <c r="AF21" t="n">
        <v>1.740420950828674e-06</v>
      </c>
      <c r="AG21" t="n">
        <v>17</v>
      </c>
      <c r="AH21" t="n">
        <v>1369232.150427307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1.3279</v>
      </c>
      <c r="E22" t="n">
        <v>75.31</v>
      </c>
      <c r="F22" t="n">
        <v>71.72</v>
      </c>
      <c r="G22" t="n">
        <v>143.45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28</v>
      </c>
      <c r="N22" t="n">
        <v>47.7</v>
      </c>
      <c r="O22" t="n">
        <v>27014.3</v>
      </c>
      <c r="P22" t="n">
        <v>848.08</v>
      </c>
      <c r="Q22" t="n">
        <v>2276.92</v>
      </c>
      <c r="R22" t="n">
        <v>215.86</v>
      </c>
      <c r="S22" t="n">
        <v>175.94</v>
      </c>
      <c r="T22" t="n">
        <v>18107.45</v>
      </c>
      <c r="U22" t="n">
        <v>0.82</v>
      </c>
      <c r="V22" t="n">
        <v>0.87</v>
      </c>
      <c r="W22" t="n">
        <v>36.71</v>
      </c>
      <c r="X22" t="n">
        <v>1.07</v>
      </c>
      <c r="Y22" t="n">
        <v>2</v>
      </c>
      <c r="Z22" t="n">
        <v>10</v>
      </c>
      <c r="AA22" t="n">
        <v>1093.976623404072</v>
      </c>
      <c r="AB22" t="n">
        <v>1496.827078983856</v>
      </c>
      <c r="AC22" t="n">
        <v>1353.972003375636</v>
      </c>
      <c r="AD22" t="n">
        <v>1093976.623404072</v>
      </c>
      <c r="AE22" t="n">
        <v>1496827.078983856</v>
      </c>
      <c r="AF22" t="n">
        <v>1.744361823990788e-06</v>
      </c>
      <c r="AG22" t="n">
        <v>17</v>
      </c>
      <c r="AH22" t="n">
        <v>1353972.003375636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1.3289</v>
      </c>
      <c r="E23" t="n">
        <v>75.25</v>
      </c>
      <c r="F23" t="n">
        <v>71.7</v>
      </c>
      <c r="G23" t="n">
        <v>148.35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841.34</v>
      </c>
      <c r="Q23" t="n">
        <v>2276.84</v>
      </c>
      <c r="R23" t="n">
        <v>215.07</v>
      </c>
      <c r="S23" t="n">
        <v>175.94</v>
      </c>
      <c r="T23" t="n">
        <v>17713.03</v>
      </c>
      <c r="U23" t="n">
        <v>0.82</v>
      </c>
      <c r="V23" t="n">
        <v>0.87</v>
      </c>
      <c r="W23" t="n">
        <v>36.71</v>
      </c>
      <c r="X23" t="n">
        <v>1.05</v>
      </c>
      <c r="Y23" t="n">
        <v>2</v>
      </c>
      <c r="Z23" t="n">
        <v>10</v>
      </c>
      <c r="AA23" t="n">
        <v>1086.326760861421</v>
      </c>
      <c r="AB23" t="n">
        <v>1486.360199564884</v>
      </c>
      <c r="AC23" t="n">
        <v>1344.504068238053</v>
      </c>
      <c r="AD23" t="n">
        <v>1086326.760861421</v>
      </c>
      <c r="AE23" t="n">
        <v>1486360.199564884</v>
      </c>
      <c r="AF23" t="n">
        <v>1.74567544837816e-06</v>
      </c>
      <c r="AG23" t="n">
        <v>17</v>
      </c>
      <c r="AH23" t="n">
        <v>1344504.068238053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1.3321</v>
      </c>
      <c r="E24" t="n">
        <v>75.06999999999999</v>
      </c>
      <c r="F24" t="n">
        <v>71.59999999999999</v>
      </c>
      <c r="G24" t="n">
        <v>159.11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831.76</v>
      </c>
      <c r="Q24" t="n">
        <v>2276.93</v>
      </c>
      <c r="R24" t="n">
        <v>211.63</v>
      </c>
      <c r="S24" t="n">
        <v>175.94</v>
      </c>
      <c r="T24" t="n">
        <v>16003.27</v>
      </c>
      <c r="U24" t="n">
        <v>0.83</v>
      </c>
      <c r="V24" t="n">
        <v>0.88</v>
      </c>
      <c r="W24" t="n">
        <v>36.7</v>
      </c>
      <c r="X24" t="n">
        <v>0.9399999999999999</v>
      </c>
      <c r="Y24" t="n">
        <v>2</v>
      </c>
      <c r="Z24" t="n">
        <v>10</v>
      </c>
      <c r="AA24" t="n">
        <v>1074.121383311554</v>
      </c>
      <c r="AB24" t="n">
        <v>1469.660263537902</v>
      </c>
      <c r="AC24" t="n">
        <v>1329.397950666978</v>
      </c>
      <c r="AD24" t="n">
        <v>1074121.383311554</v>
      </c>
      <c r="AE24" t="n">
        <v>1469660.263537902</v>
      </c>
      <c r="AF24" t="n">
        <v>1.749879046417749e-06</v>
      </c>
      <c r="AG24" t="n">
        <v>17</v>
      </c>
      <c r="AH24" t="n">
        <v>1329397.950666978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1.3331</v>
      </c>
      <c r="E25" t="n">
        <v>75.01000000000001</v>
      </c>
      <c r="F25" t="n">
        <v>71.58</v>
      </c>
      <c r="G25" t="n">
        <v>165.18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17</v>
      </c>
      <c r="N25" t="n">
        <v>49.65</v>
      </c>
      <c r="O25" t="n">
        <v>27624.44</v>
      </c>
      <c r="P25" t="n">
        <v>823.71</v>
      </c>
      <c r="Q25" t="n">
        <v>2276.85</v>
      </c>
      <c r="R25" t="n">
        <v>210.63</v>
      </c>
      <c r="S25" t="n">
        <v>175.94</v>
      </c>
      <c r="T25" t="n">
        <v>15509.44</v>
      </c>
      <c r="U25" t="n">
        <v>0.84</v>
      </c>
      <c r="V25" t="n">
        <v>0.88</v>
      </c>
      <c r="W25" t="n">
        <v>36.71</v>
      </c>
      <c r="X25" t="n">
        <v>0.92</v>
      </c>
      <c r="Y25" t="n">
        <v>2</v>
      </c>
      <c r="Z25" t="n">
        <v>10</v>
      </c>
      <c r="AA25" t="n">
        <v>1065.173601057023</v>
      </c>
      <c r="AB25" t="n">
        <v>1457.417513108959</v>
      </c>
      <c r="AC25" t="n">
        <v>1318.323631156166</v>
      </c>
      <c r="AD25" t="n">
        <v>1065173.601057023</v>
      </c>
      <c r="AE25" t="n">
        <v>1457417.513108959</v>
      </c>
      <c r="AF25" t="n">
        <v>1.751192670805121e-06</v>
      </c>
      <c r="AG25" t="n">
        <v>17</v>
      </c>
      <c r="AH25" t="n">
        <v>1318323.631156166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1.3325</v>
      </c>
      <c r="E26" t="n">
        <v>75.05</v>
      </c>
      <c r="F26" t="n">
        <v>71.61</v>
      </c>
      <c r="G26" t="n">
        <v>165.26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822.1799999999999</v>
      </c>
      <c r="Q26" t="n">
        <v>2277.16</v>
      </c>
      <c r="R26" t="n">
        <v>211.03</v>
      </c>
      <c r="S26" t="n">
        <v>175.94</v>
      </c>
      <c r="T26" t="n">
        <v>15709.94</v>
      </c>
      <c r="U26" t="n">
        <v>0.83</v>
      </c>
      <c r="V26" t="n">
        <v>0.88</v>
      </c>
      <c r="W26" t="n">
        <v>36.73</v>
      </c>
      <c r="X26" t="n">
        <v>0.96</v>
      </c>
      <c r="Y26" t="n">
        <v>2</v>
      </c>
      <c r="Z26" t="n">
        <v>10</v>
      </c>
      <c r="AA26" t="n">
        <v>1064.070301244903</v>
      </c>
      <c r="AB26" t="n">
        <v>1455.907929631864</v>
      </c>
      <c r="AC26" t="n">
        <v>1316.958120207411</v>
      </c>
      <c r="AD26" t="n">
        <v>1064070.301244903</v>
      </c>
      <c r="AE26" t="n">
        <v>1455907.929631864</v>
      </c>
      <c r="AF26" t="n">
        <v>1.750404496172698e-06</v>
      </c>
      <c r="AG26" t="n">
        <v>17</v>
      </c>
      <c r="AH26" t="n">
        <v>1316958.120207411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1.3338</v>
      </c>
      <c r="E27" t="n">
        <v>74.98</v>
      </c>
      <c r="F27" t="n">
        <v>71.58</v>
      </c>
      <c r="G27" t="n">
        <v>171.78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826.25</v>
      </c>
      <c r="Q27" t="n">
        <v>2277.21</v>
      </c>
      <c r="R27" t="n">
        <v>209.5</v>
      </c>
      <c r="S27" t="n">
        <v>175.94</v>
      </c>
      <c r="T27" t="n">
        <v>14951.74</v>
      </c>
      <c r="U27" t="n">
        <v>0.84</v>
      </c>
      <c r="V27" t="n">
        <v>0.88</v>
      </c>
      <c r="W27" t="n">
        <v>36.74</v>
      </c>
      <c r="X27" t="n">
        <v>0.92</v>
      </c>
      <c r="Y27" t="n">
        <v>2</v>
      </c>
      <c r="Z27" t="n">
        <v>10</v>
      </c>
      <c r="AA27" t="n">
        <v>1067.274775434362</v>
      </c>
      <c r="AB27" t="n">
        <v>1460.292432589305</v>
      </c>
      <c r="AC27" t="n">
        <v>1320.924172356283</v>
      </c>
      <c r="AD27" t="n">
        <v>1067274.775434362</v>
      </c>
      <c r="AE27" t="n">
        <v>1460292.432589306</v>
      </c>
      <c r="AF27" t="n">
        <v>1.752112207876281e-06</v>
      </c>
      <c r="AG27" t="n">
        <v>17</v>
      </c>
      <c r="AH27" t="n">
        <v>1320924.172356283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0.845</v>
      </c>
      <c r="E2" t="n">
        <v>118.34</v>
      </c>
      <c r="F2" t="n">
        <v>98.89</v>
      </c>
      <c r="G2" t="n">
        <v>8.16</v>
      </c>
      <c r="H2" t="n">
        <v>0.15</v>
      </c>
      <c r="I2" t="n">
        <v>727</v>
      </c>
      <c r="J2" t="n">
        <v>116.05</v>
      </c>
      <c r="K2" t="n">
        <v>43.4</v>
      </c>
      <c r="L2" t="n">
        <v>1</v>
      </c>
      <c r="M2" t="n">
        <v>725</v>
      </c>
      <c r="N2" t="n">
        <v>16.65</v>
      </c>
      <c r="O2" t="n">
        <v>14546.17</v>
      </c>
      <c r="P2" t="n">
        <v>1001.89</v>
      </c>
      <c r="Q2" t="n">
        <v>2285.86</v>
      </c>
      <c r="R2" t="n">
        <v>1120.62</v>
      </c>
      <c r="S2" t="n">
        <v>175.94</v>
      </c>
      <c r="T2" t="n">
        <v>466997.87</v>
      </c>
      <c r="U2" t="n">
        <v>0.16</v>
      </c>
      <c r="V2" t="n">
        <v>0.64</v>
      </c>
      <c r="W2" t="n">
        <v>37.84</v>
      </c>
      <c r="X2" t="n">
        <v>28.11</v>
      </c>
      <c r="Y2" t="n">
        <v>2</v>
      </c>
      <c r="Z2" t="n">
        <v>10</v>
      </c>
      <c r="AA2" t="n">
        <v>1971.045874793142</v>
      </c>
      <c r="AB2" t="n">
        <v>2696.871922298897</v>
      </c>
      <c r="AC2" t="n">
        <v>2439.486251118205</v>
      </c>
      <c r="AD2" t="n">
        <v>1971045.874793142</v>
      </c>
      <c r="AE2" t="n">
        <v>2696871.922298897</v>
      </c>
      <c r="AF2" t="n">
        <v>1.141157089022475e-06</v>
      </c>
      <c r="AG2" t="n">
        <v>26</v>
      </c>
      <c r="AH2" t="n">
        <v>2439486.251118205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1.1001</v>
      </c>
      <c r="E3" t="n">
        <v>90.90000000000001</v>
      </c>
      <c r="F3" t="n">
        <v>81.77</v>
      </c>
      <c r="G3" t="n">
        <v>16.63</v>
      </c>
      <c r="H3" t="n">
        <v>0.3</v>
      </c>
      <c r="I3" t="n">
        <v>295</v>
      </c>
      <c r="J3" t="n">
        <v>117.34</v>
      </c>
      <c r="K3" t="n">
        <v>43.4</v>
      </c>
      <c r="L3" t="n">
        <v>2</v>
      </c>
      <c r="M3" t="n">
        <v>293</v>
      </c>
      <c r="N3" t="n">
        <v>16.94</v>
      </c>
      <c r="O3" t="n">
        <v>14705.49</v>
      </c>
      <c r="P3" t="n">
        <v>817.89</v>
      </c>
      <c r="Q3" t="n">
        <v>2279.44</v>
      </c>
      <c r="R3" t="n">
        <v>549.89</v>
      </c>
      <c r="S3" t="n">
        <v>175.94</v>
      </c>
      <c r="T3" t="n">
        <v>183796.91</v>
      </c>
      <c r="U3" t="n">
        <v>0.32</v>
      </c>
      <c r="V3" t="n">
        <v>0.77</v>
      </c>
      <c r="W3" t="n">
        <v>37.14</v>
      </c>
      <c r="X3" t="n">
        <v>11.08</v>
      </c>
      <c r="Y3" t="n">
        <v>2</v>
      </c>
      <c r="Z3" t="n">
        <v>10</v>
      </c>
      <c r="AA3" t="n">
        <v>1265.516417148231</v>
      </c>
      <c r="AB3" t="n">
        <v>1731.535392586205</v>
      </c>
      <c r="AC3" t="n">
        <v>1566.280084942964</v>
      </c>
      <c r="AD3" t="n">
        <v>1265516.417148231</v>
      </c>
      <c r="AE3" t="n">
        <v>1731535.392586205</v>
      </c>
      <c r="AF3" t="n">
        <v>1.485664986548668e-06</v>
      </c>
      <c r="AG3" t="n">
        <v>20</v>
      </c>
      <c r="AH3" t="n">
        <v>1566280.084942964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1.1899</v>
      </c>
      <c r="E4" t="n">
        <v>84.04000000000001</v>
      </c>
      <c r="F4" t="n">
        <v>77.56</v>
      </c>
      <c r="G4" t="n">
        <v>25.29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763.26</v>
      </c>
      <c r="Q4" t="n">
        <v>2278.63</v>
      </c>
      <c r="R4" t="n">
        <v>409.73</v>
      </c>
      <c r="S4" t="n">
        <v>175.94</v>
      </c>
      <c r="T4" t="n">
        <v>114269.48</v>
      </c>
      <c r="U4" t="n">
        <v>0.43</v>
      </c>
      <c r="V4" t="n">
        <v>0.8100000000000001</v>
      </c>
      <c r="W4" t="n">
        <v>36.97</v>
      </c>
      <c r="X4" t="n">
        <v>6.88</v>
      </c>
      <c r="Y4" t="n">
        <v>2</v>
      </c>
      <c r="Z4" t="n">
        <v>10</v>
      </c>
      <c r="AA4" t="n">
        <v>1106.596836038342</v>
      </c>
      <c r="AB4" t="n">
        <v>1514.094610674551</v>
      </c>
      <c r="AC4" t="n">
        <v>1369.591546076904</v>
      </c>
      <c r="AD4" t="n">
        <v>1106596.836038342</v>
      </c>
      <c r="AE4" t="n">
        <v>1514094.610674551</v>
      </c>
      <c r="AF4" t="n">
        <v>1.606938248790347e-06</v>
      </c>
      <c r="AG4" t="n">
        <v>19</v>
      </c>
      <c r="AH4" t="n">
        <v>1369591.546076904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1.2381</v>
      </c>
      <c r="E5" t="n">
        <v>80.77</v>
      </c>
      <c r="F5" t="n">
        <v>75.53</v>
      </c>
      <c r="G5" t="n">
        <v>34.33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729.5599999999999</v>
      </c>
      <c r="Q5" t="n">
        <v>2277.94</v>
      </c>
      <c r="R5" t="n">
        <v>342.4</v>
      </c>
      <c r="S5" t="n">
        <v>175.94</v>
      </c>
      <c r="T5" t="n">
        <v>80866.46000000001</v>
      </c>
      <c r="U5" t="n">
        <v>0.51</v>
      </c>
      <c r="V5" t="n">
        <v>0.83</v>
      </c>
      <c r="W5" t="n">
        <v>36.87</v>
      </c>
      <c r="X5" t="n">
        <v>4.86</v>
      </c>
      <c r="Y5" t="n">
        <v>2</v>
      </c>
      <c r="Z5" t="n">
        <v>10</v>
      </c>
      <c r="AA5" t="n">
        <v>1022.327041114676</v>
      </c>
      <c r="AB5" t="n">
        <v>1398.792959539023</v>
      </c>
      <c r="AC5" t="n">
        <v>1265.294122698867</v>
      </c>
      <c r="AD5" t="n">
        <v>1022327.041114676</v>
      </c>
      <c r="AE5" t="n">
        <v>1398792.959539023</v>
      </c>
      <c r="AF5" t="n">
        <v>1.672031469726303e-06</v>
      </c>
      <c r="AG5" t="n">
        <v>18</v>
      </c>
      <c r="AH5" t="n">
        <v>1265294.122698867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74.48999999999999</v>
      </c>
      <c r="G6" t="n">
        <v>43.39</v>
      </c>
      <c r="H6" t="n">
        <v>0.73</v>
      </c>
      <c r="I6" t="n">
        <v>103</v>
      </c>
      <c r="J6" t="n">
        <v>121.23</v>
      </c>
      <c r="K6" t="n">
        <v>43.4</v>
      </c>
      <c r="L6" t="n">
        <v>5</v>
      </c>
      <c r="M6" t="n">
        <v>101</v>
      </c>
      <c r="N6" t="n">
        <v>17.83</v>
      </c>
      <c r="O6" t="n">
        <v>15186.08</v>
      </c>
      <c r="P6" t="n">
        <v>706.37</v>
      </c>
      <c r="Q6" t="n">
        <v>2278.07</v>
      </c>
      <c r="R6" t="n">
        <v>307.42</v>
      </c>
      <c r="S6" t="n">
        <v>175.94</v>
      </c>
      <c r="T6" t="n">
        <v>63519.64</v>
      </c>
      <c r="U6" t="n">
        <v>0.57</v>
      </c>
      <c r="V6" t="n">
        <v>0.84</v>
      </c>
      <c r="W6" t="n">
        <v>36.83</v>
      </c>
      <c r="X6" t="n">
        <v>3.82</v>
      </c>
      <c r="Y6" t="n">
        <v>2</v>
      </c>
      <c r="Z6" t="n">
        <v>10</v>
      </c>
      <c r="AA6" t="n">
        <v>977.2152521376736</v>
      </c>
      <c r="AB6" t="n">
        <v>1337.069019669019</v>
      </c>
      <c r="AC6" t="n">
        <v>1209.461029019963</v>
      </c>
      <c r="AD6" t="n">
        <v>977215.2521376736</v>
      </c>
      <c r="AE6" t="n">
        <v>1337069.019669019</v>
      </c>
      <c r="AF6" t="n">
        <v>1.708764573656968e-06</v>
      </c>
      <c r="AG6" t="n">
        <v>18</v>
      </c>
      <c r="AH6" t="n">
        <v>1209461.029019963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1.2853</v>
      </c>
      <c r="E7" t="n">
        <v>77.8</v>
      </c>
      <c r="F7" t="n">
        <v>73.73</v>
      </c>
      <c r="G7" t="n">
        <v>53.3</v>
      </c>
      <c r="H7" t="n">
        <v>0.86</v>
      </c>
      <c r="I7" t="n">
        <v>83</v>
      </c>
      <c r="J7" t="n">
        <v>122.54</v>
      </c>
      <c r="K7" t="n">
        <v>43.4</v>
      </c>
      <c r="L7" t="n">
        <v>6</v>
      </c>
      <c r="M7" t="n">
        <v>81</v>
      </c>
      <c r="N7" t="n">
        <v>18.14</v>
      </c>
      <c r="O7" t="n">
        <v>15347.16</v>
      </c>
      <c r="P7" t="n">
        <v>684.54</v>
      </c>
      <c r="Q7" t="n">
        <v>2277.5</v>
      </c>
      <c r="R7" t="n">
        <v>282.39</v>
      </c>
      <c r="S7" t="n">
        <v>175.94</v>
      </c>
      <c r="T7" t="n">
        <v>51106.65</v>
      </c>
      <c r="U7" t="n">
        <v>0.62</v>
      </c>
      <c r="V7" t="n">
        <v>0.85</v>
      </c>
      <c r="W7" t="n">
        <v>36.8</v>
      </c>
      <c r="X7" t="n">
        <v>3.07</v>
      </c>
      <c r="Y7" t="n">
        <v>2</v>
      </c>
      <c r="Z7" t="n">
        <v>10</v>
      </c>
      <c r="AA7" t="n">
        <v>932.7092649178725</v>
      </c>
      <c r="AB7" t="n">
        <v>1276.173964489306</v>
      </c>
      <c r="AC7" t="n">
        <v>1154.377712439854</v>
      </c>
      <c r="AD7" t="n">
        <v>932709.2649178725</v>
      </c>
      <c r="AE7" t="n">
        <v>1276173.964489306</v>
      </c>
      <c r="AF7" t="n">
        <v>1.735774208900103e-06</v>
      </c>
      <c r="AG7" t="n">
        <v>17</v>
      </c>
      <c r="AH7" t="n">
        <v>1154377.712439854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1.3005</v>
      </c>
      <c r="E8" t="n">
        <v>76.90000000000001</v>
      </c>
      <c r="F8" t="n">
        <v>73.16</v>
      </c>
      <c r="G8" t="n">
        <v>63.62</v>
      </c>
      <c r="H8" t="n">
        <v>1</v>
      </c>
      <c r="I8" t="n">
        <v>69</v>
      </c>
      <c r="J8" t="n">
        <v>123.85</v>
      </c>
      <c r="K8" t="n">
        <v>43.4</v>
      </c>
      <c r="L8" t="n">
        <v>7</v>
      </c>
      <c r="M8" t="n">
        <v>67</v>
      </c>
      <c r="N8" t="n">
        <v>18.45</v>
      </c>
      <c r="O8" t="n">
        <v>15508.69</v>
      </c>
      <c r="P8" t="n">
        <v>664.88</v>
      </c>
      <c r="Q8" t="n">
        <v>2277.57</v>
      </c>
      <c r="R8" t="n">
        <v>263.55</v>
      </c>
      <c r="S8" t="n">
        <v>175.94</v>
      </c>
      <c r="T8" t="n">
        <v>41756.71</v>
      </c>
      <c r="U8" t="n">
        <v>0.67</v>
      </c>
      <c r="V8" t="n">
        <v>0.86</v>
      </c>
      <c r="W8" t="n">
        <v>36.77</v>
      </c>
      <c r="X8" t="n">
        <v>2.5</v>
      </c>
      <c r="Y8" t="n">
        <v>2</v>
      </c>
      <c r="Z8" t="n">
        <v>10</v>
      </c>
      <c r="AA8" t="n">
        <v>902.1437157529622</v>
      </c>
      <c r="AB8" t="n">
        <v>1234.352831665015</v>
      </c>
      <c r="AC8" t="n">
        <v>1116.547929835986</v>
      </c>
      <c r="AD8" t="n">
        <v>902143.7157529622</v>
      </c>
      <c r="AE8" t="n">
        <v>1234352.831665015</v>
      </c>
      <c r="AF8" t="n">
        <v>1.756301531684886e-06</v>
      </c>
      <c r="AG8" t="n">
        <v>17</v>
      </c>
      <c r="AH8" t="n">
        <v>1116547.929835986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1.31</v>
      </c>
      <c r="E9" t="n">
        <v>76.33</v>
      </c>
      <c r="F9" t="n">
        <v>72.84</v>
      </c>
      <c r="G9" t="n">
        <v>74.08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645.6900000000001</v>
      </c>
      <c r="Q9" t="n">
        <v>2277.13</v>
      </c>
      <c r="R9" t="n">
        <v>252.53</v>
      </c>
      <c r="S9" t="n">
        <v>175.94</v>
      </c>
      <c r="T9" t="n">
        <v>36294.64</v>
      </c>
      <c r="U9" t="n">
        <v>0.7</v>
      </c>
      <c r="V9" t="n">
        <v>0.86</v>
      </c>
      <c r="W9" t="n">
        <v>36.77</v>
      </c>
      <c r="X9" t="n">
        <v>2.18</v>
      </c>
      <c r="Y9" t="n">
        <v>2</v>
      </c>
      <c r="Z9" t="n">
        <v>10</v>
      </c>
      <c r="AA9" t="n">
        <v>876.2700898807841</v>
      </c>
      <c r="AB9" t="n">
        <v>1198.951395282888</v>
      </c>
      <c r="AC9" t="n">
        <v>1084.525156855941</v>
      </c>
      <c r="AD9" t="n">
        <v>876270.089880784</v>
      </c>
      <c r="AE9" t="n">
        <v>1198951.395282888</v>
      </c>
      <c r="AF9" t="n">
        <v>1.769131108425375e-06</v>
      </c>
      <c r="AG9" t="n">
        <v>17</v>
      </c>
      <c r="AH9" t="n">
        <v>1084525.156855941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72.52</v>
      </c>
      <c r="G10" t="n">
        <v>85.31</v>
      </c>
      <c r="H10" t="n">
        <v>1.26</v>
      </c>
      <c r="I10" t="n">
        <v>51</v>
      </c>
      <c r="J10" t="n">
        <v>126.48</v>
      </c>
      <c r="K10" t="n">
        <v>43.4</v>
      </c>
      <c r="L10" t="n">
        <v>9</v>
      </c>
      <c r="M10" t="n">
        <v>49</v>
      </c>
      <c r="N10" t="n">
        <v>19.08</v>
      </c>
      <c r="O10" t="n">
        <v>15833.12</v>
      </c>
      <c r="P10" t="n">
        <v>627.04</v>
      </c>
      <c r="Q10" t="n">
        <v>2277.16</v>
      </c>
      <c r="R10" t="n">
        <v>242.15</v>
      </c>
      <c r="S10" t="n">
        <v>175.94</v>
      </c>
      <c r="T10" t="n">
        <v>31145.5</v>
      </c>
      <c r="U10" t="n">
        <v>0.73</v>
      </c>
      <c r="V10" t="n">
        <v>0.86</v>
      </c>
      <c r="W10" t="n">
        <v>36.74</v>
      </c>
      <c r="X10" t="n">
        <v>1.86</v>
      </c>
      <c r="Y10" t="n">
        <v>2</v>
      </c>
      <c r="Z10" t="n">
        <v>10</v>
      </c>
      <c r="AA10" t="n">
        <v>851.6544192851047</v>
      </c>
      <c r="AB10" t="n">
        <v>1165.271148807137</v>
      </c>
      <c r="AC10" t="n">
        <v>1054.059305833312</v>
      </c>
      <c r="AD10" t="n">
        <v>851654.4192851047</v>
      </c>
      <c r="AE10" t="n">
        <v>1165271.148807137</v>
      </c>
      <c r="AF10" t="n">
        <v>1.781150396108571e-06</v>
      </c>
      <c r="AG10" t="n">
        <v>17</v>
      </c>
      <c r="AH10" t="n">
        <v>1054059.305833312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1.3249</v>
      </c>
      <c r="E11" t="n">
        <v>75.48</v>
      </c>
      <c r="F11" t="n">
        <v>72.31999999999999</v>
      </c>
      <c r="G11" t="n">
        <v>96.42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608.3200000000001</v>
      </c>
      <c r="Q11" t="n">
        <v>2277.19</v>
      </c>
      <c r="R11" t="n">
        <v>235.07</v>
      </c>
      <c r="S11" t="n">
        <v>175.94</v>
      </c>
      <c r="T11" t="n">
        <v>27633.1</v>
      </c>
      <c r="U11" t="n">
        <v>0.75</v>
      </c>
      <c r="V11" t="n">
        <v>0.87</v>
      </c>
      <c r="W11" t="n">
        <v>36.75</v>
      </c>
      <c r="X11" t="n">
        <v>1.66</v>
      </c>
      <c r="Y11" t="n">
        <v>2</v>
      </c>
      <c r="Z11" t="n">
        <v>10</v>
      </c>
      <c r="AA11" t="n">
        <v>828.9505080392642</v>
      </c>
      <c r="AB11" t="n">
        <v>1134.206655814705</v>
      </c>
      <c r="AC11" t="n">
        <v>1025.959564452788</v>
      </c>
      <c r="AD11" t="n">
        <v>828950.5080392641</v>
      </c>
      <c r="AE11" t="n">
        <v>1134206.655814705</v>
      </c>
      <c r="AF11" t="n">
        <v>1.789253286681511e-06</v>
      </c>
      <c r="AG11" t="n">
        <v>17</v>
      </c>
      <c r="AH11" t="n">
        <v>1025959.564452788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1.327</v>
      </c>
      <c r="E12" t="n">
        <v>75.36</v>
      </c>
      <c r="F12" t="n">
        <v>72.23999999999999</v>
      </c>
      <c r="G12" t="n">
        <v>100.81</v>
      </c>
      <c r="H12" t="n">
        <v>1.5</v>
      </c>
      <c r="I12" t="n">
        <v>43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605.6799999999999</v>
      </c>
      <c r="Q12" t="n">
        <v>2277.38</v>
      </c>
      <c r="R12" t="n">
        <v>231.21</v>
      </c>
      <c r="S12" t="n">
        <v>175.94</v>
      </c>
      <c r="T12" t="n">
        <v>25715.59</v>
      </c>
      <c r="U12" t="n">
        <v>0.76</v>
      </c>
      <c r="V12" t="n">
        <v>0.87</v>
      </c>
      <c r="W12" t="n">
        <v>36.78</v>
      </c>
      <c r="X12" t="n">
        <v>1.59</v>
      </c>
      <c r="Y12" t="n">
        <v>2</v>
      </c>
      <c r="Z12" t="n">
        <v>10</v>
      </c>
      <c r="AA12" t="n">
        <v>825.0529734028959</v>
      </c>
      <c r="AB12" t="n">
        <v>1128.873876978133</v>
      </c>
      <c r="AC12" t="n">
        <v>1021.135738543777</v>
      </c>
      <c r="AD12" t="n">
        <v>825052.9734028958</v>
      </c>
      <c r="AE12" t="n">
        <v>1128873.876978133</v>
      </c>
      <c r="AF12" t="n">
        <v>1.792089298382041e-06</v>
      </c>
      <c r="AG12" t="n">
        <v>17</v>
      </c>
      <c r="AH12" t="n">
        <v>1021135.738543777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1.3268</v>
      </c>
      <c r="E13" t="n">
        <v>75.37</v>
      </c>
      <c r="F13" t="n">
        <v>72.26000000000001</v>
      </c>
      <c r="G13" t="n">
        <v>100.83</v>
      </c>
      <c r="H13" t="n">
        <v>1.63</v>
      </c>
      <c r="I13" t="n">
        <v>43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611.08</v>
      </c>
      <c r="Q13" t="n">
        <v>2277.29</v>
      </c>
      <c r="R13" t="n">
        <v>231.56</v>
      </c>
      <c r="S13" t="n">
        <v>175.94</v>
      </c>
      <c r="T13" t="n">
        <v>25890.37</v>
      </c>
      <c r="U13" t="n">
        <v>0.76</v>
      </c>
      <c r="V13" t="n">
        <v>0.87</v>
      </c>
      <c r="W13" t="n">
        <v>36.79</v>
      </c>
      <c r="X13" t="n">
        <v>1.6</v>
      </c>
      <c r="Y13" t="n">
        <v>2</v>
      </c>
      <c r="Z13" t="n">
        <v>10</v>
      </c>
      <c r="AA13" t="n">
        <v>830.7158132494111</v>
      </c>
      <c r="AB13" t="n">
        <v>1136.622024282997</v>
      </c>
      <c r="AC13" t="n">
        <v>1028.144413544458</v>
      </c>
      <c r="AD13" t="n">
        <v>830715.8132494111</v>
      </c>
      <c r="AE13" t="n">
        <v>1136622.024282997</v>
      </c>
      <c r="AF13" t="n">
        <v>1.791819202029609e-06</v>
      </c>
      <c r="AG13" t="n">
        <v>17</v>
      </c>
      <c r="AH13" t="n">
        <v>1028144.413544458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0.9506</v>
      </c>
      <c r="E2" t="n">
        <v>105.19</v>
      </c>
      <c r="F2" t="n">
        <v>92.51000000000001</v>
      </c>
      <c r="G2" t="n">
        <v>9.75</v>
      </c>
      <c r="H2" t="n">
        <v>0.2</v>
      </c>
      <c r="I2" t="n">
        <v>569</v>
      </c>
      <c r="J2" t="n">
        <v>89.87</v>
      </c>
      <c r="K2" t="n">
        <v>37.55</v>
      </c>
      <c r="L2" t="n">
        <v>1</v>
      </c>
      <c r="M2" t="n">
        <v>567</v>
      </c>
      <c r="N2" t="n">
        <v>11.32</v>
      </c>
      <c r="O2" t="n">
        <v>11317.98</v>
      </c>
      <c r="P2" t="n">
        <v>786.03</v>
      </c>
      <c r="Q2" t="n">
        <v>2282.62</v>
      </c>
      <c r="R2" t="n">
        <v>908.23</v>
      </c>
      <c r="S2" t="n">
        <v>175.94</v>
      </c>
      <c r="T2" t="n">
        <v>361593.16</v>
      </c>
      <c r="U2" t="n">
        <v>0.19</v>
      </c>
      <c r="V2" t="n">
        <v>0.68</v>
      </c>
      <c r="W2" t="n">
        <v>37.56</v>
      </c>
      <c r="X2" t="n">
        <v>21.76</v>
      </c>
      <c r="Y2" t="n">
        <v>2</v>
      </c>
      <c r="Z2" t="n">
        <v>10</v>
      </c>
      <c r="AA2" t="n">
        <v>1414.907405355528</v>
      </c>
      <c r="AB2" t="n">
        <v>1935.938733316682</v>
      </c>
      <c r="AC2" t="n">
        <v>1751.175457716015</v>
      </c>
      <c r="AD2" t="n">
        <v>1414907.405355528</v>
      </c>
      <c r="AE2" t="n">
        <v>1935938.733316682</v>
      </c>
      <c r="AF2" t="n">
        <v>1.301616626760566e-06</v>
      </c>
      <c r="AG2" t="n">
        <v>23</v>
      </c>
      <c r="AH2" t="n">
        <v>1751175.457716015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1.1615</v>
      </c>
      <c r="E3" t="n">
        <v>86.09999999999999</v>
      </c>
      <c r="F3" t="n">
        <v>79.64</v>
      </c>
      <c r="G3" t="n">
        <v>19.99</v>
      </c>
      <c r="H3" t="n">
        <v>0.39</v>
      </c>
      <c r="I3" t="n">
        <v>239</v>
      </c>
      <c r="J3" t="n">
        <v>91.09999999999999</v>
      </c>
      <c r="K3" t="n">
        <v>37.55</v>
      </c>
      <c r="L3" t="n">
        <v>2</v>
      </c>
      <c r="M3" t="n">
        <v>237</v>
      </c>
      <c r="N3" t="n">
        <v>11.54</v>
      </c>
      <c r="O3" t="n">
        <v>11468.97</v>
      </c>
      <c r="P3" t="n">
        <v>660.52</v>
      </c>
      <c r="Q3" t="n">
        <v>2279.76</v>
      </c>
      <c r="R3" t="n">
        <v>478.55</v>
      </c>
      <c r="S3" t="n">
        <v>175.94</v>
      </c>
      <c r="T3" t="n">
        <v>148405.58</v>
      </c>
      <c r="U3" t="n">
        <v>0.37</v>
      </c>
      <c r="V3" t="n">
        <v>0.79</v>
      </c>
      <c r="W3" t="n">
        <v>37.05</v>
      </c>
      <c r="X3" t="n">
        <v>8.949999999999999</v>
      </c>
      <c r="Y3" t="n">
        <v>2</v>
      </c>
      <c r="Z3" t="n">
        <v>10</v>
      </c>
      <c r="AA3" t="n">
        <v>999.1077754438518</v>
      </c>
      <c r="AB3" t="n">
        <v>1367.023335886495</v>
      </c>
      <c r="AC3" t="n">
        <v>1236.55654733879</v>
      </c>
      <c r="AD3" t="n">
        <v>999107.7754438518</v>
      </c>
      <c r="AE3" t="n">
        <v>1367023.335886495</v>
      </c>
      <c r="AF3" t="n">
        <v>1.590393132739741e-06</v>
      </c>
      <c r="AG3" t="n">
        <v>19</v>
      </c>
      <c r="AH3" t="n">
        <v>1236556.54733879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1.2357</v>
      </c>
      <c r="E4" t="n">
        <v>80.93000000000001</v>
      </c>
      <c r="F4" t="n">
        <v>76.19</v>
      </c>
      <c r="G4" t="n">
        <v>30.89</v>
      </c>
      <c r="H4" t="n">
        <v>0.57</v>
      </c>
      <c r="I4" t="n">
        <v>148</v>
      </c>
      <c r="J4" t="n">
        <v>92.31999999999999</v>
      </c>
      <c r="K4" t="n">
        <v>37.55</v>
      </c>
      <c r="L4" t="n">
        <v>3</v>
      </c>
      <c r="M4" t="n">
        <v>146</v>
      </c>
      <c r="N4" t="n">
        <v>11.77</v>
      </c>
      <c r="O4" t="n">
        <v>11620.34</v>
      </c>
      <c r="P4" t="n">
        <v>613.76</v>
      </c>
      <c r="Q4" t="n">
        <v>2278.09</v>
      </c>
      <c r="R4" t="n">
        <v>364.43</v>
      </c>
      <c r="S4" t="n">
        <v>175.94</v>
      </c>
      <c r="T4" t="n">
        <v>91798.64</v>
      </c>
      <c r="U4" t="n">
        <v>0.48</v>
      </c>
      <c r="V4" t="n">
        <v>0.82</v>
      </c>
      <c r="W4" t="n">
        <v>36.9</v>
      </c>
      <c r="X4" t="n">
        <v>5.52</v>
      </c>
      <c r="Y4" t="n">
        <v>2</v>
      </c>
      <c r="Z4" t="n">
        <v>10</v>
      </c>
      <c r="AA4" t="n">
        <v>885.3759745724052</v>
      </c>
      <c r="AB4" t="n">
        <v>1211.410468441245</v>
      </c>
      <c r="AC4" t="n">
        <v>1095.795153558483</v>
      </c>
      <c r="AD4" t="n">
        <v>885375.9745724052</v>
      </c>
      <c r="AE4" t="n">
        <v>1211410.468441245</v>
      </c>
      <c r="AF4" t="n">
        <v>1.691992074151096e-06</v>
      </c>
      <c r="AG4" t="n">
        <v>18</v>
      </c>
      <c r="AH4" t="n">
        <v>1095795.153558483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1.2739</v>
      </c>
      <c r="E5" t="n">
        <v>78.5</v>
      </c>
      <c r="F5" t="n">
        <v>74.56</v>
      </c>
      <c r="G5" t="n">
        <v>42.2</v>
      </c>
      <c r="H5" t="n">
        <v>0.75</v>
      </c>
      <c r="I5" t="n">
        <v>106</v>
      </c>
      <c r="J5" t="n">
        <v>93.55</v>
      </c>
      <c r="K5" t="n">
        <v>37.55</v>
      </c>
      <c r="L5" t="n">
        <v>4</v>
      </c>
      <c r="M5" t="n">
        <v>104</v>
      </c>
      <c r="N5" t="n">
        <v>12</v>
      </c>
      <c r="O5" t="n">
        <v>11772.07</v>
      </c>
      <c r="P5" t="n">
        <v>581.6799999999999</v>
      </c>
      <c r="Q5" t="n">
        <v>2277.5</v>
      </c>
      <c r="R5" t="n">
        <v>309.88</v>
      </c>
      <c r="S5" t="n">
        <v>175.94</v>
      </c>
      <c r="T5" t="n">
        <v>64735.39</v>
      </c>
      <c r="U5" t="n">
        <v>0.57</v>
      </c>
      <c r="V5" t="n">
        <v>0.84</v>
      </c>
      <c r="W5" t="n">
        <v>36.84</v>
      </c>
      <c r="X5" t="n">
        <v>3.89</v>
      </c>
      <c r="Y5" t="n">
        <v>2</v>
      </c>
      <c r="Z5" t="n">
        <v>10</v>
      </c>
      <c r="AA5" t="n">
        <v>827.0559844749952</v>
      </c>
      <c r="AB5" t="n">
        <v>1131.614485093592</v>
      </c>
      <c r="AC5" t="n">
        <v>1023.614786867163</v>
      </c>
      <c r="AD5" t="n">
        <v>827055.9844749952</v>
      </c>
      <c r="AE5" t="n">
        <v>1131614.485093592</v>
      </c>
      <c r="AF5" t="n">
        <v>1.744297728624327e-06</v>
      </c>
      <c r="AG5" t="n">
        <v>18</v>
      </c>
      <c r="AH5" t="n">
        <v>1023614.786867163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1.2968</v>
      </c>
      <c r="E6" t="n">
        <v>77.11</v>
      </c>
      <c r="F6" t="n">
        <v>73.64</v>
      </c>
      <c r="G6" t="n">
        <v>54.55</v>
      </c>
      <c r="H6" t="n">
        <v>0.93</v>
      </c>
      <c r="I6" t="n">
        <v>81</v>
      </c>
      <c r="J6" t="n">
        <v>94.79000000000001</v>
      </c>
      <c r="K6" t="n">
        <v>37.55</v>
      </c>
      <c r="L6" t="n">
        <v>5</v>
      </c>
      <c r="M6" t="n">
        <v>79</v>
      </c>
      <c r="N6" t="n">
        <v>12.23</v>
      </c>
      <c r="O6" t="n">
        <v>11924.18</v>
      </c>
      <c r="P6" t="n">
        <v>553.71</v>
      </c>
      <c r="Q6" t="n">
        <v>2277.3</v>
      </c>
      <c r="R6" t="n">
        <v>279.59</v>
      </c>
      <c r="S6" t="n">
        <v>175.94</v>
      </c>
      <c r="T6" t="n">
        <v>49713.66</v>
      </c>
      <c r="U6" t="n">
        <v>0.63</v>
      </c>
      <c r="V6" t="n">
        <v>0.85</v>
      </c>
      <c r="W6" t="n">
        <v>36.79</v>
      </c>
      <c r="X6" t="n">
        <v>2.98</v>
      </c>
      <c r="Y6" t="n">
        <v>2</v>
      </c>
      <c r="Z6" t="n">
        <v>10</v>
      </c>
      <c r="AA6" t="n">
        <v>777.2187243188126</v>
      </c>
      <c r="AB6" t="n">
        <v>1063.424947083158</v>
      </c>
      <c r="AC6" t="n">
        <v>961.9331626598281</v>
      </c>
      <c r="AD6" t="n">
        <v>777218.7243188126</v>
      </c>
      <c r="AE6" t="n">
        <v>1063424.947083158</v>
      </c>
      <c r="AF6" t="n">
        <v>1.775653736148856e-06</v>
      </c>
      <c r="AG6" t="n">
        <v>17</v>
      </c>
      <c r="AH6" t="n">
        <v>961933.1626598281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73.05</v>
      </c>
      <c r="G7" t="n">
        <v>67.43000000000001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60</v>
      </c>
      <c r="N7" t="n">
        <v>12.47</v>
      </c>
      <c r="O7" t="n">
        <v>12076.67</v>
      </c>
      <c r="P7" t="n">
        <v>528.17</v>
      </c>
      <c r="Q7" t="n">
        <v>2277.26</v>
      </c>
      <c r="R7" t="n">
        <v>259.57</v>
      </c>
      <c r="S7" t="n">
        <v>175.94</v>
      </c>
      <c r="T7" t="n">
        <v>39787.28</v>
      </c>
      <c r="U7" t="n">
        <v>0.68</v>
      </c>
      <c r="V7" t="n">
        <v>0.86</v>
      </c>
      <c r="W7" t="n">
        <v>36.77</v>
      </c>
      <c r="X7" t="n">
        <v>2.39</v>
      </c>
      <c r="Y7" t="n">
        <v>2</v>
      </c>
      <c r="Z7" t="n">
        <v>10</v>
      </c>
      <c r="AA7" t="n">
        <v>742.6608149651591</v>
      </c>
      <c r="AB7" t="n">
        <v>1016.141290918129</v>
      </c>
      <c r="AC7" t="n">
        <v>919.162192276161</v>
      </c>
      <c r="AD7" t="n">
        <v>742660.8149651592</v>
      </c>
      <c r="AE7" t="n">
        <v>1016141.290918129</v>
      </c>
      <c r="AF7" t="n">
        <v>1.796466457300508e-06</v>
      </c>
      <c r="AG7" t="n">
        <v>17</v>
      </c>
      <c r="AH7" t="n">
        <v>919162.192276161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1.3179</v>
      </c>
      <c r="E8" t="n">
        <v>75.88</v>
      </c>
      <c r="F8" t="n">
        <v>72.84</v>
      </c>
      <c r="G8" t="n">
        <v>75.34999999999999</v>
      </c>
      <c r="H8" t="n">
        <v>1.27</v>
      </c>
      <c r="I8" t="n">
        <v>58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518.39</v>
      </c>
      <c r="Q8" t="n">
        <v>2277.85</v>
      </c>
      <c r="R8" t="n">
        <v>250.41</v>
      </c>
      <c r="S8" t="n">
        <v>175.94</v>
      </c>
      <c r="T8" t="n">
        <v>35242.04</v>
      </c>
      <c r="U8" t="n">
        <v>0.7</v>
      </c>
      <c r="V8" t="n">
        <v>0.86</v>
      </c>
      <c r="W8" t="n">
        <v>36.83</v>
      </c>
      <c r="X8" t="n">
        <v>2.18</v>
      </c>
      <c r="Y8" t="n">
        <v>2</v>
      </c>
      <c r="Z8" t="n">
        <v>10</v>
      </c>
      <c r="AA8" t="n">
        <v>729.617025740448</v>
      </c>
      <c r="AB8" t="n">
        <v>998.2942030495117</v>
      </c>
      <c r="AC8" t="n">
        <v>903.0184054251794</v>
      </c>
      <c r="AD8" t="n">
        <v>729617.0257404479</v>
      </c>
      <c r="AE8" t="n">
        <v>998294.2030495116</v>
      </c>
      <c r="AF8" t="n">
        <v>1.804545079326478e-06</v>
      </c>
      <c r="AG8" t="n">
        <v>17</v>
      </c>
      <c r="AH8" t="n">
        <v>903018.4054251794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0.9506</v>
      </c>
      <c r="E31" t="n">
        <v>105.19</v>
      </c>
      <c r="F31" t="n">
        <v>92.51000000000001</v>
      </c>
      <c r="G31" t="n">
        <v>9.75</v>
      </c>
      <c r="H31" t="n">
        <v>0.2</v>
      </c>
      <c r="I31" t="n">
        <v>569</v>
      </c>
      <c r="J31" t="n">
        <v>89.87</v>
      </c>
      <c r="K31" t="n">
        <v>37.55</v>
      </c>
      <c r="L31" t="n">
        <v>1</v>
      </c>
      <c r="M31" t="n">
        <v>567</v>
      </c>
      <c r="N31" t="n">
        <v>11.32</v>
      </c>
      <c r="O31" t="n">
        <v>11317.98</v>
      </c>
      <c r="P31" t="n">
        <v>786.03</v>
      </c>
      <c r="Q31" t="n">
        <v>2282.62</v>
      </c>
      <c r="R31" t="n">
        <v>908.23</v>
      </c>
      <c r="S31" t="n">
        <v>175.94</v>
      </c>
      <c r="T31" t="n">
        <v>361593.16</v>
      </c>
      <c r="U31" t="n">
        <v>0.19</v>
      </c>
      <c r="V31" t="n">
        <v>0.68</v>
      </c>
      <c r="W31" t="n">
        <v>37.56</v>
      </c>
      <c r="X31" t="n">
        <v>21.76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1.1615</v>
      </c>
      <c r="E32" t="n">
        <v>86.09999999999999</v>
      </c>
      <c r="F32" t="n">
        <v>79.64</v>
      </c>
      <c r="G32" t="n">
        <v>19.99</v>
      </c>
      <c r="H32" t="n">
        <v>0.39</v>
      </c>
      <c r="I32" t="n">
        <v>239</v>
      </c>
      <c r="J32" t="n">
        <v>91.09999999999999</v>
      </c>
      <c r="K32" t="n">
        <v>37.55</v>
      </c>
      <c r="L32" t="n">
        <v>2</v>
      </c>
      <c r="M32" t="n">
        <v>237</v>
      </c>
      <c r="N32" t="n">
        <v>11.54</v>
      </c>
      <c r="O32" t="n">
        <v>11468.97</v>
      </c>
      <c r="P32" t="n">
        <v>660.52</v>
      </c>
      <c r="Q32" t="n">
        <v>2279.76</v>
      </c>
      <c r="R32" t="n">
        <v>478.55</v>
      </c>
      <c r="S32" t="n">
        <v>175.94</v>
      </c>
      <c r="T32" t="n">
        <v>148405.58</v>
      </c>
      <c r="U32" t="n">
        <v>0.37</v>
      </c>
      <c r="V32" t="n">
        <v>0.79</v>
      </c>
      <c r="W32" t="n">
        <v>37.05</v>
      </c>
      <c r="X32" t="n">
        <v>8.949999999999999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1.2357</v>
      </c>
      <c r="E33" t="n">
        <v>80.93000000000001</v>
      </c>
      <c r="F33" t="n">
        <v>76.19</v>
      </c>
      <c r="G33" t="n">
        <v>30.89</v>
      </c>
      <c r="H33" t="n">
        <v>0.57</v>
      </c>
      <c r="I33" t="n">
        <v>148</v>
      </c>
      <c r="J33" t="n">
        <v>92.31999999999999</v>
      </c>
      <c r="K33" t="n">
        <v>37.55</v>
      </c>
      <c r="L33" t="n">
        <v>3</v>
      </c>
      <c r="M33" t="n">
        <v>146</v>
      </c>
      <c r="N33" t="n">
        <v>11.77</v>
      </c>
      <c r="O33" t="n">
        <v>11620.34</v>
      </c>
      <c r="P33" t="n">
        <v>613.76</v>
      </c>
      <c r="Q33" t="n">
        <v>2278.09</v>
      </c>
      <c r="R33" t="n">
        <v>364.43</v>
      </c>
      <c r="S33" t="n">
        <v>175.94</v>
      </c>
      <c r="T33" t="n">
        <v>91798.64</v>
      </c>
      <c r="U33" t="n">
        <v>0.48</v>
      </c>
      <c r="V33" t="n">
        <v>0.82</v>
      </c>
      <c r="W33" t="n">
        <v>36.9</v>
      </c>
      <c r="X33" t="n">
        <v>5.52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1.2739</v>
      </c>
      <c r="E34" t="n">
        <v>78.5</v>
      </c>
      <c r="F34" t="n">
        <v>74.56</v>
      </c>
      <c r="G34" t="n">
        <v>42.2</v>
      </c>
      <c r="H34" t="n">
        <v>0.75</v>
      </c>
      <c r="I34" t="n">
        <v>106</v>
      </c>
      <c r="J34" t="n">
        <v>93.55</v>
      </c>
      <c r="K34" t="n">
        <v>37.55</v>
      </c>
      <c r="L34" t="n">
        <v>4</v>
      </c>
      <c r="M34" t="n">
        <v>104</v>
      </c>
      <c r="N34" t="n">
        <v>12</v>
      </c>
      <c r="O34" t="n">
        <v>11772.07</v>
      </c>
      <c r="P34" t="n">
        <v>581.6799999999999</v>
      </c>
      <c r="Q34" t="n">
        <v>2277.5</v>
      </c>
      <c r="R34" t="n">
        <v>309.88</v>
      </c>
      <c r="S34" t="n">
        <v>175.94</v>
      </c>
      <c r="T34" t="n">
        <v>64735.39</v>
      </c>
      <c r="U34" t="n">
        <v>0.57</v>
      </c>
      <c r="V34" t="n">
        <v>0.84</v>
      </c>
      <c r="W34" t="n">
        <v>36.84</v>
      </c>
      <c r="X34" t="n">
        <v>3.89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1.2968</v>
      </c>
      <c r="E35" t="n">
        <v>77.11</v>
      </c>
      <c r="F35" t="n">
        <v>73.64</v>
      </c>
      <c r="G35" t="n">
        <v>54.55</v>
      </c>
      <c r="H35" t="n">
        <v>0.93</v>
      </c>
      <c r="I35" t="n">
        <v>81</v>
      </c>
      <c r="J35" t="n">
        <v>94.79000000000001</v>
      </c>
      <c r="K35" t="n">
        <v>37.55</v>
      </c>
      <c r="L35" t="n">
        <v>5</v>
      </c>
      <c r="M35" t="n">
        <v>79</v>
      </c>
      <c r="N35" t="n">
        <v>12.23</v>
      </c>
      <c r="O35" t="n">
        <v>11924.18</v>
      </c>
      <c r="P35" t="n">
        <v>553.71</v>
      </c>
      <c r="Q35" t="n">
        <v>2277.3</v>
      </c>
      <c r="R35" t="n">
        <v>279.59</v>
      </c>
      <c r="S35" t="n">
        <v>175.94</v>
      </c>
      <c r="T35" t="n">
        <v>49713.66</v>
      </c>
      <c r="U35" t="n">
        <v>0.63</v>
      </c>
      <c r="V35" t="n">
        <v>0.85</v>
      </c>
      <c r="W35" t="n">
        <v>36.79</v>
      </c>
      <c r="X35" t="n">
        <v>2.98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1.312</v>
      </c>
      <c r="E36" t="n">
        <v>76.22</v>
      </c>
      <c r="F36" t="n">
        <v>73.05</v>
      </c>
      <c r="G36" t="n">
        <v>67.43000000000001</v>
      </c>
      <c r="H36" t="n">
        <v>1.1</v>
      </c>
      <c r="I36" t="n">
        <v>65</v>
      </c>
      <c r="J36" t="n">
        <v>96.02</v>
      </c>
      <c r="K36" t="n">
        <v>37.55</v>
      </c>
      <c r="L36" t="n">
        <v>6</v>
      </c>
      <c r="M36" t="n">
        <v>60</v>
      </c>
      <c r="N36" t="n">
        <v>12.47</v>
      </c>
      <c r="O36" t="n">
        <v>12076.67</v>
      </c>
      <c r="P36" t="n">
        <v>528.17</v>
      </c>
      <c r="Q36" t="n">
        <v>2277.26</v>
      </c>
      <c r="R36" t="n">
        <v>259.57</v>
      </c>
      <c r="S36" t="n">
        <v>175.94</v>
      </c>
      <c r="T36" t="n">
        <v>39787.28</v>
      </c>
      <c r="U36" t="n">
        <v>0.68</v>
      </c>
      <c r="V36" t="n">
        <v>0.86</v>
      </c>
      <c r="W36" t="n">
        <v>36.77</v>
      </c>
      <c r="X36" t="n">
        <v>2.39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1.3179</v>
      </c>
      <c r="E37" t="n">
        <v>75.88</v>
      </c>
      <c r="F37" t="n">
        <v>72.84</v>
      </c>
      <c r="G37" t="n">
        <v>75.34999999999999</v>
      </c>
      <c r="H37" t="n">
        <v>1.27</v>
      </c>
      <c r="I37" t="n">
        <v>58</v>
      </c>
      <c r="J37" t="n">
        <v>97.26000000000001</v>
      </c>
      <c r="K37" t="n">
        <v>37.55</v>
      </c>
      <c r="L37" t="n">
        <v>7</v>
      </c>
      <c r="M37" t="n">
        <v>0</v>
      </c>
      <c r="N37" t="n">
        <v>12.71</v>
      </c>
      <c r="O37" t="n">
        <v>12229.54</v>
      </c>
      <c r="P37" t="n">
        <v>518.39</v>
      </c>
      <c r="Q37" t="n">
        <v>2277.85</v>
      </c>
      <c r="R37" t="n">
        <v>250.41</v>
      </c>
      <c r="S37" t="n">
        <v>175.94</v>
      </c>
      <c r="T37" t="n">
        <v>35242.04</v>
      </c>
      <c r="U37" t="n">
        <v>0.7</v>
      </c>
      <c r="V37" t="n">
        <v>0.86</v>
      </c>
      <c r="W37" t="n">
        <v>36.83</v>
      </c>
      <c r="X37" t="n">
        <v>2.18</v>
      </c>
      <c r="Y37" t="n">
        <v>2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1.0293</v>
      </c>
      <c r="E38" t="n">
        <v>97.15000000000001</v>
      </c>
      <c r="F38" t="n">
        <v>88.17</v>
      </c>
      <c r="G38" t="n">
        <v>11.52</v>
      </c>
      <c r="H38" t="n">
        <v>0.24</v>
      </c>
      <c r="I38" t="n">
        <v>459</v>
      </c>
      <c r="J38" t="n">
        <v>71.52</v>
      </c>
      <c r="K38" t="n">
        <v>32.27</v>
      </c>
      <c r="L38" t="n">
        <v>1</v>
      </c>
      <c r="M38" t="n">
        <v>457</v>
      </c>
      <c r="N38" t="n">
        <v>8.25</v>
      </c>
      <c r="O38" t="n">
        <v>9054.6</v>
      </c>
      <c r="P38" t="n">
        <v>634.23</v>
      </c>
      <c r="Q38" t="n">
        <v>2282.31</v>
      </c>
      <c r="R38" t="n">
        <v>763.0700000000001</v>
      </c>
      <c r="S38" t="n">
        <v>175.94</v>
      </c>
      <c r="T38" t="n">
        <v>289564.83</v>
      </c>
      <c r="U38" t="n">
        <v>0.23</v>
      </c>
      <c r="V38" t="n">
        <v>0.71</v>
      </c>
      <c r="W38" t="n">
        <v>37.39</v>
      </c>
      <c r="X38" t="n">
        <v>17.43</v>
      </c>
      <c r="Y38" t="n">
        <v>2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1.207</v>
      </c>
      <c r="E39" t="n">
        <v>82.84999999999999</v>
      </c>
      <c r="F39" t="n">
        <v>77.97</v>
      </c>
      <c r="G39" t="n">
        <v>23.99</v>
      </c>
      <c r="H39" t="n">
        <v>0.48</v>
      </c>
      <c r="I39" t="n">
        <v>195</v>
      </c>
      <c r="J39" t="n">
        <v>72.7</v>
      </c>
      <c r="K39" t="n">
        <v>32.27</v>
      </c>
      <c r="L39" t="n">
        <v>2</v>
      </c>
      <c r="M39" t="n">
        <v>193</v>
      </c>
      <c r="N39" t="n">
        <v>8.43</v>
      </c>
      <c r="O39" t="n">
        <v>9200.25</v>
      </c>
      <c r="P39" t="n">
        <v>538.5</v>
      </c>
      <c r="Q39" t="n">
        <v>2278.81</v>
      </c>
      <c r="R39" t="n">
        <v>423.35</v>
      </c>
      <c r="S39" t="n">
        <v>175.94</v>
      </c>
      <c r="T39" t="n">
        <v>121022.5</v>
      </c>
      <c r="U39" t="n">
        <v>0.42</v>
      </c>
      <c r="V39" t="n">
        <v>0.8</v>
      </c>
      <c r="W39" t="n">
        <v>36.98</v>
      </c>
      <c r="X39" t="n">
        <v>7.29</v>
      </c>
      <c r="Y39" t="n">
        <v>2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1.2693</v>
      </c>
      <c r="E40" t="n">
        <v>78.78</v>
      </c>
      <c r="F40" t="n">
        <v>75.09</v>
      </c>
      <c r="G40" t="n">
        <v>37.86</v>
      </c>
      <c r="H40" t="n">
        <v>0.71</v>
      </c>
      <c r="I40" t="n">
        <v>119</v>
      </c>
      <c r="J40" t="n">
        <v>73.88</v>
      </c>
      <c r="K40" t="n">
        <v>32.27</v>
      </c>
      <c r="L40" t="n">
        <v>3</v>
      </c>
      <c r="M40" t="n">
        <v>117</v>
      </c>
      <c r="N40" t="n">
        <v>8.609999999999999</v>
      </c>
      <c r="O40" t="n">
        <v>9346.23</v>
      </c>
      <c r="P40" t="n">
        <v>493.37</v>
      </c>
      <c r="Q40" t="n">
        <v>2278.23</v>
      </c>
      <c r="R40" t="n">
        <v>326.91</v>
      </c>
      <c r="S40" t="n">
        <v>175.94</v>
      </c>
      <c r="T40" t="n">
        <v>73185.58</v>
      </c>
      <c r="U40" t="n">
        <v>0.54</v>
      </c>
      <c r="V40" t="n">
        <v>0.83</v>
      </c>
      <c r="W40" t="n">
        <v>36.87</v>
      </c>
      <c r="X40" t="n">
        <v>4.42</v>
      </c>
      <c r="Y40" t="n">
        <v>2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1.3</v>
      </c>
      <c r="E41" t="n">
        <v>76.92</v>
      </c>
      <c r="F41" t="n">
        <v>73.77</v>
      </c>
      <c r="G41" t="n">
        <v>52.7</v>
      </c>
      <c r="H41" t="n">
        <v>0.93</v>
      </c>
      <c r="I41" t="n">
        <v>84</v>
      </c>
      <c r="J41" t="n">
        <v>75.06999999999999</v>
      </c>
      <c r="K41" t="n">
        <v>32.27</v>
      </c>
      <c r="L41" t="n">
        <v>4</v>
      </c>
      <c r="M41" t="n">
        <v>72</v>
      </c>
      <c r="N41" t="n">
        <v>8.800000000000001</v>
      </c>
      <c r="O41" t="n">
        <v>9492.549999999999</v>
      </c>
      <c r="P41" t="n">
        <v>457.27</v>
      </c>
      <c r="Q41" t="n">
        <v>2277.51</v>
      </c>
      <c r="R41" t="n">
        <v>282.9</v>
      </c>
      <c r="S41" t="n">
        <v>175.94</v>
      </c>
      <c r="T41" t="n">
        <v>51352.94</v>
      </c>
      <c r="U41" t="n">
        <v>0.62</v>
      </c>
      <c r="V41" t="n">
        <v>0.85</v>
      </c>
      <c r="W41" t="n">
        <v>36.83</v>
      </c>
      <c r="X41" t="n">
        <v>3.11</v>
      </c>
      <c r="Y41" t="n">
        <v>2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1.3053</v>
      </c>
      <c r="E42" t="n">
        <v>76.61</v>
      </c>
      <c r="F42" t="n">
        <v>73.56999999999999</v>
      </c>
      <c r="G42" t="n">
        <v>57.32</v>
      </c>
      <c r="H42" t="n">
        <v>1.15</v>
      </c>
      <c r="I42" t="n">
        <v>77</v>
      </c>
      <c r="J42" t="n">
        <v>76.26000000000001</v>
      </c>
      <c r="K42" t="n">
        <v>32.27</v>
      </c>
      <c r="L42" t="n">
        <v>5</v>
      </c>
      <c r="M42" t="n">
        <v>0</v>
      </c>
      <c r="N42" t="n">
        <v>8.99</v>
      </c>
      <c r="O42" t="n">
        <v>9639.200000000001</v>
      </c>
      <c r="P42" t="n">
        <v>453.96</v>
      </c>
      <c r="Q42" t="n">
        <v>2278.53</v>
      </c>
      <c r="R42" t="n">
        <v>273.75</v>
      </c>
      <c r="S42" t="n">
        <v>175.94</v>
      </c>
      <c r="T42" t="n">
        <v>46815.63</v>
      </c>
      <c r="U42" t="n">
        <v>0.64</v>
      </c>
      <c r="V42" t="n">
        <v>0.85</v>
      </c>
      <c r="W42" t="n">
        <v>36.88</v>
      </c>
      <c r="X42" t="n">
        <v>2.9</v>
      </c>
      <c r="Y42" t="n">
        <v>2</v>
      </c>
      <c r="Z42" t="n">
        <v>10</v>
      </c>
    </row>
    <row r="43">
      <c r="A43" t="n">
        <v>0</v>
      </c>
      <c r="B43" t="n">
        <v>15</v>
      </c>
      <c r="C43" t="inlineStr">
        <is>
          <t xml:space="preserve">CONCLUIDO	</t>
        </is>
      </c>
      <c r="D43" t="n">
        <v>1.1816</v>
      </c>
      <c r="E43" t="n">
        <v>84.63</v>
      </c>
      <c r="F43" t="n">
        <v>80.13</v>
      </c>
      <c r="G43" t="n">
        <v>19.08</v>
      </c>
      <c r="H43" t="n">
        <v>0.43</v>
      </c>
      <c r="I43" t="n">
        <v>252</v>
      </c>
      <c r="J43" t="n">
        <v>39.78</v>
      </c>
      <c r="K43" t="n">
        <v>19.54</v>
      </c>
      <c r="L43" t="n">
        <v>1</v>
      </c>
      <c r="M43" t="n">
        <v>250</v>
      </c>
      <c r="N43" t="n">
        <v>4.24</v>
      </c>
      <c r="O43" t="n">
        <v>5140</v>
      </c>
      <c r="P43" t="n">
        <v>348.5</v>
      </c>
      <c r="Q43" t="n">
        <v>2279.46</v>
      </c>
      <c r="R43" t="n">
        <v>494.76</v>
      </c>
      <c r="S43" t="n">
        <v>175.94</v>
      </c>
      <c r="T43" t="n">
        <v>156444.96</v>
      </c>
      <c r="U43" t="n">
        <v>0.36</v>
      </c>
      <c r="V43" t="n">
        <v>0.78</v>
      </c>
      <c r="W43" t="n">
        <v>37.08</v>
      </c>
      <c r="X43" t="n">
        <v>9.44</v>
      </c>
      <c r="Y43" t="n">
        <v>2</v>
      </c>
      <c r="Z43" t="n">
        <v>10</v>
      </c>
    </row>
    <row r="44">
      <c r="A44" t="n">
        <v>1</v>
      </c>
      <c r="B44" t="n">
        <v>15</v>
      </c>
      <c r="C44" t="inlineStr">
        <is>
          <t xml:space="preserve">CONCLUIDO	</t>
        </is>
      </c>
      <c r="D44" t="n">
        <v>1.2512</v>
      </c>
      <c r="E44" t="n">
        <v>79.92</v>
      </c>
      <c r="F44" t="n">
        <v>76.52</v>
      </c>
      <c r="G44" t="n">
        <v>30.01</v>
      </c>
      <c r="H44" t="n">
        <v>0.84</v>
      </c>
      <c r="I44" t="n">
        <v>153</v>
      </c>
      <c r="J44" t="n">
        <v>40.89</v>
      </c>
      <c r="K44" t="n">
        <v>19.54</v>
      </c>
      <c r="L44" t="n">
        <v>2</v>
      </c>
      <c r="M44" t="n">
        <v>0</v>
      </c>
      <c r="N44" t="n">
        <v>4.35</v>
      </c>
      <c r="O44" t="n">
        <v>5277.26</v>
      </c>
      <c r="P44" t="n">
        <v>312.89</v>
      </c>
      <c r="Q44" t="n">
        <v>2280.4</v>
      </c>
      <c r="R44" t="n">
        <v>367.6</v>
      </c>
      <c r="S44" t="n">
        <v>175.94</v>
      </c>
      <c r="T44" t="n">
        <v>93362.05</v>
      </c>
      <c r="U44" t="n">
        <v>0.48</v>
      </c>
      <c r="V44" t="n">
        <v>0.82</v>
      </c>
      <c r="W44" t="n">
        <v>37.12</v>
      </c>
      <c r="X44" t="n">
        <v>5.84</v>
      </c>
      <c r="Y44" t="n">
        <v>2</v>
      </c>
      <c r="Z44" t="n">
        <v>10</v>
      </c>
    </row>
    <row r="45">
      <c r="A45" t="n">
        <v>0</v>
      </c>
      <c r="B45" t="n">
        <v>70</v>
      </c>
      <c r="C45" t="inlineStr">
        <is>
          <t xml:space="preserve">CONCLUIDO	</t>
        </is>
      </c>
      <c r="D45" t="n">
        <v>0.7512</v>
      </c>
      <c r="E45" t="n">
        <v>133.12</v>
      </c>
      <c r="F45" t="n">
        <v>105.33</v>
      </c>
      <c r="G45" t="n">
        <v>7.14</v>
      </c>
      <c r="H45" t="n">
        <v>0.12</v>
      </c>
      <c r="I45" t="n">
        <v>885</v>
      </c>
      <c r="J45" t="n">
        <v>141.81</v>
      </c>
      <c r="K45" t="n">
        <v>47.83</v>
      </c>
      <c r="L45" t="n">
        <v>1</v>
      </c>
      <c r="M45" t="n">
        <v>883</v>
      </c>
      <c r="N45" t="n">
        <v>22.98</v>
      </c>
      <c r="O45" t="n">
        <v>17723.39</v>
      </c>
      <c r="P45" t="n">
        <v>1218.33</v>
      </c>
      <c r="Q45" t="n">
        <v>2287.35</v>
      </c>
      <c r="R45" t="n">
        <v>1335.48</v>
      </c>
      <c r="S45" t="n">
        <v>175.94</v>
      </c>
      <c r="T45" t="n">
        <v>573639.14</v>
      </c>
      <c r="U45" t="n">
        <v>0.13</v>
      </c>
      <c r="V45" t="n">
        <v>0.6</v>
      </c>
      <c r="W45" t="n">
        <v>38.11</v>
      </c>
      <c r="X45" t="n">
        <v>34.52</v>
      </c>
      <c r="Y45" t="n">
        <v>2</v>
      </c>
      <c r="Z45" t="n">
        <v>10</v>
      </c>
    </row>
    <row r="46">
      <c r="A46" t="n">
        <v>1</v>
      </c>
      <c r="B46" t="n">
        <v>70</v>
      </c>
      <c r="C46" t="inlineStr">
        <is>
          <t xml:space="preserve">CONCLUIDO	</t>
        </is>
      </c>
      <c r="D46" t="n">
        <v>1.04</v>
      </c>
      <c r="E46" t="n">
        <v>96.15000000000001</v>
      </c>
      <c r="F46" t="n">
        <v>83.87</v>
      </c>
      <c r="G46" t="n">
        <v>14.46</v>
      </c>
      <c r="H46" t="n">
        <v>0.25</v>
      </c>
      <c r="I46" t="n">
        <v>348</v>
      </c>
      <c r="J46" t="n">
        <v>143.17</v>
      </c>
      <c r="K46" t="n">
        <v>47.83</v>
      </c>
      <c r="L46" t="n">
        <v>2</v>
      </c>
      <c r="M46" t="n">
        <v>346</v>
      </c>
      <c r="N46" t="n">
        <v>23.34</v>
      </c>
      <c r="O46" t="n">
        <v>17891.86</v>
      </c>
      <c r="P46" t="n">
        <v>963.42</v>
      </c>
      <c r="Q46" t="n">
        <v>2281.21</v>
      </c>
      <c r="R46" t="n">
        <v>618.37</v>
      </c>
      <c r="S46" t="n">
        <v>175.94</v>
      </c>
      <c r="T46" t="n">
        <v>217770.85</v>
      </c>
      <c r="U46" t="n">
        <v>0.28</v>
      </c>
      <c r="V46" t="n">
        <v>0.75</v>
      </c>
      <c r="W46" t="n">
        <v>37.25</v>
      </c>
      <c r="X46" t="n">
        <v>13.15</v>
      </c>
      <c r="Y46" t="n">
        <v>2</v>
      </c>
      <c r="Z46" t="n">
        <v>10</v>
      </c>
    </row>
    <row r="47">
      <c r="A47" t="n">
        <v>2</v>
      </c>
      <c r="B47" t="n">
        <v>70</v>
      </c>
      <c r="C47" t="inlineStr">
        <is>
          <t xml:space="preserve">CONCLUIDO	</t>
        </is>
      </c>
      <c r="D47" t="n">
        <v>1.1467</v>
      </c>
      <c r="E47" t="n">
        <v>87.20999999999999</v>
      </c>
      <c r="F47" t="n">
        <v>78.73999999999999</v>
      </c>
      <c r="G47" t="n">
        <v>21.87</v>
      </c>
      <c r="H47" t="n">
        <v>0.37</v>
      </c>
      <c r="I47" t="n">
        <v>216</v>
      </c>
      <c r="J47" t="n">
        <v>144.54</v>
      </c>
      <c r="K47" t="n">
        <v>47.83</v>
      </c>
      <c r="L47" t="n">
        <v>3</v>
      </c>
      <c r="M47" t="n">
        <v>214</v>
      </c>
      <c r="N47" t="n">
        <v>23.71</v>
      </c>
      <c r="O47" t="n">
        <v>18060.85</v>
      </c>
      <c r="P47" t="n">
        <v>894.99</v>
      </c>
      <c r="Q47" t="n">
        <v>2278.81</v>
      </c>
      <c r="R47" t="n">
        <v>449.51</v>
      </c>
      <c r="S47" t="n">
        <v>175.94</v>
      </c>
      <c r="T47" t="n">
        <v>133998.27</v>
      </c>
      <c r="U47" t="n">
        <v>0.39</v>
      </c>
      <c r="V47" t="n">
        <v>0.8</v>
      </c>
      <c r="W47" t="n">
        <v>37</v>
      </c>
      <c r="X47" t="n">
        <v>8.050000000000001</v>
      </c>
      <c r="Y47" t="n">
        <v>2</v>
      </c>
      <c r="Z47" t="n">
        <v>10</v>
      </c>
    </row>
    <row r="48">
      <c r="A48" t="n">
        <v>3</v>
      </c>
      <c r="B48" t="n">
        <v>70</v>
      </c>
      <c r="C48" t="inlineStr">
        <is>
          <t xml:space="preserve">CONCLUIDO	</t>
        </is>
      </c>
      <c r="D48" t="n">
        <v>1.2033</v>
      </c>
      <c r="E48" t="n">
        <v>83.09999999999999</v>
      </c>
      <c r="F48" t="n">
        <v>76.40000000000001</v>
      </c>
      <c r="G48" t="n">
        <v>29.57</v>
      </c>
      <c r="H48" t="n">
        <v>0.49</v>
      </c>
      <c r="I48" t="n">
        <v>155</v>
      </c>
      <c r="J48" t="n">
        <v>145.92</v>
      </c>
      <c r="K48" t="n">
        <v>47.83</v>
      </c>
      <c r="L48" t="n">
        <v>4</v>
      </c>
      <c r="M48" t="n">
        <v>153</v>
      </c>
      <c r="N48" t="n">
        <v>24.09</v>
      </c>
      <c r="O48" t="n">
        <v>18230.35</v>
      </c>
      <c r="P48" t="n">
        <v>858.39</v>
      </c>
      <c r="Q48" t="n">
        <v>2277.93</v>
      </c>
      <c r="R48" t="n">
        <v>371.31</v>
      </c>
      <c r="S48" t="n">
        <v>175.94</v>
      </c>
      <c r="T48" t="n">
        <v>95203.89</v>
      </c>
      <c r="U48" t="n">
        <v>0.47</v>
      </c>
      <c r="V48" t="n">
        <v>0.82</v>
      </c>
      <c r="W48" t="n">
        <v>36.9</v>
      </c>
      <c r="X48" t="n">
        <v>5.72</v>
      </c>
      <c r="Y48" t="n">
        <v>2</v>
      </c>
      <c r="Z48" t="n">
        <v>10</v>
      </c>
    </row>
    <row r="49">
      <c r="A49" t="n">
        <v>4</v>
      </c>
      <c r="B49" t="n">
        <v>70</v>
      </c>
      <c r="C49" t="inlineStr">
        <is>
          <t xml:space="preserve">CONCLUIDO	</t>
        </is>
      </c>
      <c r="D49" t="n">
        <v>1.2365</v>
      </c>
      <c r="E49" t="n">
        <v>80.87</v>
      </c>
      <c r="F49" t="n">
        <v>75.15000000000001</v>
      </c>
      <c r="G49" t="n">
        <v>37.26</v>
      </c>
      <c r="H49" t="n">
        <v>0.6</v>
      </c>
      <c r="I49" t="n">
        <v>121</v>
      </c>
      <c r="J49" t="n">
        <v>147.3</v>
      </c>
      <c r="K49" t="n">
        <v>47.83</v>
      </c>
      <c r="L49" t="n">
        <v>5</v>
      </c>
      <c r="M49" t="n">
        <v>119</v>
      </c>
      <c r="N49" t="n">
        <v>24.47</v>
      </c>
      <c r="O49" t="n">
        <v>18400.38</v>
      </c>
      <c r="P49" t="n">
        <v>833.9</v>
      </c>
      <c r="Q49" t="n">
        <v>2278.03</v>
      </c>
      <c r="R49" t="n">
        <v>329.05</v>
      </c>
      <c r="S49" t="n">
        <v>175.94</v>
      </c>
      <c r="T49" t="n">
        <v>74246.31</v>
      </c>
      <c r="U49" t="n">
        <v>0.53</v>
      </c>
      <c r="V49" t="n">
        <v>0.83</v>
      </c>
      <c r="W49" t="n">
        <v>36.87</v>
      </c>
      <c r="X49" t="n">
        <v>4.48</v>
      </c>
      <c r="Y49" t="n">
        <v>2</v>
      </c>
      <c r="Z49" t="n">
        <v>10</v>
      </c>
    </row>
    <row r="50">
      <c r="A50" t="n">
        <v>5</v>
      </c>
      <c r="B50" t="n">
        <v>70</v>
      </c>
      <c r="C50" t="inlineStr">
        <is>
          <t xml:space="preserve">CONCLUIDO	</t>
        </is>
      </c>
      <c r="D50" t="n">
        <v>1.259</v>
      </c>
      <c r="E50" t="n">
        <v>79.43000000000001</v>
      </c>
      <c r="F50" t="n">
        <v>74.34</v>
      </c>
      <c r="G50" t="n">
        <v>45.06</v>
      </c>
      <c r="H50" t="n">
        <v>0.71</v>
      </c>
      <c r="I50" t="n">
        <v>99</v>
      </c>
      <c r="J50" t="n">
        <v>148.68</v>
      </c>
      <c r="K50" t="n">
        <v>47.83</v>
      </c>
      <c r="L50" t="n">
        <v>6</v>
      </c>
      <c r="M50" t="n">
        <v>97</v>
      </c>
      <c r="N50" t="n">
        <v>24.85</v>
      </c>
      <c r="O50" t="n">
        <v>18570.94</v>
      </c>
      <c r="P50" t="n">
        <v>814.7</v>
      </c>
      <c r="Q50" t="n">
        <v>2277.79</v>
      </c>
      <c r="R50" t="n">
        <v>302.31</v>
      </c>
      <c r="S50" t="n">
        <v>175.94</v>
      </c>
      <c r="T50" t="n">
        <v>60983.9</v>
      </c>
      <c r="U50" t="n">
        <v>0.58</v>
      </c>
      <c r="V50" t="n">
        <v>0.84</v>
      </c>
      <c r="W50" t="n">
        <v>36.83</v>
      </c>
      <c r="X50" t="n">
        <v>3.67</v>
      </c>
      <c r="Y50" t="n">
        <v>2</v>
      </c>
      <c r="Z50" t="n">
        <v>10</v>
      </c>
    </row>
    <row r="51">
      <c r="A51" t="n">
        <v>6</v>
      </c>
      <c r="B51" t="n">
        <v>70</v>
      </c>
      <c r="C51" t="inlineStr">
        <is>
          <t xml:space="preserve">CONCLUIDO	</t>
        </is>
      </c>
      <c r="D51" t="n">
        <v>1.276</v>
      </c>
      <c r="E51" t="n">
        <v>78.37</v>
      </c>
      <c r="F51" t="n">
        <v>73.73999999999999</v>
      </c>
      <c r="G51" t="n">
        <v>53.31</v>
      </c>
      <c r="H51" t="n">
        <v>0.83</v>
      </c>
      <c r="I51" t="n">
        <v>83</v>
      </c>
      <c r="J51" t="n">
        <v>150.07</v>
      </c>
      <c r="K51" t="n">
        <v>47.83</v>
      </c>
      <c r="L51" t="n">
        <v>7</v>
      </c>
      <c r="M51" t="n">
        <v>81</v>
      </c>
      <c r="N51" t="n">
        <v>25.24</v>
      </c>
      <c r="O51" t="n">
        <v>18742.03</v>
      </c>
      <c r="P51" t="n">
        <v>797.12</v>
      </c>
      <c r="Q51" t="n">
        <v>2277.51</v>
      </c>
      <c r="R51" t="n">
        <v>282.5</v>
      </c>
      <c r="S51" t="n">
        <v>175.94</v>
      </c>
      <c r="T51" t="n">
        <v>51157.81</v>
      </c>
      <c r="U51" t="n">
        <v>0.62</v>
      </c>
      <c r="V51" t="n">
        <v>0.85</v>
      </c>
      <c r="W51" t="n">
        <v>36.8</v>
      </c>
      <c r="X51" t="n">
        <v>3.08</v>
      </c>
      <c r="Y51" t="n">
        <v>2</v>
      </c>
      <c r="Z51" t="n">
        <v>10</v>
      </c>
    </row>
    <row r="52">
      <c r="A52" t="n">
        <v>7</v>
      </c>
      <c r="B52" t="n">
        <v>70</v>
      </c>
      <c r="C52" t="inlineStr">
        <is>
          <t xml:space="preserve">CONCLUIDO	</t>
        </is>
      </c>
      <c r="D52" t="n">
        <v>1.2897</v>
      </c>
      <c r="E52" t="n">
        <v>77.54000000000001</v>
      </c>
      <c r="F52" t="n">
        <v>73.26000000000001</v>
      </c>
      <c r="G52" t="n">
        <v>61.91</v>
      </c>
      <c r="H52" t="n">
        <v>0.9399999999999999</v>
      </c>
      <c r="I52" t="n">
        <v>71</v>
      </c>
      <c r="J52" t="n">
        <v>151.46</v>
      </c>
      <c r="K52" t="n">
        <v>47.83</v>
      </c>
      <c r="L52" t="n">
        <v>8</v>
      </c>
      <c r="M52" t="n">
        <v>69</v>
      </c>
      <c r="N52" t="n">
        <v>25.63</v>
      </c>
      <c r="O52" t="n">
        <v>18913.66</v>
      </c>
      <c r="P52" t="n">
        <v>780.96</v>
      </c>
      <c r="Q52" t="n">
        <v>2277.4</v>
      </c>
      <c r="R52" t="n">
        <v>266.71</v>
      </c>
      <c r="S52" t="n">
        <v>175.94</v>
      </c>
      <c r="T52" t="n">
        <v>43325.24</v>
      </c>
      <c r="U52" t="n">
        <v>0.66</v>
      </c>
      <c r="V52" t="n">
        <v>0.86</v>
      </c>
      <c r="W52" t="n">
        <v>36.77</v>
      </c>
      <c r="X52" t="n">
        <v>2.59</v>
      </c>
      <c r="Y52" t="n">
        <v>2</v>
      </c>
      <c r="Z52" t="n">
        <v>10</v>
      </c>
    </row>
    <row r="53">
      <c r="A53" t="n">
        <v>8</v>
      </c>
      <c r="B53" t="n">
        <v>70</v>
      </c>
      <c r="C53" t="inlineStr">
        <is>
          <t xml:space="preserve">CONCLUIDO	</t>
        </is>
      </c>
      <c r="D53" t="n">
        <v>1.2992</v>
      </c>
      <c r="E53" t="n">
        <v>76.97</v>
      </c>
      <c r="F53" t="n">
        <v>72.95</v>
      </c>
      <c r="G53" t="n">
        <v>70.59999999999999</v>
      </c>
      <c r="H53" t="n">
        <v>1.04</v>
      </c>
      <c r="I53" t="n">
        <v>62</v>
      </c>
      <c r="J53" t="n">
        <v>152.85</v>
      </c>
      <c r="K53" t="n">
        <v>47.83</v>
      </c>
      <c r="L53" t="n">
        <v>9</v>
      </c>
      <c r="M53" t="n">
        <v>60</v>
      </c>
      <c r="N53" t="n">
        <v>26.03</v>
      </c>
      <c r="O53" t="n">
        <v>19085.83</v>
      </c>
      <c r="P53" t="n">
        <v>766.36</v>
      </c>
      <c r="Q53" t="n">
        <v>2277.07</v>
      </c>
      <c r="R53" t="n">
        <v>256.52</v>
      </c>
      <c r="S53" t="n">
        <v>175.94</v>
      </c>
      <c r="T53" t="n">
        <v>38274.71</v>
      </c>
      <c r="U53" t="n">
        <v>0.6899999999999999</v>
      </c>
      <c r="V53" t="n">
        <v>0.86</v>
      </c>
      <c r="W53" t="n">
        <v>36.76</v>
      </c>
      <c r="X53" t="n">
        <v>2.29</v>
      </c>
      <c r="Y53" t="n">
        <v>2</v>
      </c>
      <c r="Z53" t="n">
        <v>10</v>
      </c>
    </row>
    <row r="54">
      <c r="A54" t="n">
        <v>9</v>
      </c>
      <c r="B54" t="n">
        <v>70</v>
      </c>
      <c r="C54" t="inlineStr">
        <is>
          <t xml:space="preserve">CONCLUIDO	</t>
        </is>
      </c>
      <c r="D54" t="n">
        <v>1.3074</v>
      </c>
      <c r="E54" t="n">
        <v>76.48999999999999</v>
      </c>
      <c r="F54" t="n">
        <v>72.67</v>
      </c>
      <c r="G54" t="n">
        <v>79.28</v>
      </c>
      <c r="H54" t="n">
        <v>1.15</v>
      </c>
      <c r="I54" t="n">
        <v>55</v>
      </c>
      <c r="J54" t="n">
        <v>154.25</v>
      </c>
      <c r="K54" t="n">
        <v>47.83</v>
      </c>
      <c r="L54" t="n">
        <v>10</v>
      </c>
      <c r="M54" t="n">
        <v>53</v>
      </c>
      <c r="N54" t="n">
        <v>26.43</v>
      </c>
      <c r="O54" t="n">
        <v>19258.55</v>
      </c>
      <c r="P54" t="n">
        <v>751.77</v>
      </c>
      <c r="Q54" t="n">
        <v>2277.35</v>
      </c>
      <c r="R54" t="n">
        <v>246.83</v>
      </c>
      <c r="S54" t="n">
        <v>175.94</v>
      </c>
      <c r="T54" t="n">
        <v>33466.61</v>
      </c>
      <c r="U54" t="n">
        <v>0.71</v>
      </c>
      <c r="V54" t="n">
        <v>0.86</v>
      </c>
      <c r="W54" t="n">
        <v>36.76</v>
      </c>
      <c r="X54" t="n">
        <v>2.01</v>
      </c>
      <c r="Y54" t="n">
        <v>2</v>
      </c>
      <c r="Z54" t="n">
        <v>10</v>
      </c>
    </row>
    <row r="55">
      <c r="A55" t="n">
        <v>10</v>
      </c>
      <c r="B55" t="n">
        <v>70</v>
      </c>
      <c r="C55" t="inlineStr">
        <is>
          <t xml:space="preserve">CONCLUIDO	</t>
        </is>
      </c>
      <c r="D55" t="n">
        <v>1.3143</v>
      </c>
      <c r="E55" t="n">
        <v>76.08</v>
      </c>
      <c r="F55" t="n">
        <v>72.44</v>
      </c>
      <c r="G55" t="n">
        <v>88.7</v>
      </c>
      <c r="H55" t="n">
        <v>1.25</v>
      </c>
      <c r="I55" t="n">
        <v>49</v>
      </c>
      <c r="J55" t="n">
        <v>155.66</v>
      </c>
      <c r="K55" t="n">
        <v>47.83</v>
      </c>
      <c r="L55" t="n">
        <v>11</v>
      </c>
      <c r="M55" t="n">
        <v>47</v>
      </c>
      <c r="N55" t="n">
        <v>26.83</v>
      </c>
      <c r="O55" t="n">
        <v>19431.82</v>
      </c>
      <c r="P55" t="n">
        <v>736.98</v>
      </c>
      <c r="Q55" t="n">
        <v>2277.08</v>
      </c>
      <c r="R55" t="n">
        <v>239.69</v>
      </c>
      <c r="S55" t="n">
        <v>175.94</v>
      </c>
      <c r="T55" t="n">
        <v>29923.64</v>
      </c>
      <c r="U55" t="n">
        <v>0.73</v>
      </c>
      <c r="V55" t="n">
        <v>0.87</v>
      </c>
      <c r="W55" t="n">
        <v>36.74</v>
      </c>
      <c r="X55" t="n">
        <v>1.78</v>
      </c>
      <c r="Y55" t="n">
        <v>2</v>
      </c>
      <c r="Z55" t="n">
        <v>10</v>
      </c>
    </row>
    <row r="56">
      <c r="A56" t="n">
        <v>11</v>
      </c>
      <c r="B56" t="n">
        <v>70</v>
      </c>
      <c r="C56" t="inlineStr">
        <is>
          <t xml:space="preserve">CONCLUIDO	</t>
        </is>
      </c>
      <c r="D56" t="n">
        <v>1.3188</v>
      </c>
      <c r="E56" t="n">
        <v>75.83</v>
      </c>
      <c r="F56" t="n">
        <v>72.3</v>
      </c>
      <c r="G56" t="n">
        <v>96.40000000000001</v>
      </c>
      <c r="H56" t="n">
        <v>1.35</v>
      </c>
      <c r="I56" t="n">
        <v>45</v>
      </c>
      <c r="J56" t="n">
        <v>157.07</v>
      </c>
      <c r="K56" t="n">
        <v>47.83</v>
      </c>
      <c r="L56" t="n">
        <v>12</v>
      </c>
      <c r="M56" t="n">
        <v>43</v>
      </c>
      <c r="N56" t="n">
        <v>27.24</v>
      </c>
      <c r="O56" t="n">
        <v>19605.66</v>
      </c>
      <c r="P56" t="n">
        <v>723.48</v>
      </c>
      <c r="Q56" t="n">
        <v>2276.94</v>
      </c>
      <c r="R56" t="n">
        <v>235.03</v>
      </c>
      <c r="S56" t="n">
        <v>175.94</v>
      </c>
      <c r="T56" t="n">
        <v>27614.24</v>
      </c>
      <c r="U56" t="n">
        <v>0.75</v>
      </c>
      <c r="V56" t="n">
        <v>0.87</v>
      </c>
      <c r="W56" t="n">
        <v>36.73</v>
      </c>
      <c r="X56" t="n">
        <v>1.64</v>
      </c>
      <c r="Y56" t="n">
        <v>2</v>
      </c>
      <c r="Z56" t="n">
        <v>10</v>
      </c>
    </row>
    <row r="57">
      <c r="A57" t="n">
        <v>12</v>
      </c>
      <c r="B57" t="n">
        <v>70</v>
      </c>
      <c r="C57" t="inlineStr">
        <is>
          <t xml:space="preserve">CONCLUIDO	</t>
        </is>
      </c>
      <c r="D57" t="n">
        <v>1.3246</v>
      </c>
      <c r="E57" t="n">
        <v>75.48999999999999</v>
      </c>
      <c r="F57" t="n">
        <v>72.11</v>
      </c>
      <c r="G57" t="n">
        <v>108.16</v>
      </c>
      <c r="H57" t="n">
        <v>1.45</v>
      </c>
      <c r="I57" t="n">
        <v>40</v>
      </c>
      <c r="J57" t="n">
        <v>158.48</v>
      </c>
      <c r="K57" t="n">
        <v>47.83</v>
      </c>
      <c r="L57" t="n">
        <v>13</v>
      </c>
      <c r="M57" t="n">
        <v>38</v>
      </c>
      <c r="N57" t="n">
        <v>27.65</v>
      </c>
      <c r="O57" t="n">
        <v>19780.06</v>
      </c>
      <c r="P57" t="n">
        <v>708.67</v>
      </c>
      <c r="Q57" t="n">
        <v>2276.96</v>
      </c>
      <c r="R57" t="n">
        <v>228.34</v>
      </c>
      <c r="S57" t="n">
        <v>175.94</v>
      </c>
      <c r="T57" t="n">
        <v>24295.83</v>
      </c>
      <c r="U57" t="n">
        <v>0.77</v>
      </c>
      <c r="V57" t="n">
        <v>0.87</v>
      </c>
      <c r="W57" t="n">
        <v>36.73</v>
      </c>
      <c r="X57" t="n">
        <v>1.45</v>
      </c>
      <c r="Y57" t="n">
        <v>2</v>
      </c>
      <c r="Z57" t="n">
        <v>10</v>
      </c>
    </row>
    <row r="58">
      <c r="A58" t="n">
        <v>13</v>
      </c>
      <c r="B58" t="n">
        <v>70</v>
      </c>
      <c r="C58" t="inlineStr">
        <is>
          <t xml:space="preserve">CONCLUIDO	</t>
        </is>
      </c>
      <c r="D58" t="n">
        <v>1.3282</v>
      </c>
      <c r="E58" t="n">
        <v>75.29000000000001</v>
      </c>
      <c r="F58" t="n">
        <v>72</v>
      </c>
      <c r="G58" t="n">
        <v>116.75</v>
      </c>
      <c r="H58" t="n">
        <v>1.55</v>
      </c>
      <c r="I58" t="n">
        <v>37</v>
      </c>
      <c r="J58" t="n">
        <v>159.9</v>
      </c>
      <c r="K58" t="n">
        <v>47.83</v>
      </c>
      <c r="L58" t="n">
        <v>14</v>
      </c>
      <c r="M58" t="n">
        <v>33</v>
      </c>
      <c r="N58" t="n">
        <v>28.07</v>
      </c>
      <c r="O58" t="n">
        <v>19955.16</v>
      </c>
      <c r="P58" t="n">
        <v>695.54</v>
      </c>
      <c r="Q58" t="n">
        <v>2277.08</v>
      </c>
      <c r="R58" t="n">
        <v>224.45</v>
      </c>
      <c r="S58" t="n">
        <v>175.94</v>
      </c>
      <c r="T58" t="n">
        <v>22367.16</v>
      </c>
      <c r="U58" t="n">
        <v>0.78</v>
      </c>
      <c r="V58" t="n">
        <v>0.87</v>
      </c>
      <c r="W58" t="n">
        <v>36.73</v>
      </c>
      <c r="X58" t="n">
        <v>1.34</v>
      </c>
      <c r="Y58" t="n">
        <v>2</v>
      </c>
      <c r="Z58" t="n">
        <v>10</v>
      </c>
    </row>
    <row r="59">
      <c r="A59" t="n">
        <v>14</v>
      </c>
      <c r="B59" t="n">
        <v>70</v>
      </c>
      <c r="C59" t="inlineStr">
        <is>
          <t xml:space="preserve">CONCLUIDO	</t>
        </is>
      </c>
      <c r="D59" t="n">
        <v>1.3314</v>
      </c>
      <c r="E59" t="n">
        <v>75.11</v>
      </c>
      <c r="F59" t="n">
        <v>71.90000000000001</v>
      </c>
      <c r="G59" t="n">
        <v>126.88</v>
      </c>
      <c r="H59" t="n">
        <v>1.65</v>
      </c>
      <c r="I59" t="n">
        <v>34</v>
      </c>
      <c r="J59" t="n">
        <v>161.32</v>
      </c>
      <c r="K59" t="n">
        <v>47.83</v>
      </c>
      <c r="L59" t="n">
        <v>15</v>
      </c>
      <c r="M59" t="n">
        <v>12</v>
      </c>
      <c r="N59" t="n">
        <v>28.5</v>
      </c>
      <c r="O59" t="n">
        <v>20130.71</v>
      </c>
      <c r="P59" t="n">
        <v>683.63</v>
      </c>
      <c r="Q59" t="n">
        <v>2277.14</v>
      </c>
      <c r="R59" t="n">
        <v>220.36</v>
      </c>
      <c r="S59" t="n">
        <v>175.94</v>
      </c>
      <c r="T59" t="n">
        <v>20335.18</v>
      </c>
      <c r="U59" t="n">
        <v>0.8</v>
      </c>
      <c r="V59" t="n">
        <v>0.87</v>
      </c>
      <c r="W59" t="n">
        <v>36.75</v>
      </c>
      <c r="X59" t="n">
        <v>1.24</v>
      </c>
      <c r="Y59" t="n">
        <v>2</v>
      </c>
      <c r="Z59" t="n">
        <v>10</v>
      </c>
    </row>
    <row r="60">
      <c r="A60" t="n">
        <v>15</v>
      </c>
      <c r="B60" t="n">
        <v>70</v>
      </c>
      <c r="C60" t="inlineStr">
        <is>
          <t xml:space="preserve">CONCLUIDO	</t>
        </is>
      </c>
      <c r="D60" t="n">
        <v>1.331</v>
      </c>
      <c r="E60" t="n">
        <v>75.13</v>
      </c>
      <c r="F60" t="n">
        <v>71.92</v>
      </c>
      <c r="G60" t="n">
        <v>126.91</v>
      </c>
      <c r="H60" t="n">
        <v>1.74</v>
      </c>
      <c r="I60" t="n">
        <v>34</v>
      </c>
      <c r="J60" t="n">
        <v>162.75</v>
      </c>
      <c r="K60" t="n">
        <v>47.83</v>
      </c>
      <c r="L60" t="n">
        <v>16</v>
      </c>
      <c r="M60" t="n">
        <v>0</v>
      </c>
      <c r="N60" t="n">
        <v>28.92</v>
      </c>
      <c r="O60" t="n">
        <v>20306.85</v>
      </c>
      <c r="P60" t="n">
        <v>689.24</v>
      </c>
      <c r="Q60" t="n">
        <v>2277.33</v>
      </c>
      <c r="R60" t="n">
        <v>220.72</v>
      </c>
      <c r="S60" t="n">
        <v>175.94</v>
      </c>
      <c r="T60" t="n">
        <v>20517.06</v>
      </c>
      <c r="U60" t="n">
        <v>0.8</v>
      </c>
      <c r="V60" t="n">
        <v>0.87</v>
      </c>
      <c r="W60" t="n">
        <v>36.76</v>
      </c>
      <c r="X60" t="n">
        <v>1.26</v>
      </c>
      <c r="Y60" t="n">
        <v>2</v>
      </c>
      <c r="Z60" t="n">
        <v>10</v>
      </c>
    </row>
    <row r="61">
      <c r="A61" t="n">
        <v>0</v>
      </c>
      <c r="B61" t="n">
        <v>90</v>
      </c>
      <c r="C61" t="inlineStr">
        <is>
          <t xml:space="preserve">CONCLUIDO	</t>
        </is>
      </c>
      <c r="D61" t="n">
        <v>0.6364</v>
      </c>
      <c r="E61" t="n">
        <v>157.14</v>
      </c>
      <c r="F61" t="n">
        <v>115.04</v>
      </c>
      <c r="G61" t="n">
        <v>6.19</v>
      </c>
      <c r="H61" t="n">
        <v>0.1</v>
      </c>
      <c r="I61" t="n">
        <v>1116</v>
      </c>
      <c r="J61" t="n">
        <v>176.73</v>
      </c>
      <c r="K61" t="n">
        <v>52.44</v>
      </c>
      <c r="L61" t="n">
        <v>1</v>
      </c>
      <c r="M61" t="n">
        <v>1114</v>
      </c>
      <c r="N61" t="n">
        <v>33.29</v>
      </c>
      <c r="O61" t="n">
        <v>22031.19</v>
      </c>
      <c r="P61" t="n">
        <v>1532.94</v>
      </c>
      <c r="Q61" t="n">
        <v>2289.11</v>
      </c>
      <c r="R61" t="n">
        <v>1658.92</v>
      </c>
      <c r="S61" t="n">
        <v>175.94</v>
      </c>
      <c r="T61" t="n">
        <v>734207.34</v>
      </c>
      <c r="U61" t="n">
        <v>0.11</v>
      </c>
      <c r="V61" t="n">
        <v>0.55</v>
      </c>
      <c r="W61" t="n">
        <v>38.54</v>
      </c>
      <c r="X61" t="n">
        <v>44.2</v>
      </c>
      <c r="Y61" t="n">
        <v>2</v>
      </c>
      <c r="Z61" t="n">
        <v>10</v>
      </c>
    </row>
    <row r="62">
      <c r="A62" t="n">
        <v>1</v>
      </c>
      <c r="B62" t="n">
        <v>90</v>
      </c>
      <c r="C62" t="inlineStr">
        <is>
          <t xml:space="preserve">CONCLUIDO	</t>
        </is>
      </c>
      <c r="D62" t="n">
        <v>0.9651999999999999</v>
      </c>
      <c r="E62" t="n">
        <v>103.61</v>
      </c>
      <c r="F62" t="n">
        <v>86.43000000000001</v>
      </c>
      <c r="G62" t="n">
        <v>12.5</v>
      </c>
      <c r="H62" t="n">
        <v>0.2</v>
      </c>
      <c r="I62" t="n">
        <v>415</v>
      </c>
      <c r="J62" t="n">
        <v>178.21</v>
      </c>
      <c r="K62" t="n">
        <v>52.44</v>
      </c>
      <c r="L62" t="n">
        <v>2</v>
      </c>
      <c r="M62" t="n">
        <v>413</v>
      </c>
      <c r="N62" t="n">
        <v>33.77</v>
      </c>
      <c r="O62" t="n">
        <v>22213.89</v>
      </c>
      <c r="P62" t="n">
        <v>1148.89</v>
      </c>
      <c r="Q62" t="n">
        <v>2281.3</v>
      </c>
      <c r="R62" t="n">
        <v>705.02</v>
      </c>
      <c r="S62" t="n">
        <v>175.94</v>
      </c>
      <c r="T62" t="n">
        <v>260758.36</v>
      </c>
      <c r="U62" t="n">
        <v>0.25</v>
      </c>
      <c r="V62" t="n">
        <v>0.73</v>
      </c>
      <c r="W62" t="n">
        <v>37.34</v>
      </c>
      <c r="X62" t="n">
        <v>15.71</v>
      </c>
      <c r="Y62" t="n">
        <v>2</v>
      </c>
      <c r="Z62" t="n">
        <v>10</v>
      </c>
    </row>
    <row r="63">
      <c r="A63" t="n">
        <v>2</v>
      </c>
      <c r="B63" t="n">
        <v>90</v>
      </c>
      <c r="C63" t="inlineStr">
        <is>
          <t xml:space="preserve">CONCLUIDO	</t>
        </is>
      </c>
      <c r="D63" t="n">
        <v>1.0901</v>
      </c>
      <c r="E63" t="n">
        <v>91.73999999999999</v>
      </c>
      <c r="F63" t="n">
        <v>80.25</v>
      </c>
      <c r="G63" t="n">
        <v>18.88</v>
      </c>
      <c r="H63" t="n">
        <v>0.3</v>
      </c>
      <c r="I63" t="n">
        <v>255</v>
      </c>
      <c r="J63" t="n">
        <v>179.7</v>
      </c>
      <c r="K63" t="n">
        <v>52.44</v>
      </c>
      <c r="L63" t="n">
        <v>3</v>
      </c>
      <c r="M63" t="n">
        <v>253</v>
      </c>
      <c r="N63" t="n">
        <v>34.26</v>
      </c>
      <c r="O63" t="n">
        <v>22397.24</v>
      </c>
      <c r="P63" t="n">
        <v>1060.25</v>
      </c>
      <c r="Q63" t="n">
        <v>2279.79</v>
      </c>
      <c r="R63" t="n">
        <v>498.7</v>
      </c>
      <c r="S63" t="n">
        <v>175.94</v>
      </c>
      <c r="T63" t="n">
        <v>158401.66</v>
      </c>
      <c r="U63" t="n">
        <v>0.35</v>
      </c>
      <c r="V63" t="n">
        <v>0.78</v>
      </c>
      <c r="W63" t="n">
        <v>37.08</v>
      </c>
      <c r="X63" t="n">
        <v>9.550000000000001</v>
      </c>
      <c r="Y63" t="n">
        <v>2</v>
      </c>
      <c r="Z63" t="n">
        <v>10</v>
      </c>
    </row>
    <row r="64">
      <c r="A64" t="n">
        <v>3</v>
      </c>
      <c r="B64" t="n">
        <v>90</v>
      </c>
      <c r="C64" t="inlineStr">
        <is>
          <t xml:space="preserve">CONCLUIDO	</t>
        </is>
      </c>
      <c r="D64" t="n">
        <v>1.1557</v>
      </c>
      <c r="E64" t="n">
        <v>86.53</v>
      </c>
      <c r="F64" t="n">
        <v>77.56</v>
      </c>
      <c r="G64" t="n">
        <v>25.29</v>
      </c>
      <c r="H64" t="n">
        <v>0.39</v>
      </c>
      <c r="I64" t="n">
        <v>184</v>
      </c>
      <c r="J64" t="n">
        <v>181.19</v>
      </c>
      <c r="K64" t="n">
        <v>52.44</v>
      </c>
      <c r="L64" t="n">
        <v>4</v>
      </c>
      <c r="M64" t="n">
        <v>182</v>
      </c>
      <c r="N64" t="n">
        <v>34.75</v>
      </c>
      <c r="O64" t="n">
        <v>22581.25</v>
      </c>
      <c r="P64" t="n">
        <v>1017.75</v>
      </c>
      <c r="Q64" t="n">
        <v>2278.91</v>
      </c>
      <c r="R64" t="n">
        <v>409.84</v>
      </c>
      <c r="S64" t="n">
        <v>175.94</v>
      </c>
      <c r="T64" t="n">
        <v>114325.96</v>
      </c>
      <c r="U64" t="n">
        <v>0.43</v>
      </c>
      <c r="V64" t="n">
        <v>0.8100000000000001</v>
      </c>
      <c r="W64" t="n">
        <v>36.96</v>
      </c>
      <c r="X64" t="n">
        <v>6.88</v>
      </c>
      <c r="Y64" t="n">
        <v>2</v>
      </c>
      <c r="Z64" t="n">
        <v>10</v>
      </c>
    </row>
    <row r="65">
      <c r="A65" t="n">
        <v>4</v>
      </c>
      <c r="B65" t="n">
        <v>90</v>
      </c>
      <c r="C65" t="inlineStr">
        <is>
          <t xml:space="preserve">CONCLUIDO	</t>
        </is>
      </c>
      <c r="D65" t="n">
        <v>1.1975</v>
      </c>
      <c r="E65" t="n">
        <v>83.51000000000001</v>
      </c>
      <c r="F65" t="n">
        <v>76</v>
      </c>
      <c r="G65" t="n">
        <v>31.89</v>
      </c>
      <c r="H65" t="n">
        <v>0.49</v>
      </c>
      <c r="I65" t="n">
        <v>143</v>
      </c>
      <c r="J65" t="n">
        <v>182.69</v>
      </c>
      <c r="K65" t="n">
        <v>52.44</v>
      </c>
      <c r="L65" t="n">
        <v>5</v>
      </c>
      <c r="M65" t="n">
        <v>141</v>
      </c>
      <c r="N65" t="n">
        <v>35.25</v>
      </c>
      <c r="O65" t="n">
        <v>22766.06</v>
      </c>
      <c r="P65" t="n">
        <v>989.66</v>
      </c>
      <c r="Q65" t="n">
        <v>2278.34</v>
      </c>
      <c r="R65" t="n">
        <v>357.5</v>
      </c>
      <c r="S65" t="n">
        <v>175.94</v>
      </c>
      <c r="T65" t="n">
        <v>88361.63</v>
      </c>
      <c r="U65" t="n">
        <v>0.49</v>
      </c>
      <c r="V65" t="n">
        <v>0.82</v>
      </c>
      <c r="W65" t="n">
        <v>36.91</v>
      </c>
      <c r="X65" t="n">
        <v>5.33</v>
      </c>
      <c r="Y65" t="n">
        <v>2</v>
      </c>
      <c r="Z65" t="n">
        <v>10</v>
      </c>
    </row>
    <row r="66">
      <c r="A66" t="n">
        <v>5</v>
      </c>
      <c r="B66" t="n">
        <v>90</v>
      </c>
      <c r="C66" t="inlineStr">
        <is>
          <t xml:space="preserve">CONCLUIDO	</t>
        </is>
      </c>
      <c r="D66" t="n">
        <v>1.2256</v>
      </c>
      <c r="E66" t="n">
        <v>81.59999999999999</v>
      </c>
      <c r="F66" t="n">
        <v>75.02</v>
      </c>
      <c r="G66" t="n">
        <v>38.47</v>
      </c>
      <c r="H66" t="n">
        <v>0.58</v>
      </c>
      <c r="I66" t="n">
        <v>117</v>
      </c>
      <c r="J66" t="n">
        <v>184.19</v>
      </c>
      <c r="K66" t="n">
        <v>52.44</v>
      </c>
      <c r="L66" t="n">
        <v>6</v>
      </c>
      <c r="M66" t="n">
        <v>115</v>
      </c>
      <c r="N66" t="n">
        <v>35.75</v>
      </c>
      <c r="O66" t="n">
        <v>22951.43</v>
      </c>
      <c r="P66" t="n">
        <v>969.49</v>
      </c>
      <c r="Q66" t="n">
        <v>2278.13</v>
      </c>
      <c r="R66" t="n">
        <v>324.56</v>
      </c>
      <c r="S66" t="n">
        <v>175.94</v>
      </c>
      <c r="T66" t="n">
        <v>72021.48</v>
      </c>
      <c r="U66" t="n">
        <v>0.54</v>
      </c>
      <c r="V66" t="n">
        <v>0.84</v>
      </c>
      <c r="W66" t="n">
        <v>36.86</v>
      </c>
      <c r="X66" t="n">
        <v>4.34</v>
      </c>
      <c r="Y66" t="n">
        <v>2</v>
      </c>
      <c r="Z66" t="n">
        <v>10</v>
      </c>
    </row>
    <row r="67">
      <c r="A67" t="n">
        <v>6</v>
      </c>
      <c r="B67" t="n">
        <v>90</v>
      </c>
      <c r="C67" t="inlineStr">
        <is>
          <t xml:space="preserve">CONCLUIDO	</t>
        </is>
      </c>
      <c r="D67" t="n">
        <v>1.2456</v>
      </c>
      <c r="E67" t="n">
        <v>80.29000000000001</v>
      </c>
      <c r="F67" t="n">
        <v>74.34</v>
      </c>
      <c r="G67" t="n">
        <v>45.06</v>
      </c>
      <c r="H67" t="n">
        <v>0.67</v>
      </c>
      <c r="I67" t="n">
        <v>99</v>
      </c>
      <c r="J67" t="n">
        <v>185.7</v>
      </c>
      <c r="K67" t="n">
        <v>52.44</v>
      </c>
      <c r="L67" t="n">
        <v>7</v>
      </c>
      <c r="M67" t="n">
        <v>97</v>
      </c>
      <c r="N67" t="n">
        <v>36.26</v>
      </c>
      <c r="O67" t="n">
        <v>23137.49</v>
      </c>
      <c r="P67" t="n">
        <v>953.54</v>
      </c>
      <c r="Q67" t="n">
        <v>2277.97</v>
      </c>
      <c r="R67" t="n">
        <v>302.35</v>
      </c>
      <c r="S67" t="n">
        <v>175.94</v>
      </c>
      <c r="T67" t="n">
        <v>61006.98</v>
      </c>
      <c r="U67" t="n">
        <v>0.58</v>
      </c>
      <c r="V67" t="n">
        <v>0.84</v>
      </c>
      <c r="W67" t="n">
        <v>36.83</v>
      </c>
      <c r="X67" t="n">
        <v>3.67</v>
      </c>
      <c r="Y67" t="n">
        <v>2</v>
      </c>
      <c r="Z67" t="n">
        <v>10</v>
      </c>
    </row>
    <row r="68">
      <c r="A68" t="n">
        <v>7</v>
      </c>
      <c r="B68" t="n">
        <v>90</v>
      </c>
      <c r="C68" t="inlineStr">
        <is>
          <t xml:space="preserve">CONCLUIDO	</t>
        </is>
      </c>
      <c r="D68" t="n">
        <v>1.2621</v>
      </c>
      <c r="E68" t="n">
        <v>79.23</v>
      </c>
      <c r="F68" t="n">
        <v>73.79000000000001</v>
      </c>
      <c r="G68" t="n">
        <v>52.09</v>
      </c>
      <c r="H68" t="n">
        <v>0.76</v>
      </c>
      <c r="I68" t="n">
        <v>85</v>
      </c>
      <c r="J68" t="n">
        <v>187.22</v>
      </c>
      <c r="K68" t="n">
        <v>52.44</v>
      </c>
      <c r="L68" t="n">
        <v>8</v>
      </c>
      <c r="M68" t="n">
        <v>83</v>
      </c>
      <c r="N68" t="n">
        <v>36.78</v>
      </c>
      <c r="O68" t="n">
        <v>23324.24</v>
      </c>
      <c r="P68" t="n">
        <v>938</v>
      </c>
      <c r="Q68" t="n">
        <v>2277.52</v>
      </c>
      <c r="R68" t="n">
        <v>284.34</v>
      </c>
      <c r="S68" t="n">
        <v>175.94</v>
      </c>
      <c r="T68" t="n">
        <v>52072.22</v>
      </c>
      <c r="U68" t="n">
        <v>0.62</v>
      </c>
      <c r="V68" t="n">
        <v>0.85</v>
      </c>
      <c r="W68" t="n">
        <v>36.8</v>
      </c>
      <c r="X68" t="n">
        <v>3.12</v>
      </c>
      <c r="Y68" t="n">
        <v>2</v>
      </c>
      <c r="Z68" t="n">
        <v>10</v>
      </c>
    </row>
    <row r="69">
      <c r="A69" t="n">
        <v>8</v>
      </c>
      <c r="B69" t="n">
        <v>90</v>
      </c>
      <c r="C69" t="inlineStr">
        <is>
          <t xml:space="preserve">CONCLUIDO	</t>
        </is>
      </c>
      <c r="D69" t="n">
        <v>1.2737</v>
      </c>
      <c r="E69" t="n">
        <v>78.51000000000001</v>
      </c>
      <c r="F69" t="n">
        <v>73.42</v>
      </c>
      <c r="G69" t="n">
        <v>58.74</v>
      </c>
      <c r="H69" t="n">
        <v>0.85</v>
      </c>
      <c r="I69" t="n">
        <v>75</v>
      </c>
      <c r="J69" t="n">
        <v>188.74</v>
      </c>
      <c r="K69" t="n">
        <v>52.44</v>
      </c>
      <c r="L69" t="n">
        <v>9</v>
      </c>
      <c r="M69" t="n">
        <v>73</v>
      </c>
      <c r="N69" t="n">
        <v>37.3</v>
      </c>
      <c r="O69" t="n">
        <v>23511.69</v>
      </c>
      <c r="P69" t="n">
        <v>926.17</v>
      </c>
      <c r="Q69" t="n">
        <v>2277.41</v>
      </c>
      <c r="R69" t="n">
        <v>272.11</v>
      </c>
      <c r="S69" t="n">
        <v>175.94</v>
      </c>
      <c r="T69" t="n">
        <v>46005.86</v>
      </c>
      <c r="U69" t="n">
        <v>0.65</v>
      </c>
      <c r="V69" t="n">
        <v>0.85</v>
      </c>
      <c r="W69" t="n">
        <v>36.79</v>
      </c>
      <c r="X69" t="n">
        <v>2.76</v>
      </c>
      <c r="Y69" t="n">
        <v>2</v>
      </c>
      <c r="Z69" t="n">
        <v>10</v>
      </c>
    </row>
    <row r="70">
      <c r="A70" t="n">
        <v>9</v>
      </c>
      <c r="B70" t="n">
        <v>90</v>
      </c>
      <c r="C70" t="inlineStr">
        <is>
          <t xml:space="preserve">CONCLUIDO	</t>
        </is>
      </c>
      <c r="D70" t="n">
        <v>1.2835</v>
      </c>
      <c r="E70" t="n">
        <v>77.91</v>
      </c>
      <c r="F70" t="n">
        <v>73.11</v>
      </c>
      <c r="G70" t="n">
        <v>65.47</v>
      </c>
      <c r="H70" t="n">
        <v>0.93</v>
      </c>
      <c r="I70" t="n">
        <v>67</v>
      </c>
      <c r="J70" t="n">
        <v>190.26</v>
      </c>
      <c r="K70" t="n">
        <v>52.44</v>
      </c>
      <c r="L70" t="n">
        <v>10</v>
      </c>
      <c r="M70" t="n">
        <v>65</v>
      </c>
      <c r="N70" t="n">
        <v>37.82</v>
      </c>
      <c r="O70" t="n">
        <v>23699.85</v>
      </c>
      <c r="P70" t="n">
        <v>914.1</v>
      </c>
      <c r="Q70" t="n">
        <v>2277.15</v>
      </c>
      <c r="R70" t="n">
        <v>262.17</v>
      </c>
      <c r="S70" t="n">
        <v>175.94</v>
      </c>
      <c r="T70" t="n">
        <v>41074.07</v>
      </c>
      <c r="U70" t="n">
        <v>0.67</v>
      </c>
      <c r="V70" t="n">
        <v>0.86</v>
      </c>
      <c r="W70" t="n">
        <v>36.76</v>
      </c>
      <c r="X70" t="n">
        <v>2.45</v>
      </c>
      <c r="Y70" t="n">
        <v>2</v>
      </c>
      <c r="Z70" t="n">
        <v>10</v>
      </c>
    </row>
    <row r="71">
      <c r="A71" t="n">
        <v>10</v>
      </c>
      <c r="B71" t="n">
        <v>90</v>
      </c>
      <c r="C71" t="inlineStr">
        <is>
          <t xml:space="preserve">CONCLUIDO	</t>
        </is>
      </c>
      <c r="D71" t="n">
        <v>1.2917</v>
      </c>
      <c r="E71" t="n">
        <v>77.42</v>
      </c>
      <c r="F71" t="n">
        <v>72.86</v>
      </c>
      <c r="G71" t="n">
        <v>72.86</v>
      </c>
      <c r="H71" t="n">
        <v>1.02</v>
      </c>
      <c r="I71" t="n">
        <v>60</v>
      </c>
      <c r="J71" t="n">
        <v>191.79</v>
      </c>
      <c r="K71" t="n">
        <v>52.44</v>
      </c>
      <c r="L71" t="n">
        <v>11</v>
      </c>
      <c r="M71" t="n">
        <v>58</v>
      </c>
      <c r="N71" t="n">
        <v>38.35</v>
      </c>
      <c r="O71" t="n">
        <v>23888.73</v>
      </c>
      <c r="P71" t="n">
        <v>903.04</v>
      </c>
      <c r="Q71" t="n">
        <v>2277.39</v>
      </c>
      <c r="R71" t="n">
        <v>253.41</v>
      </c>
      <c r="S71" t="n">
        <v>175.94</v>
      </c>
      <c r="T71" t="n">
        <v>36730.38</v>
      </c>
      <c r="U71" t="n">
        <v>0.6899999999999999</v>
      </c>
      <c r="V71" t="n">
        <v>0.86</v>
      </c>
      <c r="W71" t="n">
        <v>36.77</v>
      </c>
      <c r="X71" t="n">
        <v>2.2</v>
      </c>
      <c r="Y71" t="n">
        <v>2</v>
      </c>
      <c r="Z71" t="n">
        <v>10</v>
      </c>
    </row>
    <row r="72">
      <c r="A72" t="n">
        <v>11</v>
      </c>
      <c r="B72" t="n">
        <v>90</v>
      </c>
      <c r="C72" t="inlineStr">
        <is>
          <t xml:space="preserve">CONCLUIDO	</t>
        </is>
      </c>
      <c r="D72" t="n">
        <v>1.2978</v>
      </c>
      <c r="E72" t="n">
        <v>77.05</v>
      </c>
      <c r="F72" t="n">
        <v>72.68000000000001</v>
      </c>
      <c r="G72" t="n">
        <v>79.28</v>
      </c>
      <c r="H72" t="n">
        <v>1.1</v>
      </c>
      <c r="I72" t="n">
        <v>55</v>
      </c>
      <c r="J72" t="n">
        <v>193.33</v>
      </c>
      <c r="K72" t="n">
        <v>52.44</v>
      </c>
      <c r="L72" t="n">
        <v>12</v>
      </c>
      <c r="M72" t="n">
        <v>53</v>
      </c>
      <c r="N72" t="n">
        <v>38.89</v>
      </c>
      <c r="O72" t="n">
        <v>24078.33</v>
      </c>
      <c r="P72" t="n">
        <v>893.72</v>
      </c>
      <c r="Q72" t="n">
        <v>2277.23</v>
      </c>
      <c r="R72" t="n">
        <v>247.58</v>
      </c>
      <c r="S72" t="n">
        <v>175.94</v>
      </c>
      <c r="T72" t="n">
        <v>33839.61</v>
      </c>
      <c r="U72" t="n">
        <v>0.71</v>
      </c>
      <c r="V72" t="n">
        <v>0.86</v>
      </c>
      <c r="W72" t="n">
        <v>36.74</v>
      </c>
      <c r="X72" t="n">
        <v>2.02</v>
      </c>
      <c r="Y72" t="n">
        <v>2</v>
      </c>
      <c r="Z72" t="n">
        <v>10</v>
      </c>
    </row>
    <row r="73">
      <c r="A73" t="n">
        <v>12</v>
      </c>
      <c r="B73" t="n">
        <v>90</v>
      </c>
      <c r="C73" t="inlineStr">
        <is>
          <t xml:space="preserve">CONCLUIDO	</t>
        </is>
      </c>
      <c r="D73" t="n">
        <v>1.3038</v>
      </c>
      <c r="E73" t="n">
        <v>76.7</v>
      </c>
      <c r="F73" t="n">
        <v>72.5</v>
      </c>
      <c r="G73" t="n">
        <v>87</v>
      </c>
      <c r="H73" t="n">
        <v>1.18</v>
      </c>
      <c r="I73" t="n">
        <v>50</v>
      </c>
      <c r="J73" t="n">
        <v>194.88</v>
      </c>
      <c r="K73" t="n">
        <v>52.44</v>
      </c>
      <c r="L73" t="n">
        <v>13</v>
      </c>
      <c r="M73" t="n">
        <v>48</v>
      </c>
      <c r="N73" t="n">
        <v>39.43</v>
      </c>
      <c r="O73" t="n">
        <v>24268.67</v>
      </c>
      <c r="P73" t="n">
        <v>883.08</v>
      </c>
      <c r="Q73" t="n">
        <v>2277.21</v>
      </c>
      <c r="R73" t="n">
        <v>241.59</v>
      </c>
      <c r="S73" t="n">
        <v>175.94</v>
      </c>
      <c r="T73" t="n">
        <v>30869.38</v>
      </c>
      <c r="U73" t="n">
        <v>0.73</v>
      </c>
      <c r="V73" t="n">
        <v>0.86</v>
      </c>
      <c r="W73" t="n">
        <v>36.74</v>
      </c>
      <c r="X73" t="n">
        <v>1.84</v>
      </c>
      <c r="Y73" t="n">
        <v>2</v>
      </c>
      <c r="Z73" t="n">
        <v>10</v>
      </c>
    </row>
    <row r="74">
      <c r="A74" t="n">
        <v>13</v>
      </c>
      <c r="B74" t="n">
        <v>90</v>
      </c>
      <c r="C74" t="inlineStr">
        <is>
          <t xml:space="preserve">CONCLUIDO	</t>
        </is>
      </c>
      <c r="D74" t="n">
        <v>1.309</v>
      </c>
      <c r="E74" t="n">
        <v>76.39</v>
      </c>
      <c r="F74" t="n">
        <v>72.34</v>
      </c>
      <c r="G74" t="n">
        <v>94.34999999999999</v>
      </c>
      <c r="H74" t="n">
        <v>1.27</v>
      </c>
      <c r="I74" t="n">
        <v>46</v>
      </c>
      <c r="J74" t="n">
        <v>196.42</v>
      </c>
      <c r="K74" t="n">
        <v>52.44</v>
      </c>
      <c r="L74" t="n">
        <v>14</v>
      </c>
      <c r="M74" t="n">
        <v>44</v>
      </c>
      <c r="N74" t="n">
        <v>39.98</v>
      </c>
      <c r="O74" t="n">
        <v>24459.75</v>
      </c>
      <c r="P74" t="n">
        <v>872.77</v>
      </c>
      <c r="Q74" t="n">
        <v>2277.17</v>
      </c>
      <c r="R74" t="n">
        <v>235.77</v>
      </c>
      <c r="S74" t="n">
        <v>175.94</v>
      </c>
      <c r="T74" t="n">
        <v>27978.34</v>
      </c>
      <c r="U74" t="n">
        <v>0.75</v>
      </c>
      <c r="V74" t="n">
        <v>0.87</v>
      </c>
      <c r="W74" t="n">
        <v>36.74</v>
      </c>
      <c r="X74" t="n">
        <v>1.68</v>
      </c>
      <c r="Y74" t="n">
        <v>2</v>
      </c>
      <c r="Z74" t="n">
        <v>10</v>
      </c>
    </row>
    <row r="75">
      <c r="A75" t="n">
        <v>14</v>
      </c>
      <c r="B75" t="n">
        <v>90</v>
      </c>
      <c r="C75" t="inlineStr">
        <is>
          <t xml:space="preserve">CONCLUIDO	</t>
        </is>
      </c>
      <c r="D75" t="n">
        <v>1.3128</v>
      </c>
      <c r="E75" t="n">
        <v>76.17</v>
      </c>
      <c r="F75" t="n">
        <v>72.22</v>
      </c>
      <c r="G75" t="n">
        <v>100.78</v>
      </c>
      <c r="H75" t="n">
        <v>1.35</v>
      </c>
      <c r="I75" t="n">
        <v>43</v>
      </c>
      <c r="J75" t="n">
        <v>197.98</v>
      </c>
      <c r="K75" t="n">
        <v>52.44</v>
      </c>
      <c r="L75" t="n">
        <v>15</v>
      </c>
      <c r="M75" t="n">
        <v>41</v>
      </c>
      <c r="N75" t="n">
        <v>40.54</v>
      </c>
      <c r="O75" t="n">
        <v>24651.58</v>
      </c>
      <c r="P75" t="n">
        <v>862.24</v>
      </c>
      <c r="Q75" t="n">
        <v>2277.05</v>
      </c>
      <c r="R75" t="n">
        <v>232.22</v>
      </c>
      <c r="S75" t="n">
        <v>175.94</v>
      </c>
      <c r="T75" t="n">
        <v>26218.83</v>
      </c>
      <c r="U75" t="n">
        <v>0.76</v>
      </c>
      <c r="V75" t="n">
        <v>0.87</v>
      </c>
      <c r="W75" t="n">
        <v>36.73</v>
      </c>
      <c r="X75" t="n">
        <v>1.57</v>
      </c>
      <c r="Y75" t="n">
        <v>2</v>
      </c>
      <c r="Z75" t="n">
        <v>10</v>
      </c>
    </row>
    <row r="76">
      <c r="A76" t="n">
        <v>15</v>
      </c>
      <c r="B76" t="n">
        <v>90</v>
      </c>
      <c r="C76" t="inlineStr">
        <is>
          <t xml:space="preserve">CONCLUIDO	</t>
        </is>
      </c>
      <c r="D76" t="n">
        <v>1.3168</v>
      </c>
      <c r="E76" t="n">
        <v>75.94</v>
      </c>
      <c r="F76" t="n">
        <v>72.09999999999999</v>
      </c>
      <c r="G76" t="n">
        <v>108.15</v>
      </c>
      <c r="H76" t="n">
        <v>1.42</v>
      </c>
      <c r="I76" t="n">
        <v>40</v>
      </c>
      <c r="J76" t="n">
        <v>199.54</v>
      </c>
      <c r="K76" t="n">
        <v>52.44</v>
      </c>
      <c r="L76" t="n">
        <v>16</v>
      </c>
      <c r="M76" t="n">
        <v>38</v>
      </c>
      <c r="N76" t="n">
        <v>41.1</v>
      </c>
      <c r="O76" t="n">
        <v>24844.17</v>
      </c>
      <c r="P76" t="n">
        <v>852.28</v>
      </c>
      <c r="Q76" t="n">
        <v>2277.07</v>
      </c>
      <c r="R76" t="n">
        <v>228.01</v>
      </c>
      <c r="S76" t="n">
        <v>175.94</v>
      </c>
      <c r="T76" t="n">
        <v>24128.1</v>
      </c>
      <c r="U76" t="n">
        <v>0.77</v>
      </c>
      <c r="V76" t="n">
        <v>0.87</v>
      </c>
      <c r="W76" t="n">
        <v>36.73</v>
      </c>
      <c r="X76" t="n">
        <v>1.44</v>
      </c>
      <c r="Y76" t="n">
        <v>2</v>
      </c>
      <c r="Z76" t="n">
        <v>10</v>
      </c>
    </row>
    <row r="77">
      <c r="A77" t="n">
        <v>16</v>
      </c>
      <c r="B77" t="n">
        <v>90</v>
      </c>
      <c r="C77" t="inlineStr">
        <is>
          <t xml:space="preserve">CONCLUIDO	</t>
        </is>
      </c>
      <c r="D77" t="n">
        <v>1.3205</v>
      </c>
      <c r="E77" t="n">
        <v>75.73</v>
      </c>
      <c r="F77" t="n">
        <v>71.98999999999999</v>
      </c>
      <c r="G77" t="n">
        <v>116.74</v>
      </c>
      <c r="H77" t="n">
        <v>1.5</v>
      </c>
      <c r="I77" t="n">
        <v>37</v>
      </c>
      <c r="J77" t="n">
        <v>201.11</v>
      </c>
      <c r="K77" t="n">
        <v>52.44</v>
      </c>
      <c r="L77" t="n">
        <v>17</v>
      </c>
      <c r="M77" t="n">
        <v>35</v>
      </c>
      <c r="N77" t="n">
        <v>41.67</v>
      </c>
      <c r="O77" t="n">
        <v>25037.53</v>
      </c>
      <c r="P77" t="n">
        <v>841.98</v>
      </c>
      <c r="Q77" t="n">
        <v>2276.83</v>
      </c>
      <c r="R77" t="n">
        <v>224.54</v>
      </c>
      <c r="S77" t="n">
        <v>175.94</v>
      </c>
      <c r="T77" t="n">
        <v>22408.76</v>
      </c>
      <c r="U77" t="n">
        <v>0.78</v>
      </c>
      <c r="V77" t="n">
        <v>0.87</v>
      </c>
      <c r="W77" t="n">
        <v>36.72</v>
      </c>
      <c r="X77" t="n">
        <v>1.33</v>
      </c>
      <c r="Y77" t="n">
        <v>2</v>
      </c>
      <c r="Z77" t="n">
        <v>10</v>
      </c>
    </row>
    <row r="78">
      <c r="A78" t="n">
        <v>17</v>
      </c>
      <c r="B78" t="n">
        <v>90</v>
      </c>
      <c r="C78" t="inlineStr">
        <is>
          <t xml:space="preserve">CONCLUIDO	</t>
        </is>
      </c>
      <c r="D78" t="n">
        <v>1.3231</v>
      </c>
      <c r="E78" t="n">
        <v>75.58</v>
      </c>
      <c r="F78" t="n">
        <v>71.92</v>
      </c>
      <c r="G78" t="n">
        <v>123.29</v>
      </c>
      <c r="H78" t="n">
        <v>1.58</v>
      </c>
      <c r="I78" t="n">
        <v>35</v>
      </c>
      <c r="J78" t="n">
        <v>202.68</v>
      </c>
      <c r="K78" t="n">
        <v>52.44</v>
      </c>
      <c r="L78" t="n">
        <v>18</v>
      </c>
      <c r="M78" t="n">
        <v>33</v>
      </c>
      <c r="N78" t="n">
        <v>42.24</v>
      </c>
      <c r="O78" t="n">
        <v>25231.66</v>
      </c>
      <c r="P78" t="n">
        <v>832.25</v>
      </c>
      <c r="Q78" t="n">
        <v>2277</v>
      </c>
      <c r="R78" t="n">
        <v>221.97</v>
      </c>
      <c r="S78" t="n">
        <v>175.94</v>
      </c>
      <c r="T78" t="n">
        <v>21135.19</v>
      </c>
      <c r="U78" t="n">
        <v>0.79</v>
      </c>
      <c r="V78" t="n">
        <v>0.87</v>
      </c>
      <c r="W78" t="n">
        <v>36.73</v>
      </c>
      <c r="X78" t="n">
        <v>1.26</v>
      </c>
      <c r="Y78" t="n">
        <v>2</v>
      </c>
      <c r="Z78" t="n">
        <v>10</v>
      </c>
    </row>
    <row r="79">
      <c r="A79" t="n">
        <v>18</v>
      </c>
      <c r="B79" t="n">
        <v>90</v>
      </c>
      <c r="C79" t="inlineStr">
        <is>
          <t xml:space="preserve">CONCLUIDO	</t>
        </is>
      </c>
      <c r="D79" t="n">
        <v>1.327</v>
      </c>
      <c r="E79" t="n">
        <v>75.36</v>
      </c>
      <c r="F79" t="n">
        <v>71.8</v>
      </c>
      <c r="G79" t="n">
        <v>134.63</v>
      </c>
      <c r="H79" t="n">
        <v>1.65</v>
      </c>
      <c r="I79" t="n">
        <v>32</v>
      </c>
      <c r="J79" t="n">
        <v>204.26</v>
      </c>
      <c r="K79" t="n">
        <v>52.44</v>
      </c>
      <c r="L79" t="n">
        <v>19</v>
      </c>
      <c r="M79" t="n">
        <v>30</v>
      </c>
      <c r="N79" t="n">
        <v>42.82</v>
      </c>
      <c r="O79" t="n">
        <v>25426.72</v>
      </c>
      <c r="P79" t="n">
        <v>822.48</v>
      </c>
      <c r="Q79" t="n">
        <v>2276.88</v>
      </c>
      <c r="R79" t="n">
        <v>218.31</v>
      </c>
      <c r="S79" t="n">
        <v>175.94</v>
      </c>
      <c r="T79" t="n">
        <v>19320.85</v>
      </c>
      <c r="U79" t="n">
        <v>0.8100000000000001</v>
      </c>
      <c r="V79" t="n">
        <v>0.87</v>
      </c>
      <c r="W79" t="n">
        <v>36.71</v>
      </c>
      <c r="X79" t="n">
        <v>1.14</v>
      </c>
      <c r="Y79" t="n">
        <v>2</v>
      </c>
      <c r="Z79" t="n">
        <v>10</v>
      </c>
    </row>
    <row r="80">
      <c r="A80" t="n">
        <v>19</v>
      </c>
      <c r="B80" t="n">
        <v>90</v>
      </c>
      <c r="C80" t="inlineStr">
        <is>
          <t xml:space="preserve">CONCLUIDO	</t>
        </is>
      </c>
      <c r="D80" t="n">
        <v>1.3295</v>
      </c>
      <c r="E80" t="n">
        <v>75.20999999999999</v>
      </c>
      <c r="F80" t="n">
        <v>71.73</v>
      </c>
      <c r="G80" t="n">
        <v>143.45</v>
      </c>
      <c r="H80" t="n">
        <v>1.73</v>
      </c>
      <c r="I80" t="n">
        <v>30</v>
      </c>
      <c r="J80" t="n">
        <v>205.85</v>
      </c>
      <c r="K80" t="n">
        <v>52.44</v>
      </c>
      <c r="L80" t="n">
        <v>20</v>
      </c>
      <c r="M80" t="n">
        <v>28</v>
      </c>
      <c r="N80" t="n">
        <v>43.41</v>
      </c>
      <c r="O80" t="n">
        <v>25622.45</v>
      </c>
      <c r="P80" t="n">
        <v>810.42</v>
      </c>
      <c r="Q80" t="n">
        <v>2276.87</v>
      </c>
      <c r="R80" t="n">
        <v>215.72</v>
      </c>
      <c r="S80" t="n">
        <v>175.94</v>
      </c>
      <c r="T80" t="n">
        <v>18035.93</v>
      </c>
      <c r="U80" t="n">
        <v>0.82</v>
      </c>
      <c r="V80" t="n">
        <v>0.87</v>
      </c>
      <c r="W80" t="n">
        <v>36.71</v>
      </c>
      <c r="X80" t="n">
        <v>1.07</v>
      </c>
      <c r="Y80" t="n">
        <v>2</v>
      </c>
      <c r="Z80" t="n">
        <v>10</v>
      </c>
    </row>
    <row r="81">
      <c r="A81" t="n">
        <v>20</v>
      </c>
      <c r="B81" t="n">
        <v>90</v>
      </c>
      <c r="C81" t="inlineStr">
        <is>
          <t xml:space="preserve">CONCLUIDO	</t>
        </is>
      </c>
      <c r="D81" t="n">
        <v>1.3304</v>
      </c>
      <c r="E81" t="n">
        <v>75.16</v>
      </c>
      <c r="F81" t="n">
        <v>71.70999999999999</v>
      </c>
      <c r="G81" t="n">
        <v>148.37</v>
      </c>
      <c r="H81" t="n">
        <v>1.8</v>
      </c>
      <c r="I81" t="n">
        <v>29</v>
      </c>
      <c r="J81" t="n">
        <v>207.45</v>
      </c>
      <c r="K81" t="n">
        <v>52.44</v>
      </c>
      <c r="L81" t="n">
        <v>21</v>
      </c>
      <c r="M81" t="n">
        <v>27</v>
      </c>
      <c r="N81" t="n">
        <v>44</v>
      </c>
      <c r="O81" t="n">
        <v>25818.99</v>
      </c>
      <c r="P81" t="n">
        <v>804.22</v>
      </c>
      <c r="Q81" t="n">
        <v>2277.03</v>
      </c>
      <c r="R81" t="n">
        <v>215.29</v>
      </c>
      <c r="S81" t="n">
        <v>175.94</v>
      </c>
      <c r="T81" t="n">
        <v>17826.06</v>
      </c>
      <c r="U81" t="n">
        <v>0.82</v>
      </c>
      <c r="V81" t="n">
        <v>0.87</v>
      </c>
      <c r="W81" t="n">
        <v>36.71</v>
      </c>
      <c r="X81" t="n">
        <v>1.06</v>
      </c>
      <c r="Y81" t="n">
        <v>2</v>
      </c>
      <c r="Z81" t="n">
        <v>10</v>
      </c>
    </row>
    <row r="82">
      <c r="A82" t="n">
        <v>21</v>
      </c>
      <c r="B82" t="n">
        <v>90</v>
      </c>
      <c r="C82" t="inlineStr">
        <is>
          <t xml:space="preserve">CONCLUIDO	</t>
        </is>
      </c>
      <c r="D82" t="n">
        <v>1.3333</v>
      </c>
      <c r="E82" t="n">
        <v>75</v>
      </c>
      <c r="F82" t="n">
        <v>71.62</v>
      </c>
      <c r="G82" t="n">
        <v>159.16</v>
      </c>
      <c r="H82" t="n">
        <v>1.87</v>
      </c>
      <c r="I82" t="n">
        <v>27</v>
      </c>
      <c r="J82" t="n">
        <v>209.05</v>
      </c>
      <c r="K82" t="n">
        <v>52.44</v>
      </c>
      <c r="L82" t="n">
        <v>22</v>
      </c>
      <c r="M82" t="n">
        <v>16</v>
      </c>
      <c r="N82" t="n">
        <v>44.6</v>
      </c>
      <c r="O82" t="n">
        <v>26016.35</v>
      </c>
      <c r="P82" t="n">
        <v>794.79</v>
      </c>
      <c r="Q82" t="n">
        <v>2277.12</v>
      </c>
      <c r="R82" t="n">
        <v>212.12</v>
      </c>
      <c r="S82" t="n">
        <v>175.94</v>
      </c>
      <c r="T82" t="n">
        <v>16251.63</v>
      </c>
      <c r="U82" t="n">
        <v>0.83</v>
      </c>
      <c r="V82" t="n">
        <v>0.88</v>
      </c>
      <c r="W82" t="n">
        <v>36.71</v>
      </c>
      <c r="X82" t="n">
        <v>0.97</v>
      </c>
      <c r="Y82" t="n">
        <v>2</v>
      </c>
      <c r="Z82" t="n">
        <v>10</v>
      </c>
    </row>
    <row r="83">
      <c r="A83" t="n">
        <v>22</v>
      </c>
      <c r="B83" t="n">
        <v>90</v>
      </c>
      <c r="C83" t="inlineStr">
        <is>
          <t xml:space="preserve">CONCLUIDO	</t>
        </is>
      </c>
      <c r="D83" t="n">
        <v>1.3329</v>
      </c>
      <c r="E83" t="n">
        <v>75.02</v>
      </c>
      <c r="F83" t="n">
        <v>71.64</v>
      </c>
      <c r="G83" t="n">
        <v>159.21</v>
      </c>
      <c r="H83" t="n">
        <v>1.94</v>
      </c>
      <c r="I83" t="n">
        <v>27</v>
      </c>
      <c r="J83" t="n">
        <v>210.65</v>
      </c>
      <c r="K83" t="n">
        <v>52.44</v>
      </c>
      <c r="L83" t="n">
        <v>23</v>
      </c>
      <c r="M83" t="n">
        <v>4</v>
      </c>
      <c r="N83" t="n">
        <v>45.21</v>
      </c>
      <c r="O83" t="n">
        <v>26214.54</v>
      </c>
      <c r="P83" t="n">
        <v>796.42</v>
      </c>
      <c r="Q83" t="n">
        <v>2277.1</v>
      </c>
      <c r="R83" t="n">
        <v>212.12</v>
      </c>
      <c r="S83" t="n">
        <v>175.94</v>
      </c>
      <c r="T83" t="n">
        <v>16249.12</v>
      </c>
      <c r="U83" t="n">
        <v>0.83</v>
      </c>
      <c r="V83" t="n">
        <v>0.87</v>
      </c>
      <c r="W83" t="n">
        <v>36.73</v>
      </c>
      <c r="X83" t="n">
        <v>0.99</v>
      </c>
      <c r="Y83" t="n">
        <v>2</v>
      </c>
      <c r="Z83" t="n">
        <v>10</v>
      </c>
    </row>
    <row r="84">
      <c r="A84" t="n">
        <v>23</v>
      </c>
      <c r="B84" t="n">
        <v>90</v>
      </c>
      <c r="C84" t="inlineStr">
        <is>
          <t xml:space="preserve">CONCLUIDO	</t>
        </is>
      </c>
      <c r="D84" t="n">
        <v>1.3329</v>
      </c>
      <c r="E84" t="n">
        <v>75.02</v>
      </c>
      <c r="F84" t="n">
        <v>71.64</v>
      </c>
      <c r="G84" t="n">
        <v>159.21</v>
      </c>
      <c r="H84" t="n">
        <v>2.01</v>
      </c>
      <c r="I84" t="n">
        <v>27</v>
      </c>
      <c r="J84" t="n">
        <v>212.27</v>
      </c>
      <c r="K84" t="n">
        <v>52.44</v>
      </c>
      <c r="L84" t="n">
        <v>24</v>
      </c>
      <c r="M84" t="n">
        <v>0</v>
      </c>
      <c r="N84" t="n">
        <v>45.82</v>
      </c>
      <c r="O84" t="n">
        <v>26413.56</v>
      </c>
      <c r="P84" t="n">
        <v>801.66</v>
      </c>
      <c r="Q84" t="n">
        <v>2277.13</v>
      </c>
      <c r="R84" t="n">
        <v>212.17</v>
      </c>
      <c r="S84" t="n">
        <v>175.94</v>
      </c>
      <c r="T84" t="n">
        <v>16273.16</v>
      </c>
      <c r="U84" t="n">
        <v>0.83</v>
      </c>
      <c r="V84" t="n">
        <v>0.87</v>
      </c>
      <c r="W84" t="n">
        <v>36.73</v>
      </c>
      <c r="X84" t="n">
        <v>0.99</v>
      </c>
      <c r="Y84" t="n">
        <v>2</v>
      </c>
      <c r="Z84" t="n">
        <v>10</v>
      </c>
    </row>
    <row r="85">
      <c r="A85" t="n">
        <v>0</v>
      </c>
      <c r="B85" t="n">
        <v>10</v>
      </c>
      <c r="C85" t="inlineStr">
        <is>
          <t xml:space="preserve">CONCLUIDO	</t>
        </is>
      </c>
      <c r="D85" t="n">
        <v>1.1958</v>
      </c>
      <c r="E85" t="n">
        <v>83.63</v>
      </c>
      <c r="F85" t="n">
        <v>79.44</v>
      </c>
      <c r="G85" t="n">
        <v>20.81</v>
      </c>
      <c r="H85" t="n">
        <v>0.64</v>
      </c>
      <c r="I85" t="n">
        <v>229</v>
      </c>
      <c r="J85" t="n">
        <v>26.11</v>
      </c>
      <c r="K85" t="n">
        <v>12.1</v>
      </c>
      <c r="L85" t="n">
        <v>1</v>
      </c>
      <c r="M85" t="n">
        <v>0</v>
      </c>
      <c r="N85" t="n">
        <v>3.01</v>
      </c>
      <c r="O85" t="n">
        <v>3454.41</v>
      </c>
      <c r="P85" t="n">
        <v>231.18</v>
      </c>
      <c r="Q85" t="n">
        <v>2281.69</v>
      </c>
      <c r="R85" t="n">
        <v>461.56</v>
      </c>
      <c r="S85" t="n">
        <v>175.94</v>
      </c>
      <c r="T85" t="n">
        <v>139957.95</v>
      </c>
      <c r="U85" t="n">
        <v>0.38</v>
      </c>
      <c r="V85" t="n">
        <v>0.79</v>
      </c>
      <c r="W85" t="n">
        <v>37.33</v>
      </c>
      <c r="X85" t="n">
        <v>8.74</v>
      </c>
      <c r="Y85" t="n">
        <v>2</v>
      </c>
      <c r="Z85" t="n">
        <v>10</v>
      </c>
    </row>
    <row r="86">
      <c r="A86" t="n">
        <v>0</v>
      </c>
      <c r="B86" t="n">
        <v>45</v>
      </c>
      <c r="C86" t="inlineStr">
        <is>
          <t xml:space="preserve">CONCLUIDO	</t>
        </is>
      </c>
      <c r="D86" t="n">
        <v>0.9141</v>
      </c>
      <c r="E86" t="n">
        <v>109.4</v>
      </c>
      <c r="F86" t="n">
        <v>94.63</v>
      </c>
      <c r="G86" t="n">
        <v>9.130000000000001</v>
      </c>
      <c r="H86" t="n">
        <v>0.18</v>
      </c>
      <c r="I86" t="n">
        <v>622</v>
      </c>
      <c r="J86" t="n">
        <v>98.70999999999999</v>
      </c>
      <c r="K86" t="n">
        <v>39.72</v>
      </c>
      <c r="L86" t="n">
        <v>1</v>
      </c>
      <c r="M86" t="n">
        <v>620</v>
      </c>
      <c r="N86" t="n">
        <v>12.99</v>
      </c>
      <c r="O86" t="n">
        <v>12407.75</v>
      </c>
      <c r="P86" t="n">
        <v>858.64</v>
      </c>
      <c r="Q86" t="n">
        <v>2283.45</v>
      </c>
      <c r="R86" t="n">
        <v>978.71</v>
      </c>
      <c r="S86" t="n">
        <v>175.94</v>
      </c>
      <c r="T86" t="n">
        <v>396571.35</v>
      </c>
      <c r="U86" t="n">
        <v>0.18</v>
      </c>
      <c r="V86" t="n">
        <v>0.66</v>
      </c>
      <c r="W86" t="n">
        <v>37.66</v>
      </c>
      <c r="X86" t="n">
        <v>23.87</v>
      </c>
      <c r="Y86" t="n">
        <v>2</v>
      </c>
      <c r="Z86" t="n">
        <v>10</v>
      </c>
    </row>
    <row r="87">
      <c r="A87" t="n">
        <v>1</v>
      </c>
      <c r="B87" t="n">
        <v>45</v>
      </c>
      <c r="C87" t="inlineStr">
        <is>
          <t xml:space="preserve">CONCLUIDO	</t>
        </is>
      </c>
      <c r="D87" t="n">
        <v>1.1405</v>
      </c>
      <c r="E87" t="n">
        <v>87.68000000000001</v>
      </c>
      <c r="F87" t="n">
        <v>80.39</v>
      </c>
      <c r="G87" t="n">
        <v>18.69</v>
      </c>
      <c r="H87" t="n">
        <v>0.35</v>
      </c>
      <c r="I87" t="n">
        <v>258</v>
      </c>
      <c r="J87" t="n">
        <v>99.95</v>
      </c>
      <c r="K87" t="n">
        <v>39.72</v>
      </c>
      <c r="L87" t="n">
        <v>2</v>
      </c>
      <c r="M87" t="n">
        <v>256</v>
      </c>
      <c r="N87" t="n">
        <v>13.24</v>
      </c>
      <c r="O87" t="n">
        <v>12561.45</v>
      </c>
      <c r="P87" t="n">
        <v>715.33</v>
      </c>
      <c r="Q87" t="n">
        <v>2279.56</v>
      </c>
      <c r="R87" t="n">
        <v>503.57</v>
      </c>
      <c r="S87" t="n">
        <v>175.94</v>
      </c>
      <c r="T87" t="n">
        <v>160821.03</v>
      </c>
      <c r="U87" t="n">
        <v>0.35</v>
      </c>
      <c r="V87" t="n">
        <v>0.78</v>
      </c>
      <c r="W87" t="n">
        <v>37.08</v>
      </c>
      <c r="X87" t="n">
        <v>9.69</v>
      </c>
      <c r="Y87" t="n">
        <v>2</v>
      </c>
      <c r="Z87" t="n">
        <v>10</v>
      </c>
    </row>
    <row r="88">
      <c r="A88" t="n">
        <v>2</v>
      </c>
      <c r="B88" t="n">
        <v>45</v>
      </c>
      <c r="C88" t="inlineStr">
        <is>
          <t xml:space="preserve">CONCLUIDO	</t>
        </is>
      </c>
      <c r="D88" t="n">
        <v>1.2196</v>
      </c>
      <c r="E88" t="n">
        <v>81.98999999999999</v>
      </c>
      <c r="F88" t="n">
        <v>76.69</v>
      </c>
      <c r="G88" t="n">
        <v>28.58</v>
      </c>
      <c r="H88" t="n">
        <v>0.52</v>
      </c>
      <c r="I88" t="n">
        <v>161</v>
      </c>
      <c r="J88" t="n">
        <v>101.2</v>
      </c>
      <c r="K88" t="n">
        <v>39.72</v>
      </c>
      <c r="L88" t="n">
        <v>3</v>
      </c>
      <c r="M88" t="n">
        <v>159</v>
      </c>
      <c r="N88" t="n">
        <v>13.49</v>
      </c>
      <c r="O88" t="n">
        <v>12715.54</v>
      </c>
      <c r="P88" t="n">
        <v>666.75</v>
      </c>
      <c r="Q88" t="n">
        <v>2278.46</v>
      </c>
      <c r="R88" t="n">
        <v>380.29</v>
      </c>
      <c r="S88" t="n">
        <v>175.94</v>
      </c>
      <c r="T88" t="n">
        <v>99665.33</v>
      </c>
      <c r="U88" t="n">
        <v>0.46</v>
      </c>
      <c r="V88" t="n">
        <v>0.82</v>
      </c>
      <c r="W88" t="n">
        <v>36.94</v>
      </c>
      <c r="X88" t="n">
        <v>6.02</v>
      </c>
      <c r="Y88" t="n">
        <v>2</v>
      </c>
      <c r="Z88" t="n">
        <v>10</v>
      </c>
    </row>
    <row r="89">
      <c r="A89" t="n">
        <v>3</v>
      </c>
      <c r="B89" t="n">
        <v>45</v>
      </c>
      <c r="C89" t="inlineStr">
        <is>
          <t xml:space="preserve">CONCLUIDO	</t>
        </is>
      </c>
      <c r="D89" t="n">
        <v>1.2613</v>
      </c>
      <c r="E89" t="n">
        <v>79.29000000000001</v>
      </c>
      <c r="F89" t="n">
        <v>74.93000000000001</v>
      </c>
      <c r="G89" t="n">
        <v>39.1</v>
      </c>
      <c r="H89" t="n">
        <v>0.6899999999999999</v>
      </c>
      <c r="I89" t="n">
        <v>115</v>
      </c>
      <c r="J89" t="n">
        <v>102.45</v>
      </c>
      <c r="K89" t="n">
        <v>39.72</v>
      </c>
      <c r="L89" t="n">
        <v>4</v>
      </c>
      <c r="M89" t="n">
        <v>113</v>
      </c>
      <c r="N89" t="n">
        <v>13.74</v>
      </c>
      <c r="O89" t="n">
        <v>12870.03</v>
      </c>
      <c r="P89" t="n">
        <v>634.71</v>
      </c>
      <c r="Q89" t="n">
        <v>2277.59</v>
      </c>
      <c r="R89" t="n">
        <v>322.04</v>
      </c>
      <c r="S89" t="n">
        <v>175.94</v>
      </c>
      <c r="T89" t="n">
        <v>70771.83</v>
      </c>
      <c r="U89" t="n">
        <v>0.55</v>
      </c>
      <c r="V89" t="n">
        <v>0.84</v>
      </c>
      <c r="W89" t="n">
        <v>36.85</v>
      </c>
      <c r="X89" t="n">
        <v>4.26</v>
      </c>
      <c r="Y89" t="n">
        <v>2</v>
      </c>
      <c r="Z89" t="n">
        <v>10</v>
      </c>
    </row>
    <row r="90">
      <c r="A90" t="n">
        <v>4</v>
      </c>
      <c r="B90" t="n">
        <v>45</v>
      </c>
      <c r="C90" t="inlineStr">
        <is>
          <t xml:space="preserve">CONCLUIDO	</t>
        </is>
      </c>
      <c r="D90" t="n">
        <v>1.286</v>
      </c>
      <c r="E90" t="n">
        <v>77.76000000000001</v>
      </c>
      <c r="F90" t="n">
        <v>73.94</v>
      </c>
      <c r="G90" t="n">
        <v>49.85</v>
      </c>
      <c r="H90" t="n">
        <v>0.85</v>
      </c>
      <c r="I90" t="n">
        <v>89</v>
      </c>
      <c r="J90" t="n">
        <v>103.71</v>
      </c>
      <c r="K90" t="n">
        <v>39.72</v>
      </c>
      <c r="L90" t="n">
        <v>5</v>
      </c>
      <c r="M90" t="n">
        <v>87</v>
      </c>
      <c r="N90" t="n">
        <v>14</v>
      </c>
      <c r="O90" t="n">
        <v>13024.91</v>
      </c>
      <c r="P90" t="n">
        <v>608.51</v>
      </c>
      <c r="Q90" t="n">
        <v>2277.56</v>
      </c>
      <c r="R90" t="n">
        <v>289.55</v>
      </c>
      <c r="S90" t="n">
        <v>175.94</v>
      </c>
      <c r="T90" t="n">
        <v>54654.08</v>
      </c>
      <c r="U90" t="n">
        <v>0.61</v>
      </c>
      <c r="V90" t="n">
        <v>0.85</v>
      </c>
      <c r="W90" t="n">
        <v>36.8</v>
      </c>
      <c r="X90" t="n">
        <v>3.28</v>
      </c>
      <c r="Y90" t="n">
        <v>2</v>
      </c>
      <c r="Z90" t="n">
        <v>10</v>
      </c>
    </row>
    <row r="91">
      <c r="A91" t="n">
        <v>5</v>
      </c>
      <c r="B91" t="n">
        <v>45</v>
      </c>
      <c r="C91" t="inlineStr">
        <is>
          <t xml:space="preserve">CONCLUIDO	</t>
        </is>
      </c>
      <c r="D91" t="n">
        <v>1.3039</v>
      </c>
      <c r="E91" t="n">
        <v>76.69</v>
      </c>
      <c r="F91" t="n">
        <v>73.25</v>
      </c>
      <c r="G91" t="n">
        <v>61.9</v>
      </c>
      <c r="H91" t="n">
        <v>1.01</v>
      </c>
      <c r="I91" t="n">
        <v>71</v>
      </c>
      <c r="J91" t="n">
        <v>104.97</v>
      </c>
      <c r="K91" t="n">
        <v>39.72</v>
      </c>
      <c r="L91" t="n">
        <v>6</v>
      </c>
      <c r="M91" t="n">
        <v>69</v>
      </c>
      <c r="N91" t="n">
        <v>14.25</v>
      </c>
      <c r="O91" t="n">
        <v>13180.19</v>
      </c>
      <c r="P91" t="n">
        <v>584.42</v>
      </c>
      <c r="Q91" t="n">
        <v>2277.34</v>
      </c>
      <c r="R91" t="n">
        <v>266.4</v>
      </c>
      <c r="S91" t="n">
        <v>175.94</v>
      </c>
      <c r="T91" t="n">
        <v>43167.7</v>
      </c>
      <c r="U91" t="n">
        <v>0.66</v>
      </c>
      <c r="V91" t="n">
        <v>0.86</v>
      </c>
      <c r="W91" t="n">
        <v>36.77</v>
      </c>
      <c r="X91" t="n">
        <v>2.58</v>
      </c>
      <c r="Y91" t="n">
        <v>2</v>
      </c>
      <c r="Z91" t="n">
        <v>10</v>
      </c>
    </row>
    <row r="92">
      <c r="A92" t="n">
        <v>6</v>
      </c>
      <c r="B92" t="n">
        <v>45</v>
      </c>
      <c r="C92" t="inlineStr">
        <is>
          <t xml:space="preserve">CONCLUIDO	</t>
        </is>
      </c>
      <c r="D92" t="n">
        <v>1.3151</v>
      </c>
      <c r="E92" t="n">
        <v>76.04000000000001</v>
      </c>
      <c r="F92" t="n">
        <v>72.84</v>
      </c>
      <c r="G92" t="n">
        <v>74.06999999999999</v>
      </c>
      <c r="H92" t="n">
        <v>1.16</v>
      </c>
      <c r="I92" t="n">
        <v>59</v>
      </c>
      <c r="J92" t="n">
        <v>106.23</v>
      </c>
      <c r="K92" t="n">
        <v>39.72</v>
      </c>
      <c r="L92" t="n">
        <v>7</v>
      </c>
      <c r="M92" t="n">
        <v>57</v>
      </c>
      <c r="N92" t="n">
        <v>14.52</v>
      </c>
      <c r="O92" t="n">
        <v>13335.87</v>
      </c>
      <c r="P92" t="n">
        <v>561.99</v>
      </c>
      <c r="Q92" t="n">
        <v>2277.21</v>
      </c>
      <c r="R92" t="n">
        <v>252.58</v>
      </c>
      <c r="S92" t="n">
        <v>175.94</v>
      </c>
      <c r="T92" t="n">
        <v>36318.66</v>
      </c>
      <c r="U92" t="n">
        <v>0.7</v>
      </c>
      <c r="V92" t="n">
        <v>0.86</v>
      </c>
      <c r="W92" t="n">
        <v>36.76</v>
      </c>
      <c r="X92" t="n">
        <v>2.18</v>
      </c>
      <c r="Y92" t="n">
        <v>2</v>
      </c>
      <c r="Z92" t="n">
        <v>10</v>
      </c>
    </row>
    <row r="93">
      <c r="A93" t="n">
        <v>7</v>
      </c>
      <c r="B93" t="n">
        <v>45</v>
      </c>
      <c r="C93" t="inlineStr">
        <is>
          <t xml:space="preserve">CONCLUIDO	</t>
        </is>
      </c>
      <c r="D93" t="n">
        <v>1.3219</v>
      </c>
      <c r="E93" t="n">
        <v>75.65000000000001</v>
      </c>
      <c r="F93" t="n">
        <v>72.59</v>
      </c>
      <c r="G93" t="n">
        <v>83.76000000000001</v>
      </c>
      <c r="H93" t="n">
        <v>1.31</v>
      </c>
      <c r="I93" t="n">
        <v>52</v>
      </c>
      <c r="J93" t="n">
        <v>107.5</v>
      </c>
      <c r="K93" t="n">
        <v>39.72</v>
      </c>
      <c r="L93" t="n">
        <v>8</v>
      </c>
      <c r="M93" t="n">
        <v>7</v>
      </c>
      <c r="N93" t="n">
        <v>14.78</v>
      </c>
      <c r="O93" t="n">
        <v>13491.96</v>
      </c>
      <c r="P93" t="n">
        <v>548.47</v>
      </c>
      <c r="Q93" t="n">
        <v>2277.5</v>
      </c>
      <c r="R93" t="n">
        <v>242.5</v>
      </c>
      <c r="S93" t="n">
        <v>175.94</v>
      </c>
      <c r="T93" t="n">
        <v>31314.74</v>
      </c>
      <c r="U93" t="n">
        <v>0.73</v>
      </c>
      <c r="V93" t="n">
        <v>0.86</v>
      </c>
      <c r="W93" t="n">
        <v>36.81</v>
      </c>
      <c r="X93" t="n">
        <v>1.93</v>
      </c>
      <c r="Y93" t="n">
        <v>2</v>
      </c>
      <c r="Z93" t="n">
        <v>10</v>
      </c>
    </row>
    <row r="94">
      <c r="A94" t="n">
        <v>8</v>
      </c>
      <c r="B94" t="n">
        <v>45</v>
      </c>
      <c r="C94" t="inlineStr">
        <is>
          <t xml:space="preserve">CONCLUIDO	</t>
        </is>
      </c>
      <c r="D94" t="n">
        <v>1.3215</v>
      </c>
      <c r="E94" t="n">
        <v>75.67</v>
      </c>
      <c r="F94" t="n">
        <v>72.62</v>
      </c>
      <c r="G94" t="n">
        <v>83.79000000000001</v>
      </c>
      <c r="H94" t="n">
        <v>1.46</v>
      </c>
      <c r="I94" t="n">
        <v>52</v>
      </c>
      <c r="J94" t="n">
        <v>108.77</v>
      </c>
      <c r="K94" t="n">
        <v>39.72</v>
      </c>
      <c r="L94" t="n">
        <v>9</v>
      </c>
      <c r="M94" t="n">
        <v>0</v>
      </c>
      <c r="N94" t="n">
        <v>15.05</v>
      </c>
      <c r="O94" t="n">
        <v>13648.58</v>
      </c>
      <c r="P94" t="n">
        <v>554.22</v>
      </c>
      <c r="Q94" t="n">
        <v>2277.85</v>
      </c>
      <c r="R94" t="n">
        <v>242.94</v>
      </c>
      <c r="S94" t="n">
        <v>175.94</v>
      </c>
      <c r="T94" t="n">
        <v>31536.68</v>
      </c>
      <c r="U94" t="n">
        <v>0.72</v>
      </c>
      <c r="V94" t="n">
        <v>0.86</v>
      </c>
      <c r="W94" t="n">
        <v>36.82</v>
      </c>
      <c r="X94" t="n">
        <v>1.96</v>
      </c>
      <c r="Y94" t="n">
        <v>2</v>
      </c>
      <c r="Z94" t="n">
        <v>10</v>
      </c>
    </row>
    <row r="95">
      <c r="A95" t="n">
        <v>0</v>
      </c>
      <c r="B95" t="n">
        <v>60</v>
      </c>
      <c r="C95" t="inlineStr">
        <is>
          <t xml:space="preserve">CONCLUIDO	</t>
        </is>
      </c>
      <c r="D95" t="n">
        <v>0.8134</v>
      </c>
      <c r="E95" t="n">
        <v>122.94</v>
      </c>
      <c r="F95" t="n">
        <v>100.93</v>
      </c>
      <c r="G95" t="n">
        <v>7.78</v>
      </c>
      <c r="H95" t="n">
        <v>0.14</v>
      </c>
      <c r="I95" t="n">
        <v>778</v>
      </c>
      <c r="J95" t="n">
        <v>124.63</v>
      </c>
      <c r="K95" t="n">
        <v>45</v>
      </c>
      <c r="L95" t="n">
        <v>1</v>
      </c>
      <c r="M95" t="n">
        <v>776</v>
      </c>
      <c r="N95" t="n">
        <v>18.64</v>
      </c>
      <c r="O95" t="n">
        <v>15605.44</v>
      </c>
      <c r="P95" t="n">
        <v>1072.51</v>
      </c>
      <c r="Q95" t="n">
        <v>2285.21</v>
      </c>
      <c r="R95" t="n">
        <v>1189.41</v>
      </c>
      <c r="S95" t="n">
        <v>175.94</v>
      </c>
      <c r="T95" t="n">
        <v>501139.12</v>
      </c>
      <c r="U95" t="n">
        <v>0.15</v>
      </c>
      <c r="V95" t="n">
        <v>0.62</v>
      </c>
      <c r="W95" t="n">
        <v>37.91</v>
      </c>
      <c r="X95" t="n">
        <v>30.15</v>
      </c>
      <c r="Y95" t="n">
        <v>2</v>
      </c>
      <c r="Z95" t="n">
        <v>10</v>
      </c>
    </row>
    <row r="96">
      <c r="A96" t="n">
        <v>1</v>
      </c>
      <c r="B96" t="n">
        <v>60</v>
      </c>
      <c r="C96" t="inlineStr">
        <is>
          <t xml:space="preserve">CONCLUIDO	</t>
        </is>
      </c>
      <c r="D96" t="n">
        <v>1.0799</v>
      </c>
      <c r="E96" t="n">
        <v>92.59999999999999</v>
      </c>
      <c r="F96" t="n">
        <v>82.47</v>
      </c>
      <c r="G96" t="n">
        <v>15.81</v>
      </c>
      <c r="H96" t="n">
        <v>0.28</v>
      </c>
      <c r="I96" t="n">
        <v>313</v>
      </c>
      <c r="J96" t="n">
        <v>125.95</v>
      </c>
      <c r="K96" t="n">
        <v>45</v>
      </c>
      <c r="L96" t="n">
        <v>2</v>
      </c>
      <c r="M96" t="n">
        <v>311</v>
      </c>
      <c r="N96" t="n">
        <v>18.95</v>
      </c>
      <c r="O96" t="n">
        <v>15767.7</v>
      </c>
      <c r="P96" t="n">
        <v>867.28</v>
      </c>
      <c r="Q96" t="n">
        <v>2280.22</v>
      </c>
      <c r="R96" t="n">
        <v>572.67</v>
      </c>
      <c r="S96" t="n">
        <v>175.94</v>
      </c>
      <c r="T96" t="n">
        <v>195092.91</v>
      </c>
      <c r="U96" t="n">
        <v>0.31</v>
      </c>
      <c r="V96" t="n">
        <v>0.76</v>
      </c>
      <c r="W96" t="n">
        <v>37.18</v>
      </c>
      <c r="X96" t="n">
        <v>11.77</v>
      </c>
      <c r="Y96" t="n">
        <v>2</v>
      </c>
      <c r="Z96" t="n">
        <v>10</v>
      </c>
    </row>
    <row r="97">
      <c r="A97" t="n">
        <v>2</v>
      </c>
      <c r="B97" t="n">
        <v>60</v>
      </c>
      <c r="C97" t="inlineStr">
        <is>
          <t xml:space="preserve">CONCLUIDO	</t>
        </is>
      </c>
      <c r="D97" t="n">
        <v>1.1755</v>
      </c>
      <c r="E97" t="n">
        <v>85.06999999999999</v>
      </c>
      <c r="F97" t="n">
        <v>77.95</v>
      </c>
      <c r="G97" t="n">
        <v>23.99</v>
      </c>
      <c r="H97" t="n">
        <v>0.42</v>
      </c>
      <c r="I97" t="n">
        <v>195</v>
      </c>
      <c r="J97" t="n">
        <v>127.27</v>
      </c>
      <c r="K97" t="n">
        <v>45</v>
      </c>
      <c r="L97" t="n">
        <v>3</v>
      </c>
      <c r="M97" t="n">
        <v>193</v>
      </c>
      <c r="N97" t="n">
        <v>19.27</v>
      </c>
      <c r="O97" t="n">
        <v>15930.42</v>
      </c>
      <c r="P97" t="n">
        <v>808.46</v>
      </c>
      <c r="Q97" t="n">
        <v>2278.54</v>
      </c>
      <c r="R97" t="n">
        <v>422.14</v>
      </c>
      <c r="S97" t="n">
        <v>175.94</v>
      </c>
      <c r="T97" t="n">
        <v>120418.49</v>
      </c>
      <c r="U97" t="n">
        <v>0.42</v>
      </c>
      <c r="V97" t="n">
        <v>0.8</v>
      </c>
      <c r="W97" t="n">
        <v>36.99</v>
      </c>
      <c r="X97" t="n">
        <v>7.27</v>
      </c>
      <c r="Y97" t="n">
        <v>2</v>
      </c>
      <c r="Z97" t="n">
        <v>10</v>
      </c>
    </row>
    <row r="98">
      <c r="A98" t="n">
        <v>3</v>
      </c>
      <c r="B98" t="n">
        <v>60</v>
      </c>
      <c r="C98" t="inlineStr">
        <is>
          <t xml:space="preserve">CONCLUIDO	</t>
        </is>
      </c>
      <c r="D98" t="n">
        <v>1.2262</v>
      </c>
      <c r="E98" t="n">
        <v>81.55</v>
      </c>
      <c r="F98" t="n">
        <v>75.84</v>
      </c>
      <c r="G98" t="n">
        <v>32.5</v>
      </c>
      <c r="H98" t="n">
        <v>0.55</v>
      </c>
      <c r="I98" t="n">
        <v>140</v>
      </c>
      <c r="J98" t="n">
        <v>128.59</v>
      </c>
      <c r="K98" t="n">
        <v>45</v>
      </c>
      <c r="L98" t="n">
        <v>4</v>
      </c>
      <c r="M98" t="n">
        <v>138</v>
      </c>
      <c r="N98" t="n">
        <v>19.59</v>
      </c>
      <c r="O98" t="n">
        <v>16093.6</v>
      </c>
      <c r="P98" t="n">
        <v>774.24</v>
      </c>
      <c r="Q98" t="n">
        <v>2278.57</v>
      </c>
      <c r="R98" t="n">
        <v>352.23</v>
      </c>
      <c r="S98" t="n">
        <v>175.94</v>
      </c>
      <c r="T98" t="n">
        <v>85741.39</v>
      </c>
      <c r="U98" t="n">
        <v>0.5</v>
      </c>
      <c r="V98" t="n">
        <v>0.83</v>
      </c>
      <c r="W98" t="n">
        <v>36.89</v>
      </c>
      <c r="X98" t="n">
        <v>5.16</v>
      </c>
      <c r="Y98" t="n">
        <v>2</v>
      </c>
      <c r="Z98" t="n">
        <v>10</v>
      </c>
    </row>
    <row r="99">
      <c r="A99" t="n">
        <v>4</v>
      </c>
      <c r="B99" t="n">
        <v>60</v>
      </c>
      <c r="C99" t="inlineStr">
        <is>
          <t xml:space="preserve">CONCLUIDO	</t>
        </is>
      </c>
      <c r="D99" t="n">
        <v>1.2559</v>
      </c>
      <c r="E99" t="n">
        <v>79.62</v>
      </c>
      <c r="F99" t="n">
        <v>74.70999999999999</v>
      </c>
      <c r="G99" t="n">
        <v>41.12</v>
      </c>
      <c r="H99" t="n">
        <v>0.68</v>
      </c>
      <c r="I99" t="n">
        <v>109</v>
      </c>
      <c r="J99" t="n">
        <v>129.92</v>
      </c>
      <c r="K99" t="n">
        <v>45</v>
      </c>
      <c r="L99" t="n">
        <v>5</v>
      </c>
      <c r="M99" t="n">
        <v>107</v>
      </c>
      <c r="N99" t="n">
        <v>19.92</v>
      </c>
      <c r="O99" t="n">
        <v>16257.24</v>
      </c>
      <c r="P99" t="n">
        <v>750.45</v>
      </c>
      <c r="Q99" t="n">
        <v>2277.54</v>
      </c>
      <c r="R99" t="n">
        <v>314.92</v>
      </c>
      <c r="S99" t="n">
        <v>175.94</v>
      </c>
      <c r="T99" t="n">
        <v>67240.92999999999</v>
      </c>
      <c r="U99" t="n">
        <v>0.5600000000000001</v>
      </c>
      <c r="V99" t="n">
        <v>0.84</v>
      </c>
      <c r="W99" t="n">
        <v>36.84</v>
      </c>
      <c r="X99" t="n">
        <v>4.04</v>
      </c>
      <c r="Y99" t="n">
        <v>2</v>
      </c>
      <c r="Z99" t="n">
        <v>10</v>
      </c>
    </row>
    <row r="100">
      <c r="A100" t="n">
        <v>5</v>
      </c>
      <c r="B100" t="n">
        <v>60</v>
      </c>
      <c r="C100" t="inlineStr">
        <is>
          <t xml:space="preserve">CONCLUIDO	</t>
        </is>
      </c>
      <c r="D100" t="n">
        <v>1.2762</v>
      </c>
      <c r="E100" t="n">
        <v>78.36</v>
      </c>
      <c r="F100" t="n">
        <v>73.95</v>
      </c>
      <c r="G100" t="n">
        <v>49.86</v>
      </c>
      <c r="H100" t="n">
        <v>0.8100000000000001</v>
      </c>
      <c r="I100" t="n">
        <v>89</v>
      </c>
      <c r="J100" t="n">
        <v>131.25</v>
      </c>
      <c r="K100" t="n">
        <v>45</v>
      </c>
      <c r="L100" t="n">
        <v>6</v>
      </c>
      <c r="M100" t="n">
        <v>87</v>
      </c>
      <c r="N100" t="n">
        <v>20.25</v>
      </c>
      <c r="O100" t="n">
        <v>16421.36</v>
      </c>
      <c r="P100" t="n">
        <v>729.59</v>
      </c>
      <c r="Q100" t="n">
        <v>2277.67</v>
      </c>
      <c r="R100" t="n">
        <v>289.56</v>
      </c>
      <c r="S100" t="n">
        <v>175.94</v>
      </c>
      <c r="T100" t="n">
        <v>54658.58</v>
      </c>
      <c r="U100" t="n">
        <v>0.61</v>
      </c>
      <c r="V100" t="n">
        <v>0.85</v>
      </c>
      <c r="W100" t="n">
        <v>36.81</v>
      </c>
      <c r="X100" t="n">
        <v>3.29</v>
      </c>
      <c r="Y100" t="n">
        <v>2</v>
      </c>
      <c r="Z100" t="n">
        <v>10</v>
      </c>
    </row>
    <row r="101">
      <c r="A101" t="n">
        <v>6</v>
      </c>
      <c r="B101" t="n">
        <v>60</v>
      </c>
      <c r="C101" t="inlineStr">
        <is>
          <t xml:space="preserve">CONCLUIDO	</t>
        </is>
      </c>
      <c r="D101" t="n">
        <v>1.2916</v>
      </c>
      <c r="E101" t="n">
        <v>77.42</v>
      </c>
      <c r="F101" t="n">
        <v>73.40000000000001</v>
      </c>
      <c r="G101" t="n">
        <v>59.51</v>
      </c>
      <c r="H101" t="n">
        <v>0.93</v>
      </c>
      <c r="I101" t="n">
        <v>74</v>
      </c>
      <c r="J101" t="n">
        <v>132.58</v>
      </c>
      <c r="K101" t="n">
        <v>45</v>
      </c>
      <c r="L101" t="n">
        <v>7</v>
      </c>
      <c r="M101" t="n">
        <v>72</v>
      </c>
      <c r="N101" t="n">
        <v>20.59</v>
      </c>
      <c r="O101" t="n">
        <v>16585.95</v>
      </c>
      <c r="P101" t="n">
        <v>711.11</v>
      </c>
      <c r="Q101" t="n">
        <v>2277.13</v>
      </c>
      <c r="R101" t="n">
        <v>270.94</v>
      </c>
      <c r="S101" t="n">
        <v>175.94</v>
      </c>
      <c r="T101" t="n">
        <v>45427.18</v>
      </c>
      <c r="U101" t="n">
        <v>0.65</v>
      </c>
      <c r="V101" t="n">
        <v>0.85</v>
      </c>
      <c r="W101" t="n">
        <v>36.79</v>
      </c>
      <c r="X101" t="n">
        <v>2.74</v>
      </c>
      <c r="Y101" t="n">
        <v>2</v>
      </c>
      <c r="Z101" t="n">
        <v>10</v>
      </c>
    </row>
    <row r="102">
      <c r="A102" t="n">
        <v>7</v>
      </c>
      <c r="B102" t="n">
        <v>60</v>
      </c>
      <c r="C102" t="inlineStr">
        <is>
          <t xml:space="preserve">CONCLUIDO	</t>
        </is>
      </c>
      <c r="D102" t="n">
        <v>1.3025</v>
      </c>
      <c r="E102" t="n">
        <v>76.78</v>
      </c>
      <c r="F102" t="n">
        <v>73.01000000000001</v>
      </c>
      <c r="G102" t="n">
        <v>68.45</v>
      </c>
      <c r="H102" t="n">
        <v>1.06</v>
      </c>
      <c r="I102" t="n">
        <v>64</v>
      </c>
      <c r="J102" t="n">
        <v>133.92</v>
      </c>
      <c r="K102" t="n">
        <v>45</v>
      </c>
      <c r="L102" t="n">
        <v>8</v>
      </c>
      <c r="M102" t="n">
        <v>62</v>
      </c>
      <c r="N102" t="n">
        <v>20.93</v>
      </c>
      <c r="O102" t="n">
        <v>16751.02</v>
      </c>
      <c r="P102" t="n">
        <v>693.89</v>
      </c>
      <c r="Q102" t="n">
        <v>2277.28</v>
      </c>
      <c r="R102" t="n">
        <v>258.72</v>
      </c>
      <c r="S102" t="n">
        <v>175.94</v>
      </c>
      <c r="T102" t="n">
        <v>39364.26</v>
      </c>
      <c r="U102" t="n">
        <v>0.68</v>
      </c>
      <c r="V102" t="n">
        <v>0.86</v>
      </c>
      <c r="W102" t="n">
        <v>36.76</v>
      </c>
      <c r="X102" t="n">
        <v>2.35</v>
      </c>
      <c r="Y102" t="n">
        <v>2</v>
      </c>
      <c r="Z102" t="n">
        <v>10</v>
      </c>
    </row>
    <row r="103">
      <c r="A103" t="n">
        <v>8</v>
      </c>
      <c r="B103" t="n">
        <v>60</v>
      </c>
      <c r="C103" t="inlineStr">
        <is>
          <t xml:space="preserve">CONCLUIDO	</t>
        </is>
      </c>
      <c r="D103" t="n">
        <v>1.3124</v>
      </c>
      <c r="E103" t="n">
        <v>76.2</v>
      </c>
      <c r="F103" t="n">
        <v>72.66</v>
      </c>
      <c r="G103" t="n">
        <v>79.26000000000001</v>
      </c>
      <c r="H103" t="n">
        <v>1.18</v>
      </c>
      <c r="I103" t="n">
        <v>55</v>
      </c>
      <c r="J103" t="n">
        <v>135.27</v>
      </c>
      <c r="K103" t="n">
        <v>45</v>
      </c>
      <c r="L103" t="n">
        <v>9</v>
      </c>
      <c r="M103" t="n">
        <v>53</v>
      </c>
      <c r="N103" t="n">
        <v>21.27</v>
      </c>
      <c r="O103" t="n">
        <v>16916.71</v>
      </c>
      <c r="P103" t="n">
        <v>676.41</v>
      </c>
      <c r="Q103" t="n">
        <v>2277.06</v>
      </c>
      <c r="R103" t="n">
        <v>247.04</v>
      </c>
      <c r="S103" t="n">
        <v>175.94</v>
      </c>
      <c r="T103" t="n">
        <v>33571.51</v>
      </c>
      <c r="U103" t="n">
        <v>0.71</v>
      </c>
      <c r="V103" t="n">
        <v>0.86</v>
      </c>
      <c r="W103" t="n">
        <v>36.74</v>
      </c>
      <c r="X103" t="n">
        <v>2</v>
      </c>
      <c r="Y103" t="n">
        <v>2</v>
      </c>
      <c r="Z103" t="n">
        <v>10</v>
      </c>
    </row>
    <row r="104">
      <c r="A104" t="n">
        <v>9</v>
      </c>
      <c r="B104" t="n">
        <v>60</v>
      </c>
      <c r="C104" t="inlineStr">
        <is>
          <t xml:space="preserve">CONCLUIDO	</t>
        </is>
      </c>
      <c r="D104" t="n">
        <v>1.3188</v>
      </c>
      <c r="E104" t="n">
        <v>75.83</v>
      </c>
      <c r="F104" t="n">
        <v>72.44</v>
      </c>
      <c r="G104" t="n">
        <v>88.7</v>
      </c>
      <c r="H104" t="n">
        <v>1.29</v>
      </c>
      <c r="I104" t="n">
        <v>49</v>
      </c>
      <c r="J104" t="n">
        <v>136.61</v>
      </c>
      <c r="K104" t="n">
        <v>45</v>
      </c>
      <c r="L104" t="n">
        <v>10</v>
      </c>
      <c r="M104" t="n">
        <v>47</v>
      </c>
      <c r="N104" t="n">
        <v>21.61</v>
      </c>
      <c r="O104" t="n">
        <v>17082.76</v>
      </c>
      <c r="P104" t="n">
        <v>659.77</v>
      </c>
      <c r="Q104" t="n">
        <v>2276.91</v>
      </c>
      <c r="R104" t="n">
        <v>239.59</v>
      </c>
      <c r="S104" t="n">
        <v>175.94</v>
      </c>
      <c r="T104" t="n">
        <v>29873.21</v>
      </c>
      <c r="U104" t="n">
        <v>0.73</v>
      </c>
      <c r="V104" t="n">
        <v>0.87</v>
      </c>
      <c r="W104" t="n">
        <v>36.74</v>
      </c>
      <c r="X104" t="n">
        <v>1.78</v>
      </c>
      <c r="Y104" t="n">
        <v>2</v>
      </c>
      <c r="Z104" t="n">
        <v>10</v>
      </c>
    </row>
    <row r="105">
      <c r="A105" t="n">
        <v>10</v>
      </c>
      <c r="B105" t="n">
        <v>60</v>
      </c>
      <c r="C105" t="inlineStr">
        <is>
          <t xml:space="preserve">CONCLUIDO	</t>
        </is>
      </c>
      <c r="D105" t="n">
        <v>1.3254</v>
      </c>
      <c r="E105" t="n">
        <v>75.45</v>
      </c>
      <c r="F105" t="n">
        <v>72.22</v>
      </c>
      <c r="G105" t="n">
        <v>100.77</v>
      </c>
      <c r="H105" t="n">
        <v>1.41</v>
      </c>
      <c r="I105" t="n">
        <v>43</v>
      </c>
      <c r="J105" t="n">
        <v>137.96</v>
      </c>
      <c r="K105" t="n">
        <v>45</v>
      </c>
      <c r="L105" t="n">
        <v>11</v>
      </c>
      <c r="M105" t="n">
        <v>41</v>
      </c>
      <c r="N105" t="n">
        <v>21.96</v>
      </c>
      <c r="O105" t="n">
        <v>17249.3</v>
      </c>
      <c r="P105" t="n">
        <v>642.5599999999999</v>
      </c>
      <c r="Q105" t="n">
        <v>2277.01</v>
      </c>
      <c r="R105" t="n">
        <v>232.03</v>
      </c>
      <c r="S105" t="n">
        <v>175.94</v>
      </c>
      <c r="T105" t="n">
        <v>26127.07</v>
      </c>
      <c r="U105" t="n">
        <v>0.76</v>
      </c>
      <c r="V105" t="n">
        <v>0.87</v>
      </c>
      <c r="W105" t="n">
        <v>36.73</v>
      </c>
      <c r="X105" t="n">
        <v>1.56</v>
      </c>
      <c r="Y105" t="n">
        <v>2</v>
      </c>
      <c r="Z105" t="n">
        <v>10</v>
      </c>
    </row>
    <row r="106">
      <c r="A106" t="n">
        <v>11</v>
      </c>
      <c r="B106" t="n">
        <v>60</v>
      </c>
      <c r="C106" t="inlineStr">
        <is>
          <t xml:space="preserve">CONCLUIDO	</t>
        </is>
      </c>
      <c r="D106" t="n">
        <v>1.3281</v>
      </c>
      <c r="E106" t="n">
        <v>75.3</v>
      </c>
      <c r="F106" t="n">
        <v>72.14</v>
      </c>
      <c r="G106" t="n">
        <v>108.22</v>
      </c>
      <c r="H106" t="n">
        <v>1.52</v>
      </c>
      <c r="I106" t="n">
        <v>40</v>
      </c>
      <c r="J106" t="n">
        <v>139.32</v>
      </c>
      <c r="K106" t="n">
        <v>45</v>
      </c>
      <c r="L106" t="n">
        <v>12</v>
      </c>
      <c r="M106" t="n">
        <v>10</v>
      </c>
      <c r="N106" t="n">
        <v>22.32</v>
      </c>
      <c r="O106" t="n">
        <v>17416.34</v>
      </c>
      <c r="P106" t="n">
        <v>630.14</v>
      </c>
      <c r="Q106" t="n">
        <v>2277.25</v>
      </c>
      <c r="R106" t="n">
        <v>228.4</v>
      </c>
      <c r="S106" t="n">
        <v>175.94</v>
      </c>
      <c r="T106" t="n">
        <v>24323.43</v>
      </c>
      <c r="U106" t="n">
        <v>0.77</v>
      </c>
      <c r="V106" t="n">
        <v>0.87</v>
      </c>
      <c r="W106" t="n">
        <v>36.77</v>
      </c>
      <c r="X106" t="n">
        <v>1.49</v>
      </c>
      <c r="Y106" t="n">
        <v>2</v>
      </c>
      <c r="Z106" t="n">
        <v>10</v>
      </c>
    </row>
    <row r="107">
      <c r="A107" t="n">
        <v>12</v>
      </c>
      <c r="B107" t="n">
        <v>60</v>
      </c>
      <c r="C107" t="inlineStr">
        <is>
          <t xml:space="preserve">CONCLUIDO	</t>
        </is>
      </c>
      <c r="D107" t="n">
        <v>1.3292</v>
      </c>
      <c r="E107" t="n">
        <v>75.23</v>
      </c>
      <c r="F107" t="n">
        <v>72.11</v>
      </c>
      <c r="G107" t="n">
        <v>110.93</v>
      </c>
      <c r="H107" t="n">
        <v>1.63</v>
      </c>
      <c r="I107" t="n">
        <v>39</v>
      </c>
      <c r="J107" t="n">
        <v>140.67</v>
      </c>
      <c r="K107" t="n">
        <v>45</v>
      </c>
      <c r="L107" t="n">
        <v>13</v>
      </c>
      <c r="M107" t="n">
        <v>0</v>
      </c>
      <c r="N107" t="n">
        <v>22.68</v>
      </c>
      <c r="O107" t="n">
        <v>17583.88</v>
      </c>
      <c r="P107" t="n">
        <v>633.88</v>
      </c>
      <c r="Q107" t="n">
        <v>2277.76</v>
      </c>
      <c r="R107" t="n">
        <v>226.8</v>
      </c>
      <c r="S107" t="n">
        <v>175.94</v>
      </c>
      <c r="T107" t="n">
        <v>23527.76</v>
      </c>
      <c r="U107" t="n">
        <v>0.78</v>
      </c>
      <c r="V107" t="n">
        <v>0.87</v>
      </c>
      <c r="W107" t="n">
        <v>36.77</v>
      </c>
      <c r="X107" t="n">
        <v>1.45</v>
      </c>
      <c r="Y107" t="n">
        <v>2</v>
      </c>
      <c r="Z107" t="n">
        <v>10</v>
      </c>
    </row>
    <row r="108">
      <c r="A108" t="n">
        <v>0</v>
      </c>
      <c r="B108" t="n">
        <v>80</v>
      </c>
      <c r="C108" t="inlineStr">
        <is>
          <t xml:space="preserve">CONCLUIDO	</t>
        </is>
      </c>
      <c r="D108" t="n">
        <v>0.6928</v>
      </c>
      <c r="E108" t="n">
        <v>144.34</v>
      </c>
      <c r="F108" t="n">
        <v>109.92</v>
      </c>
      <c r="G108" t="n">
        <v>6.62</v>
      </c>
      <c r="H108" t="n">
        <v>0.11</v>
      </c>
      <c r="I108" t="n">
        <v>996</v>
      </c>
      <c r="J108" t="n">
        <v>159.12</v>
      </c>
      <c r="K108" t="n">
        <v>50.28</v>
      </c>
      <c r="L108" t="n">
        <v>1</v>
      </c>
      <c r="M108" t="n">
        <v>994</v>
      </c>
      <c r="N108" t="n">
        <v>27.84</v>
      </c>
      <c r="O108" t="n">
        <v>19859.16</v>
      </c>
      <c r="P108" t="n">
        <v>1369.77</v>
      </c>
      <c r="Q108" t="n">
        <v>2287.17</v>
      </c>
      <c r="R108" t="n">
        <v>1489.54</v>
      </c>
      <c r="S108" t="n">
        <v>175.94</v>
      </c>
      <c r="T108" t="n">
        <v>650115.14</v>
      </c>
      <c r="U108" t="n">
        <v>0.12</v>
      </c>
      <c r="V108" t="n">
        <v>0.57</v>
      </c>
      <c r="W108" t="n">
        <v>38.28</v>
      </c>
      <c r="X108" t="n">
        <v>39.1</v>
      </c>
      <c r="Y108" t="n">
        <v>2</v>
      </c>
      <c r="Z108" t="n">
        <v>10</v>
      </c>
    </row>
    <row r="109">
      <c r="A109" t="n">
        <v>1</v>
      </c>
      <c r="B109" t="n">
        <v>80</v>
      </c>
      <c r="C109" t="inlineStr">
        <is>
          <t xml:space="preserve">CONCLUIDO	</t>
        </is>
      </c>
      <c r="D109" t="n">
        <v>1.0021</v>
      </c>
      <c r="E109" t="n">
        <v>99.8</v>
      </c>
      <c r="F109" t="n">
        <v>85.16</v>
      </c>
      <c r="G109" t="n">
        <v>13.38</v>
      </c>
      <c r="H109" t="n">
        <v>0.22</v>
      </c>
      <c r="I109" t="n">
        <v>382</v>
      </c>
      <c r="J109" t="n">
        <v>160.54</v>
      </c>
      <c r="K109" t="n">
        <v>50.28</v>
      </c>
      <c r="L109" t="n">
        <v>2</v>
      </c>
      <c r="M109" t="n">
        <v>380</v>
      </c>
      <c r="N109" t="n">
        <v>28.26</v>
      </c>
      <c r="O109" t="n">
        <v>20034.4</v>
      </c>
      <c r="P109" t="n">
        <v>1056.58</v>
      </c>
      <c r="Q109" t="n">
        <v>2281.5</v>
      </c>
      <c r="R109" t="n">
        <v>662.48</v>
      </c>
      <c r="S109" t="n">
        <v>175.94</v>
      </c>
      <c r="T109" t="n">
        <v>239654.06</v>
      </c>
      <c r="U109" t="n">
        <v>0.27</v>
      </c>
      <c r="V109" t="n">
        <v>0.74</v>
      </c>
      <c r="W109" t="n">
        <v>37.29</v>
      </c>
      <c r="X109" t="n">
        <v>14.44</v>
      </c>
      <c r="Y109" t="n">
        <v>2</v>
      </c>
      <c r="Z109" t="n">
        <v>10</v>
      </c>
    </row>
    <row r="110">
      <c r="A110" t="n">
        <v>2</v>
      </c>
      <c r="B110" t="n">
        <v>80</v>
      </c>
      <c r="C110" t="inlineStr">
        <is>
          <t xml:space="preserve">CONCLUIDO	</t>
        </is>
      </c>
      <c r="D110" t="n">
        <v>1.1179</v>
      </c>
      <c r="E110" t="n">
        <v>89.45999999999999</v>
      </c>
      <c r="F110" t="n">
        <v>79.53</v>
      </c>
      <c r="G110" t="n">
        <v>20.22</v>
      </c>
      <c r="H110" t="n">
        <v>0.33</v>
      </c>
      <c r="I110" t="n">
        <v>236</v>
      </c>
      <c r="J110" t="n">
        <v>161.97</v>
      </c>
      <c r="K110" t="n">
        <v>50.28</v>
      </c>
      <c r="L110" t="n">
        <v>3</v>
      </c>
      <c r="M110" t="n">
        <v>234</v>
      </c>
      <c r="N110" t="n">
        <v>28.69</v>
      </c>
      <c r="O110" t="n">
        <v>20210.21</v>
      </c>
      <c r="P110" t="n">
        <v>978.88</v>
      </c>
      <c r="Q110" t="n">
        <v>2279.37</v>
      </c>
      <c r="R110" t="n">
        <v>475.07</v>
      </c>
      <c r="S110" t="n">
        <v>175.94</v>
      </c>
      <c r="T110" t="n">
        <v>146681.04</v>
      </c>
      <c r="U110" t="n">
        <v>0.37</v>
      </c>
      <c r="V110" t="n">
        <v>0.79</v>
      </c>
      <c r="W110" t="n">
        <v>37.04</v>
      </c>
      <c r="X110" t="n">
        <v>8.83</v>
      </c>
      <c r="Y110" t="n">
        <v>2</v>
      </c>
      <c r="Z110" t="n">
        <v>10</v>
      </c>
    </row>
    <row r="111">
      <c r="A111" t="n">
        <v>3</v>
      </c>
      <c r="B111" t="n">
        <v>80</v>
      </c>
      <c r="C111" t="inlineStr">
        <is>
          <t xml:space="preserve">CONCLUIDO	</t>
        </is>
      </c>
      <c r="D111" t="n">
        <v>1.1794</v>
      </c>
      <c r="E111" t="n">
        <v>84.79000000000001</v>
      </c>
      <c r="F111" t="n">
        <v>76.98999999999999</v>
      </c>
      <c r="G111" t="n">
        <v>27.17</v>
      </c>
      <c r="H111" t="n">
        <v>0.43</v>
      </c>
      <c r="I111" t="n">
        <v>170</v>
      </c>
      <c r="J111" t="n">
        <v>163.4</v>
      </c>
      <c r="K111" t="n">
        <v>50.28</v>
      </c>
      <c r="L111" t="n">
        <v>4</v>
      </c>
      <c r="M111" t="n">
        <v>168</v>
      </c>
      <c r="N111" t="n">
        <v>29.12</v>
      </c>
      <c r="O111" t="n">
        <v>20386.62</v>
      </c>
      <c r="P111" t="n">
        <v>939.02</v>
      </c>
      <c r="Q111" t="n">
        <v>2279.06</v>
      </c>
      <c r="R111" t="n">
        <v>390.64</v>
      </c>
      <c r="S111" t="n">
        <v>175.94</v>
      </c>
      <c r="T111" t="n">
        <v>104797.31</v>
      </c>
      <c r="U111" t="n">
        <v>0.45</v>
      </c>
      <c r="V111" t="n">
        <v>0.8100000000000001</v>
      </c>
      <c r="W111" t="n">
        <v>36.94</v>
      </c>
      <c r="X111" t="n">
        <v>6.31</v>
      </c>
      <c r="Y111" t="n">
        <v>2</v>
      </c>
      <c r="Z111" t="n">
        <v>10</v>
      </c>
    </row>
    <row r="112">
      <c r="A112" t="n">
        <v>4</v>
      </c>
      <c r="B112" t="n">
        <v>80</v>
      </c>
      <c r="C112" t="inlineStr">
        <is>
          <t xml:space="preserve">CONCLUIDO	</t>
        </is>
      </c>
      <c r="D112" t="n">
        <v>1.2177</v>
      </c>
      <c r="E112" t="n">
        <v>82.12</v>
      </c>
      <c r="F112" t="n">
        <v>75.54000000000001</v>
      </c>
      <c r="G112" t="n">
        <v>34.34</v>
      </c>
      <c r="H112" t="n">
        <v>0.54</v>
      </c>
      <c r="I112" t="n">
        <v>132</v>
      </c>
      <c r="J112" t="n">
        <v>164.83</v>
      </c>
      <c r="K112" t="n">
        <v>50.28</v>
      </c>
      <c r="L112" t="n">
        <v>5</v>
      </c>
      <c r="M112" t="n">
        <v>130</v>
      </c>
      <c r="N112" t="n">
        <v>29.55</v>
      </c>
      <c r="O112" t="n">
        <v>20563.61</v>
      </c>
      <c r="P112" t="n">
        <v>912.74</v>
      </c>
      <c r="Q112" t="n">
        <v>2277.91</v>
      </c>
      <c r="R112" t="n">
        <v>342.3</v>
      </c>
      <c r="S112" t="n">
        <v>175.94</v>
      </c>
      <c r="T112" t="n">
        <v>80813.31</v>
      </c>
      <c r="U112" t="n">
        <v>0.51</v>
      </c>
      <c r="V112" t="n">
        <v>0.83</v>
      </c>
      <c r="W112" t="n">
        <v>36.89</v>
      </c>
      <c r="X112" t="n">
        <v>4.87</v>
      </c>
      <c r="Y112" t="n">
        <v>2</v>
      </c>
      <c r="Z112" t="n">
        <v>10</v>
      </c>
    </row>
    <row r="113">
      <c r="A113" t="n">
        <v>5</v>
      </c>
      <c r="B113" t="n">
        <v>80</v>
      </c>
      <c r="C113" t="inlineStr">
        <is>
          <t xml:space="preserve">CONCLUIDO	</t>
        </is>
      </c>
      <c r="D113" t="n">
        <v>1.2427</v>
      </c>
      <c r="E113" t="n">
        <v>80.47</v>
      </c>
      <c r="F113" t="n">
        <v>74.66</v>
      </c>
      <c r="G113" t="n">
        <v>41.48</v>
      </c>
      <c r="H113" t="n">
        <v>0.64</v>
      </c>
      <c r="I113" t="n">
        <v>108</v>
      </c>
      <c r="J113" t="n">
        <v>166.27</v>
      </c>
      <c r="K113" t="n">
        <v>50.28</v>
      </c>
      <c r="L113" t="n">
        <v>6</v>
      </c>
      <c r="M113" t="n">
        <v>106</v>
      </c>
      <c r="N113" t="n">
        <v>29.99</v>
      </c>
      <c r="O113" t="n">
        <v>20741.2</v>
      </c>
      <c r="P113" t="n">
        <v>893.6799999999999</v>
      </c>
      <c r="Q113" t="n">
        <v>2277.86</v>
      </c>
      <c r="R113" t="n">
        <v>312.98</v>
      </c>
      <c r="S113" t="n">
        <v>175.94</v>
      </c>
      <c r="T113" t="n">
        <v>66273.8</v>
      </c>
      <c r="U113" t="n">
        <v>0.5600000000000001</v>
      </c>
      <c r="V113" t="n">
        <v>0.84</v>
      </c>
      <c r="W113" t="n">
        <v>36.85</v>
      </c>
      <c r="X113" t="n">
        <v>4</v>
      </c>
      <c r="Y113" t="n">
        <v>2</v>
      </c>
      <c r="Z113" t="n">
        <v>10</v>
      </c>
    </row>
    <row r="114">
      <c r="A114" t="n">
        <v>6</v>
      </c>
      <c r="B114" t="n">
        <v>80</v>
      </c>
      <c r="C114" t="inlineStr">
        <is>
          <t xml:space="preserve">CONCLUIDO	</t>
        </is>
      </c>
      <c r="D114" t="n">
        <v>1.2615</v>
      </c>
      <c r="E114" t="n">
        <v>79.27</v>
      </c>
      <c r="F114" t="n">
        <v>74.02</v>
      </c>
      <c r="G114" t="n">
        <v>48.8</v>
      </c>
      <c r="H114" t="n">
        <v>0.74</v>
      </c>
      <c r="I114" t="n">
        <v>91</v>
      </c>
      <c r="J114" t="n">
        <v>167.72</v>
      </c>
      <c r="K114" t="n">
        <v>50.28</v>
      </c>
      <c r="L114" t="n">
        <v>7</v>
      </c>
      <c r="M114" t="n">
        <v>89</v>
      </c>
      <c r="N114" t="n">
        <v>30.44</v>
      </c>
      <c r="O114" t="n">
        <v>20919.39</v>
      </c>
      <c r="P114" t="n">
        <v>876.66</v>
      </c>
      <c r="Q114" t="n">
        <v>2277.62</v>
      </c>
      <c r="R114" t="n">
        <v>291.68</v>
      </c>
      <c r="S114" t="n">
        <v>175.94</v>
      </c>
      <c r="T114" t="n">
        <v>55710.96</v>
      </c>
      <c r="U114" t="n">
        <v>0.6</v>
      </c>
      <c r="V114" t="n">
        <v>0.85</v>
      </c>
      <c r="W114" t="n">
        <v>36.81</v>
      </c>
      <c r="X114" t="n">
        <v>3.35</v>
      </c>
      <c r="Y114" t="n">
        <v>2</v>
      </c>
      <c r="Z114" t="n">
        <v>10</v>
      </c>
    </row>
    <row r="115">
      <c r="A115" t="n">
        <v>7</v>
      </c>
      <c r="B115" t="n">
        <v>80</v>
      </c>
      <c r="C115" t="inlineStr">
        <is>
          <t xml:space="preserve">CONCLUIDO	</t>
        </is>
      </c>
      <c r="D115" t="n">
        <v>1.2746</v>
      </c>
      <c r="E115" t="n">
        <v>78.45</v>
      </c>
      <c r="F115" t="n">
        <v>73.58</v>
      </c>
      <c r="G115" t="n">
        <v>55.89</v>
      </c>
      <c r="H115" t="n">
        <v>0.84</v>
      </c>
      <c r="I115" t="n">
        <v>79</v>
      </c>
      <c r="J115" t="n">
        <v>169.17</v>
      </c>
      <c r="K115" t="n">
        <v>50.28</v>
      </c>
      <c r="L115" t="n">
        <v>8</v>
      </c>
      <c r="M115" t="n">
        <v>77</v>
      </c>
      <c r="N115" t="n">
        <v>30.89</v>
      </c>
      <c r="O115" t="n">
        <v>21098.19</v>
      </c>
      <c r="P115" t="n">
        <v>862.1900000000001</v>
      </c>
      <c r="Q115" t="n">
        <v>2277.21</v>
      </c>
      <c r="R115" t="n">
        <v>277.32</v>
      </c>
      <c r="S115" t="n">
        <v>175.94</v>
      </c>
      <c r="T115" t="n">
        <v>48589.74</v>
      </c>
      <c r="U115" t="n">
        <v>0.63</v>
      </c>
      <c r="V115" t="n">
        <v>0.85</v>
      </c>
      <c r="W115" t="n">
        <v>36.8</v>
      </c>
      <c r="X115" t="n">
        <v>2.92</v>
      </c>
      <c r="Y115" t="n">
        <v>2</v>
      </c>
      <c r="Z115" t="n">
        <v>10</v>
      </c>
    </row>
    <row r="116">
      <c r="A116" t="n">
        <v>8</v>
      </c>
      <c r="B116" t="n">
        <v>80</v>
      </c>
      <c r="C116" t="inlineStr">
        <is>
          <t xml:space="preserve">CONCLUIDO	</t>
        </is>
      </c>
      <c r="D116" t="n">
        <v>1.286</v>
      </c>
      <c r="E116" t="n">
        <v>77.76000000000001</v>
      </c>
      <c r="F116" t="n">
        <v>73.20999999999999</v>
      </c>
      <c r="G116" t="n">
        <v>63.66</v>
      </c>
      <c r="H116" t="n">
        <v>0.9399999999999999</v>
      </c>
      <c r="I116" t="n">
        <v>69</v>
      </c>
      <c r="J116" t="n">
        <v>170.62</v>
      </c>
      <c r="K116" t="n">
        <v>50.28</v>
      </c>
      <c r="L116" t="n">
        <v>9</v>
      </c>
      <c r="M116" t="n">
        <v>67</v>
      </c>
      <c r="N116" t="n">
        <v>31.34</v>
      </c>
      <c r="O116" t="n">
        <v>21277.6</v>
      </c>
      <c r="P116" t="n">
        <v>849.03</v>
      </c>
      <c r="Q116" t="n">
        <v>2277.32</v>
      </c>
      <c r="R116" t="n">
        <v>265.1</v>
      </c>
      <c r="S116" t="n">
        <v>175.94</v>
      </c>
      <c r="T116" t="n">
        <v>42530.51</v>
      </c>
      <c r="U116" t="n">
        <v>0.66</v>
      </c>
      <c r="V116" t="n">
        <v>0.86</v>
      </c>
      <c r="W116" t="n">
        <v>36.78</v>
      </c>
      <c r="X116" t="n">
        <v>2.55</v>
      </c>
      <c r="Y116" t="n">
        <v>2</v>
      </c>
      <c r="Z116" t="n">
        <v>10</v>
      </c>
    </row>
    <row r="117">
      <c r="A117" t="n">
        <v>9</v>
      </c>
      <c r="B117" t="n">
        <v>80</v>
      </c>
      <c r="C117" t="inlineStr">
        <is>
          <t xml:space="preserve">CONCLUIDO	</t>
        </is>
      </c>
      <c r="D117" t="n">
        <v>1.2961</v>
      </c>
      <c r="E117" t="n">
        <v>77.15000000000001</v>
      </c>
      <c r="F117" t="n">
        <v>72.86</v>
      </c>
      <c r="G117" t="n">
        <v>71.67</v>
      </c>
      <c r="H117" t="n">
        <v>1.03</v>
      </c>
      <c r="I117" t="n">
        <v>61</v>
      </c>
      <c r="J117" t="n">
        <v>172.08</v>
      </c>
      <c r="K117" t="n">
        <v>50.28</v>
      </c>
      <c r="L117" t="n">
        <v>10</v>
      </c>
      <c r="M117" t="n">
        <v>59</v>
      </c>
      <c r="N117" t="n">
        <v>31.8</v>
      </c>
      <c r="O117" t="n">
        <v>21457.64</v>
      </c>
      <c r="P117" t="n">
        <v>834.83</v>
      </c>
      <c r="Q117" t="n">
        <v>2277.26</v>
      </c>
      <c r="R117" t="n">
        <v>253.55</v>
      </c>
      <c r="S117" t="n">
        <v>175.94</v>
      </c>
      <c r="T117" t="n">
        <v>36794.26</v>
      </c>
      <c r="U117" t="n">
        <v>0.6899999999999999</v>
      </c>
      <c r="V117" t="n">
        <v>0.86</v>
      </c>
      <c r="W117" t="n">
        <v>36.76</v>
      </c>
      <c r="X117" t="n">
        <v>2.2</v>
      </c>
      <c r="Y117" t="n">
        <v>2</v>
      </c>
      <c r="Z117" t="n">
        <v>10</v>
      </c>
    </row>
    <row r="118">
      <c r="A118" t="n">
        <v>10</v>
      </c>
      <c r="B118" t="n">
        <v>80</v>
      </c>
      <c r="C118" t="inlineStr">
        <is>
          <t xml:space="preserve">CONCLUIDO	</t>
        </is>
      </c>
      <c r="D118" t="n">
        <v>1.3028</v>
      </c>
      <c r="E118" t="n">
        <v>76.76000000000001</v>
      </c>
      <c r="F118" t="n">
        <v>72.66</v>
      </c>
      <c r="G118" t="n">
        <v>79.27</v>
      </c>
      <c r="H118" t="n">
        <v>1.12</v>
      </c>
      <c r="I118" t="n">
        <v>55</v>
      </c>
      <c r="J118" t="n">
        <v>173.55</v>
      </c>
      <c r="K118" t="n">
        <v>50.28</v>
      </c>
      <c r="L118" t="n">
        <v>11</v>
      </c>
      <c r="M118" t="n">
        <v>53</v>
      </c>
      <c r="N118" t="n">
        <v>32.27</v>
      </c>
      <c r="O118" t="n">
        <v>21638.31</v>
      </c>
      <c r="P118" t="n">
        <v>823.9</v>
      </c>
      <c r="Q118" t="n">
        <v>2277.23</v>
      </c>
      <c r="R118" t="n">
        <v>246.92</v>
      </c>
      <c r="S118" t="n">
        <v>175.94</v>
      </c>
      <c r="T118" t="n">
        <v>33510.63</v>
      </c>
      <c r="U118" t="n">
        <v>0.71</v>
      </c>
      <c r="V118" t="n">
        <v>0.86</v>
      </c>
      <c r="W118" t="n">
        <v>36.75</v>
      </c>
      <c r="X118" t="n">
        <v>2</v>
      </c>
      <c r="Y118" t="n">
        <v>2</v>
      </c>
      <c r="Z118" t="n">
        <v>10</v>
      </c>
    </row>
    <row r="119">
      <c r="A119" t="n">
        <v>11</v>
      </c>
      <c r="B119" t="n">
        <v>80</v>
      </c>
      <c r="C119" t="inlineStr">
        <is>
          <t xml:space="preserve">CONCLUIDO	</t>
        </is>
      </c>
      <c r="D119" t="n">
        <v>1.3086</v>
      </c>
      <c r="E119" t="n">
        <v>76.42</v>
      </c>
      <c r="F119" t="n">
        <v>72.48</v>
      </c>
      <c r="G119" t="n">
        <v>86.98</v>
      </c>
      <c r="H119" t="n">
        <v>1.22</v>
      </c>
      <c r="I119" t="n">
        <v>50</v>
      </c>
      <c r="J119" t="n">
        <v>175.02</v>
      </c>
      <c r="K119" t="n">
        <v>50.28</v>
      </c>
      <c r="L119" t="n">
        <v>12</v>
      </c>
      <c r="M119" t="n">
        <v>48</v>
      </c>
      <c r="N119" t="n">
        <v>32.74</v>
      </c>
      <c r="O119" t="n">
        <v>21819.6</v>
      </c>
      <c r="P119" t="n">
        <v>811.88</v>
      </c>
      <c r="Q119" t="n">
        <v>2277.18</v>
      </c>
      <c r="R119" t="n">
        <v>241.21</v>
      </c>
      <c r="S119" t="n">
        <v>175.94</v>
      </c>
      <c r="T119" t="n">
        <v>30681.15</v>
      </c>
      <c r="U119" t="n">
        <v>0.73</v>
      </c>
      <c r="V119" t="n">
        <v>0.86</v>
      </c>
      <c r="W119" t="n">
        <v>36.74</v>
      </c>
      <c r="X119" t="n">
        <v>1.83</v>
      </c>
      <c r="Y119" t="n">
        <v>2</v>
      </c>
      <c r="Z119" t="n">
        <v>10</v>
      </c>
    </row>
    <row r="120">
      <c r="A120" t="n">
        <v>12</v>
      </c>
      <c r="B120" t="n">
        <v>80</v>
      </c>
      <c r="C120" t="inlineStr">
        <is>
          <t xml:space="preserve">CONCLUIDO	</t>
        </is>
      </c>
      <c r="D120" t="n">
        <v>1.3143</v>
      </c>
      <c r="E120" t="n">
        <v>76.08</v>
      </c>
      <c r="F120" t="n">
        <v>72.31</v>
      </c>
      <c r="G120" t="n">
        <v>96.41</v>
      </c>
      <c r="H120" t="n">
        <v>1.31</v>
      </c>
      <c r="I120" t="n">
        <v>45</v>
      </c>
      <c r="J120" t="n">
        <v>176.49</v>
      </c>
      <c r="K120" t="n">
        <v>50.28</v>
      </c>
      <c r="L120" t="n">
        <v>13</v>
      </c>
      <c r="M120" t="n">
        <v>43</v>
      </c>
      <c r="N120" t="n">
        <v>33.21</v>
      </c>
      <c r="O120" t="n">
        <v>22001.54</v>
      </c>
      <c r="P120" t="n">
        <v>798.65</v>
      </c>
      <c r="Q120" t="n">
        <v>2277.1</v>
      </c>
      <c r="R120" t="n">
        <v>235.35</v>
      </c>
      <c r="S120" t="n">
        <v>175.94</v>
      </c>
      <c r="T120" t="n">
        <v>27773.72</v>
      </c>
      <c r="U120" t="n">
        <v>0.75</v>
      </c>
      <c r="V120" t="n">
        <v>0.87</v>
      </c>
      <c r="W120" t="n">
        <v>36.73</v>
      </c>
      <c r="X120" t="n">
        <v>1.65</v>
      </c>
      <c r="Y120" t="n">
        <v>2</v>
      </c>
      <c r="Z120" t="n">
        <v>10</v>
      </c>
    </row>
    <row r="121">
      <c r="A121" t="n">
        <v>13</v>
      </c>
      <c r="B121" t="n">
        <v>80</v>
      </c>
      <c r="C121" t="inlineStr">
        <is>
          <t xml:space="preserve">CONCLUIDO	</t>
        </is>
      </c>
      <c r="D121" t="n">
        <v>1.318</v>
      </c>
      <c r="E121" t="n">
        <v>75.87</v>
      </c>
      <c r="F121" t="n">
        <v>72.19</v>
      </c>
      <c r="G121" t="n">
        <v>103.13</v>
      </c>
      <c r="H121" t="n">
        <v>1.4</v>
      </c>
      <c r="I121" t="n">
        <v>42</v>
      </c>
      <c r="J121" t="n">
        <v>177.97</v>
      </c>
      <c r="K121" t="n">
        <v>50.28</v>
      </c>
      <c r="L121" t="n">
        <v>14</v>
      </c>
      <c r="M121" t="n">
        <v>40</v>
      </c>
      <c r="N121" t="n">
        <v>33.69</v>
      </c>
      <c r="O121" t="n">
        <v>22184.13</v>
      </c>
      <c r="P121" t="n">
        <v>786.86</v>
      </c>
      <c r="Q121" t="n">
        <v>2277.09</v>
      </c>
      <c r="R121" t="n">
        <v>231.31</v>
      </c>
      <c r="S121" t="n">
        <v>175.94</v>
      </c>
      <c r="T121" t="n">
        <v>25772.27</v>
      </c>
      <c r="U121" t="n">
        <v>0.76</v>
      </c>
      <c r="V121" t="n">
        <v>0.87</v>
      </c>
      <c r="W121" t="n">
        <v>36.73</v>
      </c>
      <c r="X121" t="n">
        <v>1.53</v>
      </c>
      <c r="Y121" t="n">
        <v>2</v>
      </c>
      <c r="Z121" t="n">
        <v>10</v>
      </c>
    </row>
    <row r="122">
      <c r="A122" t="n">
        <v>14</v>
      </c>
      <c r="B122" t="n">
        <v>80</v>
      </c>
      <c r="C122" t="inlineStr">
        <is>
          <t xml:space="preserve">CONCLUIDO	</t>
        </is>
      </c>
      <c r="D122" t="n">
        <v>1.3231</v>
      </c>
      <c r="E122" t="n">
        <v>75.58</v>
      </c>
      <c r="F122" t="n">
        <v>72.03</v>
      </c>
      <c r="G122" t="n">
        <v>113.73</v>
      </c>
      <c r="H122" t="n">
        <v>1.48</v>
      </c>
      <c r="I122" t="n">
        <v>38</v>
      </c>
      <c r="J122" t="n">
        <v>179.46</v>
      </c>
      <c r="K122" t="n">
        <v>50.28</v>
      </c>
      <c r="L122" t="n">
        <v>15</v>
      </c>
      <c r="M122" t="n">
        <v>36</v>
      </c>
      <c r="N122" t="n">
        <v>34.18</v>
      </c>
      <c r="O122" t="n">
        <v>22367.38</v>
      </c>
      <c r="P122" t="n">
        <v>775.28</v>
      </c>
      <c r="Q122" t="n">
        <v>2276.96</v>
      </c>
      <c r="R122" t="n">
        <v>225.75</v>
      </c>
      <c r="S122" t="n">
        <v>175.94</v>
      </c>
      <c r="T122" t="n">
        <v>23008.57</v>
      </c>
      <c r="U122" t="n">
        <v>0.78</v>
      </c>
      <c r="V122" t="n">
        <v>0.87</v>
      </c>
      <c r="W122" t="n">
        <v>36.73</v>
      </c>
      <c r="X122" t="n">
        <v>1.37</v>
      </c>
      <c r="Y122" t="n">
        <v>2</v>
      </c>
      <c r="Z122" t="n">
        <v>10</v>
      </c>
    </row>
    <row r="123">
      <c r="A123" t="n">
        <v>15</v>
      </c>
      <c r="B123" t="n">
        <v>80</v>
      </c>
      <c r="C123" t="inlineStr">
        <is>
          <t xml:space="preserve">CONCLUIDO	</t>
        </is>
      </c>
      <c r="D123" t="n">
        <v>1.3258</v>
      </c>
      <c r="E123" t="n">
        <v>75.43000000000001</v>
      </c>
      <c r="F123" t="n">
        <v>71.94</v>
      </c>
      <c r="G123" t="n">
        <v>119.91</v>
      </c>
      <c r="H123" t="n">
        <v>1.57</v>
      </c>
      <c r="I123" t="n">
        <v>36</v>
      </c>
      <c r="J123" t="n">
        <v>180.95</v>
      </c>
      <c r="K123" t="n">
        <v>50.28</v>
      </c>
      <c r="L123" t="n">
        <v>16</v>
      </c>
      <c r="M123" t="n">
        <v>34</v>
      </c>
      <c r="N123" t="n">
        <v>34.67</v>
      </c>
      <c r="O123" t="n">
        <v>22551.28</v>
      </c>
      <c r="P123" t="n">
        <v>763.64</v>
      </c>
      <c r="Q123" t="n">
        <v>2277.04</v>
      </c>
      <c r="R123" t="n">
        <v>223.02</v>
      </c>
      <c r="S123" t="n">
        <v>175.94</v>
      </c>
      <c r="T123" t="n">
        <v>21653.41</v>
      </c>
      <c r="U123" t="n">
        <v>0.79</v>
      </c>
      <c r="V123" t="n">
        <v>0.87</v>
      </c>
      <c r="W123" t="n">
        <v>36.72</v>
      </c>
      <c r="X123" t="n">
        <v>1.29</v>
      </c>
      <c r="Y123" t="n">
        <v>2</v>
      </c>
      <c r="Z123" t="n">
        <v>10</v>
      </c>
    </row>
    <row r="124">
      <c r="A124" t="n">
        <v>16</v>
      </c>
      <c r="B124" t="n">
        <v>80</v>
      </c>
      <c r="C124" t="inlineStr">
        <is>
          <t xml:space="preserve">CONCLUIDO	</t>
        </is>
      </c>
      <c r="D124" t="n">
        <v>1.329</v>
      </c>
      <c r="E124" t="n">
        <v>75.25</v>
      </c>
      <c r="F124" t="n">
        <v>71.86</v>
      </c>
      <c r="G124" t="n">
        <v>130.65</v>
      </c>
      <c r="H124" t="n">
        <v>1.65</v>
      </c>
      <c r="I124" t="n">
        <v>33</v>
      </c>
      <c r="J124" t="n">
        <v>182.45</v>
      </c>
      <c r="K124" t="n">
        <v>50.28</v>
      </c>
      <c r="L124" t="n">
        <v>17</v>
      </c>
      <c r="M124" t="n">
        <v>31</v>
      </c>
      <c r="N124" t="n">
        <v>35.17</v>
      </c>
      <c r="O124" t="n">
        <v>22735.98</v>
      </c>
      <c r="P124" t="n">
        <v>751.96</v>
      </c>
      <c r="Q124" t="n">
        <v>2276.9</v>
      </c>
      <c r="R124" t="n">
        <v>220.12</v>
      </c>
      <c r="S124" t="n">
        <v>175.94</v>
      </c>
      <c r="T124" t="n">
        <v>20219.44</v>
      </c>
      <c r="U124" t="n">
        <v>0.8</v>
      </c>
      <c r="V124" t="n">
        <v>0.87</v>
      </c>
      <c r="W124" t="n">
        <v>36.72</v>
      </c>
      <c r="X124" t="n">
        <v>1.2</v>
      </c>
      <c r="Y124" t="n">
        <v>2</v>
      </c>
      <c r="Z124" t="n">
        <v>10</v>
      </c>
    </row>
    <row r="125">
      <c r="A125" t="n">
        <v>17</v>
      </c>
      <c r="B125" t="n">
        <v>80</v>
      </c>
      <c r="C125" t="inlineStr">
        <is>
          <t xml:space="preserve">CONCLUIDO	</t>
        </is>
      </c>
      <c r="D125" t="n">
        <v>1.3316</v>
      </c>
      <c r="E125" t="n">
        <v>75.09999999999999</v>
      </c>
      <c r="F125" t="n">
        <v>71.77</v>
      </c>
      <c r="G125" t="n">
        <v>138.91</v>
      </c>
      <c r="H125" t="n">
        <v>1.74</v>
      </c>
      <c r="I125" t="n">
        <v>31</v>
      </c>
      <c r="J125" t="n">
        <v>183.95</v>
      </c>
      <c r="K125" t="n">
        <v>50.28</v>
      </c>
      <c r="L125" t="n">
        <v>18</v>
      </c>
      <c r="M125" t="n">
        <v>23</v>
      </c>
      <c r="N125" t="n">
        <v>35.67</v>
      </c>
      <c r="O125" t="n">
        <v>22921.24</v>
      </c>
      <c r="P125" t="n">
        <v>740.75</v>
      </c>
      <c r="Q125" t="n">
        <v>2277.05</v>
      </c>
      <c r="R125" t="n">
        <v>217.25</v>
      </c>
      <c r="S125" t="n">
        <v>175.94</v>
      </c>
      <c r="T125" t="n">
        <v>18794.9</v>
      </c>
      <c r="U125" t="n">
        <v>0.8100000000000001</v>
      </c>
      <c r="V125" t="n">
        <v>0.87</v>
      </c>
      <c r="W125" t="n">
        <v>36.71</v>
      </c>
      <c r="X125" t="n">
        <v>1.12</v>
      </c>
      <c r="Y125" t="n">
        <v>2</v>
      </c>
      <c r="Z125" t="n">
        <v>10</v>
      </c>
    </row>
    <row r="126">
      <c r="A126" t="n">
        <v>18</v>
      </c>
      <c r="B126" t="n">
        <v>80</v>
      </c>
      <c r="C126" t="inlineStr">
        <is>
          <t xml:space="preserve">CONCLUIDO	</t>
        </is>
      </c>
      <c r="D126" t="n">
        <v>1.3324</v>
      </c>
      <c r="E126" t="n">
        <v>75.05</v>
      </c>
      <c r="F126" t="n">
        <v>71.76000000000001</v>
      </c>
      <c r="G126" t="n">
        <v>143.52</v>
      </c>
      <c r="H126" t="n">
        <v>1.82</v>
      </c>
      <c r="I126" t="n">
        <v>30</v>
      </c>
      <c r="J126" t="n">
        <v>185.46</v>
      </c>
      <c r="K126" t="n">
        <v>50.28</v>
      </c>
      <c r="L126" t="n">
        <v>19</v>
      </c>
      <c r="M126" t="n">
        <v>4</v>
      </c>
      <c r="N126" t="n">
        <v>36.18</v>
      </c>
      <c r="O126" t="n">
        <v>23107.19</v>
      </c>
      <c r="P126" t="n">
        <v>739.5700000000001</v>
      </c>
      <c r="Q126" t="n">
        <v>2277.38</v>
      </c>
      <c r="R126" t="n">
        <v>215.95</v>
      </c>
      <c r="S126" t="n">
        <v>175.94</v>
      </c>
      <c r="T126" t="n">
        <v>18151.67</v>
      </c>
      <c r="U126" t="n">
        <v>0.8100000000000001</v>
      </c>
      <c r="V126" t="n">
        <v>0.87</v>
      </c>
      <c r="W126" t="n">
        <v>36.74</v>
      </c>
      <c r="X126" t="n">
        <v>1.1</v>
      </c>
      <c r="Y126" t="n">
        <v>2</v>
      </c>
      <c r="Z126" t="n">
        <v>10</v>
      </c>
    </row>
    <row r="127">
      <c r="A127" t="n">
        <v>19</v>
      </c>
      <c r="B127" t="n">
        <v>80</v>
      </c>
      <c r="C127" t="inlineStr">
        <is>
          <t xml:space="preserve">CONCLUIDO	</t>
        </is>
      </c>
      <c r="D127" t="n">
        <v>1.3323</v>
      </c>
      <c r="E127" t="n">
        <v>75.06</v>
      </c>
      <c r="F127" t="n">
        <v>71.77</v>
      </c>
      <c r="G127" t="n">
        <v>143.54</v>
      </c>
      <c r="H127" t="n">
        <v>1.9</v>
      </c>
      <c r="I127" t="n">
        <v>30</v>
      </c>
      <c r="J127" t="n">
        <v>186.97</v>
      </c>
      <c r="K127" t="n">
        <v>50.28</v>
      </c>
      <c r="L127" t="n">
        <v>20</v>
      </c>
      <c r="M127" t="n">
        <v>0</v>
      </c>
      <c r="N127" t="n">
        <v>36.69</v>
      </c>
      <c r="O127" t="n">
        <v>23293.82</v>
      </c>
      <c r="P127" t="n">
        <v>744.86</v>
      </c>
      <c r="Q127" t="n">
        <v>2277.29</v>
      </c>
      <c r="R127" t="n">
        <v>215.93</v>
      </c>
      <c r="S127" t="n">
        <v>175.94</v>
      </c>
      <c r="T127" t="n">
        <v>18138.76</v>
      </c>
      <c r="U127" t="n">
        <v>0.8100000000000001</v>
      </c>
      <c r="V127" t="n">
        <v>0.87</v>
      </c>
      <c r="W127" t="n">
        <v>36.75</v>
      </c>
      <c r="X127" t="n">
        <v>1.11</v>
      </c>
      <c r="Y127" t="n">
        <v>2</v>
      </c>
      <c r="Z127" t="n">
        <v>10</v>
      </c>
    </row>
    <row r="128">
      <c r="A128" t="n">
        <v>0</v>
      </c>
      <c r="B128" t="n">
        <v>35</v>
      </c>
      <c r="C128" t="inlineStr">
        <is>
          <t xml:space="preserve">CONCLUIDO	</t>
        </is>
      </c>
      <c r="D128" t="n">
        <v>0.9886</v>
      </c>
      <c r="E128" t="n">
        <v>101.15</v>
      </c>
      <c r="F128" t="n">
        <v>90.39</v>
      </c>
      <c r="G128" t="n">
        <v>10.53</v>
      </c>
      <c r="H128" t="n">
        <v>0.22</v>
      </c>
      <c r="I128" t="n">
        <v>515</v>
      </c>
      <c r="J128" t="n">
        <v>80.84</v>
      </c>
      <c r="K128" t="n">
        <v>35.1</v>
      </c>
      <c r="L128" t="n">
        <v>1</v>
      </c>
      <c r="M128" t="n">
        <v>513</v>
      </c>
      <c r="N128" t="n">
        <v>9.74</v>
      </c>
      <c r="O128" t="n">
        <v>10204.21</v>
      </c>
      <c r="P128" t="n">
        <v>711.8200000000001</v>
      </c>
      <c r="Q128" t="n">
        <v>2282.64</v>
      </c>
      <c r="R128" t="n">
        <v>836.96</v>
      </c>
      <c r="S128" t="n">
        <v>175.94</v>
      </c>
      <c r="T128" t="n">
        <v>326231.52</v>
      </c>
      <c r="U128" t="n">
        <v>0.21</v>
      </c>
      <c r="V128" t="n">
        <v>0.6899999999999999</v>
      </c>
      <c r="W128" t="n">
        <v>37.49</v>
      </c>
      <c r="X128" t="n">
        <v>19.65</v>
      </c>
      <c r="Y128" t="n">
        <v>2</v>
      </c>
      <c r="Z128" t="n">
        <v>10</v>
      </c>
    </row>
    <row r="129">
      <c r="A129" t="n">
        <v>1</v>
      </c>
      <c r="B129" t="n">
        <v>35</v>
      </c>
      <c r="C129" t="inlineStr">
        <is>
          <t xml:space="preserve">CONCLUIDO	</t>
        </is>
      </c>
      <c r="D129" t="n">
        <v>1.1839</v>
      </c>
      <c r="E129" t="n">
        <v>84.47</v>
      </c>
      <c r="F129" t="n">
        <v>78.81999999999999</v>
      </c>
      <c r="G129" t="n">
        <v>21.69</v>
      </c>
      <c r="H129" t="n">
        <v>0.43</v>
      </c>
      <c r="I129" t="n">
        <v>218</v>
      </c>
      <c r="J129" t="n">
        <v>82.04000000000001</v>
      </c>
      <c r="K129" t="n">
        <v>35.1</v>
      </c>
      <c r="L129" t="n">
        <v>2</v>
      </c>
      <c r="M129" t="n">
        <v>216</v>
      </c>
      <c r="N129" t="n">
        <v>9.94</v>
      </c>
      <c r="O129" t="n">
        <v>10352.53</v>
      </c>
      <c r="P129" t="n">
        <v>602.08</v>
      </c>
      <c r="Q129" t="n">
        <v>2278.93</v>
      </c>
      <c r="R129" t="n">
        <v>451.44</v>
      </c>
      <c r="S129" t="n">
        <v>175.94</v>
      </c>
      <c r="T129" t="n">
        <v>134953.08</v>
      </c>
      <c r="U129" t="n">
        <v>0.39</v>
      </c>
      <c r="V129" t="n">
        <v>0.8</v>
      </c>
      <c r="W129" t="n">
        <v>37.02</v>
      </c>
      <c r="X129" t="n">
        <v>8.140000000000001</v>
      </c>
      <c r="Y129" t="n">
        <v>2</v>
      </c>
      <c r="Z129" t="n">
        <v>10</v>
      </c>
    </row>
    <row r="130">
      <c r="A130" t="n">
        <v>2</v>
      </c>
      <c r="B130" t="n">
        <v>35</v>
      </c>
      <c r="C130" t="inlineStr">
        <is>
          <t xml:space="preserve">CONCLUIDO	</t>
        </is>
      </c>
      <c r="D130" t="n">
        <v>1.2529</v>
      </c>
      <c r="E130" t="n">
        <v>79.81999999999999</v>
      </c>
      <c r="F130" t="n">
        <v>75.62</v>
      </c>
      <c r="G130" t="n">
        <v>33.86</v>
      </c>
      <c r="H130" t="n">
        <v>0.63</v>
      </c>
      <c r="I130" t="n">
        <v>134</v>
      </c>
      <c r="J130" t="n">
        <v>83.25</v>
      </c>
      <c r="K130" t="n">
        <v>35.1</v>
      </c>
      <c r="L130" t="n">
        <v>3</v>
      </c>
      <c r="M130" t="n">
        <v>132</v>
      </c>
      <c r="N130" t="n">
        <v>10.15</v>
      </c>
      <c r="O130" t="n">
        <v>10501.19</v>
      </c>
      <c r="P130" t="n">
        <v>556.2</v>
      </c>
      <c r="Q130" t="n">
        <v>2277.97</v>
      </c>
      <c r="R130" t="n">
        <v>344.64</v>
      </c>
      <c r="S130" t="n">
        <v>175.94</v>
      </c>
      <c r="T130" t="n">
        <v>81977.16</v>
      </c>
      <c r="U130" t="n">
        <v>0.51</v>
      </c>
      <c r="V130" t="n">
        <v>0.83</v>
      </c>
      <c r="W130" t="n">
        <v>36.89</v>
      </c>
      <c r="X130" t="n">
        <v>4.94</v>
      </c>
      <c r="Y130" t="n">
        <v>2</v>
      </c>
      <c r="Z130" t="n">
        <v>10</v>
      </c>
    </row>
    <row r="131">
      <c r="A131" t="n">
        <v>3</v>
      </c>
      <c r="B131" t="n">
        <v>35</v>
      </c>
      <c r="C131" t="inlineStr">
        <is>
          <t xml:space="preserve">CONCLUIDO	</t>
        </is>
      </c>
      <c r="D131" t="n">
        <v>1.287</v>
      </c>
      <c r="E131" t="n">
        <v>77.7</v>
      </c>
      <c r="F131" t="n">
        <v>74.17</v>
      </c>
      <c r="G131" t="n">
        <v>46.85</v>
      </c>
      <c r="H131" t="n">
        <v>0.83</v>
      </c>
      <c r="I131" t="n">
        <v>95</v>
      </c>
      <c r="J131" t="n">
        <v>84.45999999999999</v>
      </c>
      <c r="K131" t="n">
        <v>35.1</v>
      </c>
      <c r="L131" t="n">
        <v>4</v>
      </c>
      <c r="M131" t="n">
        <v>93</v>
      </c>
      <c r="N131" t="n">
        <v>10.36</v>
      </c>
      <c r="O131" t="n">
        <v>10650.22</v>
      </c>
      <c r="P131" t="n">
        <v>523.66</v>
      </c>
      <c r="Q131" t="n">
        <v>2277.59</v>
      </c>
      <c r="R131" t="n">
        <v>296.88</v>
      </c>
      <c r="S131" t="n">
        <v>175.94</v>
      </c>
      <c r="T131" t="n">
        <v>58289.87</v>
      </c>
      <c r="U131" t="n">
        <v>0.59</v>
      </c>
      <c r="V131" t="n">
        <v>0.85</v>
      </c>
      <c r="W131" t="n">
        <v>36.82</v>
      </c>
      <c r="X131" t="n">
        <v>3.51</v>
      </c>
      <c r="Y131" t="n">
        <v>2</v>
      </c>
      <c r="Z131" t="n">
        <v>10</v>
      </c>
    </row>
    <row r="132">
      <c r="A132" t="n">
        <v>4</v>
      </c>
      <c r="B132" t="n">
        <v>35</v>
      </c>
      <c r="C132" t="inlineStr">
        <is>
          <t xml:space="preserve">CONCLUIDO	</t>
        </is>
      </c>
      <c r="D132" t="n">
        <v>1.3084</v>
      </c>
      <c r="E132" t="n">
        <v>76.43000000000001</v>
      </c>
      <c r="F132" t="n">
        <v>73.3</v>
      </c>
      <c r="G132" t="n">
        <v>61.08</v>
      </c>
      <c r="H132" t="n">
        <v>1.02</v>
      </c>
      <c r="I132" t="n">
        <v>72</v>
      </c>
      <c r="J132" t="n">
        <v>85.67</v>
      </c>
      <c r="K132" t="n">
        <v>35.1</v>
      </c>
      <c r="L132" t="n">
        <v>5</v>
      </c>
      <c r="M132" t="n">
        <v>65</v>
      </c>
      <c r="N132" t="n">
        <v>10.57</v>
      </c>
      <c r="O132" t="n">
        <v>10799.59</v>
      </c>
      <c r="P132" t="n">
        <v>492.85</v>
      </c>
      <c r="Q132" t="n">
        <v>2277.4</v>
      </c>
      <c r="R132" t="n">
        <v>267.68</v>
      </c>
      <c r="S132" t="n">
        <v>175.94</v>
      </c>
      <c r="T132" t="n">
        <v>43807.39</v>
      </c>
      <c r="U132" t="n">
        <v>0.66</v>
      </c>
      <c r="V132" t="n">
        <v>0.86</v>
      </c>
      <c r="W132" t="n">
        <v>36.78</v>
      </c>
      <c r="X132" t="n">
        <v>2.63</v>
      </c>
      <c r="Y132" t="n">
        <v>2</v>
      </c>
      <c r="Z132" t="n">
        <v>10</v>
      </c>
    </row>
    <row r="133">
      <c r="A133" t="n">
        <v>5</v>
      </c>
      <c r="B133" t="n">
        <v>35</v>
      </c>
      <c r="C133" t="inlineStr">
        <is>
          <t xml:space="preserve">CONCLUIDO	</t>
        </is>
      </c>
      <c r="D133" t="n">
        <v>1.312</v>
      </c>
      <c r="E133" t="n">
        <v>76.22</v>
      </c>
      <c r="F133" t="n">
        <v>73.17</v>
      </c>
      <c r="G133" t="n">
        <v>65.53</v>
      </c>
      <c r="H133" t="n">
        <v>1.21</v>
      </c>
      <c r="I133" t="n">
        <v>67</v>
      </c>
      <c r="J133" t="n">
        <v>86.88</v>
      </c>
      <c r="K133" t="n">
        <v>35.1</v>
      </c>
      <c r="L133" t="n">
        <v>6</v>
      </c>
      <c r="M133" t="n">
        <v>0</v>
      </c>
      <c r="N133" t="n">
        <v>10.78</v>
      </c>
      <c r="O133" t="n">
        <v>10949.33</v>
      </c>
      <c r="P133" t="n">
        <v>488.41</v>
      </c>
      <c r="Q133" t="n">
        <v>2277.9</v>
      </c>
      <c r="R133" t="n">
        <v>260.94</v>
      </c>
      <c r="S133" t="n">
        <v>175.94</v>
      </c>
      <c r="T133" t="n">
        <v>40461.57</v>
      </c>
      <c r="U133" t="n">
        <v>0.67</v>
      </c>
      <c r="V133" t="n">
        <v>0.86</v>
      </c>
      <c r="W133" t="n">
        <v>36.86</v>
      </c>
      <c r="X133" t="n">
        <v>2.51</v>
      </c>
      <c r="Y133" t="n">
        <v>2</v>
      </c>
      <c r="Z133" t="n">
        <v>10</v>
      </c>
    </row>
    <row r="134">
      <c r="A134" t="n">
        <v>0</v>
      </c>
      <c r="B134" t="n">
        <v>50</v>
      </c>
      <c r="C134" t="inlineStr">
        <is>
          <t xml:space="preserve">CONCLUIDO	</t>
        </is>
      </c>
      <c r="D134" t="n">
        <v>0.8784</v>
      </c>
      <c r="E134" t="n">
        <v>113.84</v>
      </c>
      <c r="F134" t="n">
        <v>96.81</v>
      </c>
      <c r="G134" t="n">
        <v>8.6</v>
      </c>
      <c r="H134" t="n">
        <v>0.16</v>
      </c>
      <c r="I134" t="n">
        <v>675</v>
      </c>
      <c r="J134" t="n">
        <v>107.41</v>
      </c>
      <c r="K134" t="n">
        <v>41.65</v>
      </c>
      <c r="L134" t="n">
        <v>1</v>
      </c>
      <c r="M134" t="n">
        <v>673</v>
      </c>
      <c r="N134" t="n">
        <v>14.77</v>
      </c>
      <c r="O134" t="n">
        <v>13481.73</v>
      </c>
      <c r="P134" t="n">
        <v>930.89</v>
      </c>
      <c r="Q134" t="n">
        <v>2285.31</v>
      </c>
      <c r="R134" t="n">
        <v>1049.91</v>
      </c>
      <c r="S134" t="n">
        <v>175.94</v>
      </c>
      <c r="T134" t="n">
        <v>431906.92</v>
      </c>
      <c r="U134" t="n">
        <v>0.17</v>
      </c>
      <c r="V134" t="n">
        <v>0.65</v>
      </c>
      <c r="W134" t="n">
        <v>37.79</v>
      </c>
      <c r="X134" t="n">
        <v>26.03</v>
      </c>
      <c r="Y134" t="n">
        <v>2</v>
      </c>
      <c r="Z134" t="n">
        <v>10</v>
      </c>
    </row>
    <row r="135">
      <c r="A135" t="n">
        <v>1</v>
      </c>
      <c r="B135" t="n">
        <v>50</v>
      </c>
      <c r="C135" t="inlineStr">
        <is>
          <t xml:space="preserve">CONCLUIDO	</t>
        </is>
      </c>
      <c r="D135" t="n">
        <v>1.1201</v>
      </c>
      <c r="E135" t="n">
        <v>89.28</v>
      </c>
      <c r="F135" t="n">
        <v>81.09</v>
      </c>
      <c r="G135" t="n">
        <v>17.56</v>
      </c>
      <c r="H135" t="n">
        <v>0.32</v>
      </c>
      <c r="I135" t="n">
        <v>277</v>
      </c>
      <c r="J135" t="n">
        <v>108.68</v>
      </c>
      <c r="K135" t="n">
        <v>41.65</v>
      </c>
      <c r="L135" t="n">
        <v>2</v>
      </c>
      <c r="M135" t="n">
        <v>275</v>
      </c>
      <c r="N135" t="n">
        <v>15.03</v>
      </c>
      <c r="O135" t="n">
        <v>13638.32</v>
      </c>
      <c r="P135" t="n">
        <v>767.59</v>
      </c>
      <c r="Q135" t="n">
        <v>2279.46</v>
      </c>
      <c r="R135" t="n">
        <v>526.89</v>
      </c>
      <c r="S135" t="n">
        <v>175.94</v>
      </c>
      <c r="T135" t="n">
        <v>172382.96</v>
      </c>
      <c r="U135" t="n">
        <v>0.33</v>
      </c>
      <c r="V135" t="n">
        <v>0.77</v>
      </c>
      <c r="W135" t="n">
        <v>37.11</v>
      </c>
      <c r="X135" t="n">
        <v>10.39</v>
      </c>
      <c r="Y135" t="n">
        <v>2</v>
      </c>
      <c r="Z135" t="n">
        <v>10</v>
      </c>
    </row>
    <row r="136">
      <c r="A136" t="n">
        <v>2</v>
      </c>
      <c r="B136" t="n">
        <v>50</v>
      </c>
      <c r="C136" t="inlineStr">
        <is>
          <t xml:space="preserve">CONCLUIDO	</t>
        </is>
      </c>
      <c r="D136" t="n">
        <v>1.2051</v>
      </c>
      <c r="E136" t="n">
        <v>82.98</v>
      </c>
      <c r="F136" t="n">
        <v>77.09999999999999</v>
      </c>
      <c r="G136" t="n">
        <v>26.74</v>
      </c>
      <c r="H136" t="n">
        <v>0.48</v>
      </c>
      <c r="I136" t="n">
        <v>173</v>
      </c>
      <c r="J136" t="n">
        <v>109.96</v>
      </c>
      <c r="K136" t="n">
        <v>41.65</v>
      </c>
      <c r="L136" t="n">
        <v>3</v>
      </c>
      <c r="M136" t="n">
        <v>171</v>
      </c>
      <c r="N136" t="n">
        <v>15.31</v>
      </c>
      <c r="O136" t="n">
        <v>13795.21</v>
      </c>
      <c r="P136" t="n">
        <v>715.66</v>
      </c>
      <c r="Q136" t="n">
        <v>2278.68</v>
      </c>
      <c r="R136" t="n">
        <v>395.06</v>
      </c>
      <c r="S136" t="n">
        <v>175.94</v>
      </c>
      <c r="T136" t="n">
        <v>106989.41</v>
      </c>
      <c r="U136" t="n">
        <v>0.45</v>
      </c>
      <c r="V136" t="n">
        <v>0.8100000000000001</v>
      </c>
      <c r="W136" t="n">
        <v>36.93</v>
      </c>
      <c r="X136" t="n">
        <v>6.42</v>
      </c>
      <c r="Y136" t="n">
        <v>2</v>
      </c>
      <c r="Z136" t="n">
        <v>10</v>
      </c>
    </row>
    <row r="137">
      <c r="A137" t="n">
        <v>3</v>
      </c>
      <c r="B137" t="n">
        <v>50</v>
      </c>
      <c r="C137" t="inlineStr">
        <is>
          <t xml:space="preserve">CONCLUIDO	</t>
        </is>
      </c>
      <c r="D137" t="n">
        <v>1.2494</v>
      </c>
      <c r="E137" t="n">
        <v>80.04000000000001</v>
      </c>
      <c r="F137" t="n">
        <v>75.25</v>
      </c>
      <c r="G137" t="n">
        <v>36.41</v>
      </c>
      <c r="H137" t="n">
        <v>0.63</v>
      </c>
      <c r="I137" t="n">
        <v>124</v>
      </c>
      <c r="J137" t="n">
        <v>111.23</v>
      </c>
      <c r="K137" t="n">
        <v>41.65</v>
      </c>
      <c r="L137" t="n">
        <v>4</v>
      </c>
      <c r="M137" t="n">
        <v>122</v>
      </c>
      <c r="N137" t="n">
        <v>15.58</v>
      </c>
      <c r="O137" t="n">
        <v>13952.52</v>
      </c>
      <c r="P137" t="n">
        <v>684.22</v>
      </c>
      <c r="Q137" t="n">
        <v>2277.93</v>
      </c>
      <c r="R137" t="n">
        <v>333.18</v>
      </c>
      <c r="S137" t="n">
        <v>175.94</v>
      </c>
      <c r="T137" t="n">
        <v>76293.53</v>
      </c>
      <c r="U137" t="n">
        <v>0.53</v>
      </c>
      <c r="V137" t="n">
        <v>0.83</v>
      </c>
      <c r="W137" t="n">
        <v>36.85</v>
      </c>
      <c r="X137" t="n">
        <v>4.58</v>
      </c>
      <c r="Y137" t="n">
        <v>2</v>
      </c>
      <c r="Z137" t="n">
        <v>10</v>
      </c>
    </row>
    <row r="138">
      <c r="A138" t="n">
        <v>4</v>
      </c>
      <c r="B138" t="n">
        <v>50</v>
      </c>
      <c r="C138" t="inlineStr">
        <is>
          <t xml:space="preserve">CONCLUIDO	</t>
        </is>
      </c>
      <c r="D138" t="n">
        <v>1.276</v>
      </c>
      <c r="E138" t="n">
        <v>78.37</v>
      </c>
      <c r="F138" t="n">
        <v>74.2</v>
      </c>
      <c r="G138" t="n">
        <v>46.37</v>
      </c>
      <c r="H138" t="n">
        <v>0.78</v>
      </c>
      <c r="I138" t="n">
        <v>96</v>
      </c>
      <c r="J138" t="n">
        <v>112.51</v>
      </c>
      <c r="K138" t="n">
        <v>41.65</v>
      </c>
      <c r="L138" t="n">
        <v>5</v>
      </c>
      <c r="M138" t="n">
        <v>94</v>
      </c>
      <c r="N138" t="n">
        <v>15.86</v>
      </c>
      <c r="O138" t="n">
        <v>14110.24</v>
      </c>
      <c r="P138" t="n">
        <v>658.79</v>
      </c>
      <c r="Q138" t="n">
        <v>2277.7</v>
      </c>
      <c r="R138" t="n">
        <v>297.52</v>
      </c>
      <c r="S138" t="n">
        <v>175.94</v>
      </c>
      <c r="T138" t="n">
        <v>58605.56</v>
      </c>
      <c r="U138" t="n">
        <v>0.59</v>
      </c>
      <c r="V138" t="n">
        <v>0.84</v>
      </c>
      <c r="W138" t="n">
        <v>36.82</v>
      </c>
      <c r="X138" t="n">
        <v>3.53</v>
      </c>
      <c r="Y138" t="n">
        <v>2</v>
      </c>
      <c r="Z138" t="n">
        <v>10</v>
      </c>
    </row>
    <row r="139">
      <c r="A139" t="n">
        <v>5</v>
      </c>
      <c r="B139" t="n">
        <v>50</v>
      </c>
      <c r="C139" t="inlineStr">
        <is>
          <t xml:space="preserve">CONCLUIDO	</t>
        </is>
      </c>
      <c r="D139" t="n">
        <v>1.295</v>
      </c>
      <c r="E139" t="n">
        <v>77.22</v>
      </c>
      <c r="F139" t="n">
        <v>73.47</v>
      </c>
      <c r="G139" t="n">
        <v>57.25</v>
      </c>
      <c r="H139" t="n">
        <v>0.93</v>
      </c>
      <c r="I139" t="n">
        <v>77</v>
      </c>
      <c r="J139" t="n">
        <v>113.79</v>
      </c>
      <c r="K139" t="n">
        <v>41.65</v>
      </c>
      <c r="L139" t="n">
        <v>6</v>
      </c>
      <c r="M139" t="n">
        <v>75</v>
      </c>
      <c r="N139" t="n">
        <v>16.14</v>
      </c>
      <c r="O139" t="n">
        <v>14268.39</v>
      </c>
      <c r="P139" t="n">
        <v>635.98</v>
      </c>
      <c r="Q139" t="n">
        <v>2277.46</v>
      </c>
      <c r="R139" t="n">
        <v>273.61</v>
      </c>
      <c r="S139" t="n">
        <v>175.94</v>
      </c>
      <c r="T139" t="n">
        <v>46742.94</v>
      </c>
      <c r="U139" t="n">
        <v>0.64</v>
      </c>
      <c r="V139" t="n">
        <v>0.85</v>
      </c>
      <c r="W139" t="n">
        <v>36.79</v>
      </c>
      <c r="X139" t="n">
        <v>2.81</v>
      </c>
      <c r="Y139" t="n">
        <v>2</v>
      </c>
      <c r="Z139" t="n">
        <v>10</v>
      </c>
    </row>
    <row r="140">
      <c r="A140" t="n">
        <v>6</v>
      </c>
      <c r="B140" t="n">
        <v>50</v>
      </c>
      <c r="C140" t="inlineStr">
        <is>
          <t xml:space="preserve">CONCLUIDO	</t>
        </is>
      </c>
      <c r="D140" t="n">
        <v>1.3079</v>
      </c>
      <c r="E140" t="n">
        <v>76.45999999999999</v>
      </c>
      <c r="F140" t="n">
        <v>73</v>
      </c>
      <c r="G140" t="n">
        <v>68.44</v>
      </c>
      <c r="H140" t="n">
        <v>1.07</v>
      </c>
      <c r="I140" t="n">
        <v>64</v>
      </c>
      <c r="J140" t="n">
        <v>115.08</v>
      </c>
      <c r="K140" t="n">
        <v>41.65</v>
      </c>
      <c r="L140" t="n">
        <v>7</v>
      </c>
      <c r="M140" t="n">
        <v>62</v>
      </c>
      <c r="N140" t="n">
        <v>16.43</v>
      </c>
      <c r="O140" t="n">
        <v>14426.96</v>
      </c>
      <c r="P140" t="n">
        <v>614.9</v>
      </c>
      <c r="Q140" t="n">
        <v>2277.33</v>
      </c>
      <c r="R140" t="n">
        <v>257.96</v>
      </c>
      <c r="S140" t="n">
        <v>175.94</v>
      </c>
      <c r="T140" t="n">
        <v>38986.06</v>
      </c>
      <c r="U140" t="n">
        <v>0.68</v>
      </c>
      <c r="V140" t="n">
        <v>0.86</v>
      </c>
      <c r="W140" t="n">
        <v>36.77</v>
      </c>
      <c r="X140" t="n">
        <v>2.34</v>
      </c>
      <c r="Y140" t="n">
        <v>2</v>
      </c>
      <c r="Z140" t="n">
        <v>10</v>
      </c>
    </row>
    <row r="141">
      <c r="A141" t="n">
        <v>7</v>
      </c>
      <c r="B141" t="n">
        <v>50</v>
      </c>
      <c r="C141" t="inlineStr">
        <is>
          <t xml:space="preserve">CONCLUIDO	</t>
        </is>
      </c>
      <c r="D141" t="n">
        <v>1.3167</v>
      </c>
      <c r="E141" t="n">
        <v>75.95</v>
      </c>
      <c r="F141" t="n">
        <v>72.69</v>
      </c>
      <c r="G141" t="n">
        <v>79.3</v>
      </c>
      <c r="H141" t="n">
        <v>1.21</v>
      </c>
      <c r="I141" t="n">
        <v>55</v>
      </c>
      <c r="J141" t="n">
        <v>116.37</v>
      </c>
      <c r="K141" t="n">
        <v>41.65</v>
      </c>
      <c r="L141" t="n">
        <v>8</v>
      </c>
      <c r="M141" t="n">
        <v>53</v>
      </c>
      <c r="N141" t="n">
        <v>16.72</v>
      </c>
      <c r="O141" t="n">
        <v>14585.96</v>
      </c>
      <c r="P141" t="n">
        <v>596.11</v>
      </c>
      <c r="Q141" t="n">
        <v>2277.25</v>
      </c>
      <c r="R141" t="n">
        <v>247.8</v>
      </c>
      <c r="S141" t="n">
        <v>175.94</v>
      </c>
      <c r="T141" t="n">
        <v>33949</v>
      </c>
      <c r="U141" t="n">
        <v>0.71</v>
      </c>
      <c r="V141" t="n">
        <v>0.86</v>
      </c>
      <c r="W141" t="n">
        <v>36.75</v>
      </c>
      <c r="X141" t="n">
        <v>2.03</v>
      </c>
      <c r="Y141" t="n">
        <v>2</v>
      </c>
      <c r="Z141" t="n">
        <v>10</v>
      </c>
    </row>
    <row r="142">
      <c r="A142" t="n">
        <v>8</v>
      </c>
      <c r="B142" t="n">
        <v>50</v>
      </c>
      <c r="C142" t="inlineStr">
        <is>
          <t xml:space="preserve">CONCLUIDO	</t>
        </is>
      </c>
      <c r="D142" t="n">
        <v>1.3234</v>
      </c>
      <c r="E142" t="n">
        <v>75.56</v>
      </c>
      <c r="F142" t="n">
        <v>72.45999999999999</v>
      </c>
      <c r="G142" t="n">
        <v>90.56999999999999</v>
      </c>
      <c r="H142" t="n">
        <v>1.35</v>
      </c>
      <c r="I142" t="n">
        <v>48</v>
      </c>
      <c r="J142" t="n">
        <v>117.66</v>
      </c>
      <c r="K142" t="n">
        <v>41.65</v>
      </c>
      <c r="L142" t="n">
        <v>9</v>
      </c>
      <c r="M142" t="n">
        <v>25</v>
      </c>
      <c r="N142" t="n">
        <v>17.01</v>
      </c>
      <c r="O142" t="n">
        <v>14745.39</v>
      </c>
      <c r="P142" t="n">
        <v>577.98</v>
      </c>
      <c r="Q142" t="n">
        <v>2277.37</v>
      </c>
      <c r="R142" t="n">
        <v>239.04</v>
      </c>
      <c r="S142" t="n">
        <v>175.94</v>
      </c>
      <c r="T142" t="n">
        <v>29603.02</v>
      </c>
      <c r="U142" t="n">
        <v>0.74</v>
      </c>
      <c r="V142" t="n">
        <v>0.87</v>
      </c>
      <c r="W142" t="n">
        <v>36.77</v>
      </c>
      <c r="X142" t="n">
        <v>1.8</v>
      </c>
      <c r="Y142" t="n">
        <v>2</v>
      </c>
      <c r="Z142" t="n">
        <v>10</v>
      </c>
    </row>
    <row r="143">
      <c r="A143" t="n">
        <v>9</v>
      </c>
      <c r="B143" t="n">
        <v>50</v>
      </c>
      <c r="C143" t="inlineStr">
        <is>
          <t xml:space="preserve">CONCLUIDO	</t>
        </is>
      </c>
      <c r="D143" t="n">
        <v>1.3246</v>
      </c>
      <c r="E143" t="n">
        <v>75.48999999999999</v>
      </c>
      <c r="F143" t="n">
        <v>72.41</v>
      </c>
      <c r="G143" t="n">
        <v>92.44</v>
      </c>
      <c r="H143" t="n">
        <v>1.48</v>
      </c>
      <c r="I143" t="n">
        <v>47</v>
      </c>
      <c r="J143" t="n">
        <v>118.96</v>
      </c>
      <c r="K143" t="n">
        <v>41.65</v>
      </c>
      <c r="L143" t="n">
        <v>10</v>
      </c>
      <c r="M143" t="n">
        <v>0</v>
      </c>
      <c r="N143" t="n">
        <v>17.31</v>
      </c>
      <c r="O143" t="n">
        <v>14905.25</v>
      </c>
      <c r="P143" t="n">
        <v>579.49</v>
      </c>
      <c r="Q143" t="n">
        <v>2277.71</v>
      </c>
      <c r="R143" t="n">
        <v>236.67</v>
      </c>
      <c r="S143" t="n">
        <v>175.94</v>
      </c>
      <c r="T143" t="n">
        <v>28423.38</v>
      </c>
      <c r="U143" t="n">
        <v>0.74</v>
      </c>
      <c r="V143" t="n">
        <v>0.87</v>
      </c>
      <c r="W143" t="n">
        <v>36.8</v>
      </c>
      <c r="X143" t="n">
        <v>1.75</v>
      </c>
      <c r="Y143" t="n">
        <v>2</v>
      </c>
      <c r="Z143" t="n">
        <v>10</v>
      </c>
    </row>
    <row r="144">
      <c r="A144" t="n">
        <v>0</v>
      </c>
      <c r="B144" t="n">
        <v>25</v>
      </c>
      <c r="C144" t="inlineStr">
        <is>
          <t xml:space="preserve">CONCLUIDO	</t>
        </is>
      </c>
      <c r="D144" t="n">
        <v>1.073</v>
      </c>
      <c r="E144" t="n">
        <v>93.2</v>
      </c>
      <c r="F144" t="n">
        <v>85.86</v>
      </c>
      <c r="G144" t="n">
        <v>12.91</v>
      </c>
      <c r="H144" t="n">
        <v>0.28</v>
      </c>
      <c r="I144" t="n">
        <v>399</v>
      </c>
      <c r="J144" t="n">
        <v>61.76</v>
      </c>
      <c r="K144" t="n">
        <v>28.92</v>
      </c>
      <c r="L144" t="n">
        <v>1</v>
      </c>
      <c r="M144" t="n">
        <v>397</v>
      </c>
      <c r="N144" t="n">
        <v>6.84</v>
      </c>
      <c r="O144" t="n">
        <v>7851.41</v>
      </c>
      <c r="P144" t="n">
        <v>551.41</v>
      </c>
      <c r="Q144" t="n">
        <v>2281.7</v>
      </c>
      <c r="R144" t="n">
        <v>685.09</v>
      </c>
      <c r="S144" t="n">
        <v>175.94</v>
      </c>
      <c r="T144" t="n">
        <v>250876.18</v>
      </c>
      <c r="U144" t="n">
        <v>0.26</v>
      </c>
      <c r="V144" t="n">
        <v>0.73</v>
      </c>
      <c r="W144" t="n">
        <v>37.33</v>
      </c>
      <c r="X144" t="n">
        <v>15.13</v>
      </c>
      <c r="Y144" t="n">
        <v>2</v>
      </c>
      <c r="Z144" t="n">
        <v>10</v>
      </c>
    </row>
    <row r="145">
      <c r="A145" t="n">
        <v>1</v>
      </c>
      <c r="B145" t="n">
        <v>25</v>
      </c>
      <c r="C145" t="inlineStr">
        <is>
          <t xml:space="preserve">CONCLUIDO	</t>
        </is>
      </c>
      <c r="D145" t="n">
        <v>1.2327</v>
      </c>
      <c r="E145" t="n">
        <v>81.12</v>
      </c>
      <c r="F145" t="n">
        <v>76.98</v>
      </c>
      <c r="G145" t="n">
        <v>27.33</v>
      </c>
      <c r="H145" t="n">
        <v>0.55</v>
      </c>
      <c r="I145" t="n">
        <v>169</v>
      </c>
      <c r="J145" t="n">
        <v>62.92</v>
      </c>
      <c r="K145" t="n">
        <v>28.92</v>
      </c>
      <c r="L145" t="n">
        <v>2</v>
      </c>
      <c r="M145" t="n">
        <v>167</v>
      </c>
      <c r="N145" t="n">
        <v>7</v>
      </c>
      <c r="O145" t="n">
        <v>7994.37</v>
      </c>
      <c r="P145" t="n">
        <v>466.68</v>
      </c>
      <c r="Q145" t="n">
        <v>2278.88</v>
      </c>
      <c r="R145" t="n">
        <v>390</v>
      </c>
      <c r="S145" t="n">
        <v>175.94</v>
      </c>
      <c r="T145" t="n">
        <v>104477.63</v>
      </c>
      <c r="U145" t="n">
        <v>0.45</v>
      </c>
      <c r="V145" t="n">
        <v>0.8100000000000001</v>
      </c>
      <c r="W145" t="n">
        <v>36.94</v>
      </c>
      <c r="X145" t="n">
        <v>6.3</v>
      </c>
      <c r="Y145" t="n">
        <v>2</v>
      </c>
      <c r="Z145" t="n">
        <v>10</v>
      </c>
    </row>
    <row r="146">
      <c r="A146" t="n">
        <v>2</v>
      </c>
      <c r="B146" t="n">
        <v>25</v>
      </c>
      <c r="C146" t="inlineStr">
        <is>
          <t xml:space="preserve">CONCLUIDO	</t>
        </is>
      </c>
      <c r="D146" t="n">
        <v>1.2874</v>
      </c>
      <c r="E146" t="n">
        <v>77.68000000000001</v>
      </c>
      <c r="F146" t="n">
        <v>74.47</v>
      </c>
      <c r="G146" t="n">
        <v>43.8</v>
      </c>
      <c r="H146" t="n">
        <v>0.8100000000000001</v>
      </c>
      <c r="I146" t="n">
        <v>102</v>
      </c>
      <c r="J146" t="n">
        <v>64.08</v>
      </c>
      <c r="K146" t="n">
        <v>28.92</v>
      </c>
      <c r="L146" t="n">
        <v>3</v>
      </c>
      <c r="M146" t="n">
        <v>94</v>
      </c>
      <c r="N146" t="n">
        <v>7.16</v>
      </c>
      <c r="O146" t="n">
        <v>8137.65</v>
      </c>
      <c r="P146" t="n">
        <v>420.2</v>
      </c>
      <c r="Q146" t="n">
        <v>2277.92</v>
      </c>
      <c r="R146" t="n">
        <v>305.94</v>
      </c>
      <c r="S146" t="n">
        <v>175.94</v>
      </c>
      <c r="T146" t="n">
        <v>62786.36</v>
      </c>
      <c r="U146" t="n">
        <v>0.58</v>
      </c>
      <c r="V146" t="n">
        <v>0.84</v>
      </c>
      <c r="W146" t="n">
        <v>36.85</v>
      </c>
      <c r="X146" t="n">
        <v>3.79</v>
      </c>
      <c r="Y146" t="n">
        <v>2</v>
      </c>
      <c r="Z146" t="n">
        <v>10</v>
      </c>
    </row>
    <row r="147">
      <c r="A147" t="n">
        <v>3</v>
      </c>
      <c r="B147" t="n">
        <v>25</v>
      </c>
      <c r="C147" t="inlineStr">
        <is>
          <t xml:space="preserve">CONCLUIDO	</t>
        </is>
      </c>
      <c r="D147" t="n">
        <v>1.2941</v>
      </c>
      <c r="E147" t="n">
        <v>77.28</v>
      </c>
      <c r="F147" t="n">
        <v>74.19</v>
      </c>
      <c r="G147" t="n">
        <v>47.86</v>
      </c>
      <c r="H147" t="n">
        <v>1.07</v>
      </c>
      <c r="I147" t="n">
        <v>93</v>
      </c>
      <c r="J147" t="n">
        <v>65.25</v>
      </c>
      <c r="K147" t="n">
        <v>28.92</v>
      </c>
      <c r="L147" t="n">
        <v>4</v>
      </c>
      <c r="M147" t="n">
        <v>0</v>
      </c>
      <c r="N147" t="n">
        <v>7.33</v>
      </c>
      <c r="O147" t="n">
        <v>8281.25</v>
      </c>
      <c r="P147" t="n">
        <v>415.98</v>
      </c>
      <c r="Q147" t="n">
        <v>2278.77</v>
      </c>
      <c r="R147" t="n">
        <v>292.93</v>
      </c>
      <c r="S147" t="n">
        <v>175.94</v>
      </c>
      <c r="T147" t="n">
        <v>56324.59</v>
      </c>
      <c r="U147" t="n">
        <v>0.6</v>
      </c>
      <c r="V147" t="n">
        <v>0.85</v>
      </c>
      <c r="W147" t="n">
        <v>36.95</v>
      </c>
      <c r="X147" t="n">
        <v>3.52</v>
      </c>
      <c r="Y147" t="n">
        <v>2</v>
      </c>
      <c r="Z147" t="n">
        <v>10</v>
      </c>
    </row>
    <row r="148">
      <c r="A148" t="n">
        <v>0</v>
      </c>
      <c r="B148" t="n">
        <v>85</v>
      </c>
      <c r="C148" t="inlineStr">
        <is>
          <t xml:space="preserve">CONCLUIDO	</t>
        </is>
      </c>
      <c r="D148" t="n">
        <v>0.6642</v>
      </c>
      <c r="E148" t="n">
        <v>150.55</v>
      </c>
      <c r="F148" t="n">
        <v>112.43</v>
      </c>
      <c r="G148" t="n">
        <v>6.39</v>
      </c>
      <c r="H148" t="n">
        <v>0.11</v>
      </c>
      <c r="I148" t="n">
        <v>1055</v>
      </c>
      <c r="J148" t="n">
        <v>167.88</v>
      </c>
      <c r="K148" t="n">
        <v>51.39</v>
      </c>
      <c r="L148" t="n">
        <v>1</v>
      </c>
      <c r="M148" t="n">
        <v>1053</v>
      </c>
      <c r="N148" t="n">
        <v>30.49</v>
      </c>
      <c r="O148" t="n">
        <v>20939.59</v>
      </c>
      <c r="P148" t="n">
        <v>1449.87</v>
      </c>
      <c r="Q148" t="n">
        <v>2289.34</v>
      </c>
      <c r="R148" t="n">
        <v>1572.31</v>
      </c>
      <c r="S148" t="n">
        <v>175.94</v>
      </c>
      <c r="T148" t="n">
        <v>691205.9</v>
      </c>
      <c r="U148" t="n">
        <v>0.11</v>
      </c>
      <c r="V148" t="n">
        <v>0.5600000000000001</v>
      </c>
      <c r="W148" t="n">
        <v>38.41</v>
      </c>
      <c r="X148" t="n">
        <v>41.59</v>
      </c>
      <c r="Y148" t="n">
        <v>2</v>
      </c>
      <c r="Z148" t="n">
        <v>10</v>
      </c>
    </row>
    <row r="149">
      <c r="A149" t="n">
        <v>1</v>
      </c>
      <c r="B149" t="n">
        <v>85</v>
      </c>
      <c r="C149" t="inlineStr">
        <is>
          <t xml:space="preserve">CONCLUIDO	</t>
        </is>
      </c>
      <c r="D149" t="n">
        <v>0.9831</v>
      </c>
      <c r="E149" t="n">
        <v>101.72</v>
      </c>
      <c r="F149" t="n">
        <v>85.83</v>
      </c>
      <c r="G149" t="n">
        <v>12.91</v>
      </c>
      <c r="H149" t="n">
        <v>0.21</v>
      </c>
      <c r="I149" t="n">
        <v>399</v>
      </c>
      <c r="J149" t="n">
        <v>169.33</v>
      </c>
      <c r="K149" t="n">
        <v>51.39</v>
      </c>
      <c r="L149" t="n">
        <v>2</v>
      </c>
      <c r="M149" t="n">
        <v>397</v>
      </c>
      <c r="N149" t="n">
        <v>30.94</v>
      </c>
      <c r="O149" t="n">
        <v>21118.46</v>
      </c>
      <c r="P149" t="n">
        <v>1103.09</v>
      </c>
      <c r="Q149" t="n">
        <v>2280.6</v>
      </c>
      <c r="R149" t="n">
        <v>684.37</v>
      </c>
      <c r="S149" t="n">
        <v>175.94</v>
      </c>
      <c r="T149" t="n">
        <v>250514.38</v>
      </c>
      <c r="U149" t="n">
        <v>0.26</v>
      </c>
      <c r="V149" t="n">
        <v>0.73</v>
      </c>
      <c r="W149" t="n">
        <v>37.32</v>
      </c>
      <c r="X149" t="n">
        <v>15.11</v>
      </c>
      <c r="Y149" t="n">
        <v>2</v>
      </c>
      <c r="Z149" t="n">
        <v>10</v>
      </c>
    </row>
    <row r="150">
      <c r="A150" t="n">
        <v>2</v>
      </c>
      <c r="B150" t="n">
        <v>85</v>
      </c>
      <c r="C150" t="inlineStr">
        <is>
          <t xml:space="preserve">CONCLUIDO	</t>
        </is>
      </c>
      <c r="D150" t="n">
        <v>1.1036</v>
      </c>
      <c r="E150" t="n">
        <v>90.61</v>
      </c>
      <c r="F150" t="n">
        <v>79.90000000000001</v>
      </c>
      <c r="G150" t="n">
        <v>19.49</v>
      </c>
      <c r="H150" t="n">
        <v>0.31</v>
      </c>
      <c r="I150" t="n">
        <v>246</v>
      </c>
      <c r="J150" t="n">
        <v>170.79</v>
      </c>
      <c r="K150" t="n">
        <v>51.39</v>
      </c>
      <c r="L150" t="n">
        <v>3</v>
      </c>
      <c r="M150" t="n">
        <v>244</v>
      </c>
      <c r="N150" t="n">
        <v>31.4</v>
      </c>
      <c r="O150" t="n">
        <v>21297.94</v>
      </c>
      <c r="P150" t="n">
        <v>1019.9</v>
      </c>
      <c r="Q150" t="n">
        <v>2279.36</v>
      </c>
      <c r="R150" t="n">
        <v>486.88</v>
      </c>
      <c r="S150" t="n">
        <v>175.94</v>
      </c>
      <c r="T150" t="n">
        <v>152535.34</v>
      </c>
      <c r="U150" t="n">
        <v>0.36</v>
      </c>
      <c r="V150" t="n">
        <v>0.78</v>
      </c>
      <c r="W150" t="n">
        <v>37.08</v>
      </c>
      <c r="X150" t="n">
        <v>9.210000000000001</v>
      </c>
      <c r="Y150" t="n">
        <v>2</v>
      </c>
      <c r="Z150" t="n">
        <v>10</v>
      </c>
    </row>
    <row r="151">
      <c r="A151" t="n">
        <v>3</v>
      </c>
      <c r="B151" t="n">
        <v>85</v>
      </c>
      <c r="C151" t="inlineStr">
        <is>
          <t xml:space="preserve">CONCLUIDO	</t>
        </is>
      </c>
      <c r="D151" t="n">
        <v>1.1678</v>
      </c>
      <c r="E151" t="n">
        <v>85.63</v>
      </c>
      <c r="F151" t="n">
        <v>77.26000000000001</v>
      </c>
      <c r="G151" t="n">
        <v>26.19</v>
      </c>
      <c r="H151" t="n">
        <v>0.41</v>
      </c>
      <c r="I151" t="n">
        <v>177</v>
      </c>
      <c r="J151" t="n">
        <v>172.25</v>
      </c>
      <c r="K151" t="n">
        <v>51.39</v>
      </c>
      <c r="L151" t="n">
        <v>4</v>
      </c>
      <c r="M151" t="n">
        <v>175</v>
      </c>
      <c r="N151" t="n">
        <v>31.86</v>
      </c>
      <c r="O151" t="n">
        <v>21478.05</v>
      </c>
      <c r="P151" t="n">
        <v>978.59</v>
      </c>
      <c r="Q151" t="n">
        <v>2278.56</v>
      </c>
      <c r="R151" t="n">
        <v>399.61</v>
      </c>
      <c r="S151" t="n">
        <v>175.94</v>
      </c>
      <c r="T151" t="n">
        <v>109243.62</v>
      </c>
      <c r="U151" t="n">
        <v>0.44</v>
      </c>
      <c r="V151" t="n">
        <v>0.8100000000000001</v>
      </c>
      <c r="W151" t="n">
        <v>36.94</v>
      </c>
      <c r="X151" t="n">
        <v>6.57</v>
      </c>
      <c r="Y151" t="n">
        <v>2</v>
      </c>
      <c r="Z151" t="n">
        <v>10</v>
      </c>
    </row>
    <row r="152">
      <c r="A152" t="n">
        <v>4</v>
      </c>
      <c r="B152" t="n">
        <v>85</v>
      </c>
      <c r="C152" t="inlineStr">
        <is>
          <t xml:space="preserve">CONCLUIDO	</t>
        </is>
      </c>
      <c r="D152" t="n">
        <v>1.2074</v>
      </c>
      <c r="E152" t="n">
        <v>82.81999999999999</v>
      </c>
      <c r="F152" t="n">
        <v>75.78</v>
      </c>
      <c r="G152" t="n">
        <v>32.95</v>
      </c>
      <c r="H152" t="n">
        <v>0.51</v>
      </c>
      <c r="I152" t="n">
        <v>138</v>
      </c>
      <c r="J152" t="n">
        <v>173.71</v>
      </c>
      <c r="K152" t="n">
        <v>51.39</v>
      </c>
      <c r="L152" t="n">
        <v>5</v>
      </c>
      <c r="M152" t="n">
        <v>136</v>
      </c>
      <c r="N152" t="n">
        <v>32.32</v>
      </c>
      <c r="O152" t="n">
        <v>21658.78</v>
      </c>
      <c r="P152" t="n">
        <v>951.47</v>
      </c>
      <c r="Q152" t="n">
        <v>2278.44</v>
      </c>
      <c r="R152" t="n">
        <v>350.57</v>
      </c>
      <c r="S152" t="n">
        <v>175.94</v>
      </c>
      <c r="T152" t="n">
        <v>84920.21000000001</v>
      </c>
      <c r="U152" t="n">
        <v>0.5</v>
      </c>
      <c r="V152" t="n">
        <v>0.83</v>
      </c>
      <c r="W152" t="n">
        <v>36.88</v>
      </c>
      <c r="X152" t="n">
        <v>5.1</v>
      </c>
      <c r="Y152" t="n">
        <v>2</v>
      </c>
      <c r="Z152" t="n">
        <v>10</v>
      </c>
    </row>
    <row r="153">
      <c r="A153" t="n">
        <v>5</v>
      </c>
      <c r="B153" t="n">
        <v>85</v>
      </c>
      <c r="C153" t="inlineStr">
        <is>
          <t xml:space="preserve">CONCLUIDO	</t>
        </is>
      </c>
      <c r="D153" t="n">
        <v>1.2334</v>
      </c>
      <c r="E153" t="n">
        <v>81.08</v>
      </c>
      <c r="F153" t="n">
        <v>74.88</v>
      </c>
      <c r="G153" t="n">
        <v>39.76</v>
      </c>
      <c r="H153" t="n">
        <v>0.61</v>
      </c>
      <c r="I153" t="n">
        <v>113</v>
      </c>
      <c r="J153" t="n">
        <v>175.18</v>
      </c>
      <c r="K153" t="n">
        <v>51.39</v>
      </c>
      <c r="L153" t="n">
        <v>6</v>
      </c>
      <c r="M153" t="n">
        <v>111</v>
      </c>
      <c r="N153" t="n">
        <v>32.79</v>
      </c>
      <c r="O153" t="n">
        <v>21840.16</v>
      </c>
      <c r="P153" t="n">
        <v>932.01</v>
      </c>
      <c r="Q153" t="n">
        <v>2278.05</v>
      </c>
      <c r="R153" t="n">
        <v>320.5</v>
      </c>
      <c r="S153" t="n">
        <v>175.94</v>
      </c>
      <c r="T153" t="n">
        <v>70012.16</v>
      </c>
      <c r="U153" t="n">
        <v>0.55</v>
      </c>
      <c r="V153" t="n">
        <v>0.84</v>
      </c>
      <c r="W153" t="n">
        <v>36.84</v>
      </c>
      <c r="X153" t="n">
        <v>4.21</v>
      </c>
      <c r="Y153" t="n">
        <v>2</v>
      </c>
      <c r="Z153" t="n">
        <v>10</v>
      </c>
    </row>
    <row r="154">
      <c r="A154" t="n">
        <v>6</v>
      </c>
      <c r="B154" t="n">
        <v>85</v>
      </c>
      <c r="C154" t="inlineStr">
        <is>
          <t xml:space="preserve">CONCLUIDO	</t>
        </is>
      </c>
      <c r="D154" t="n">
        <v>1.2539</v>
      </c>
      <c r="E154" t="n">
        <v>79.75</v>
      </c>
      <c r="F154" t="n">
        <v>74.16</v>
      </c>
      <c r="G154" t="n">
        <v>46.84</v>
      </c>
      <c r="H154" t="n">
        <v>0.7</v>
      </c>
      <c r="I154" t="n">
        <v>95</v>
      </c>
      <c r="J154" t="n">
        <v>176.66</v>
      </c>
      <c r="K154" t="n">
        <v>51.39</v>
      </c>
      <c r="L154" t="n">
        <v>7</v>
      </c>
      <c r="M154" t="n">
        <v>93</v>
      </c>
      <c r="N154" t="n">
        <v>33.27</v>
      </c>
      <c r="O154" t="n">
        <v>22022.17</v>
      </c>
      <c r="P154" t="n">
        <v>915.16</v>
      </c>
      <c r="Q154" t="n">
        <v>2277.54</v>
      </c>
      <c r="R154" t="n">
        <v>296.53</v>
      </c>
      <c r="S154" t="n">
        <v>175.94</v>
      </c>
      <c r="T154" t="n">
        <v>58114.67</v>
      </c>
      <c r="U154" t="n">
        <v>0.59</v>
      </c>
      <c r="V154" t="n">
        <v>0.85</v>
      </c>
      <c r="W154" t="n">
        <v>36.82</v>
      </c>
      <c r="X154" t="n">
        <v>3.5</v>
      </c>
      <c r="Y154" t="n">
        <v>2</v>
      </c>
      <c r="Z154" t="n">
        <v>10</v>
      </c>
    </row>
    <row r="155">
      <c r="A155" t="n">
        <v>7</v>
      </c>
      <c r="B155" t="n">
        <v>85</v>
      </c>
      <c r="C155" t="inlineStr">
        <is>
          <t xml:space="preserve">CONCLUIDO	</t>
        </is>
      </c>
      <c r="D155" t="n">
        <v>1.2686</v>
      </c>
      <c r="E155" t="n">
        <v>78.83</v>
      </c>
      <c r="F155" t="n">
        <v>73.68000000000001</v>
      </c>
      <c r="G155" t="n">
        <v>53.91</v>
      </c>
      <c r="H155" t="n">
        <v>0.8</v>
      </c>
      <c r="I155" t="n">
        <v>82</v>
      </c>
      <c r="J155" t="n">
        <v>178.14</v>
      </c>
      <c r="K155" t="n">
        <v>51.39</v>
      </c>
      <c r="L155" t="n">
        <v>8</v>
      </c>
      <c r="M155" t="n">
        <v>80</v>
      </c>
      <c r="N155" t="n">
        <v>33.75</v>
      </c>
      <c r="O155" t="n">
        <v>22204.83</v>
      </c>
      <c r="P155" t="n">
        <v>900.17</v>
      </c>
      <c r="Q155" t="n">
        <v>2277.7</v>
      </c>
      <c r="R155" t="n">
        <v>280.67</v>
      </c>
      <c r="S155" t="n">
        <v>175.94</v>
      </c>
      <c r="T155" t="n">
        <v>50251.01</v>
      </c>
      <c r="U155" t="n">
        <v>0.63</v>
      </c>
      <c r="V155" t="n">
        <v>0.85</v>
      </c>
      <c r="W155" t="n">
        <v>36.79</v>
      </c>
      <c r="X155" t="n">
        <v>3.01</v>
      </c>
      <c r="Y155" t="n">
        <v>2</v>
      </c>
      <c r="Z155" t="n">
        <v>10</v>
      </c>
    </row>
    <row r="156">
      <c r="A156" t="n">
        <v>8</v>
      </c>
      <c r="B156" t="n">
        <v>85</v>
      </c>
      <c r="C156" t="inlineStr">
        <is>
          <t xml:space="preserve">CONCLUIDO	</t>
        </is>
      </c>
      <c r="D156" t="n">
        <v>1.2804</v>
      </c>
      <c r="E156" t="n">
        <v>78.09999999999999</v>
      </c>
      <c r="F156" t="n">
        <v>73.29000000000001</v>
      </c>
      <c r="G156" t="n">
        <v>61.07</v>
      </c>
      <c r="H156" t="n">
        <v>0.89</v>
      </c>
      <c r="I156" t="n">
        <v>72</v>
      </c>
      <c r="J156" t="n">
        <v>179.63</v>
      </c>
      <c r="K156" t="n">
        <v>51.39</v>
      </c>
      <c r="L156" t="n">
        <v>9</v>
      </c>
      <c r="M156" t="n">
        <v>70</v>
      </c>
      <c r="N156" t="n">
        <v>34.24</v>
      </c>
      <c r="O156" t="n">
        <v>22388.15</v>
      </c>
      <c r="P156" t="n">
        <v>886.91</v>
      </c>
      <c r="Q156" t="n">
        <v>2277.4</v>
      </c>
      <c r="R156" t="n">
        <v>267.85</v>
      </c>
      <c r="S156" t="n">
        <v>175.94</v>
      </c>
      <c r="T156" t="n">
        <v>43889.95</v>
      </c>
      <c r="U156" t="n">
        <v>0.66</v>
      </c>
      <c r="V156" t="n">
        <v>0.86</v>
      </c>
      <c r="W156" t="n">
        <v>36.77</v>
      </c>
      <c r="X156" t="n">
        <v>2.62</v>
      </c>
      <c r="Y156" t="n">
        <v>2</v>
      </c>
      <c r="Z156" t="n">
        <v>10</v>
      </c>
    </row>
    <row r="157">
      <c r="A157" t="n">
        <v>9</v>
      </c>
      <c r="B157" t="n">
        <v>85</v>
      </c>
      <c r="C157" t="inlineStr">
        <is>
          <t xml:space="preserve">CONCLUIDO	</t>
        </is>
      </c>
      <c r="D157" t="n">
        <v>1.2895</v>
      </c>
      <c r="E157" t="n">
        <v>77.55</v>
      </c>
      <c r="F157" t="n">
        <v>73.01000000000001</v>
      </c>
      <c r="G157" t="n">
        <v>68.44</v>
      </c>
      <c r="H157" t="n">
        <v>0.98</v>
      </c>
      <c r="I157" t="n">
        <v>64</v>
      </c>
      <c r="J157" t="n">
        <v>181.12</v>
      </c>
      <c r="K157" t="n">
        <v>51.39</v>
      </c>
      <c r="L157" t="n">
        <v>10</v>
      </c>
      <c r="M157" t="n">
        <v>62</v>
      </c>
      <c r="N157" t="n">
        <v>34.73</v>
      </c>
      <c r="O157" t="n">
        <v>22572.13</v>
      </c>
      <c r="P157" t="n">
        <v>875.58</v>
      </c>
      <c r="Q157" t="n">
        <v>2277.26</v>
      </c>
      <c r="R157" t="n">
        <v>258.27</v>
      </c>
      <c r="S157" t="n">
        <v>175.94</v>
      </c>
      <c r="T157" t="n">
        <v>39141.44</v>
      </c>
      <c r="U157" t="n">
        <v>0.68</v>
      </c>
      <c r="V157" t="n">
        <v>0.86</v>
      </c>
      <c r="W157" t="n">
        <v>36.77</v>
      </c>
      <c r="X157" t="n">
        <v>2.35</v>
      </c>
      <c r="Y157" t="n">
        <v>2</v>
      </c>
      <c r="Z157" t="n">
        <v>10</v>
      </c>
    </row>
    <row r="158">
      <c r="A158" t="n">
        <v>10</v>
      </c>
      <c r="B158" t="n">
        <v>85</v>
      </c>
      <c r="C158" t="inlineStr">
        <is>
          <t xml:space="preserve">CONCLUIDO	</t>
        </is>
      </c>
      <c r="D158" t="n">
        <v>1.2966</v>
      </c>
      <c r="E158" t="n">
        <v>77.12</v>
      </c>
      <c r="F158" t="n">
        <v>72.78</v>
      </c>
      <c r="G158" t="n">
        <v>75.29000000000001</v>
      </c>
      <c r="H158" t="n">
        <v>1.07</v>
      </c>
      <c r="I158" t="n">
        <v>58</v>
      </c>
      <c r="J158" t="n">
        <v>182.62</v>
      </c>
      <c r="K158" t="n">
        <v>51.39</v>
      </c>
      <c r="L158" t="n">
        <v>11</v>
      </c>
      <c r="M158" t="n">
        <v>56</v>
      </c>
      <c r="N158" t="n">
        <v>35.22</v>
      </c>
      <c r="O158" t="n">
        <v>22756.91</v>
      </c>
      <c r="P158" t="n">
        <v>863.6799999999999</v>
      </c>
      <c r="Q158" t="n">
        <v>2277.28</v>
      </c>
      <c r="R158" t="n">
        <v>250.93</v>
      </c>
      <c r="S158" t="n">
        <v>175.94</v>
      </c>
      <c r="T158" t="n">
        <v>35501.73</v>
      </c>
      <c r="U158" t="n">
        <v>0.7</v>
      </c>
      <c r="V158" t="n">
        <v>0.86</v>
      </c>
      <c r="W158" t="n">
        <v>36.76</v>
      </c>
      <c r="X158" t="n">
        <v>2.12</v>
      </c>
      <c r="Y158" t="n">
        <v>2</v>
      </c>
      <c r="Z158" t="n">
        <v>10</v>
      </c>
    </row>
    <row r="159">
      <c r="A159" t="n">
        <v>11</v>
      </c>
      <c r="B159" t="n">
        <v>85</v>
      </c>
      <c r="C159" t="inlineStr">
        <is>
          <t xml:space="preserve">CONCLUIDO	</t>
        </is>
      </c>
      <c r="D159" t="n">
        <v>1.3044</v>
      </c>
      <c r="E159" t="n">
        <v>76.67</v>
      </c>
      <c r="F159" t="n">
        <v>72.53</v>
      </c>
      <c r="G159" t="n">
        <v>83.69</v>
      </c>
      <c r="H159" t="n">
        <v>1.16</v>
      </c>
      <c r="I159" t="n">
        <v>52</v>
      </c>
      <c r="J159" t="n">
        <v>184.12</v>
      </c>
      <c r="K159" t="n">
        <v>51.39</v>
      </c>
      <c r="L159" t="n">
        <v>12</v>
      </c>
      <c r="M159" t="n">
        <v>50</v>
      </c>
      <c r="N159" t="n">
        <v>35.73</v>
      </c>
      <c r="O159" t="n">
        <v>22942.24</v>
      </c>
      <c r="P159" t="n">
        <v>852</v>
      </c>
      <c r="Q159" t="n">
        <v>2277.3</v>
      </c>
      <c r="R159" t="n">
        <v>243.06</v>
      </c>
      <c r="S159" t="n">
        <v>175.94</v>
      </c>
      <c r="T159" t="n">
        <v>31592.89</v>
      </c>
      <c r="U159" t="n">
        <v>0.72</v>
      </c>
      <c r="V159" t="n">
        <v>0.86</v>
      </c>
      <c r="W159" t="n">
        <v>36.73</v>
      </c>
      <c r="X159" t="n">
        <v>1.87</v>
      </c>
      <c r="Y159" t="n">
        <v>2</v>
      </c>
      <c r="Z159" t="n">
        <v>10</v>
      </c>
    </row>
    <row r="160">
      <c r="A160" t="n">
        <v>12</v>
      </c>
      <c r="B160" t="n">
        <v>85</v>
      </c>
      <c r="C160" t="inlineStr">
        <is>
          <t xml:space="preserve">CONCLUIDO	</t>
        </is>
      </c>
      <c r="D160" t="n">
        <v>1.3089</v>
      </c>
      <c r="E160" t="n">
        <v>76.40000000000001</v>
      </c>
      <c r="F160" t="n">
        <v>72.40000000000001</v>
      </c>
      <c r="G160" t="n">
        <v>90.5</v>
      </c>
      <c r="H160" t="n">
        <v>1.24</v>
      </c>
      <c r="I160" t="n">
        <v>48</v>
      </c>
      <c r="J160" t="n">
        <v>185.63</v>
      </c>
      <c r="K160" t="n">
        <v>51.39</v>
      </c>
      <c r="L160" t="n">
        <v>13</v>
      </c>
      <c r="M160" t="n">
        <v>46</v>
      </c>
      <c r="N160" t="n">
        <v>36.24</v>
      </c>
      <c r="O160" t="n">
        <v>23128.27</v>
      </c>
      <c r="P160" t="n">
        <v>840.5</v>
      </c>
      <c r="Q160" t="n">
        <v>2277.15</v>
      </c>
      <c r="R160" t="n">
        <v>238.2</v>
      </c>
      <c r="S160" t="n">
        <v>175.94</v>
      </c>
      <c r="T160" t="n">
        <v>29186.58</v>
      </c>
      <c r="U160" t="n">
        <v>0.74</v>
      </c>
      <c r="V160" t="n">
        <v>0.87</v>
      </c>
      <c r="W160" t="n">
        <v>36.74</v>
      </c>
      <c r="X160" t="n">
        <v>1.74</v>
      </c>
      <c r="Y160" t="n">
        <v>2</v>
      </c>
      <c r="Z160" t="n">
        <v>10</v>
      </c>
    </row>
    <row r="161">
      <c r="A161" t="n">
        <v>13</v>
      </c>
      <c r="B161" t="n">
        <v>85</v>
      </c>
      <c r="C161" t="inlineStr">
        <is>
          <t xml:space="preserve">CONCLUIDO	</t>
        </is>
      </c>
      <c r="D161" t="n">
        <v>1.3133</v>
      </c>
      <c r="E161" t="n">
        <v>76.14</v>
      </c>
      <c r="F161" t="n">
        <v>72.28</v>
      </c>
      <c r="G161" t="n">
        <v>98.56</v>
      </c>
      <c r="H161" t="n">
        <v>1.33</v>
      </c>
      <c r="I161" t="n">
        <v>44</v>
      </c>
      <c r="J161" t="n">
        <v>187.14</v>
      </c>
      <c r="K161" t="n">
        <v>51.39</v>
      </c>
      <c r="L161" t="n">
        <v>14</v>
      </c>
      <c r="M161" t="n">
        <v>42</v>
      </c>
      <c r="N161" t="n">
        <v>36.75</v>
      </c>
      <c r="O161" t="n">
        <v>23314.98</v>
      </c>
      <c r="P161" t="n">
        <v>831.3200000000001</v>
      </c>
      <c r="Q161" t="n">
        <v>2277.06</v>
      </c>
      <c r="R161" t="n">
        <v>233.81</v>
      </c>
      <c r="S161" t="n">
        <v>175.94</v>
      </c>
      <c r="T161" t="n">
        <v>27008.25</v>
      </c>
      <c r="U161" t="n">
        <v>0.75</v>
      </c>
      <c r="V161" t="n">
        <v>0.87</v>
      </c>
      <c r="W161" t="n">
        <v>36.74</v>
      </c>
      <c r="X161" t="n">
        <v>1.62</v>
      </c>
      <c r="Y161" t="n">
        <v>2</v>
      </c>
      <c r="Z161" t="n">
        <v>10</v>
      </c>
    </row>
    <row r="162">
      <c r="A162" t="n">
        <v>14</v>
      </c>
      <c r="B162" t="n">
        <v>85</v>
      </c>
      <c r="C162" t="inlineStr">
        <is>
          <t xml:space="preserve">CONCLUIDO	</t>
        </is>
      </c>
      <c r="D162" t="n">
        <v>1.3175</v>
      </c>
      <c r="E162" t="n">
        <v>75.90000000000001</v>
      </c>
      <c r="F162" t="n">
        <v>72.14</v>
      </c>
      <c r="G162" t="n">
        <v>105.57</v>
      </c>
      <c r="H162" t="n">
        <v>1.41</v>
      </c>
      <c r="I162" t="n">
        <v>41</v>
      </c>
      <c r="J162" t="n">
        <v>188.66</v>
      </c>
      <c r="K162" t="n">
        <v>51.39</v>
      </c>
      <c r="L162" t="n">
        <v>15</v>
      </c>
      <c r="M162" t="n">
        <v>39</v>
      </c>
      <c r="N162" t="n">
        <v>37.27</v>
      </c>
      <c r="O162" t="n">
        <v>23502.4</v>
      </c>
      <c r="P162" t="n">
        <v>819.71</v>
      </c>
      <c r="Q162" t="n">
        <v>2276.99</v>
      </c>
      <c r="R162" t="n">
        <v>229.83</v>
      </c>
      <c r="S162" t="n">
        <v>175.94</v>
      </c>
      <c r="T162" t="n">
        <v>25032.94</v>
      </c>
      <c r="U162" t="n">
        <v>0.77</v>
      </c>
      <c r="V162" t="n">
        <v>0.87</v>
      </c>
      <c r="W162" t="n">
        <v>36.72</v>
      </c>
      <c r="X162" t="n">
        <v>1.48</v>
      </c>
      <c r="Y162" t="n">
        <v>2</v>
      </c>
      <c r="Z162" t="n">
        <v>10</v>
      </c>
    </row>
    <row r="163">
      <c r="A163" t="n">
        <v>15</v>
      </c>
      <c r="B163" t="n">
        <v>85</v>
      </c>
      <c r="C163" t="inlineStr">
        <is>
          <t xml:space="preserve">CONCLUIDO	</t>
        </is>
      </c>
      <c r="D163" t="n">
        <v>1.321</v>
      </c>
      <c r="E163" t="n">
        <v>75.7</v>
      </c>
      <c r="F163" t="n">
        <v>72.04000000000001</v>
      </c>
      <c r="G163" t="n">
        <v>113.75</v>
      </c>
      <c r="H163" t="n">
        <v>1.49</v>
      </c>
      <c r="I163" t="n">
        <v>38</v>
      </c>
      <c r="J163" t="n">
        <v>190.19</v>
      </c>
      <c r="K163" t="n">
        <v>51.39</v>
      </c>
      <c r="L163" t="n">
        <v>16</v>
      </c>
      <c r="M163" t="n">
        <v>36</v>
      </c>
      <c r="N163" t="n">
        <v>37.79</v>
      </c>
      <c r="O163" t="n">
        <v>23690.52</v>
      </c>
      <c r="P163" t="n">
        <v>809.48</v>
      </c>
      <c r="Q163" t="n">
        <v>2277.12</v>
      </c>
      <c r="R163" t="n">
        <v>226.33</v>
      </c>
      <c r="S163" t="n">
        <v>175.94</v>
      </c>
      <c r="T163" t="n">
        <v>23301.27</v>
      </c>
      <c r="U163" t="n">
        <v>0.78</v>
      </c>
      <c r="V163" t="n">
        <v>0.87</v>
      </c>
      <c r="W163" t="n">
        <v>36.72</v>
      </c>
      <c r="X163" t="n">
        <v>1.38</v>
      </c>
      <c r="Y163" t="n">
        <v>2</v>
      </c>
      <c r="Z163" t="n">
        <v>10</v>
      </c>
    </row>
    <row r="164">
      <c r="A164" t="n">
        <v>16</v>
      </c>
      <c r="B164" t="n">
        <v>85</v>
      </c>
      <c r="C164" t="inlineStr">
        <is>
          <t xml:space="preserve">CONCLUIDO	</t>
        </is>
      </c>
      <c r="D164" t="n">
        <v>1.3251</v>
      </c>
      <c r="E164" t="n">
        <v>75.47</v>
      </c>
      <c r="F164" t="n">
        <v>71.91</v>
      </c>
      <c r="G164" t="n">
        <v>123.27</v>
      </c>
      <c r="H164" t="n">
        <v>1.57</v>
      </c>
      <c r="I164" t="n">
        <v>35</v>
      </c>
      <c r="J164" t="n">
        <v>191.72</v>
      </c>
      <c r="K164" t="n">
        <v>51.39</v>
      </c>
      <c r="L164" t="n">
        <v>17</v>
      </c>
      <c r="M164" t="n">
        <v>33</v>
      </c>
      <c r="N164" t="n">
        <v>38.33</v>
      </c>
      <c r="O164" t="n">
        <v>23879.37</v>
      </c>
      <c r="P164" t="n">
        <v>798.1900000000001</v>
      </c>
      <c r="Q164" t="n">
        <v>2276.81</v>
      </c>
      <c r="R164" t="n">
        <v>221.81</v>
      </c>
      <c r="S164" t="n">
        <v>175.94</v>
      </c>
      <c r="T164" t="n">
        <v>21054.04</v>
      </c>
      <c r="U164" t="n">
        <v>0.79</v>
      </c>
      <c r="V164" t="n">
        <v>0.87</v>
      </c>
      <c r="W164" t="n">
        <v>36.72</v>
      </c>
      <c r="X164" t="n">
        <v>1.25</v>
      </c>
      <c r="Y164" t="n">
        <v>2</v>
      </c>
      <c r="Z164" t="n">
        <v>10</v>
      </c>
    </row>
    <row r="165">
      <c r="A165" t="n">
        <v>17</v>
      </c>
      <c r="B165" t="n">
        <v>85</v>
      </c>
      <c r="C165" t="inlineStr">
        <is>
          <t xml:space="preserve">CONCLUIDO	</t>
        </is>
      </c>
      <c r="D165" t="n">
        <v>1.3274</v>
      </c>
      <c r="E165" t="n">
        <v>75.33</v>
      </c>
      <c r="F165" t="n">
        <v>71.84</v>
      </c>
      <c r="G165" t="n">
        <v>130.63</v>
      </c>
      <c r="H165" t="n">
        <v>1.65</v>
      </c>
      <c r="I165" t="n">
        <v>33</v>
      </c>
      <c r="J165" t="n">
        <v>193.26</v>
      </c>
      <c r="K165" t="n">
        <v>51.39</v>
      </c>
      <c r="L165" t="n">
        <v>18</v>
      </c>
      <c r="M165" t="n">
        <v>31</v>
      </c>
      <c r="N165" t="n">
        <v>38.86</v>
      </c>
      <c r="O165" t="n">
        <v>24068.93</v>
      </c>
      <c r="P165" t="n">
        <v>787.62</v>
      </c>
      <c r="Q165" t="n">
        <v>2276.88</v>
      </c>
      <c r="R165" t="n">
        <v>219.81</v>
      </c>
      <c r="S165" t="n">
        <v>175.94</v>
      </c>
      <c r="T165" t="n">
        <v>20063.4</v>
      </c>
      <c r="U165" t="n">
        <v>0.8</v>
      </c>
      <c r="V165" t="n">
        <v>0.87</v>
      </c>
      <c r="W165" t="n">
        <v>36.71</v>
      </c>
      <c r="X165" t="n">
        <v>1.19</v>
      </c>
      <c r="Y165" t="n">
        <v>2</v>
      </c>
      <c r="Z165" t="n">
        <v>10</v>
      </c>
    </row>
    <row r="166">
      <c r="A166" t="n">
        <v>18</v>
      </c>
      <c r="B166" t="n">
        <v>85</v>
      </c>
      <c r="C166" t="inlineStr">
        <is>
          <t xml:space="preserve">CONCLUIDO	</t>
        </is>
      </c>
      <c r="D166" t="n">
        <v>1.3298</v>
      </c>
      <c r="E166" t="n">
        <v>75.2</v>
      </c>
      <c r="F166" t="n">
        <v>71.78</v>
      </c>
      <c r="G166" t="n">
        <v>138.93</v>
      </c>
      <c r="H166" t="n">
        <v>1.73</v>
      </c>
      <c r="I166" t="n">
        <v>31</v>
      </c>
      <c r="J166" t="n">
        <v>194.8</v>
      </c>
      <c r="K166" t="n">
        <v>51.39</v>
      </c>
      <c r="L166" t="n">
        <v>19</v>
      </c>
      <c r="M166" t="n">
        <v>29</v>
      </c>
      <c r="N166" t="n">
        <v>39.41</v>
      </c>
      <c r="O166" t="n">
        <v>24259.23</v>
      </c>
      <c r="P166" t="n">
        <v>776.36</v>
      </c>
      <c r="Q166" t="n">
        <v>2277</v>
      </c>
      <c r="R166" t="n">
        <v>217.63</v>
      </c>
      <c r="S166" t="n">
        <v>175.94</v>
      </c>
      <c r="T166" t="n">
        <v>18987.31</v>
      </c>
      <c r="U166" t="n">
        <v>0.8100000000000001</v>
      </c>
      <c r="V166" t="n">
        <v>0.87</v>
      </c>
      <c r="W166" t="n">
        <v>36.71</v>
      </c>
      <c r="X166" t="n">
        <v>1.12</v>
      </c>
      <c r="Y166" t="n">
        <v>2</v>
      </c>
      <c r="Z166" t="n">
        <v>10</v>
      </c>
    </row>
    <row r="167">
      <c r="A167" t="n">
        <v>19</v>
      </c>
      <c r="B167" t="n">
        <v>85</v>
      </c>
      <c r="C167" t="inlineStr">
        <is>
          <t xml:space="preserve">CONCLUIDO	</t>
        </is>
      </c>
      <c r="D167" t="n">
        <v>1.3319</v>
      </c>
      <c r="E167" t="n">
        <v>75.08</v>
      </c>
      <c r="F167" t="n">
        <v>71.72</v>
      </c>
      <c r="G167" t="n">
        <v>148.4</v>
      </c>
      <c r="H167" t="n">
        <v>1.81</v>
      </c>
      <c r="I167" t="n">
        <v>29</v>
      </c>
      <c r="J167" t="n">
        <v>196.35</v>
      </c>
      <c r="K167" t="n">
        <v>51.39</v>
      </c>
      <c r="L167" t="n">
        <v>20</v>
      </c>
      <c r="M167" t="n">
        <v>18</v>
      </c>
      <c r="N167" t="n">
        <v>39.96</v>
      </c>
      <c r="O167" t="n">
        <v>24450.27</v>
      </c>
      <c r="P167" t="n">
        <v>767.58</v>
      </c>
      <c r="Q167" t="n">
        <v>2276.88</v>
      </c>
      <c r="R167" t="n">
        <v>215.33</v>
      </c>
      <c r="S167" t="n">
        <v>175.94</v>
      </c>
      <c r="T167" t="n">
        <v>17843.2</v>
      </c>
      <c r="U167" t="n">
        <v>0.82</v>
      </c>
      <c r="V167" t="n">
        <v>0.87</v>
      </c>
      <c r="W167" t="n">
        <v>36.72</v>
      </c>
      <c r="X167" t="n">
        <v>1.07</v>
      </c>
      <c r="Y167" t="n">
        <v>2</v>
      </c>
      <c r="Z167" t="n">
        <v>10</v>
      </c>
    </row>
    <row r="168">
      <c r="A168" t="n">
        <v>20</v>
      </c>
      <c r="B168" t="n">
        <v>85</v>
      </c>
      <c r="C168" t="inlineStr">
        <is>
          <t xml:space="preserve">CONCLUIDO	</t>
        </is>
      </c>
      <c r="D168" t="n">
        <v>1.3332</v>
      </c>
      <c r="E168" t="n">
        <v>75.01000000000001</v>
      </c>
      <c r="F168" t="n">
        <v>71.69</v>
      </c>
      <c r="G168" t="n">
        <v>153.62</v>
      </c>
      <c r="H168" t="n">
        <v>1.88</v>
      </c>
      <c r="I168" t="n">
        <v>28</v>
      </c>
      <c r="J168" t="n">
        <v>197.9</v>
      </c>
      <c r="K168" t="n">
        <v>51.39</v>
      </c>
      <c r="L168" t="n">
        <v>21</v>
      </c>
      <c r="M168" t="n">
        <v>4</v>
      </c>
      <c r="N168" t="n">
        <v>40.51</v>
      </c>
      <c r="O168" t="n">
        <v>24642.07</v>
      </c>
      <c r="P168" t="n">
        <v>766.76</v>
      </c>
      <c r="Q168" t="n">
        <v>2276.96</v>
      </c>
      <c r="R168" t="n">
        <v>213.61</v>
      </c>
      <c r="S168" t="n">
        <v>175.94</v>
      </c>
      <c r="T168" t="n">
        <v>16987.56</v>
      </c>
      <c r="U168" t="n">
        <v>0.82</v>
      </c>
      <c r="V168" t="n">
        <v>0.87</v>
      </c>
      <c r="W168" t="n">
        <v>36.74</v>
      </c>
      <c r="X168" t="n">
        <v>1.03</v>
      </c>
      <c r="Y168" t="n">
        <v>2</v>
      </c>
      <c r="Z168" t="n">
        <v>10</v>
      </c>
    </row>
    <row r="169">
      <c r="A169" t="n">
        <v>21</v>
      </c>
      <c r="B169" t="n">
        <v>85</v>
      </c>
      <c r="C169" t="inlineStr">
        <is>
          <t xml:space="preserve">CONCLUIDO	</t>
        </is>
      </c>
      <c r="D169" t="n">
        <v>1.3331</v>
      </c>
      <c r="E169" t="n">
        <v>75.01000000000001</v>
      </c>
      <c r="F169" t="n">
        <v>71.69</v>
      </c>
      <c r="G169" t="n">
        <v>153.62</v>
      </c>
      <c r="H169" t="n">
        <v>1.96</v>
      </c>
      <c r="I169" t="n">
        <v>28</v>
      </c>
      <c r="J169" t="n">
        <v>199.46</v>
      </c>
      <c r="K169" t="n">
        <v>51.39</v>
      </c>
      <c r="L169" t="n">
        <v>22</v>
      </c>
      <c r="M169" t="n">
        <v>0</v>
      </c>
      <c r="N169" t="n">
        <v>41.07</v>
      </c>
      <c r="O169" t="n">
        <v>24834.62</v>
      </c>
      <c r="P169" t="n">
        <v>771.96</v>
      </c>
      <c r="Q169" t="n">
        <v>2277.04</v>
      </c>
      <c r="R169" t="n">
        <v>213.43</v>
      </c>
      <c r="S169" t="n">
        <v>175.94</v>
      </c>
      <c r="T169" t="n">
        <v>16901.25</v>
      </c>
      <c r="U169" t="n">
        <v>0.82</v>
      </c>
      <c r="V169" t="n">
        <v>0.87</v>
      </c>
      <c r="W169" t="n">
        <v>36.74</v>
      </c>
      <c r="X169" t="n">
        <v>1.03</v>
      </c>
      <c r="Y169" t="n">
        <v>2</v>
      </c>
      <c r="Z169" t="n">
        <v>10</v>
      </c>
    </row>
    <row r="170">
      <c r="A170" t="n">
        <v>0</v>
      </c>
      <c r="B170" t="n">
        <v>20</v>
      </c>
      <c r="C170" t="inlineStr">
        <is>
          <t xml:space="preserve">CONCLUIDO	</t>
        </is>
      </c>
      <c r="D170" t="n">
        <v>1.1231</v>
      </c>
      <c r="E170" t="n">
        <v>89.04000000000001</v>
      </c>
      <c r="F170" t="n">
        <v>83.23999999999999</v>
      </c>
      <c r="G170" t="n">
        <v>15.04</v>
      </c>
      <c r="H170" t="n">
        <v>0.34</v>
      </c>
      <c r="I170" t="n">
        <v>332</v>
      </c>
      <c r="J170" t="n">
        <v>51.33</v>
      </c>
      <c r="K170" t="n">
        <v>24.83</v>
      </c>
      <c r="L170" t="n">
        <v>1</v>
      </c>
      <c r="M170" t="n">
        <v>330</v>
      </c>
      <c r="N170" t="n">
        <v>5.51</v>
      </c>
      <c r="O170" t="n">
        <v>6564.78</v>
      </c>
      <c r="P170" t="n">
        <v>458.94</v>
      </c>
      <c r="Q170" t="n">
        <v>2280.37</v>
      </c>
      <c r="R170" t="n">
        <v>598.6799999999999</v>
      </c>
      <c r="S170" t="n">
        <v>175.94</v>
      </c>
      <c r="T170" t="n">
        <v>208004.38</v>
      </c>
      <c r="U170" t="n">
        <v>0.29</v>
      </c>
      <c r="V170" t="n">
        <v>0.75</v>
      </c>
      <c r="W170" t="n">
        <v>37.2</v>
      </c>
      <c r="X170" t="n">
        <v>12.53</v>
      </c>
      <c r="Y170" t="n">
        <v>2</v>
      </c>
      <c r="Z170" t="n">
        <v>10</v>
      </c>
    </row>
    <row r="171">
      <c r="A171" t="n">
        <v>1</v>
      </c>
      <c r="B171" t="n">
        <v>20</v>
      </c>
      <c r="C171" t="inlineStr">
        <is>
          <t xml:space="preserve">CONCLUIDO	</t>
        </is>
      </c>
      <c r="D171" t="n">
        <v>1.262</v>
      </c>
      <c r="E171" t="n">
        <v>79.23999999999999</v>
      </c>
      <c r="F171" t="n">
        <v>75.8</v>
      </c>
      <c r="G171" t="n">
        <v>32.96</v>
      </c>
      <c r="H171" t="n">
        <v>0.66</v>
      </c>
      <c r="I171" t="n">
        <v>138</v>
      </c>
      <c r="J171" t="n">
        <v>52.47</v>
      </c>
      <c r="K171" t="n">
        <v>24.83</v>
      </c>
      <c r="L171" t="n">
        <v>2</v>
      </c>
      <c r="M171" t="n">
        <v>134</v>
      </c>
      <c r="N171" t="n">
        <v>5.64</v>
      </c>
      <c r="O171" t="n">
        <v>6705.1</v>
      </c>
      <c r="P171" t="n">
        <v>381.24</v>
      </c>
      <c r="Q171" t="n">
        <v>2277.94</v>
      </c>
      <c r="R171" t="n">
        <v>351.09</v>
      </c>
      <c r="S171" t="n">
        <v>175.94</v>
      </c>
      <c r="T171" t="n">
        <v>85181.92999999999</v>
      </c>
      <c r="U171" t="n">
        <v>0.5</v>
      </c>
      <c r="V171" t="n">
        <v>0.83</v>
      </c>
      <c r="W171" t="n">
        <v>36.89</v>
      </c>
      <c r="X171" t="n">
        <v>5.13</v>
      </c>
      <c r="Y171" t="n">
        <v>2</v>
      </c>
      <c r="Z171" t="n">
        <v>10</v>
      </c>
    </row>
    <row r="172">
      <c r="A172" t="n">
        <v>2</v>
      </c>
      <c r="B172" t="n">
        <v>20</v>
      </c>
      <c r="C172" t="inlineStr">
        <is>
          <t xml:space="preserve">CONCLUIDO	</t>
        </is>
      </c>
      <c r="D172" t="n">
        <v>1.2789</v>
      </c>
      <c r="E172" t="n">
        <v>78.19</v>
      </c>
      <c r="F172" t="n">
        <v>75.04000000000001</v>
      </c>
      <c r="G172" t="n">
        <v>39.15</v>
      </c>
      <c r="H172" t="n">
        <v>0.97</v>
      </c>
      <c r="I172" t="n">
        <v>115</v>
      </c>
      <c r="J172" t="n">
        <v>53.61</v>
      </c>
      <c r="K172" t="n">
        <v>24.83</v>
      </c>
      <c r="L172" t="n">
        <v>3</v>
      </c>
      <c r="M172" t="n">
        <v>0</v>
      </c>
      <c r="N172" t="n">
        <v>5.78</v>
      </c>
      <c r="O172" t="n">
        <v>6845.59</v>
      </c>
      <c r="P172" t="n">
        <v>370.45</v>
      </c>
      <c r="Q172" t="n">
        <v>2279.13</v>
      </c>
      <c r="R172" t="n">
        <v>320.72</v>
      </c>
      <c r="S172" t="n">
        <v>175.94</v>
      </c>
      <c r="T172" t="n">
        <v>70112.44</v>
      </c>
      <c r="U172" t="n">
        <v>0.55</v>
      </c>
      <c r="V172" t="n">
        <v>0.84</v>
      </c>
      <c r="W172" t="n">
        <v>37</v>
      </c>
      <c r="X172" t="n">
        <v>4.36</v>
      </c>
      <c r="Y172" t="n">
        <v>2</v>
      </c>
      <c r="Z172" t="n">
        <v>10</v>
      </c>
    </row>
    <row r="173">
      <c r="A173" t="n">
        <v>0</v>
      </c>
      <c r="B173" t="n">
        <v>65</v>
      </c>
      <c r="C173" t="inlineStr">
        <is>
          <t xml:space="preserve">CONCLUIDO	</t>
        </is>
      </c>
      <c r="D173" t="n">
        <v>0.7811</v>
      </c>
      <c r="E173" t="n">
        <v>128.03</v>
      </c>
      <c r="F173" t="n">
        <v>103.2</v>
      </c>
      <c r="G173" t="n">
        <v>7.44</v>
      </c>
      <c r="H173" t="n">
        <v>0.13</v>
      </c>
      <c r="I173" t="n">
        <v>832</v>
      </c>
      <c r="J173" t="n">
        <v>133.21</v>
      </c>
      <c r="K173" t="n">
        <v>46.47</v>
      </c>
      <c r="L173" t="n">
        <v>1</v>
      </c>
      <c r="M173" t="n">
        <v>830</v>
      </c>
      <c r="N173" t="n">
        <v>20.75</v>
      </c>
      <c r="O173" t="n">
        <v>16663.42</v>
      </c>
      <c r="P173" t="n">
        <v>1145.9</v>
      </c>
      <c r="Q173" t="n">
        <v>2286.41</v>
      </c>
      <c r="R173" t="n">
        <v>1262.89</v>
      </c>
      <c r="S173" t="n">
        <v>175.94</v>
      </c>
      <c r="T173" t="n">
        <v>537612.46</v>
      </c>
      <c r="U173" t="n">
        <v>0.14</v>
      </c>
      <c r="V173" t="n">
        <v>0.61</v>
      </c>
      <c r="W173" t="n">
        <v>38.06</v>
      </c>
      <c r="X173" t="n">
        <v>32.4</v>
      </c>
      <c r="Y173" t="n">
        <v>2</v>
      </c>
      <c r="Z173" t="n">
        <v>10</v>
      </c>
    </row>
    <row r="174">
      <c r="A174" t="n">
        <v>1</v>
      </c>
      <c r="B174" t="n">
        <v>65</v>
      </c>
      <c r="C174" t="inlineStr">
        <is>
          <t xml:space="preserve">CONCLUIDO	</t>
        </is>
      </c>
      <c r="D174" t="n">
        <v>1.0594</v>
      </c>
      <c r="E174" t="n">
        <v>94.39</v>
      </c>
      <c r="F174" t="n">
        <v>83.2</v>
      </c>
      <c r="G174" t="n">
        <v>15.08</v>
      </c>
      <c r="H174" t="n">
        <v>0.26</v>
      </c>
      <c r="I174" t="n">
        <v>331</v>
      </c>
      <c r="J174" t="n">
        <v>134.55</v>
      </c>
      <c r="K174" t="n">
        <v>46.47</v>
      </c>
      <c r="L174" t="n">
        <v>2</v>
      </c>
      <c r="M174" t="n">
        <v>329</v>
      </c>
      <c r="N174" t="n">
        <v>21.09</v>
      </c>
      <c r="O174" t="n">
        <v>16828.84</v>
      </c>
      <c r="P174" t="n">
        <v>915.89</v>
      </c>
      <c r="Q174" t="n">
        <v>2280.48</v>
      </c>
      <c r="R174" t="n">
        <v>596.89</v>
      </c>
      <c r="S174" t="n">
        <v>175.94</v>
      </c>
      <c r="T174" t="n">
        <v>207115.54</v>
      </c>
      <c r="U174" t="n">
        <v>0.29</v>
      </c>
      <c r="V174" t="n">
        <v>0.75</v>
      </c>
      <c r="W174" t="n">
        <v>37.2</v>
      </c>
      <c r="X174" t="n">
        <v>12.49</v>
      </c>
      <c r="Y174" t="n">
        <v>2</v>
      </c>
      <c r="Z174" t="n">
        <v>10</v>
      </c>
    </row>
    <row r="175">
      <c r="A175" t="n">
        <v>2</v>
      </c>
      <c r="B175" t="n">
        <v>65</v>
      </c>
      <c r="C175" t="inlineStr">
        <is>
          <t xml:space="preserve">CONCLUIDO	</t>
        </is>
      </c>
      <c r="D175" t="n">
        <v>1.1613</v>
      </c>
      <c r="E175" t="n">
        <v>86.11</v>
      </c>
      <c r="F175" t="n">
        <v>78.34999999999999</v>
      </c>
      <c r="G175" t="n">
        <v>22.93</v>
      </c>
      <c r="H175" t="n">
        <v>0.39</v>
      </c>
      <c r="I175" t="n">
        <v>205</v>
      </c>
      <c r="J175" t="n">
        <v>135.9</v>
      </c>
      <c r="K175" t="n">
        <v>46.47</v>
      </c>
      <c r="L175" t="n">
        <v>3</v>
      </c>
      <c r="M175" t="n">
        <v>203</v>
      </c>
      <c r="N175" t="n">
        <v>21.43</v>
      </c>
      <c r="O175" t="n">
        <v>16994.64</v>
      </c>
      <c r="P175" t="n">
        <v>852.01</v>
      </c>
      <c r="Q175" t="n">
        <v>2279.27</v>
      </c>
      <c r="R175" t="n">
        <v>435.6</v>
      </c>
      <c r="S175" t="n">
        <v>175.94</v>
      </c>
      <c r="T175" t="n">
        <v>127099.39</v>
      </c>
      <c r="U175" t="n">
        <v>0.4</v>
      </c>
      <c r="V175" t="n">
        <v>0.8</v>
      </c>
      <c r="W175" t="n">
        <v>37</v>
      </c>
      <c r="X175" t="n">
        <v>7.66</v>
      </c>
      <c r="Y175" t="n">
        <v>2</v>
      </c>
      <c r="Z175" t="n">
        <v>10</v>
      </c>
    </row>
    <row r="176">
      <c r="A176" t="n">
        <v>3</v>
      </c>
      <c r="B176" t="n">
        <v>65</v>
      </c>
      <c r="C176" t="inlineStr">
        <is>
          <t xml:space="preserve">CONCLUIDO	</t>
        </is>
      </c>
      <c r="D176" t="n">
        <v>1.2134</v>
      </c>
      <c r="E176" t="n">
        <v>82.41</v>
      </c>
      <c r="F176" t="n">
        <v>76.2</v>
      </c>
      <c r="G176" t="n">
        <v>30.89</v>
      </c>
      <c r="H176" t="n">
        <v>0.52</v>
      </c>
      <c r="I176" t="n">
        <v>148</v>
      </c>
      <c r="J176" t="n">
        <v>137.25</v>
      </c>
      <c r="K176" t="n">
        <v>46.47</v>
      </c>
      <c r="L176" t="n">
        <v>4</v>
      </c>
      <c r="M176" t="n">
        <v>146</v>
      </c>
      <c r="N176" t="n">
        <v>21.78</v>
      </c>
      <c r="O176" t="n">
        <v>17160.92</v>
      </c>
      <c r="P176" t="n">
        <v>817.6799999999999</v>
      </c>
      <c r="Q176" t="n">
        <v>2278.7</v>
      </c>
      <c r="R176" t="n">
        <v>364.63</v>
      </c>
      <c r="S176" t="n">
        <v>175.94</v>
      </c>
      <c r="T176" t="n">
        <v>91902.03999999999</v>
      </c>
      <c r="U176" t="n">
        <v>0.48</v>
      </c>
      <c r="V176" t="n">
        <v>0.82</v>
      </c>
      <c r="W176" t="n">
        <v>36.9</v>
      </c>
      <c r="X176" t="n">
        <v>5.52</v>
      </c>
      <c r="Y176" t="n">
        <v>2</v>
      </c>
      <c r="Z176" t="n">
        <v>10</v>
      </c>
    </row>
    <row r="177">
      <c r="A177" t="n">
        <v>4</v>
      </c>
      <c r="B177" t="n">
        <v>65</v>
      </c>
      <c r="C177" t="inlineStr">
        <is>
          <t xml:space="preserve">CONCLUIDO	</t>
        </is>
      </c>
      <c r="D177" t="n">
        <v>1.2463</v>
      </c>
      <c r="E177" t="n">
        <v>80.23999999999999</v>
      </c>
      <c r="F177" t="n">
        <v>74.93000000000001</v>
      </c>
      <c r="G177" t="n">
        <v>39.09</v>
      </c>
      <c r="H177" t="n">
        <v>0.64</v>
      </c>
      <c r="I177" t="n">
        <v>115</v>
      </c>
      <c r="J177" t="n">
        <v>138.6</v>
      </c>
      <c r="K177" t="n">
        <v>46.47</v>
      </c>
      <c r="L177" t="n">
        <v>5</v>
      </c>
      <c r="M177" t="n">
        <v>113</v>
      </c>
      <c r="N177" t="n">
        <v>22.13</v>
      </c>
      <c r="O177" t="n">
        <v>17327.69</v>
      </c>
      <c r="P177" t="n">
        <v>793.03</v>
      </c>
      <c r="Q177" t="n">
        <v>2277.95</v>
      </c>
      <c r="R177" t="n">
        <v>321.92</v>
      </c>
      <c r="S177" t="n">
        <v>175.94</v>
      </c>
      <c r="T177" t="n">
        <v>70709.87</v>
      </c>
      <c r="U177" t="n">
        <v>0.55</v>
      </c>
      <c r="V177" t="n">
        <v>0.84</v>
      </c>
      <c r="W177" t="n">
        <v>36.86</v>
      </c>
      <c r="X177" t="n">
        <v>4.26</v>
      </c>
      <c r="Y177" t="n">
        <v>2</v>
      </c>
      <c r="Z177" t="n">
        <v>10</v>
      </c>
    </row>
    <row r="178">
      <c r="A178" t="n">
        <v>5</v>
      </c>
      <c r="B178" t="n">
        <v>65</v>
      </c>
      <c r="C178" t="inlineStr">
        <is>
          <t xml:space="preserve">CONCLUIDO	</t>
        </is>
      </c>
      <c r="D178" t="n">
        <v>1.2682</v>
      </c>
      <c r="E178" t="n">
        <v>78.84999999999999</v>
      </c>
      <c r="F178" t="n">
        <v>74.11</v>
      </c>
      <c r="G178" t="n">
        <v>47.3</v>
      </c>
      <c r="H178" t="n">
        <v>0.76</v>
      </c>
      <c r="I178" t="n">
        <v>94</v>
      </c>
      <c r="J178" t="n">
        <v>139.95</v>
      </c>
      <c r="K178" t="n">
        <v>46.47</v>
      </c>
      <c r="L178" t="n">
        <v>6</v>
      </c>
      <c r="M178" t="n">
        <v>92</v>
      </c>
      <c r="N178" t="n">
        <v>22.49</v>
      </c>
      <c r="O178" t="n">
        <v>17494.97</v>
      </c>
      <c r="P178" t="n">
        <v>772.38</v>
      </c>
      <c r="Q178" t="n">
        <v>2277.67</v>
      </c>
      <c r="R178" t="n">
        <v>295.15</v>
      </c>
      <c r="S178" t="n">
        <v>175.94</v>
      </c>
      <c r="T178" t="n">
        <v>57432.12</v>
      </c>
      <c r="U178" t="n">
        <v>0.6</v>
      </c>
      <c r="V178" t="n">
        <v>0.85</v>
      </c>
      <c r="W178" t="n">
        <v>36.81</v>
      </c>
      <c r="X178" t="n">
        <v>3.44</v>
      </c>
      <c r="Y178" t="n">
        <v>2</v>
      </c>
      <c r="Z178" t="n">
        <v>10</v>
      </c>
    </row>
    <row r="179">
      <c r="A179" t="n">
        <v>6</v>
      </c>
      <c r="B179" t="n">
        <v>65</v>
      </c>
      <c r="C179" t="inlineStr">
        <is>
          <t xml:space="preserve">CONCLUIDO	</t>
        </is>
      </c>
      <c r="D179" t="n">
        <v>1.2833</v>
      </c>
      <c r="E179" t="n">
        <v>77.92</v>
      </c>
      <c r="F179" t="n">
        <v>73.59</v>
      </c>
      <c r="G179" t="n">
        <v>55.89</v>
      </c>
      <c r="H179" t="n">
        <v>0.88</v>
      </c>
      <c r="I179" t="n">
        <v>79</v>
      </c>
      <c r="J179" t="n">
        <v>141.31</v>
      </c>
      <c r="K179" t="n">
        <v>46.47</v>
      </c>
      <c r="L179" t="n">
        <v>7</v>
      </c>
      <c r="M179" t="n">
        <v>77</v>
      </c>
      <c r="N179" t="n">
        <v>22.85</v>
      </c>
      <c r="O179" t="n">
        <v>17662.75</v>
      </c>
      <c r="P179" t="n">
        <v>755.13</v>
      </c>
      <c r="Q179" t="n">
        <v>2277.48</v>
      </c>
      <c r="R179" t="n">
        <v>277.51</v>
      </c>
      <c r="S179" t="n">
        <v>175.94</v>
      </c>
      <c r="T179" t="n">
        <v>48682.52</v>
      </c>
      <c r="U179" t="n">
        <v>0.63</v>
      </c>
      <c r="V179" t="n">
        <v>0.85</v>
      </c>
      <c r="W179" t="n">
        <v>36.8</v>
      </c>
      <c r="X179" t="n">
        <v>2.93</v>
      </c>
      <c r="Y179" t="n">
        <v>2</v>
      </c>
      <c r="Z179" t="n">
        <v>10</v>
      </c>
    </row>
    <row r="180">
      <c r="A180" t="n">
        <v>7</v>
      </c>
      <c r="B180" t="n">
        <v>65</v>
      </c>
      <c r="C180" t="inlineStr">
        <is>
          <t xml:space="preserve">CONCLUIDO	</t>
        </is>
      </c>
      <c r="D180" t="n">
        <v>1.2954</v>
      </c>
      <c r="E180" t="n">
        <v>77.2</v>
      </c>
      <c r="F180" t="n">
        <v>73.17</v>
      </c>
      <c r="G180" t="n">
        <v>64.56</v>
      </c>
      <c r="H180" t="n">
        <v>0.99</v>
      </c>
      <c r="I180" t="n">
        <v>68</v>
      </c>
      <c r="J180" t="n">
        <v>142.68</v>
      </c>
      <c r="K180" t="n">
        <v>46.47</v>
      </c>
      <c r="L180" t="n">
        <v>8</v>
      </c>
      <c r="M180" t="n">
        <v>66</v>
      </c>
      <c r="N180" t="n">
        <v>23.21</v>
      </c>
      <c r="O180" t="n">
        <v>17831.04</v>
      </c>
      <c r="P180" t="n">
        <v>738.8099999999999</v>
      </c>
      <c r="Q180" t="n">
        <v>2277.23</v>
      </c>
      <c r="R180" t="n">
        <v>263.25</v>
      </c>
      <c r="S180" t="n">
        <v>175.94</v>
      </c>
      <c r="T180" t="n">
        <v>41610.37</v>
      </c>
      <c r="U180" t="n">
        <v>0.67</v>
      </c>
      <c r="V180" t="n">
        <v>0.86</v>
      </c>
      <c r="W180" t="n">
        <v>36.79</v>
      </c>
      <c r="X180" t="n">
        <v>2.51</v>
      </c>
      <c r="Y180" t="n">
        <v>2</v>
      </c>
      <c r="Z180" t="n">
        <v>10</v>
      </c>
    </row>
    <row r="181">
      <c r="A181" t="n">
        <v>8</v>
      </c>
      <c r="B181" t="n">
        <v>65</v>
      </c>
      <c r="C181" t="inlineStr">
        <is>
          <t xml:space="preserve">CONCLUIDO	</t>
        </is>
      </c>
      <c r="D181" t="n">
        <v>1.3052</v>
      </c>
      <c r="E181" t="n">
        <v>76.61</v>
      </c>
      <c r="F181" t="n">
        <v>72.83</v>
      </c>
      <c r="G181" t="n">
        <v>74.06</v>
      </c>
      <c r="H181" t="n">
        <v>1.11</v>
      </c>
      <c r="I181" t="n">
        <v>59</v>
      </c>
      <c r="J181" t="n">
        <v>144.05</v>
      </c>
      <c r="K181" t="n">
        <v>46.47</v>
      </c>
      <c r="L181" t="n">
        <v>9</v>
      </c>
      <c r="M181" t="n">
        <v>57</v>
      </c>
      <c r="N181" t="n">
        <v>23.58</v>
      </c>
      <c r="O181" t="n">
        <v>17999.83</v>
      </c>
      <c r="P181" t="n">
        <v>722.45</v>
      </c>
      <c r="Q181" t="n">
        <v>2277.16</v>
      </c>
      <c r="R181" t="n">
        <v>252.5</v>
      </c>
      <c r="S181" t="n">
        <v>175.94</v>
      </c>
      <c r="T181" t="n">
        <v>36279.24</v>
      </c>
      <c r="U181" t="n">
        <v>0.7</v>
      </c>
      <c r="V181" t="n">
        <v>0.86</v>
      </c>
      <c r="W181" t="n">
        <v>36.75</v>
      </c>
      <c r="X181" t="n">
        <v>2.17</v>
      </c>
      <c r="Y181" t="n">
        <v>2</v>
      </c>
      <c r="Z181" t="n">
        <v>10</v>
      </c>
    </row>
    <row r="182">
      <c r="A182" t="n">
        <v>9</v>
      </c>
      <c r="B182" t="n">
        <v>65</v>
      </c>
      <c r="C182" t="inlineStr">
        <is>
          <t xml:space="preserve">CONCLUIDO	</t>
        </is>
      </c>
      <c r="D182" t="n">
        <v>1.3132</v>
      </c>
      <c r="E182" t="n">
        <v>76.15000000000001</v>
      </c>
      <c r="F182" t="n">
        <v>72.55</v>
      </c>
      <c r="G182" t="n">
        <v>83.70999999999999</v>
      </c>
      <c r="H182" t="n">
        <v>1.22</v>
      </c>
      <c r="I182" t="n">
        <v>52</v>
      </c>
      <c r="J182" t="n">
        <v>145.42</v>
      </c>
      <c r="K182" t="n">
        <v>46.47</v>
      </c>
      <c r="L182" t="n">
        <v>10</v>
      </c>
      <c r="M182" t="n">
        <v>50</v>
      </c>
      <c r="N182" t="n">
        <v>23.95</v>
      </c>
      <c r="O182" t="n">
        <v>18169.15</v>
      </c>
      <c r="P182" t="n">
        <v>707.55</v>
      </c>
      <c r="Q182" t="n">
        <v>2277.08</v>
      </c>
      <c r="R182" t="n">
        <v>243</v>
      </c>
      <c r="S182" t="n">
        <v>175.94</v>
      </c>
      <c r="T182" t="n">
        <v>31563.8</v>
      </c>
      <c r="U182" t="n">
        <v>0.72</v>
      </c>
      <c r="V182" t="n">
        <v>0.86</v>
      </c>
      <c r="W182" t="n">
        <v>36.75</v>
      </c>
      <c r="X182" t="n">
        <v>1.89</v>
      </c>
      <c r="Y182" t="n">
        <v>2</v>
      </c>
      <c r="Z182" t="n">
        <v>10</v>
      </c>
    </row>
    <row r="183">
      <c r="A183" t="n">
        <v>10</v>
      </c>
      <c r="B183" t="n">
        <v>65</v>
      </c>
      <c r="C183" t="inlineStr">
        <is>
          <t xml:space="preserve">CONCLUIDO	</t>
        </is>
      </c>
      <c r="D183" t="n">
        <v>1.3196</v>
      </c>
      <c r="E183" t="n">
        <v>75.78</v>
      </c>
      <c r="F183" t="n">
        <v>72.34999999999999</v>
      </c>
      <c r="G183" t="n">
        <v>94.37</v>
      </c>
      <c r="H183" t="n">
        <v>1.33</v>
      </c>
      <c r="I183" t="n">
        <v>46</v>
      </c>
      <c r="J183" t="n">
        <v>146.8</v>
      </c>
      <c r="K183" t="n">
        <v>46.47</v>
      </c>
      <c r="L183" t="n">
        <v>11</v>
      </c>
      <c r="M183" t="n">
        <v>44</v>
      </c>
      <c r="N183" t="n">
        <v>24.33</v>
      </c>
      <c r="O183" t="n">
        <v>18338.99</v>
      </c>
      <c r="P183" t="n">
        <v>691.25</v>
      </c>
      <c r="Q183" t="n">
        <v>2276.91</v>
      </c>
      <c r="R183" t="n">
        <v>236.41</v>
      </c>
      <c r="S183" t="n">
        <v>175.94</v>
      </c>
      <c r="T183" t="n">
        <v>28302.29</v>
      </c>
      <c r="U183" t="n">
        <v>0.74</v>
      </c>
      <c r="V183" t="n">
        <v>0.87</v>
      </c>
      <c r="W183" t="n">
        <v>36.74</v>
      </c>
      <c r="X183" t="n">
        <v>1.69</v>
      </c>
      <c r="Y183" t="n">
        <v>2</v>
      </c>
      <c r="Z183" t="n">
        <v>10</v>
      </c>
    </row>
    <row r="184">
      <c r="A184" t="n">
        <v>11</v>
      </c>
      <c r="B184" t="n">
        <v>65</v>
      </c>
      <c r="C184" t="inlineStr">
        <is>
          <t xml:space="preserve">CONCLUIDO	</t>
        </is>
      </c>
      <c r="D184" t="n">
        <v>1.3242</v>
      </c>
      <c r="E184" t="n">
        <v>75.52</v>
      </c>
      <c r="F184" t="n">
        <v>72.19</v>
      </c>
      <c r="G184" t="n">
        <v>103.13</v>
      </c>
      <c r="H184" t="n">
        <v>1.43</v>
      </c>
      <c r="I184" t="n">
        <v>42</v>
      </c>
      <c r="J184" t="n">
        <v>148.18</v>
      </c>
      <c r="K184" t="n">
        <v>46.47</v>
      </c>
      <c r="L184" t="n">
        <v>12</v>
      </c>
      <c r="M184" t="n">
        <v>40</v>
      </c>
      <c r="N184" t="n">
        <v>24.71</v>
      </c>
      <c r="O184" t="n">
        <v>18509.36</v>
      </c>
      <c r="P184" t="n">
        <v>675.28</v>
      </c>
      <c r="Q184" t="n">
        <v>2276.91</v>
      </c>
      <c r="R184" t="n">
        <v>231.34</v>
      </c>
      <c r="S184" t="n">
        <v>175.94</v>
      </c>
      <c r="T184" t="n">
        <v>25783.21</v>
      </c>
      <c r="U184" t="n">
        <v>0.76</v>
      </c>
      <c r="V184" t="n">
        <v>0.87</v>
      </c>
      <c r="W184" t="n">
        <v>36.73</v>
      </c>
      <c r="X184" t="n">
        <v>1.54</v>
      </c>
      <c r="Y184" t="n">
        <v>2</v>
      </c>
      <c r="Z184" t="n">
        <v>10</v>
      </c>
    </row>
    <row r="185">
      <c r="A185" t="n">
        <v>12</v>
      </c>
      <c r="B185" t="n">
        <v>65</v>
      </c>
      <c r="C185" t="inlineStr">
        <is>
          <t xml:space="preserve">CONCLUIDO	</t>
        </is>
      </c>
      <c r="D185" t="n">
        <v>1.3287</v>
      </c>
      <c r="E185" t="n">
        <v>75.26000000000001</v>
      </c>
      <c r="F185" t="n">
        <v>72.05</v>
      </c>
      <c r="G185" t="n">
        <v>113.76</v>
      </c>
      <c r="H185" t="n">
        <v>1.54</v>
      </c>
      <c r="I185" t="n">
        <v>38</v>
      </c>
      <c r="J185" t="n">
        <v>149.56</v>
      </c>
      <c r="K185" t="n">
        <v>46.47</v>
      </c>
      <c r="L185" t="n">
        <v>13</v>
      </c>
      <c r="M185" t="n">
        <v>30</v>
      </c>
      <c r="N185" t="n">
        <v>25.1</v>
      </c>
      <c r="O185" t="n">
        <v>18680.25</v>
      </c>
      <c r="P185" t="n">
        <v>661.66</v>
      </c>
      <c r="Q185" t="n">
        <v>2276.93</v>
      </c>
      <c r="R185" t="n">
        <v>226.14</v>
      </c>
      <c r="S185" t="n">
        <v>175.94</v>
      </c>
      <c r="T185" t="n">
        <v>23206.06</v>
      </c>
      <c r="U185" t="n">
        <v>0.78</v>
      </c>
      <c r="V185" t="n">
        <v>0.87</v>
      </c>
      <c r="W185" t="n">
        <v>36.73</v>
      </c>
      <c r="X185" t="n">
        <v>1.39</v>
      </c>
      <c r="Y185" t="n">
        <v>2</v>
      </c>
      <c r="Z185" t="n">
        <v>10</v>
      </c>
    </row>
    <row r="186">
      <c r="A186" t="n">
        <v>13</v>
      </c>
      <c r="B186" t="n">
        <v>65</v>
      </c>
      <c r="C186" t="inlineStr">
        <is>
          <t xml:space="preserve">CONCLUIDO	</t>
        </is>
      </c>
      <c r="D186" t="n">
        <v>1.3297</v>
      </c>
      <c r="E186" t="n">
        <v>75.20999999999999</v>
      </c>
      <c r="F186" t="n">
        <v>72.02</v>
      </c>
      <c r="G186" t="n">
        <v>116.79</v>
      </c>
      <c r="H186" t="n">
        <v>1.64</v>
      </c>
      <c r="I186" t="n">
        <v>37</v>
      </c>
      <c r="J186" t="n">
        <v>150.95</v>
      </c>
      <c r="K186" t="n">
        <v>46.47</v>
      </c>
      <c r="L186" t="n">
        <v>14</v>
      </c>
      <c r="M186" t="n">
        <v>0</v>
      </c>
      <c r="N186" t="n">
        <v>25.49</v>
      </c>
      <c r="O186" t="n">
        <v>18851.69</v>
      </c>
      <c r="P186" t="n">
        <v>658.08</v>
      </c>
      <c r="Q186" t="n">
        <v>2277.27</v>
      </c>
      <c r="R186" t="n">
        <v>223.88</v>
      </c>
      <c r="S186" t="n">
        <v>175.94</v>
      </c>
      <c r="T186" t="n">
        <v>22078.56</v>
      </c>
      <c r="U186" t="n">
        <v>0.79</v>
      </c>
      <c r="V186" t="n">
        <v>0.87</v>
      </c>
      <c r="W186" t="n">
        <v>36.77</v>
      </c>
      <c r="X186" t="n">
        <v>1.36</v>
      </c>
      <c r="Y186" t="n">
        <v>2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0.7216</v>
      </c>
      <c r="E187" t="n">
        <v>138.58</v>
      </c>
      <c r="F187" t="n">
        <v>107.59</v>
      </c>
      <c r="G187" t="n">
        <v>6.87</v>
      </c>
      <c r="H187" t="n">
        <v>0.12</v>
      </c>
      <c r="I187" t="n">
        <v>940</v>
      </c>
      <c r="J187" t="n">
        <v>150.44</v>
      </c>
      <c r="K187" t="n">
        <v>49.1</v>
      </c>
      <c r="L187" t="n">
        <v>1</v>
      </c>
      <c r="M187" t="n">
        <v>938</v>
      </c>
      <c r="N187" t="n">
        <v>25.34</v>
      </c>
      <c r="O187" t="n">
        <v>18787.76</v>
      </c>
      <c r="P187" t="n">
        <v>1293.07</v>
      </c>
      <c r="Q187" t="n">
        <v>2287.26</v>
      </c>
      <c r="R187" t="n">
        <v>1412.18</v>
      </c>
      <c r="S187" t="n">
        <v>175.94</v>
      </c>
      <c r="T187" t="n">
        <v>611715.29</v>
      </c>
      <c r="U187" t="n">
        <v>0.12</v>
      </c>
      <c r="V187" t="n">
        <v>0.58</v>
      </c>
      <c r="W187" t="n">
        <v>38.17</v>
      </c>
      <c r="X187" t="n">
        <v>36.77</v>
      </c>
      <c r="Y187" t="n">
        <v>2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1.021</v>
      </c>
      <c r="E188" t="n">
        <v>97.94</v>
      </c>
      <c r="F188" t="n">
        <v>84.51000000000001</v>
      </c>
      <c r="G188" t="n">
        <v>13.89</v>
      </c>
      <c r="H188" t="n">
        <v>0.23</v>
      </c>
      <c r="I188" t="n">
        <v>365</v>
      </c>
      <c r="J188" t="n">
        <v>151.83</v>
      </c>
      <c r="K188" t="n">
        <v>49.1</v>
      </c>
      <c r="L188" t="n">
        <v>2</v>
      </c>
      <c r="M188" t="n">
        <v>363</v>
      </c>
      <c r="N188" t="n">
        <v>25.73</v>
      </c>
      <c r="O188" t="n">
        <v>18959.54</v>
      </c>
      <c r="P188" t="n">
        <v>1010.1</v>
      </c>
      <c r="Q188" t="n">
        <v>2281.12</v>
      </c>
      <c r="R188" t="n">
        <v>640.11</v>
      </c>
      <c r="S188" t="n">
        <v>175.94</v>
      </c>
      <c r="T188" t="n">
        <v>228554.79</v>
      </c>
      <c r="U188" t="n">
        <v>0.27</v>
      </c>
      <c r="V188" t="n">
        <v>0.74</v>
      </c>
      <c r="W188" t="n">
        <v>37.27</v>
      </c>
      <c r="X188" t="n">
        <v>13.79</v>
      </c>
      <c r="Y188" t="n">
        <v>2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1.132</v>
      </c>
      <c r="E189" t="n">
        <v>88.34</v>
      </c>
      <c r="F189" t="n">
        <v>79.16</v>
      </c>
      <c r="G189" t="n">
        <v>21.02</v>
      </c>
      <c r="H189" t="n">
        <v>0.35</v>
      </c>
      <c r="I189" t="n">
        <v>226</v>
      </c>
      <c r="J189" t="n">
        <v>153.23</v>
      </c>
      <c r="K189" t="n">
        <v>49.1</v>
      </c>
      <c r="L189" t="n">
        <v>3</v>
      </c>
      <c r="M189" t="n">
        <v>224</v>
      </c>
      <c r="N189" t="n">
        <v>26.13</v>
      </c>
      <c r="O189" t="n">
        <v>19131.85</v>
      </c>
      <c r="P189" t="n">
        <v>937.41</v>
      </c>
      <c r="Q189" t="n">
        <v>2279.34</v>
      </c>
      <c r="R189" t="n">
        <v>462.72</v>
      </c>
      <c r="S189" t="n">
        <v>175.94</v>
      </c>
      <c r="T189" t="n">
        <v>140556.31</v>
      </c>
      <c r="U189" t="n">
        <v>0.38</v>
      </c>
      <c r="V189" t="n">
        <v>0.79</v>
      </c>
      <c r="W189" t="n">
        <v>37.03</v>
      </c>
      <c r="X189" t="n">
        <v>8.470000000000001</v>
      </c>
      <c r="Y189" t="n">
        <v>2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1.1907</v>
      </c>
      <c r="E190" t="n">
        <v>83.98999999999999</v>
      </c>
      <c r="F190" t="n">
        <v>76.73</v>
      </c>
      <c r="G190" t="n">
        <v>28.24</v>
      </c>
      <c r="H190" t="n">
        <v>0.46</v>
      </c>
      <c r="I190" t="n">
        <v>163</v>
      </c>
      <c r="J190" t="n">
        <v>154.63</v>
      </c>
      <c r="K190" t="n">
        <v>49.1</v>
      </c>
      <c r="L190" t="n">
        <v>4</v>
      </c>
      <c r="M190" t="n">
        <v>161</v>
      </c>
      <c r="N190" t="n">
        <v>26.53</v>
      </c>
      <c r="O190" t="n">
        <v>19304.72</v>
      </c>
      <c r="P190" t="n">
        <v>899.48</v>
      </c>
      <c r="Q190" t="n">
        <v>2278.45</v>
      </c>
      <c r="R190" t="n">
        <v>381.77</v>
      </c>
      <c r="S190" t="n">
        <v>175.94</v>
      </c>
      <c r="T190" t="n">
        <v>100393.07</v>
      </c>
      <c r="U190" t="n">
        <v>0.46</v>
      </c>
      <c r="V190" t="n">
        <v>0.82</v>
      </c>
      <c r="W190" t="n">
        <v>36.93</v>
      </c>
      <c r="X190" t="n">
        <v>6.05</v>
      </c>
      <c r="Y190" t="n">
        <v>2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1.2264</v>
      </c>
      <c r="E191" t="n">
        <v>81.54000000000001</v>
      </c>
      <c r="F191" t="n">
        <v>75.38</v>
      </c>
      <c r="G191" t="n">
        <v>35.61</v>
      </c>
      <c r="H191" t="n">
        <v>0.57</v>
      </c>
      <c r="I191" t="n">
        <v>127</v>
      </c>
      <c r="J191" t="n">
        <v>156.03</v>
      </c>
      <c r="K191" t="n">
        <v>49.1</v>
      </c>
      <c r="L191" t="n">
        <v>5</v>
      </c>
      <c r="M191" t="n">
        <v>125</v>
      </c>
      <c r="N191" t="n">
        <v>26.94</v>
      </c>
      <c r="O191" t="n">
        <v>19478.15</v>
      </c>
      <c r="P191" t="n">
        <v>874.38</v>
      </c>
      <c r="Q191" t="n">
        <v>2278.05</v>
      </c>
      <c r="R191" t="n">
        <v>336.7</v>
      </c>
      <c r="S191" t="n">
        <v>175.94</v>
      </c>
      <c r="T191" t="n">
        <v>78041.00999999999</v>
      </c>
      <c r="U191" t="n">
        <v>0.52</v>
      </c>
      <c r="V191" t="n">
        <v>0.83</v>
      </c>
      <c r="W191" t="n">
        <v>36.88</v>
      </c>
      <c r="X191" t="n">
        <v>4.71</v>
      </c>
      <c r="Y191" t="n">
        <v>2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1.2521</v>
      </c>
      <c r="E192" t="n">
        <v>79.87</v>
      </c>
      <c r="F192" t="n">
        <v>74.44</v>
      </c>
      <c r="G192" t="n">
        <v>43.36</v>
      </c>
      <c r="H192" t="n">
        <v>0.67</v>
      </c>
      <c r="I192" t="n">
        <v>103</v>
      </c>
      <c r="J192" t="n">
        <v>157.44</v>
      </c>
      <c r="K192" t="n">
        <v>49.1</v>
      </c>
      <c r="L192" t="n">
        <v>6</v>
      </c>
      <c r="M192" t="n">
        <v>101</v>
      </c>
      <c r="N192" t="n">
        <v>27.35</v>
      </c>
      <c r="O192" t="n">
        <v>19652.13</v>
      </c>
      <c r="P192" t="n">
        <v>853.88</v>
      </c>
      <c r="Q192" t="n">
        <v>2277.9</v>
      </c>
      <c r="R192" t="n">
        <v>305.94</v>
      </c>
      <c r="S192" t="n">
        <v>175.94</v>
      </c>
      <c r="T192" t="n">
        <v>62777.89</v>
      </c>
      <c r="U192" t="n">
        <v>0.58</v>
      </c>
      <c r="V192" t="n">
        <v>0.84</v>
      </c>
      <c r="W192" t="n">
        <v>36.83</v>
      </c>
      <c r="X192" t="n">
        <v>3.77</v>
      </c>
      <c r="Y192" t="n">
        <v>2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1.2693</v>
      </c>
      <c r="E193" t="n">
        <v>78.78</v>
      </c>
      <c r="F193" t="n">
        <v>73.84999999999999</v>
      </c>
      <c r="G193" t="n">
        <v>50.93</v>
      </c>
      <c r="H193" t="n">
        <v>0.78</v>
      </c>
      <c r="I193" t="n">
        <v>87</v>
      </c>
      <c r="J193" t="n">
        <v>158.86</v>
      </c>
      <c r="K193" t="n">
        <v>49.1</v>
      </c>
      <c r="L193" t="n">
        <v>7</v>
      </c>
      <c r="M193" t="n">
        <v>85</v>
      </c>
      <c r="N193" t="n">
        <v>27.77</v>
      </c>
      <c r="O193" t="n">
        <v>19826.68</v>
      </c>
      <c r="P193" t="n">
        <v>837.38</v>
      </c>
      <c r="Q193" t="n">
        <v>2277.35</v>
      </c>
      <c r="R193" t="n">
        <v>286.47</v>
      </c>
      <c r="S193" t="n">
        <v>175.94</v>
      </c>
      <c r="T193" t="n">
        <v>53126.11</v>
      </c>
      <c r="U193" t="n">
        <v>0.61</v>
      </c>
      <c r="V193" t="n">
        <v>0.85</v>
      </c>
      <c r="W193" t="n">
        <v>36.8</v>
      </c>
      <c r="X193" t="n">
        <v>3.18</v>
      </c>
      <c r="Y193" t="n">
        <v>2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1.2823</v>
      </c>
      <c r="E194" t="n">
        <v>77.98999999999999</v>
      </c>
      <c r="F194" t="n">
        <v>73.42</v>
      </c>
      <c r="G194" t="n">
        <v>58.74</v>
      </c>
      <c r="H194" t="n">
        <v>0.88</v>
      </c>
      <c r="I194" t="n">
        <v>75</v>
      </c>
      <c r="J194" t="n">
        <v>160.28</v>
      </c>
      <c r="K194" t="n">
        <v>49.1</v>
      </c>
      <c r="L194" t="n">
        <v>8</v>
      </c>
      <c r="M194" t="n">
        <v>73</v>
      </c>
      <c r="N194" t="n">
        <v>28.19</v>
      </c>
      <c r="O194" t="n">
        <v>20001.93</v>
      </c>
      <c r="P194" t="n">
        <v>822.45</v>
      </c>
      <c r="Q194" t="n">
        <v>2277.52</v>
      </c>
      <c r="R194" t="n">
        <v>272.07</v>
      </c>
      <c r="S194" t="n">
        <v>175.94</v>
      </c>
      <c r="T194" t="n">
        <v>45986.12</v>
      </c>
      <c r="U194" t="n">
        <v>0.65</v>
      </c>
      <c r="V194" t="n">
        <v>0.85</v>
      </c>
      <c r="W194" t="n">
        <v>36.78</v>
      </c>
      <c r="X194" t="n">
        <v>2.75</v>
      </c>
      <c r="Y194" t="n">
        <v>2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1.2927</v>
      </c>
      <c r="E195" t="n">
        <v>77.36</v>
      </c>
      <c r="F195" t="n">
        <v>73.06999999999999</v>
      </c>
      <c r="G195" t="n">
        <v>66.42</v>
      </c>
      <c r="H195" t="n">
        <v>0.99</v>
      </c>
      <c r="I195" t="n">
        <v>66</v>
      </c>
      <c r="J195" t="n">
        <v>161.71</v>
      </c>
      <c r="K195" t="n">
        <v>49.1</v>
      </c>
      <c r="L195" t="n">
        <v>9</v>
      </c>
      <c r="M195" t="n">
        <v>64</v>
      </c>
      <c r="N195" t="n">
        <v>28.61</v>
      </c>
      <c r="O195" t="n">
        <v>20177.64</v>
      </c>
      <c r="P195" t="n">
        <v>807.76</v>
      </c>
      <c r="Q195" t="n">
        <v>2277.31</v>
      </c>
      <c r="R195" t="n">
        <v>260.19</v>
      </c>
      <c r="S195" t="n">
        <v>175.94</v>
      </c>
      <c r="T195" t="n">
        <v>40091.43</v>
      </c>
      <c r="U195" t="n">
        <v>0.68</v>
      </c>
      <c r="V195" t="n">
        <v>0.86</v>
      </c>
      <c r="W195" t="n">
        <v>36.77</v>
      </c>
      <c r="X195" t="n">
        <v>2.4</v>
      </c>
      <c r="Y195" t="n">
        <v>2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1.3015</v>
      </c>
      <c r="E196" t="n">
        <v>76.83</v>
      </c>
      <c r="F196" t="n">
        <v>72.78</v>
      </c>
      <c r="G196" t="n">
        <v>75.29000000000001</v>
      </c>
      <c r="H196" t="n">
        <v>1.09</v>
      </c>
      <c r="I196" t="n">
        <v>58</v>
      </c>
      <c r="J196" t="n">
        <v>163.13</v>
      </c>
      <c r="K196" t="n">
        <v>49.1</v>
      </c>
      <c r="L196" t="n">
        <v>10</v>
      </c>
      <c r="M196" t="n">
        <v>56</v>
      </c>
      <c r="N196" t="n">
        <v>29.04</v>
      </c>
      <c r="O196" t="n">
        <v>20353.94</v>
      </c>
      <c r="P196" t="n">
        <v>793.96</v>
      </c>
      <c r="Q196" t="n">
        <v>2277.19</v>
      </c>
      <c r="R196" t="n">
        <v>250.92</v>
      </c>
      <c r="S196" t="n">
        <v>175.94</v>
      </c>
      <c r="T196" t="n">
        <v>35497.43</v>
      </c>
      <c r="U196" t="n">
        <v>0.7</v>
      </c>
      <c r="V196" t="n">
        <v>0.86</v>
      </c>
      <c r="W196" t="n">
        <v>36.76</v>
      </c>
      <c r="X196" t="n">
        <v>2.12</v>
      </c>
      <c r="Y196" t="n">
        <v>2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1.3087</v>
      </c>
      <c r="E197" t="n">
        <v>76.41</v>
      </c>
      <c r="F197" t="n">
        <v>72.55</v>
      </c>
      <c r="G197" t="n">
        <v>83.70999999999999</v>
      </c>
      <c r="H197" t="n">
        <v>1.18</v>
      </c>
      <c r="I197" t="n">
        <v>52</v>
      </c>
      <c r="J197" t="n">
        <v>164.57</v>
      </c>
      <c r="K197" t="n">
        <v>49.1</v>
      </c>
      <c r="L197" t="n">
        <v>11</v>
      </c>
      <c r="M197" t="n">
        <v>50</v>
      </c>
      <c r="N197" t="n">
        <v>29.47</v>
      </c>
      <c r="O197" t="n">
        <v>20530.82</v>
      </c>
      <c r="P197" t="n">
        <v>781.27</v>
      </c>
      <c r="Q197" t="n">
        <v>2277.05</v>
      </c>
      <c r="R197" t="n">
        <v>243.13</v>
      </c>
      <c r="S197" t="n">
        <v>175.94</v>
      </c>
      <c r="T197" t="n">
        <v>31630.15</v>
      </c>
      <c r="U197" t="n">
        <v>0.72</v>
      </c>
      <c r="V197" t="n">
        <v>0.86</v>
      </c>
      <c r="W197" t="n">
        <v>36.74</v>
      </c>
      <c r="X197" t="n">
        <v>1.89</v>
      </c>
      <c r="Y197" t="n">
        <v>2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1.3148</v>
      </c>
      <c r="E198" t="n">
        <v>76.06</v>
      </c>
      <c r="F198" t="n">
        <v>72.34999999999999</v>
      </c>
      <c r="G198" t="n">
        <v>92.36</v>
      </c>
      <c r="H198" t="n">
        <v>1.28</v>
      </c>
      <c r="I198" t="n">
        <v>47</v>
      </c>
      <c r="J198" t="n">
        <v>166.01</v>
      </c>
      <c r="K198" t="n">
        <v>49.1</v>
      </c>
      <c r="L198" t="n">
        <v>12</v>
      </c>
      <c r="M198" t="n">
        <v>45</v>
      </c>
      <c r="N198" t="n">
        <v>29.91</v>
      </c>
      <c r="O198" t="n">
        <v>20708.3</v>
      </c>
      <c r="P198" t="n">
        <v>767.54</v>
      </c>
      <c r="Q198" t="n">
        <v>2276.94</v>
      </c>
      <c r="R198" t="n">
        <v>236.04</v>
      </c>
      <c r="S198" t="n">
        <v>175.94</v>
      </c>
      <c r="T198" t="n">
        <v>28109.75</v>
      </c>
      <c r="U198" t="n">
        <v>0.75</v>
      </c>
      <c r="V198" t="n">
        <v>0.87</v>
      </c>
      <c r="W198" t="n">
        <v>36.75</v>
      </c>
      <c r="X198" t="n">
        <v>1.69</v>
      </c>
      <c r="Y198" t="n">
        <v>2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1.3192</v>
      </c>
      <c r="E199" t="n">
        <v>75.8</v>
      </c>
      <c r="F199" t="n">
        <v>72.20999999999999</v>
      </c>
      <c r="G199" t="n">
        <v>100.76</v>
      </c>
      <c r="H199" t="n">
        <v>1.38</v>
      </c>
      <c r="I199" t="n">
        <v>43</v>
      </c>
      <c r="J199" t="n">
        <v>167.45</v>
      </c>
      <c r="K199" t="n">
        <v>49.1</v>
      </c>
      <c r="L199" t="n">
        <v>13</v>
      </c>
      <c r="M199" t="n">
        <v>41</v>
      </c>
      <c r="N199" t="n">
        <v>30.36</v>
      </c>
      <c r="O199" t="n">
        <v>20886.38</v>
      </c>
      <c r="P199" t="n">
        <v>755.74</v>
      </c>
      <c r="Q199" t="n">
        <v>2277.07</v>
      </c>
      <c r="R199" t="n">
        <v>231.91</v>
      </c>
      <c r="S199" t="n">
        <v>175.94</v>
      </c>
      <c r="T199" t="n">
        <v>26063.43</v>
      </c>
      <c r="U199" t="n">
        <v>0.76</v>
      </c>
      <c r="V199" t="n">
        <v>0.87</v>
      </c>
      <c r="W199" t="n">
        <v>36.73</v>
      </c>
      <c r="X199" t="n">
        <v>1.56</v>
      </c>
      <c r="Y199" t="n">
        <v>2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1.3241</v>
      </c>
      <c r="E200" t="n">
        <v>75.53</v>
      </c>
      <c r="F200" t="n">
        <v>72.06</v>
      </c>
      <c r="G200" t="n">
        <v>110.86</v>
      </c>
      <c r="H200" t="n">
        <v>1.47</v>
      </c>
      <c r="I200" t="n">
        <v>39</v>
      </c>
      <c r="J200" t="n">
        <v>168.9</v>
      </c>
      <c r="K200" t="n">
        <v>49.1</v>
      </c>
      <c r="L200" t="n">
        <v>14</v>
      </c>
      <c r="M200" t="n">
        <v>37</v>
      </c>
      <c r="N200" t="n">
        <v>30.81</v>
      </c>
      <c r="O200" t="n">
        <v>21065.06</v>
      </c>
      <c r="P200" t="n">
        <v>742.9299999999999</v>
      </c>
      <c r="Q200" t="n">
        <v>2276.91</v>
      </c>
      <c r="R200" t="n">
        <v>226.76</v>
      </c>
      <c r="S200" t="n">
        <v>175.94</v>
      </c>
      <c r="T200" t="n">
        <v>23512.46</v>
      </c>
      <c r="U200" t="n">
        <v>0.78</v>
      </c>
      <c r="V200" t="n">
        <v>0.87</v>
      </c>
      <c r="W200" t="n">
        <v>36.73</v>
      </c>
      <c r="X200" t="n">
        <v>1.4</v>
      </c>
      <c r="Y200" t="n">
        <v>2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1.3274</v>
      </c>
      <c r="E201" t="n">
        <v>75.34</v>
      </c>
      <c r="F201" t="n">
        <v>71.95999999999999</v>
      </c>
      <c r="G201" t="n">
        <v>119.93</v>
      </c>
      <c r="H201" t="n">
        <v>1.56</v>
      </c>
      <c r="I201" t="n">
        <v>36</v>
      </c>
      <c r="J201" t="n">
        <v>170.35</v>
      </c>
      <c r="K201" t="n">
        <v>49.1</v>
      </c>
      <c r="L201" t="n">
        <v>15</v>
      </c>
      <c r="M201" t="n">
        <v>34</v>
      </c>
      <c r="N201" t="n">
        <v>31.26</v>
      </c>
      <c r="O201" t="n">
        <v>21244.37</v>
      </c>
      <c r="P201" t="n">
        <v>730.0599999999999</v>
      </c>
      <c r="Q201" t="n">
        <v>2276.9</v>
      </c>
      <c r="R201" t="n">
        <v>223.51</v>
      </c>
      <c r="S201" t="n">
        <v>175.94</v>
      </c>
      <c r="T201" t="n">
        <v>21897.61</v>
      </c>
      <c r="U201" t="n">
        <v>0.79</v>
      </c>
      <c r="V201" t="n">
        <v>0.87</v>
      </c>
      <c r="W201" t="n">
        <v>36.72</v>
      </c>
      <c r="X201" t="n">
        <v>1.3</v>
      </c>
      <c r="Y201" t="n">
        <v>2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1.3298</v>
      </c>
      <c r="E202" t="n">
        <v>75.2</v>
      </c>
      <c r="F202" t="n">
        <v>71.89</v>
      </c>
      <c r="G202" t="n">
        <v>126.86</v>
      </c>
      <c r="H202" t="n">
        <v>1.65</v>
      </c>
      <c r="I202" t="n">
        <v>34</v>
      </c>
      <c r="J202" t="n">
        <v>171.81</v>
      </c>
      <c r="K202" t="n">
        <v>49.1</v>
      </c>
      <c r="L202" t="n">
        <v>16</v>
      </c>
      <c r="M202" t="n">
        <v>30</v>
      </c>
      <c r="N202" t="n">
        <v>31.72</v>
      </c>
      <c r="O202" t="n">
        <v>21424.29</v>
      </c>
      <c r="P202" t="n">
        <v>715.77</v>
      </c>
      <c r="Q202" t="n">
        <v>2276.97</v>
      </c>
      <c r="R202" t="n">
        <v>220.95</v>
      </c>
      <c r="S202" t="n">
        <v>175.94</v>
      </c>
      <c r="T202" t="n">
        <v>20630.75</v>
      </c>
      <c r="U202" t="n">
        <v>0.8</v>
      </c>
      <c r="V202" t="n">
        <v>0.87</v>
      </c>
      <c r="W202" t="n">
        <v>36.72</v>
      </c>
      <c r="X202" t="n">
        <v>1.23</v>
      </c>
      <c r="Y202" t="n">
        <v>2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1.3317</v>
      </c>
      <c r="E203" t="n">
        <v>75.09</v>
      </c>
      <c r="F203" t="n">
        <v>71.84</v>
      </c>
      <c r="G203" t="n">
        <v>134.69</v>
      </c>
      <c r="H203" t="n">
        <v>1.74</v>
      </c>
      <c r="I203" t="n">
        <v>32</v>
      </c>
      <c r="J203" t="n">
        <v>173.28</v>
      </c>
      <c r="K203" t="n">
        <v>49.1</v>
      </c>
      <c r="L203" t="n">
        <v>17</v>
      </c>
      <c r="M203" t="n">
        <v>5</v>
      </c>
      <c r="N203" t="n">
        <v>32.18</v>
      </c>
      <c r="O203" t="n">
        <v>21604.83</v>
      </c>
      <c r="P203" t="n">
        <v>711.6900000000001</v>
      </c>
      <c r="Q203" t="n">
        <v>2277.33</v>
      </c>
      <c r="R203" t="n">
        <v>218.4</v>
      </c>
      <c r="S203" t="n">
        <v>175.94</v>
      </c>
      <c r="T203" t="n">
        <v>19363.74</v>
      </c>
      <c r="U203" t="n">
        <v>0.8100000000000001</v>
      </c>
      <c r="V203" t="n">
        <v>0.87</v>
      </c>
      <c r="W203" t="n">
        <v>36.75</v>
      </c>
      <c r="X203" t="n">
        <v>1.18</v>
      </c>
      <c r="Y203" t="n">
        <v>2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1.3318</v>
      </c>
      <c r="E204" t="n">
        <v>75.09</v>
      </c>
      <c r="F204" t="n">
        <v>71.83</v>
      </c>
      <c r="G204" t="n">
        <v>134.69</v>
      </c>
      <c r="H204" t="n">
        <v>1.83</v>
      </c>
      <c r="I204" t="n">
        <v>32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716.17</v>
      </c>
      <c r="Q204" t="n">
        <v>2277.1</v>
      </c>
      <c r="R204" t="n">
        <v>218.06</v>
      </c>
      <c r="S204" t="n">
        <v>175.94</v>
      </c>
      <c r="T204" t="n">
        <v>19195.92</v>
      </c>
      <c r="U204" t="n">
        <v>0.8100000000000001</v>
      </c>
      <c r="V204" t="n">
        <v>0.87</v>
      </c>
      <c r="W204" t="n">
        <v>36.75</v>
      </c>
      <c r="X204" t="n">
        <v>1.18</v>
      </c>
      <c r="Y204" t="n">
        <v>2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0.6096</v>
      </c>
      <c r="E205" t="n">
        <v>164.05</v>
      </c>
      <c r="F205" t="n">
        <v>117.69</v>
      </c>
      <c r="G205" t="n">
        <v>5.99</v>
      </c>
      <c r="H205" t="n">
        <v>0.1</v>
      </c>
      <c r="I205" t="n">
        <v>1179</v>
      </c>
      <c r="J205" t="n">
        <v>185.69</v>
      </c>
      <c r="K205" t="n">
        <v>53.44</v>
      </c>
      <c r="L205" t="n">
        <v>1</v>
      </c>
      <c r="M205" t="n">
        <v>1177</v>
      </c>
      <c r="N205" t="n">
        <v>36.26</v>
      </c>
      <c r="O205" t="n">
        <v>23136.14</v>
      </c>
      <c r="P205" t="n">
        <v>1618.06</v>
      </c>
      <c r="Q205" t="n">
        <v>2289.96</v>
      </c>
      <c r="R205" t="n">
        <v>1748.94</v>
      </c>
      <c r="S205" t="n">
        <v>175.94</v>
      </c>
      <c r="T205" t="n">
        <v>778899.12</v>
      </c>
      <c r="U205" t="n">
        <v>0.1</v>
      </c>
      <c r="V205" t="n">
        <v>0.53</v>
      </c>
      <c r="W205" t="n">
        <v>38.61</v>
      </c>
      <c r="X205" t="n">
        <v>46.83</v>
      </c>
      <c r="Y205" t="n">
        <v>2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0.9464</v>
      </c>
      <c r="E206" t="n">
        <v>105.66</v>
      </c>
      <c r="F206" t="n">
        <v>87.11</v>
      </c>
      <c r="G206" t="n">
        <v>12.1</v>
      </c>
      <c r="H206" t="n">
        <v>0.19</v>
      </c>
      <c r="I206" t="n">
        <v>432</v>
      </c>
      <c r="J206" t="n">
        <v>187.21</v>
      </c>
      <c r="K206" t="n">
        <v>53.44</v>
      </c>
      <c r="L206" t="n">
        <v>2</v>
      </c>
      <c r="M206" t="n">
        <v>430</v>
      </c>
      <c r="N206" t="n">
        <v>36.77</v>
      </c>
      <c r="O206" t="n">
        <v>23322.88</v>
      </c>
      <c r="P206" t="n">
        <v>1195.69</v>
      </c>
      <c r="Q206" t="n">
        <v>2281.75</v>
      </c>
      <c r="R206" t="n">
        <v>726.74</v>
      </c>
      <c r="S206" t="n">
        <v>175.94</v>
      </c>
      <c r="T206" t="n">
        <v>271533.53</v>
      </c>
      <c r="U206" t="n">
        <v>0.24</v>
      </c>
      <c r="V206" t="n">
        <v>0.72</v>
      </c>
      <c r="W206" t="n">
        <v>37.38</v>
      </c>
      <c r="X206" t="n">
        <v>16.38</v>
      </c>
      <c r="Y206" t="n">
        <v>2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1.0758</v>
      </c>
      <c r="E207" t="n">
        <v>92.95</v>
      </c>
      <c r="F207" t="n">
        <v>80.62</v>
      </c>
      <c r="G207" t="n">
        <v>18.25</v>
      </c>
      <c r="H207" t="n">
        <v>0.28</v>
      </c>
      <c r="I207" t="n">
        <v>265</v>
      </c>
      <c r="J207" t="n">
        <v>188.73</v>
      </c>
      <c r="K207" t="n">
        <v>53.44</v>
      </c>
      <c r="L207" t="n">
        <v>3</v>
      </c>
      <c r="M207" t="n">
        <v>263</v>
      </c>
      <c r="N207" t="n">
        <v>37.29</v>
      </c>
      <c r="O207" t="n">
        <v>23510.33</v>
      </c>
      <c r="P207" t="n">
        <v>1100.73</v>
      </c>
      <c r="Q207" t="n">
        <v>2279.82</v>
      </c>
      <c r="R207" t="n">
        <v>511.05</v>
      </c>
      <c r="S207" t="n">
        <v>175.94</v>
      </c>
      <c r="T207" t="n">
        <v>164525.5</v>
      </c>
      <c r="U207" t="n">
        <v>0.34</v>
      </c>
      <c r="V207" t="n">
        <v>0.78</v>
      </c>
      <c r="W207" t="n">
        <v>37.1</v>
      </c>
      <c r="X207" t="n">
        <v>9.92</v>
      </c>
      <c r="Y207" t="n">
        <v>2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1.1445</v>
      </c>
      <c r="E208" t="n">
        <v>87.37</v>
      </c>
      <c r="F208" t="n">
        <v>77.79000000000001</v>
      </c>
      <c r="G208" t="n">
        <v>24.44</v>
      </c>
      <c r="H208" t="n">
        <v>0.37</v>
      </c>
      <c r="I208" t="n">
        <v>191</v>
      </c>
      <c r="J208" t="n">
        <v>190.25</v>
      </c>
      <c r="K208" t="n">
        <v>53.44</v>
      </c>
      <c r="L208" t="n">
        <v>4</v>
      </c>
      <c r="M208" t="n">
        <v>189</v>
      </c>
      <c r="N208" t="n">
        <v>37.82</v>
      </c>
      <c r="O208" t="n">
        <v>23698.48</v>
      </c>
      <c r="P208" t="n">
        <v>1055.64</v>
      </c>
      <c r="Q208" t="n">
        <v>2279.09</v>
      </c>
      <c r="R208" t="n">
        <v>418.3</v>
      </c>
      <c r="S208" t="n">
        <v>175.94</v>
      </c>
      <c r="T208" t="n">
        <v>118518.11</v>
      </c>
      <c r="U208" t="n">
        <v>0.42</v>
      </c>
      <c r="V208" t="n">
        <v>0.8100000000000001</v>
      </c>
      <c r="W208" t="n">
        <v>36.94</v>
      </c>
      <c r="X208" t="n">
        <v>7.11</v>
      </c>
      <c r="Y208" t="n">
        <v>2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1.1871</v>
      </c>
      <c r="E209" t="n">
        <v>84.23999999999999</v>
      </c>
      <c r="F209" t="n">
        <v>76.22</v>
      </c>
      <c r="G209" t="n">
        <v>30.69</v>
      </c>
      <c r="H209" t="n">
        <v>0.46</v>
      </c>
      <c r="I209" t="n">
        <v>149</v>
      </c>
      <c r="J209" t="n">
        <v>191.78</v>
      </c>
      <c r="K209" t="n">
        <v>53.44</v>
      </c>
      <c r="L209" t="n">
        <v>5</v>
      </c>
      <c r="M209" t="n">
        <v>147</v>
      </c>
      <c r="N209" t="n">
        <v>38.35</v>
      </c>
      <c r="O209" t="n">
        <v>23887.36</v>
      </c>
      <c r="P209" t="n">
        <v>1027.71</v>
      </c>
      <c r="Q209" t="n">
        <v>2278.5</v>
      </c>
      <c r="R209" t="n">
        <v>365.09</v>
      </c>
      <c r="S209" t="n">
        <v>175.94</v>
      </c>
      <c r="T209" t="n">
        <v>92124.56</v>
      </c>
      <c r="U209" t="n">
        <v>0.48</v>
      </c>
      <c r="V209" t="n">
        <v>0.82</v>
      </c>
      <c r="W209" t="n">
        <v>36.9</v>
      </c>
      <c r="X209" t="n">
        <v>5.54</v>
      </c>
      <c r="Y209" t="n">
        <v>2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1.2166</v>
      </c>
      <c r="E210" t="n">
        <v>82.19</v>
      </c>
      <c r="F210" t="n">
        <v>75.18000000000001</v>
      </c>
      <c r="G210" t="n">
        <v>36.98</v>
      </c>
      <c r="H210" t="n">
        <v>0.55</v>
      </c>
      <c r="I210" t="n">
        <v>122</v>
      </c>
      <c r="J210" t="n">
        <v>193.32</v>
      </c>
      <c r="K210" t="n">
        <v>53.44</v>
      </c>
      <c r="L210" t="n">
        <v>6</v>
      </c>
      <c r="M210" t="n">
        <v>120</v>
      </c>
      <c r="N210" t="n">
        <v>38.89</v>
      </c>
      <c r="O210" t="n">
        <v>24076.95</v>
      </c>
      <c r="P210" t="n">
        <v>1006.6</v>
      </c>
      <c r="Q210" t="n">
        <v>2277.99</v>
      </c>
      <c r="R210" t="n">
        <v>330.63</v>
      </c>
      <c r="S210" t="n">
        <v>175.94</v>
      </c>
      <c r="T210" t="n">
        <v>75032.46000000001</v>
      </c>
      <c r="U210" t="n">
        <v>0.53</v>
      </c>
      <c r="V210" t="n">
        <v>0.83</v>
      </c>
      <c r="W210" t="n">
        <v>36.86</v>
      </c>
      <c r="X210" t="n">
        <v>4.51</v>
      </c>
      <c r="Y210" t="n">
        <v>2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1.2388</v>
      </c>
      <c r="E211" t="n">
        <v>80.72</v>
      </c>
      <c r="F211" t="n">
        <v>74.42</v>
      </c>
      <c r="G211" t="n">
        <v>43.35</v>
      </c>
      <c r="H211" t="n">
        <v>0.64</v>
      </c>
      <c r="I211" t="n">
        <v>103</v>
      </c>
      <c r="J211" t="n">
        <v>194.86</v>
      </c>
      <c r="K211" t="n">
        <v>53.44</v>
      </c>
      <c r="L211" t="n">
        <v>7</v>
      </c>
      <c r="M211" t="n">
        <v>101</v>
      </c>
      <c r="N211" t="n">
        <v>39.43</v>
      </c>
      <c r="O211" t="n">
        <v>24267.28</v>
      </c>
      <c r="P211" t="n">
        <v>989.72</v>
      </c>
      <c r="Q211" t="n">
        <v>2278.2</v>
      </c>
      <c r="R211" t="n">
        <v>305.78</v>
      </c>
      <c r="S211" t="n">
        <v>175.94</v>
      </c>
      <c r="T211" t="n">
        <v>62700.67</v>
      </c>
      <c r="U211" t="n">
        <v>0.58</v>
      </c>
      <c r="V211" t="n">
        <v>0.84</v>
      </c>
      <c r="W211" t="n">
        <v>36.81</v>
      </c>
      <c r="X211" t="n">
        <v>3.75</v>
      </c>
      <c r="Y211" t="n">
        <v>2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1.2539</v>
      </c>
      <c r="E212" t="n">
        <v>79.75</v>
      </c>
      <c r="F212" t="n">
        <v>73.97</v>
      </c>
      <c r="G212" t="n">
        <v>49.87</v>
      </c>
      <c r="H212" t="n">
        <v>0.72</v>
      </c>
      <c r="I212" t="n">
        <v>89</v>
      </c>
      <c r="J212" t="n">
        <v>196.41</v>
      </c>
      <c r="K212" t="n">
        <v>53.44</v>
      </c>
      <c r="L212" t="n">
        <v>8</v>
      </c>
      <c r="M212" t="n">
        <v>87</v>
      </c>
      <c r="N212" t="n">
        <v>39.98</v>
      </c>
      <c r="O212" t="n">
        <v>24458.36</v>
      </c>
      <c r="P212" t="n">
        <v>976.28</v>
      </c>
      <c r="Q212" t="n">
        <v>2277.71</v>
      </c>
      <c r="R212" t="n">
        <v>289.78</v>
      </c>
      <c r="S212" t="n">
        <v>175.94</v>
      </c>
      <c r="T212" t="n">
        <v>54772.07</v>
      </c>
      <c r="U212" t="n">
        <v>0.61</v>
      </c>
      <c r="V212" t="n">
        <v>0.85</v>
      </c>
      <c r="W212" t="n">
        <v>36.82</v>
      </c>
      <c r="X212" t="n">
        <v>3.3</v>
      </c>
      <c r="Y212" t="n">
        <v>2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1.2673</v>
      </c>
      <c r="E213" t="n">
        <v>78.91</v>
      </c>
      <c r="F213" t="n">
        <v>73.54000000000001</v>
      </c>
      <c r="G213" t="n">
        <v>56.57</v>
      </c>
      <c r="H213" t="n">
        <v>0.8100000000000001</v>
      </c>
      <c r="I213" t="n">
        <v>78</v>
      </c>
      <c r="J213" t="n">
        <v>197.97</v>
      </c>
      <c r="K213" t="n">
        <v>53.44</v>
      </c>
      <c r="L213" t="n">
        <v>9</v>
      </c>
      <c r="M213" t="n">
        <v>76</v>
      </c>
      <c r="N213" t="n">
        <v>40.53</v>
      </c>
      <c r="O213" t="n">
        <v>24650.18</v>
      </c>
      <c r="P213" t="n">
        <v>964.02</v>
      </c>
      <c r="Q213" t="n">
        <v>2277.8</v>
      </c>
      <c r="R213" t="n">
        <v>276.19</v>
      </c>
      <c r="S213" t="n">
        <v>175.94</v>
      </c>
      <c r="T213" t="n">
        <v>48032.26</v>
      </c>
      <c r="U213" t="n">
        <v>0.64</v>
      </c>
      <c r="V213" t="n">
        <v>0.85</v>
      </c>
      <c r="W213" t="n">
        <v>36.78</v>
      </c>
      <c r="X213" t="n">
        <v>2.87</v>
      </c>
      <c r="Y213" t="n">
        <v>2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1.2773</v>
      </c>
      <c r="E214" t="n">
        <v>78.29000000000001</v>
      </c>
      <c r="F214" t="n">
        <v>73.22</v>
      </c>
      <c r="G214" t="n">
        <v>62.76</v>
      </c>
      <c r="H214" t="n">
        <v>0.89</v>
      </c>
      <c r="I214" t="n">
        <v>70</v>
      </c>
      <c r="J214" t="n">
        <v>199.53</v>
      </c>
      <c r="K214" t="n">
        <v>53.44</v>
      </c>
      <c r="L214" t="n">
        <v>10</v>
      </c>
      <c r="M214" t="n">
        <v>68</v>
      </c>
      <c r="N214" t="n">
        <v>41.1</v>
      </c>
      <c r="O214" t="n">
        <v>24842.77</v>
      </c>
      <c r="P214" t="n">
        <v>952.58</v>
      </c>
      <c r="Q214" t="n">
        <v>2277.16</v>
      </c>
      <c r="R214" t="n">
        <v>265.09</v>
      </c>
      <c r="S214" t="n">
        <v>175.94</v>
      </c>
      <c r="T214" t="n">
        <v>42517.76</v>
      </c>
      <c r="U214" t="n">
        <v>0.66</v>
      </c>
      <c r="V214" t="n">
        <v>0.86</v>
      </c>
      <c r="W214" t="n">
        <v>36.78</v>
      </c>
      <c r="X214" t="n">
        <v>2.56</v>
      </c>
      <c r="Y214" t="n">
        <v>2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1.2852</v>
      </c>
      <c r="E215" t="n">
        <v>77.81</v>
      </c>
      <c r="F215" t="n">
        <v>73</v>
      </c>
      <c r="G215" t="n">
        <v>69.52</v>
      </c>
      <c r="H215" t="n">
        <v>0.97</v>
      </c>
      <c r="I215" t="n">
        <v>63</v>
      </c>
      <c r="J215" t="n">
        <v>201.1</v>
      </c>
      <c r="K215" t="n">
        <v>53.44</v>
      </c>
      <c r="L215" t="n">
        <v>11</v>
      </c>
      <c r="M215" t="n">
        <v>61</v>
      </c>
      <c r="N215" t="n">
        <v>41.66</v>
      </c>
      <c r="O215" t="n">
        <v>25036.12</v>
      </c>
      <c r="P215" t="n">
        <v>941.84</v>
      </c>
      <c r="Q215" t="n">
        <v>2277.28</v>
      </c>
      <c r="R215" t="n">
        <v>257.89</v>
      </c>
      <c r="S215" t="n">
        <v>175.94</v>
      </c>
      <c r="T215" t="n">
        <v>38955.07</v>
      </c>
      <c r="U215" t="n">
        <v>0.68</v>
      </c>
      <c r="V215" t="n">
        <v>0.86</v>
      </c>
      <c r="W215" t="n">
        <v>36.77</v>
      </c>
      <c r="X215" t="n">
        <v>2.33</v>
      </c>
      <c r="Y215" t="n">
        <v>2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1.2929</v>
      </c>
      <c r="E216" t="n">
        <v>77.34999999999999</v>
      </c>
      <c r="F216" t="n">
        <v>72.76000000000001</v>
      </c>
      <c r="G216" t="n">
        <v>76.59</v>
      </c>
      <c r="H216" t="n">
        <v>1.05</v>
      </c>
      <c r="I216" t="n">
        <v>57</v>
      </c>
      <c r="J216" t="n">
        <v>202.67</v>
      </c>
      <c r="K216" t="n">
        <v>53.44</v>
      </c>
      <c r="L216" t="n">
        <v>12</v>
      </c>
      <c r="M216" t="n">
        <v>55</v>
      </c>
      <c r="N216" t="n">
        <v>42.24</v>
      </c>
      <c r="O216" t="n">
        <v>25230.25</v>
      </c>
      <c r="P216" t="n">
        <v>931.58</v>
      </c>
      <c r="Q216" t="n">
        <v>2277.19</v>
      </c>
      <c r="R216" t="n">
        <v>250.24</v>
      </c>
      <c r="S216" t="n">
        <v>175.94</v>
      </c>
      <c r="T216" t="n">
        <v>35160.08</v>
      </c>
      <c r="U216" t="n">
        <v>0.7</v>
      </c>
      <c r="V216" t="n">
        <v>0.86</v>
      </c>
      <c r="W216" t="n">
        <v>36.75</v>
      </c>
      <c r="X216" t="n">
        <v>2.1</v>
      </c>
      <c r="Y216" t="n">
        <v>2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1.2995</v>
      </c>
      <c r="E217" t="n">
        <v>76.95</v>
      </c>
      <c r="F217" t="n">
        <v>72.55</v>
      </c>
      <c r="G217" t="n">
        <v>83.70999999999999</v>
      </c>
      <c r="H217" t="n">
        <v>1.13</v>
      </c>
      <c r="I217" t="n">
        <v>52</v>
      </c>
      <c r="J217" t="n">
        <v>204.25</v>
      </c>
      <c r="K217" t="n">
        <v>53.44</v>
      </c>
      <c r="L217" t="n">
        <v>13</v>
      </c>
      <c r="M217" t="n">
        <v>50</v>
      </c>
      <c r="N217" t="n">
        <v>42.82</v>
      </c>
      <c r="O217" t="n">
        <v>25425.3</v>
      </c>
      <c r="P217" t="n">
        <v>921.2</v>
      </c>
      <c r="Q217" t="n">
        <v>2276.92</v>
      </c>
      <c r="R217" t="n">
        <v>242.75</v>
      </c>
      <c r="S217" t="n">
        <v>175.94</v>
      </c>
      <c r="T217" t="n">
        <v>31441.65</v>
      </c>
      <c r="U217" t="n">
        <v>0.72</v>
      </c>
      <c r="V217" t="n">
        <v>0.86</v>
      </c>
      <c r="W217" t="n">
        <v>36.76</v>
      </c>
      <c r="X217" t="n">
        <v>1.89</v>
      </c>
      <c r="Y217" t="n">
        <v>2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1.3045</v>
      </c>
      <c r="E218" t="n">
        <v>76.66</v>
      </c>
      <c r="F218" t="n">
        <v>72.40000000000001</v>
      </c>
      <c r="G218" t="n">
        <v>90.51000000000001</v>
      </c>
      <c r="H218" t="n">
        <v>1.21</v>
      </c>
      <c r="I218" t="n">
        <v>48</v>
      </c>
      <c r="J218" t="n">
        <v>205.84</v>
      </c>
      <c r="K218" t="n">
        <v>53.44</v>
      </c>
      <c r="L218" t="n">
        <v>14</v>
      </c>
      <c r="M218" t="n">
        <v>46</v>
      </c>
      <c r="N218" t="n">
        <v>43.4</v>
      </c>
      <c r="O218" t="n">
        <v>25621.03</v>
      </c>
      <c r="P218" t="n">
        <v>912.49</v>
      </c>
      <c r="Q218" t="n">
        <v>2277.26</v>
      </c>
      <c r="R218" t="n">
        <v>238.4</v>
      </c>
      <c r="S218" t="n">
        <v>175.94</v>
      </c>
      <c r="T218" t="n">
        <v>29283.3</v>
      </c>
      <c r="U218" t="n">
        <v>0.74</v>
      </c>
      <c r="V218" t="n">
        <v>0.87</v>
      </c>
      <c r="W218" t="n">
        <v>36.74</v>
      </c>
      <c r="X218" t="n">
        <v>1.74</v>
      </c>
      <c r="Y218" t="n">
        <v>2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1.308</v>
      </c>
      <c r="E219" t="n">
        <v>76.45</v>
      </c>
      <c r="F219" t="n">
        <v>72.31</v>
      </c>
      <c r="G219" t="n">
        <v>96.41</v>
      </c>
      <c r="H219" t="n">
        <v>1.28</v>
      </c>
      <c r="I219" t="n">
        <v>45</v>
      </c>
      <c r="J219" t="n">
        <v>207.43</v>
      </c>
      <c r="K219" t="n">
        <v>53.44</v>
      </c>
      <c r="L219" t="n">
        <v>15</v>
      </c>
      <c r="M219" t="n">
        <v>43</v>
      </c>
      <c r="N219" t="n">
        <v>44</v>
      </c>
      <c r="O219" t="n">
        <v>25817.56</v>
      </c>
      <c r="P219" t="n">
        <v>902.51</v>
      </c>
      <c r="Q219" t="n">
        <v>2276.95</v>
      </c>
      <c r="R219" t="n">
        <v>235.1</v>
      </c>
      <c r="S219" t="n">
        <v>175.94</v>
      </c>
      <c r="T219" t="n">
        <v>27649.67</v>
      </c>
      <c r="U219" t="n">
        <v>0.75</v>
      </c>
      <c r="V219" t="n">
        <v>0.87</v>
      </c>
      <c r="W219" t="n">
        <v>36.74</v>
      </c>
      <c r="X219" t="n">
        <v>1.65</v>
      </c>
      <c r="Y219" t="n">
        <v>2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1.3131</v>
      </c>
      <c r="E220" t="n">
        <v>76.15000000000001</v>
      </c>
      <c r="F220" t="n">
        <v>72.16</v>
      </c>
      <c r="G220" t="n">
        <v>105.6</v>
      </c>
      <c r="H220" t="n">
        <v>1.36</v>
      </c>
      <c r="I220" t="n">
        <v>41</v>
      </c>
      <c r="J220" t="n">
        <v>209.03</v>
      </c>
      <c r="K220" t="n">
        <v>53.44</v>
      </c>
      <c r="L220" t="n">
        <v>16</v>
      </c>
      <c r="M220" t="n">
        <v>39</v>
      </c>
      <c r="N220" t="n">
        <v>44.6</v>
      </c>
      <c r="O220" t="n">
        <v>26014.91</v>
      </c>
      <c r="P220" t="n">
        <v>893.25</v>
      </c>
      <c r="Q220" t="n">
        <v>2277</v>
      </c>
      <c r="R220" t="n">
        <v>230.27</v>
      </c>
      <c r="S220" t="n">
        <v>175.94</v>
      </c>
      <c r="T220" t="n">
        <v>25254.18</v>
      </c>
      <c r="U220" t="n">
        <v>0.76</v>
      </c>
      <c r="V220" t="n">
        <v>0.87</v>
      </c>
      <c r="W220" t="n">
        <v>36.73</v>
      </c>
      <c r="X220" t="n">
        <v>1.5</v>
      </c>
      <c r="Y220" t="n">
        <v>2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1.316</v>
      </c>
      <c r="E221" t="n">
        <v>75.98999999999999</v>
      </c>
      <c r="F221" t="n">
        <v>72.06999999999999</v>
      </c>
      <c r="G221" t="n">
        <v>110.87</v>
      </c>
      <c r="H221" t="n">
        <v>1.43</v>
      </c>
      <c r="I221" t="n">
        <v>39</v>
      </c>
      <c r="J221" t="n">
        <v>210.64</v>
      </c>
      <c r="K221" t="n">
        <v>53.44</v>
      </c>
      <c r="L221" t="n">
        <v>17</v>
      </c>
      <c r="M221" t="n">
        <v>37</v>
      </c>
      <c r="N221" t="n">
        <v>45.21</v>
      </c>
      <c r="O221" t="n">
        <v>26213.09</v>
      </c>
      <c r="P221" t="n">
        <v>884.78</v>
      </c>
      <c r="Q221" t="n">
        <v>2276.9</v>
      </c>
      <c r="R221" t="n">
        <v>227.1</v>
      </c>
      <c r="S221" t="n">
        <v>175.94</v>
      </c>
      <c r="T221" t="n">
        <v>23677.86</v>
      </c>
      <c r="U221" t="n">
        <v>0.77</v>
      </c>
      <c r="V221" t="n">
        <v>0.87</v>
      </c>
      <c r="W221" t="n">
        <v>36.73</v>
      </c>
      <c r="X221" t="n">
        <v>1.41</v>
      </c>
      <c r="Y221" t="n">
        <v>2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1.3198</v>
      </c>
      <c r="E222" t="n">
        <v>75.77</v>
      </c>
      <c r="F222" t="n">
        <v>71.95999999999999</v>
      </c>
      <c r="G222" t="n">
        <v>119.93</v>
      </c>
      <c r="H222" t="n">
        <v>1.51</v>
      </c>
      <c r="I222" t="n">
        <v>36</v>
      </c>
      <c r="J222" t="n">
        <v>212.25</v>
      </c>
      <c r="K222" t="n">
        <v>53.44</v>
      </c>
      <c r="L222" t="n">
        <v>18</v>
      </c>
      <c r="M222" t="n">
        <v>34</v>
      </c>
      <c r="N222" t="n">
        <v>45.82</v>
      </c>
      <c r="O222" t="n">
        <v>26412.11</v>
      </c>
      <c r="P222" t="n">
        <v>876.45</v>
      </c>
      <c r="Q222" t="n">
        <v>2277.07</v>
      </c>
      <c r="R222" t="n">
        <v>223.61</v>
      </c>
      <c r="S222" t="n">
        <v>175.94</v>
      </c>
      <c r="T222" t="n">
        <v>21950.29</v>
      </c>
      <c r="U222" t="n">
        <v>0.79</v>
      </c>
      <c r="V222" t="n">
        <v>0.87</v>
      </c>
      <c r="W222" t="n">
        <v>36.72</v>
      </c>
      <c r="X222" t="n">
        <v>1.3</v>
      </c>
      <c r="Y222" t="n">
        <v>2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1.3224</v>
      </c>
      <c r="E223" t="n">
        <v>75.62</v>
      </c>
      <c r="F223" t="n">
        <v>71.88</v>
      </c>
      <c r="G223" t="n">
        <v>126.85</v>
      </c>
      <c r="H223" t="n">
        <v>1.58</v>
      </c>
      <c r="I223" t="n">
        <v>34</v>
      </c>
      <c r="J223" t="n">
        <v>213.87</v>
      </c>
      <c r="K223" t="n">
        <v>53.44</v>
      </c>
      <c r="L223" t="n">
        <v>19</v>
      </c>
      <c r="M223" t="n">
        <v>32</v>
      </c>
      <c r="N223" t="n">
        <v>46.44</v>
      </c>
      <c r="O223" t="n">
        <v>26611.98</v>
      </c>
      <c r="P223" t="n">
        <v>867.98</v>
      </c>
      <c r="Q223" t="n">
        <v>2276.89</v>
      </c>
      <c r="R223" t="n">
        <v>220.86</v>
      </c>
      <c r="S223" t="n">
        <v>175.94</v>
      </c>
      <c r="T223" t="n">
        <v>20587</v>
      </c>
      <c r="U223" t="n">
        <v>0.8</v>
      </c>
      <c r="V223" t="n">
        <v>0.87</v>
      </c>
      <c r="W223" t="n">
        <v>36.72</v>
      </c>
      <c r="X223" t="n">
        <v>1.23</v>
      </c>
      <c r="Y223" t="n">
        <v>2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1.3249</v>
      </c>
      <c r="E224" t="n">
        <v>75.48</v>
      </c>
      <c r="F224" t="n">
        <v>71.81999999999999</v>
      </c>
      <c r="G224" t="n">
        <v>134.66</v>
      </c>
      <c r="H224" t="n">
        <v>1.65</v>
      </c>
      <c r="I224" t="n">
        <v>32</v>
      </c>
      <c r="J224" t="n">
        <v>215.5</v>
      </c>
      <c r="K224" t="n">
        <v>53.44</v>
      </c>
      <c r="L224" t="n">
        <v>20</v>
      </c>
      <c r="M224" t="n">
        <v>30</v>
      </c>
      <c r="N224" t="n">
        <v>47.07</v>
      </c>
      <c r="O224" t="n">
        <v>26812.71</v>
      </c>
      <c r="P224" t="n">
        <v>857.84</v>
      </c>
      <c r="Q224" t="n">
        <v>2276.82</v>
      </c>
      <c r="R224" t="n">
        <v>218.88</v>
      </c>
      <c r="S224" t="n">
        <v>175.94</v>
      </c>
      <c r="T224" t="n">
        <v>19607.22</v>
      </c>
      <c r="U224" t="n">
        <v>0.8</v>
      </c>
      <c r="V224" t="n">
        <v>0.87</v>
      </c>
      <c r="W224" t="n">
        <v>36.71</v>
      </c>
      <c r="X224" t="n">
        <v>1.16</v>
      </c>
      <c r="Y224" t="n">
        <v>2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1.3279</v>
      </c>
      <c r="E225" t="n">
        <v>75.31</v>
      </c>
      <c r="F225" t="n">
        <v>71.72</v>
      </c>
      <c r="G225" t="n">
        <v>143.45</v>
      </c>
      <c r="H225" t="n">
        <v>1.72</v>
      </c>
      <c r="I225" t="n">
        <v>30</v>
      </c>
      <c r="J225" t="n">
        <v>217.14</v>
      </c>
      <c r="K225" t="n">
        <v>53.44</v>
      </c>
      <c r="L225" t="n">
        <v>21</v>
      </c>
      <c r="M225" t="n">
        <v>28</v>
      </c>
      <c r="N225" t="n">
        <v>47.7</v>
      </c>
      <c r="O225" t="n">
        <v>27014.3</v>
      </c>
      <c r="P225" t="n">
        <v>848.08</v>
      </c>
      <c r="Q225" t="n">
        <v>2276.92</v>
      </c>
      <c r="R225" t="n">
        <v>215.86</v>
      </c>
      <c r="S225" t="n">
        <v>175.94</v>
      </c>
      <c r="T225" t="n">
        <v>18107.45</v>
      </c>
      <c r="U225" t="n">
        <v>0.82</v>
      </c>
      <c r="V225" t="n">
        <v>0.87</v>
      </c>
      <c r="W225" t="n">
        <v>36.71</v>
      </c>
      <c r="X225" t="n">
        <v>1.07</v>
      </c>
      <c r="Y225" t="n">
        <v>2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1.3289</v>
      </c>
      <c r="E226" t="n">
        <v>75.25</v>
      </c>
      <c r="F226" t="n">
        <v>71.7</v>
      </c>
      <c r="G226" t="n">
        <v>148.35</v>
      </c>
      <c r="H226" t="n">
        <v>1.79</v>
      </c>
      <c r="I226" t="n">
        <v>29</v>
      </c>
      <c r="J226" t="n">
        <v>218.78</v>
      </c>
      <c r="K226" t="n">
        <v>53.44</v>
      </c>
      <c r="L226" t="n">
        <v>22</v>
      </c>
      <c r="M226" t="n">
        <v>27</v>
      </c>
      <c r="N226" t="n">
        <v>48.34</v>
      </c>
      <c r="O226" t="n">
        <v>27216.79</v>
      </c>
      <c r="P226" t="n">
        <v>841.34</v>
      </c>
      <c r="Q226" t="n">
        <v>2276.84</v>
      </c>
      <c r="R226" t="n">
        <v>215.07</v>
      </c>
      <c r="S226" t="n">
        <v>175.94</v>
      </c>
      <c r="T226" t="n">
        <v>17713.03</v>
      </c>
      <c r="U226" t="n">
        <v>0.82</v>
      </c>
      <c r="V226" t="n">
        <v>0.87</v>
      </c>
      <c r="W226" t="n">
        <v>36.71</v>
      </c>
      <c r="X226" t="n">
        <v>1.05</v>
      </c>
      <c r="Y226" t="n">
        <v>2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1.3321</v>
      </c>
      <c r="E227" t="n">
        <v>75.06999999999999</v>
      </c>
      <c r="F227" t="n">
        <v>71.59999999999999</v>
      </c>
      <c r="G227" t="n">
        <v>159.11</v>
      </c>
      <c r="H227" t="n">
        <v>1.85</v>
      </c>
      <c r="I227" t="n">
        <v>27</v>
      </c>
      <c r="J227" t="n">
        <v>220.43</v>
      </c>
      <c r="K227" t="n">
        <v>53.44</v>
      </c>
      <c r="L227" t="n">
        <v>23</v>
      </c>
      <c r="M227" t="n">
        <v>25</v>
      </c>
      <c r="N227" t="n">
        <v>48.99</v>
      </c>
      <c r="O227" t="n">
        <v>27420.16</v>
      </c>
      <c r="P227" t="n">
        <v>831.76</v>
      </c>
      <c r="Q227" t="n">
        <v>2276.93</v>
      </c>
      <c r="R227" t="n">
        <v>211.63</v>
      </c>
      <c r="S227" t="n">
        <v>175.94</v>
      </c>
      <c r="T227" t="n">
        <v>16003.27</v>
      </c>
      <c r="U227" t="n">
        <v>0.83</v>
      </c>
      <c r="V227" t="n">
        <v>0.88</v>
      </c>
      <c r="W227" t="n">
        <v>36.7</v>
      </c>
      <c r="X227" t="n">
        <v>0.9399999999999999</v>
      </c>
      <c r="Y227" t="n">
        <v>2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1.3331</v>
      </c>
      <c r="E228" t="n">
        <v>75.01000000000001</v>
      </c>
      <c r="F228" t="n">
        <v>71.58</v>
      </c>
      <c r="G228" t="n">
        <v>165.18</v>
      </c>
      <c r="H228" t="n">
        <v>1.92</v>
      </c>
      <c r="I228" t="n">
        <v>26</v>
      </c>
      <c r="J228" t="n">
        <v>222.08</v>
      </c>
      <c r="K228" t="n">
        <v>53.44</v>
      </c>
      <c r="L228" t="n">
        <v>24</v>
      </c>
      <c r="M228" t="n">
        <v>17</v>
      </c>
      <c r="N228" t="n">
        <v>49.65</v>
      </c>
      <c r="O228" t="n">
        <v>27624.44</v>
      </c>
      <c r="P228" t="n">
        <v>823.71</v>
      </c>
      <c r="Q228" t="n">
        <v>2276.85</v>
      </c>
      <c r="R228" t="n">
        <v>210.63</v>
      </c>
      <c r="S228" t="n">
        <v>175.94</v>
      </c>
      <c r="T228" t="n">
        <v>15509.44</v>
      </c>
      <c r="U228" t="n">
        <v>0.84</v>
      </c>
      <c r="V228" t="n">
        <v>0.88</v>
      </c>
      <c r="W228" t="n">
        <v>36.71</v>
      </c>
      <c r="X228" t="n">
        <v>0.92</v>
      </c>
      <c r="Y228" t="n">
        <v>2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1.3325</v>
      </c>
      <c r="E229" t="n">
        <v>75.05</v>
      </c>
      <c r="F229" t="n">
        <v>71.61</v>
      </c>
      <c r="G229" t="n">
        <v>165.26</v>
      </c>
      <c r="H229" t="n">
        <v>1.99</v>
      </c>
      <c r="I229" t="n">
        <v>26</v>
      </c>
      <c r="J229" t="n">
        <v>223.75</v>
      </c>
      <c r="K229" t="n">
        <v>53.44</v>
      </c>
      <c r="L229" t="n">
        <v>25</v>
      </c>
      <c r="M229" t="n">
        <v>4</v>
      </c>
      <c r="N229" t="n">
        <v>50.31</v>
      </c>
      <c r="O229" t="n">
        <v>27829.77</v>
      </c>
      <c r="P229" t="n">
        <v>822.1799999999999</v>
      </c>
      <c r="Q229" t="n">
        <v>2277.16</v>
      </c>
      <c r="R229" t="n">
        <v>211.03</v>
      </c>
      <c r="S229" t="n">
        <v>175.94</v>
      </c>
      <c r="T229" t="n">
        <v>15709.94</v>
      </c>
      <c r="U229" t="n">
        <v>0.83</v>
      </c>
      <c r="V229" t="n">
        <v>0.88</v>
      </c>
      <c r="W229" t="n">
        <v>36.73</v>
      </c>
      <c r="X229" t="n">
        <v>0.96</v>
      </c>
      <c r="Y229" t="n">
        <v>2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1.3338</v>
      </c>
      <c r="E230" t="n">
        <v>74.98</v>
      </c>
      <c r="F230" t="n">
        <v>71.58</v>
      </c>
      <c r="G230" t="n">
        <v>171.78</v>
      </c>
      <c r="H230" t="n">
        <v>2.05</v>
      </c>
      <c r="I230" t="n">
        <v>25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826.25</v>
      </c>
      <c r="Q230" t="n">
        <v>2277.21</v>
      </c>
      <c r="R230" t="n">
        <v>209.5</v>
      </c>
      <c r="S230" t="n">
        <v>175.94</v>
      </c>
      <c r="T230" t="n">
        <v>14951.74</v>
      </c>
      <c r="U230" t="n">
        <v>0.84</v>
      </c>
      <c r="V230" t="n">
        <v>0.88</v>
      </c>
      <c r="W230" t="n">
        <v>36.74</v>
      </c>
      <c r="X230" t="n">
        <v>0.92</v>
      </c>
      <c r="Y230" t="n">
        <v>2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0.845</v>
      </c>
      <c r="E231" t="n">
        <v>118.34</v>
      </c>
      <c r="F231" t="n">
        <v>98.89</v>
      </c>
      <c r="G231" t="n">
        <v>8.16</v>
      </c>
      <c r="H231" t="n">
        <v>0.15</v>
      </c>
      <c r="I231" t="n">
        <v>727</v>
      </c>
      <c r="J231" t="n">
        <v>116.05</v>
      </c>
      <c r="K231" t="n">
        <v>43.4</v>
      </c>
      <c r="L231" t="n">
        <v>1</v>
      </c>
      <c r="M231" t="n">
        <v>725</v>
      </c>
      <c r="N231" t="n">
        <v>16.65</v>
      </c>
      <c r="O231" t="n">
        <v>14546.17</v>
      </c>
      <c r="P231" t="n">
        <v>1001.89</v>
      </c>
      <c r="Q231" t="n">
        <v>2285.86</v>
      </c>
      <c r="R231" t="n">
        <v>1120.62</v>
      </c>
      <c r="S231" t="n">
        <v>175.94</v>
      </c>
      <c r="T231" t="n">
        <v>466997.87</v>
      </c>
      <c r="U231" t="n">
        <v>0.16</v>
      </c>
      <c r="V231" t="n">
        <v>0.64</v>
      </c>
      <c r="W231" t="n">
        <v>37.84</v>
      </c>
      <c r="X231" t="n">
        <v>28.11</v>
      </c>
      <c r="Y231" t="n">
        <v>2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1.1001</v>
      </c>
      <c r="E232" t="n">
        <v>90.90000000000001</v>
      </c>
      <c r="F232" t="n">
        <v>81.77</v>
      </c>
      <c r="G232" t="n">
        <v>16.63</v>
      </c>
      <c r="H232" t="n">
        <v>0.3</v>
      </c>
      <c r="I232" t="n">
        <v>295</v>
      </c>
      <c r="J232" t="n">
        <v>117.34</v>
      </c>
      <c r="K232" t="n">
        <v>43.4</v>
      </c>
      <c r="L232" t="n">
        <v>2</v>
      </c>
      <c r="M232" t="n">
        <v>293</v>
      </c>
      <c r="N232" t="n">
        <v>16.94</v>
      </c>
      <c r="O232" t="n">
        <v>14705.49</v>
      </c>
      <c r="P232" t="n">
        <v>817.89</v>
      </c>
      <c r="Q232" t="n">
        <v>2279.44</v>
      </c>
      <c r="R232" t="n">
        <v>549.89</v>
      </c>
      <c r="S232" t="n">
        <v>175.94</v>
      </c>
      <c r="T232" t="n">
        <v>183796.91</v>
      </c>
      <c r="U232" t="n">
        <v>0.32</v>
      </c>
      <c r="V232" t="n">
        <v>0.77</v>
      </c>
      <c r="W232" t="n">
        <v>37.14</v>
      </c>
      <c r="X232" t="n">
        <v>11.08</v>
      </c>
      <c r="Y232" t="n">
        <v>2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1.1899</v>
      </c>
      <c r="E233" t="n">
        <v>84.04000000000001</v>
      </c>
      <c r="F233" t="n">
        <v>77.56</v>
      </c>
      <c r="G233" t="n">
        <v>25.29</v>
      </c>
      <c r="H233" t="n">
        <v>0.45</v>
      </c>
      <c r="I233" t="n">
        <v>184</v>
      </c>
      <c r="J233" t="n">
        <v>118.63</v>
      </c>
      <c r="K233" t="n">
        <v>43.4</v>
      </c>
      <c r="L233" t="n">
        <v>3</v>
      </c>
      <c r="M233" t="n">
        <v>182</v>
      </c>
      <c r="N233" t="n">
        <v>17.23</v>
      </c>
      <c r="O233" t="n">
        <v>14865.24</v>
      </c>
      <c r="P233" t="n">
        <v>763.26</v>
      </c>
      <c r="Q233" t="n">
        <v>2278.63</v>
      </c>
      <c r="R233" t="n">
        <v>409.73</v>
      </c>
      <c r="S233" t="n">
        <v>175.94</v>
      </c>
      <c r="T233" t="n">
        <v>114269.48</v>
      </c>
      <c r="U233" t="n">
        <v>0.43</v>
      </c>
      <c r="V233" t="n">
        <v>0.8100000000000001</v>
      </c>
      <c r="W233" t="n">
        <v>36.97</v>
      </c>
      <c r="X233" t="n">
        <v>6.88</v>
      </c>
      <c r="Y233" t="n">
        <v>2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1.2381</v>
      </c>
      <c r="E234" t="n">
        <v>80.77</v>
      </c>
      <c r="F234" t="n">
        <v>75.53</v>
      </c>
      <c r="G234" t="n">
        <v>34.33</v>
      </c>
      <c r="H234" t="n">
        <v>0.59</v>
      </c>
      <c r="I234" t="n">
        <v>132</v>
      </c>
      <c r="J234" t="n">
        <v>119.93</v>
      </c>
      <c r="K234" t="n">
        <v>43.4</v>
      </c>
      <c r="L234" t="n">
        <v>4</v>
      </c>
      <c r="M234" t="n">
        <v>130</v>
      </c>
      <c r="N234" t="n">
        <v>17.53</v>
      </c>
      <c r="O234" t="n">
        <v>15025.44</v>
      </c>
      <c r="P234" t="n">
        <v>729.5599999999999</v>
      </c>
      <c r="Q234" t="n">
        <v>2277.94</v>
      </c>
      <c r="R234" t="n">
        <v>342.4</v>
      </c>
      <c r="S234" t="n">
        <v>175.94</v>
      </c>
      <c r="T234" t="n">
        <v>80866.46000000001</v>
      </c>
      <c r="U234" t="n">
        <v>0.51</v>
      </c>
      <c r="V234" t="n">
        <v>0.83</v>
      </c>
      <c r="W234" t="n">
        <v>36.87</v>
      </c>
      <c r="X234" t="n">
        <v>4.86</v>
      </c>
      <c r="Y234" t="n">
        <v>2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1.2653</v>
      </c>
      <c r="E235" t="n">
        <v>79.03</v>
      </c>
      <c r="F235" t="n">
        <v>74.48999999999999</v>
      </c>
      <c r="G235" t="n">
        <v>43.39</v>
      </c>
      <c r="H235" t="n">
        <v>0.73</v>
      </c>
      <c r="I235" t="n">
        <v>103</v>
      </c>
      <c r="J235" t="n">
        <v>121.23</v>
      </c>
      <c r="K235" t="n">
        <v>43.4</v>
      </c>
      <c r="L235" t="n">
        <v>5</v>
      </c>
      <c r="M235" t="n">
        <v>101</v>
      </c>
      <c r="N235" t="n">
        <v>17.83</v>
      </c>
      <c r="O235" t="n">
        <v>15186.08</v>
      </c>
      <c r="P235" t="n">
        <v>706.37</v>
      </c>
      <c r="Q235" t="n">
        <v>2278.07</v>
      </c>
      <c r="R235" t="n">
        <v>307.42</v>
      </c>
      <c r="S235" t="n">
        <v>175.94</v>
      </c>
      <c r="T235" t="n">
        <v>63519.64</v>
      </c>
      <c r="U235" t="n">
        <v>0.57</v>
      </c>
      <c r="V235" t="n">
        <v>0.84</v>
      </c>
      <c r="W235" t="n">
        <v>36.83</v>
      </c>
      <c r="X235" t="n">
        <v>3.82</v>
      </c>
      <c r="Y235" t="n">
        <v>2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1.2853</v>
      </c>
      <c r="E236" t="n">
        <v>77.8</v>
      </c>
      <c r="F236" t="n">
        <v>73.73</v>
      </c>
      <c r="G236" t="n">
        <v>53.3</v>
      </c>
      <c r="H236" t="n">
        <v>0.86</v>
      </c>
      <c r="I236" t="n">
        <v>83</v>
      </c>
      <c r="J236" t="n">
        <v>122.54</v>
      </c>
      <c r="K236" t="n">
        <v>43.4</v>
      </c>
      <c r="L236" t="n">
        <v>6</v>
      </c>
      <c r="M236" t="n">
        <v>81</v>
      </c>
      <c r="N236" t="n">
        <v>18.14</v>
      </c>
      <c r="O236" t="n">
        <v>15347.16</v>
      </c>
      <c r="P236" t="n">
        <v>684.54</v>
      </c>
      <c r="Q236" t="n">
        <v>2277.5</v>
      </c>
      <c r="R236" t="n">
        <v>282.39</v>
      </c>
      <c r="S236" t="n">
        <v>175.94</v>
      </c>
      <c r="T236" t="n">
        <v>51106.65</v>
      </c>
      <c r="U236" t="n">
        <v>0.62</v>
      </c>
      <c r="V236" t="n">
        <v>0.85</v>
      </c>
      <c r="W236" t="n">
        <v>36.8</v>
      </c>
      <c r="X236" t="n">
        <v>3.07</v>
      </c>
      <c r="Y236" t="n">
        <v>2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1.3005</v>
      </c>
      <c r="E237" t="n">
        <v>76.90000000000001</v>
      </c>
      <c r="F237" t="n">
        <v>73.16</v>
      </c>
      <c r="G237" t="n">
        <v>63.62</v>
      </c>
      <c r="H237" t="n">
        <v>1</v>
      </c>
      <c r="I237" t="n">
        <v>69</v>
      </c>
      <c r="J237" t="n">
        <v>123.85</v>
      </c>
      <c r="K237" t="n">
        <v>43.4</v>
      </c>
      <c r="L237" t="n">
        <v>7</v>
      </c>
      <c r="M237" t="n">
        <v>67</v>
      </c>
      <c r="N237" t="n">
        <v>18.45</v>
      </c>
      <c r="O237" t="n">
        <v>15508.69</v>
      </c>
      <c r="P237" t="n">
        <v>664.88</v>
      </c>
      <c r="Q237" t="n">
        <v>2277.57</v>
      </c>
      <c r="R237" t="n">
        <v>263.55</v>
      </c>
      <c r="S237" t="n">
        <v>175.94</v>
      </c>
      <c r="T237" t="n">
        <v>41756.71</v>
      </c>
      <c r="U237" t="n">
        <v>0.67</v>
      </c>
      <c r="V237" t="n">
        <v>0.86</v>
      </c>
      <c r="W237" t="n">
        <v>36.77</v>
      </c>
      <c r="X237" t="n">
        <v>2.5</v>
      </c>
      <c r="Y237" t="n">
        <v>2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1.31</v>
      </c>
      <c r="E238" t="n">
        <v>76.33</v>
      </c>
      <c r="F238" t="n">
        <v>72.84</v>
      </c>
      <c r="G238" t="n">
        <v>74.08</v>
      </c>
      <c r="H238" t="n">
        <v>1.13</v>
      </c>
      <c r="I238" t="n">
        <v>59</v>
      </c>
      <c r="J238" t="n">
        <v>125.16</v>
      </c>
      <c r="K238" t="n">
        <v>43.4</v>
      </c>
      <c r="L238" t="n">
        <v>8</v>
      </c>
      <c r="M238" t="n">
        <v>57</v>
      </c>
      <c r="N238" t="n">
        <v>18.76</v>
      </c>
      <c r="O238" t="n">
        <v>15670.68</v>
      </c>
      <c r="P238" t="n">
        <v>645.6900000000001</v>
      </c>
      <c r="Q238" t="n">
        <v>2277.13</v>
      </c>
      <c r="R238" t="n">
        <v>252.53</v>
      </c>
      <c r="S238" t="n">
        <v>175.94</v>
      </c>
      <c r="T238" t="n">
        <v>36294.64</v>
      </c>
      <c r="U238" t="n">
        <v>0.7</v>
      </c>
      <c r="V238" t="n">
        <v>0.86</v>
      </c>
      <c r="W238" t="n">
        <v>36.77</v>
      </c>
      <c r="X238" t="n">
        <v>2.18</v>
      </c>
      <c r="Y238" t="n">
        <v>2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1.3189</v>
      </c>
      <c r="E239" t="n">
        <v>75.81999999999999</v>
      </c>
      <c r="F239" t="n">
        <v>72.52</v>
      </c>
      <c r="G239" t="n">
        <v>85.31</v>
      </c>
      <c r="H239" t="n">
        <v>1.26</v>
      </c>
      <c r="I239" t="n">
        <v>51</v>
      </c>
      <c r="J239" t="n">
        <v>126.48</v>
      </c>
      <c r="K239" t="n">
        <v>43.4</v>
      </c>
      <c r="L239" t="n">
        <v>9</v>
      </c>
      <c r="M239" t="n">
        <v>49</v>
      </c>
      <c r="N239" t="n">
        <v>19.08</v>
      </c>
      <c r="O239" t="n">
        <v>15833.12</v>
      </c>
      <c r="P239" t="n">
        <v>627.04</v>
      </c>
      <c r="Q239" t="n">
        <v>2277.16</v>
      </c>
      <c r="R239" t="n">
        <v>242.15</v>
      </c>
      <c r="S239" t="n">
        <v>175.94</v>
      </c>
      <c r="T239" t="n">
        <v>31145.5</v>
      </c>
      <c r="U239" t="n">
        <v>0.73</v>
      </c>
      <c r="V239" t="n">
        <v>0.86</v>
      </c>
      <c r="W239" t="n">
        <v>36.74</v>
      </c>
      <c r="X239" t="n">
        <v>1.86</v>
      </c>
      <c r="Y239" t="n">
        <v>2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1.3249</v>
      </c>
      <c r="E240" t="n">
        <v>75.48</v>
      </c>
      <c r="F240" t="n">
        <v>72.31999999999999</v>
      </c>
      <c r="G240" t="n">
        <v>96.42</v>
      </c>
      <c r="H240" t="n">
        <v>1.38</v>
      </c>
      <c r="I240" t="n">
        <v>45</v>
      </c>
      <c r="J240" t="n">
        <v>127.8</v>
      </c>
      <c r="K240" t="n">
        <v>43.4</v>
      </c>
      <c r="L240" t="n">
        <v>10</v>
      </c>
      <c r="M240" t="n">
        <v>37</v>
      </c>
      <c r="N240" t="n">
        <v>19.4</v>
      </c>
      <c r="O240" t="n">
        <v>15996.02</v>
      </c>
      <c r="P240" t="n">
        <v>608.3200000000001</v>
      </c>
      <c r="Q240" t="n">
        <v>2277.19</v>
      </c>
      <c r="R240" t="n">
        <v>235.07</v>
      </c>
      <c r="S240" t="n">
        <v>175.94</v>
      </c>
      <c r="T240" t="n">
        <v>27633.1</v>
      </c>
      <c r="U240" t="n">
        <v>0.75</v>
      </c>
      <c r="V240" t="n">
        <v>0.87</v>
      </c>
      <c r="W240" t="n">
        <v>36.75</v>
      </c>
      <c r="X240" t="n">
        <v>1.66</v>
      </c>
      <c r="Y240" t="n">
        <v>2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1.327</v>
      </c>
      <c r="E241" t="n">
        <v>75.36</v>
      </c>
      <c r="F241" t="n">
        <v>72.23999999999999</v>
      </c>
      <c r="G241" t="n">
        <v>100.81</v>
      </c>
      <c r="H241" t="n">
        <v>1.5</v>
      </c>
      <c r="I241" t="n">
        <v>43</v>
      </c>
      <c r="J241" t="n">
        <v>129.13</v>
      </c>
      <c r="K241" t="n">
        <v>43.4</v>
      </c>
      <c r="L241" t="n">
        <v>11</v>
      </c>
      <c r="M241" t="n">
        <v>2</v>
      </c>
      <c r="N241" t="n">
        <v>19.73</v>
      </c>
      <c r="O241" t="n">
        <v>16159.39</v>
      </c>
      <c r="P241" t="n">
        <v>605.6799999999999</v>
      </c>
      <c r="Q241" t="n">
        <v>2277.38</v>
      </c>
      <c r="R241" t="n">
        <v>231.21</v>
      </c>
      <c r="S241" t="n">
        <v>175.94</v>
      </c>
      <c r="T241" t="n">
        <v>25715.59</v>
      </c>
      <c r="U241" t="n">
        <v>0.76</v>
      </c>
      <c r="V241" t="n">
        <v>0.87</v>
      </c>
      <c r="W241" t="n">
        <v>36.78</v>
      </c>
      <c r="X241" t="n">
        <v>1.59</v>
      </c>
      <c r="Y241" t="n">
        <v>2</v>
      </c>
      <c r="Z241" t="n">
        <v>10</v>
      </c>
    </row>
    <row r="242">
      <c r="A242" t="n">
        <v>11</v>
      </c>
      <c r="B242" t="n">
        <v>55</v>
      </c>
      <c r="C242" t="inlineStr">
        <is>
          <t xml:space="preserve">CONCLUIDO	</t>
        </is>
      </c>
      <c r="D242" t="n">
        <v>1.3268</v>
      </c>
      <c r="E242" t="n">
        <v>75.37</v>
      </c>
      <c r="F242" t="n">
        <v>72.26000000000001</v>
      </c>
      <c r="G242" t="n">
        <v>100.83</v>
      </c>
      <c r="H242" t="n">
        <v>1.63</v>
      </c>
      <c r="I242" t="n">
        <v>43</v>
      </c>
      <c r="J242" t="n">
        <v>130.45</v>
      </c>
      <c r="K242" t="n">
        <v>43.4</v>
      </c>
      <c r="L242" t="n">
        <v>12</v>
      </c>
      <c r="M242" t="n">
        <v>0</v>
      </c>
      <c r="N242" t="n">
        <v>20.05</v>
      </c>
      <c r="O242" t="n">
        <v>16323.22</v>
      </c>
      <c r="P242" t="n">
        <v>611.08</v>
      </c>
      <c r="Q242" t="n">
        <v>2277.29</v>
      </c>
      <c r="R242" t="n">
        <v>231.56</v>
      </c>
      <c r="S242" t="n">
        <v>175.94</v>
      </c>
      <c r="T242" t="n">
        <v>25890.37</v>
      </c>
      <c r="U242" t="n">
        <v>0.76</v>
      </c>
      <c r="V242" t="n">
        <v>0.87</v>
      </c>
      <c r="W242" t="n">
        <v>36.79</v>
      </c>
      <c r="X242" t="n">
        <v>1.6</v>
      </c>
      <c r="Y242" t="n">
        <v>2</v>
      </c>
      <c r="Z2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INDEX(resultados!$A$2:$ZZ$242, 1, MATCH($B$1, resultados!$A$1:$ZZ$1, 0))</f>
        <v/>
      </c>
      <c r="B7">
        <f>INDEX(resultados!$A$2:$ZZ$242, 1, MATCH($B$2, resultados!$A$1:$ZZ$1, 0))</f>
        <v/>
      </c>
      <c r="C7">
        <f>INDEX(resultados!$A$2:$ZZ$242, 1, MATCH($B$3, resultados!$A$1:$ZZ$1, 0))</f>
        <v/>
      </c>
    </row>
    <row r="8">
      <c r="A8">
        <f>INDEX(resultados!$A$2:$ZZ$242, 2, MATCH($B$1, resultados!$A$1:$ZZ$1, 0))</f>
        <v/>
      </c>
      <c r="B8">
        <f>INDEX(resultados!$A$2:$ZZ$242, 2, MATCH($B$2, resultados!$A$1:$ZZ$1, 0))</f>
        <v/>
      </c>
      <c r="C8">
        <f>INDEX(resultados!$A$2:$ZZ$242, 2, MATCH($B$3, resultados!$A$1:$ZZ$1, 0))</f>
        <v/>
      </c>
    </row>
    <row r="9">
      <c r="A9">
        <f>INDEX(resultados!$A$2:$ZZ$242, 3, MATCH($B$1, resultados!$A$1:$ZZ$1, 0))</f>
        <v/>
      </c>
      <c r="B9">
        <f>INDEX(resultados!$A$2:$ZZ$242, 3, MATCH($B$2, resultados!$A$1:$ZZ$1, 0))</f>
        <v/>
      </c>
      <c r="C9">
        <f>INDEX(resultados!$A$2:$ZZ$242, 3, MATCH($B$3, resultados!$A$1:$ZZ$1, 0))</f>
        <v/>
      </c>
    </row>
    <row r="10">
      <c r="A10">
        <f>INDEX(resultados!$A$2:$ZZ$242, 4, MATCH($B$1, resultados!$A$1:$ZZ$1, 0))</f>
        <v/>
      </c>
      <c r="B10">
        <f>INDEX(resultados!$A$2:$ZZ$242, 4, MATCH($B$2, resultados!$A$1:$ZZ$1, 0))</f>
        <v/>
      </c>
      <c r="C10">
        <f>INDEX(resultados!$A$2:$ZZ$242, 4, MATCH($B$3, resultados!$A$1:$ZZ$1, 0))</f>
        <v/>
      </c>
    </row>
    <row r="11">
      <c r="A11">
        <f>INDEX(resultados!$A$2:$ZZ$242, 5, MATCH($B$1, resultados!$A$1:$ZZ$1, 0))</f>
        <v/>
      </c>
      <c r="B11">
        <f>INDEX(resultados!$A$2:$ZZ$242, 5, MATCH($B$2, resultados!$A$1:$ZZ$1, 0))</f>
        <v/>
      </c>
      <c r="C11">
        <f>INDEX(resultados!$A$2:$ZZ$242, 5, MATCH($B$3, resultados!$A$1:$ZZ$1, 0))</f>
        <v/>
      </c>
    </row>
    <row r="12">
      <c r="A12">
        <f>INDEX(resultados!$A$2:$ZZ$242, 6, MATCH($B$1, resultados!$A$1:$ZZ$1, 0))</f>
        <v/>
      </c>
      <c r="B12">
        <f>INDEX(resultados!$A$2:$ZZ$242, 6, MATCH($B$2, resultados!$A$1:$ZZ$1, 0))</f>
        <v/>
      </c>
      <c r="C12">
        <f>INDEX(resultados!$A$2:$ZZ$242, 6, MATCH($B$3, resultados!$A$1:$ZZ$1, 0))</f>
        <v/>
      </c>
    </row>
    <row r="13">
      <c r="A13">
        <f>INDEX(resultados!$A$2:$ZZ$242, 7, MATCH($B$1, resultados!$A$1:$ZZ$1, 0))</f>
        <v/>
      </c>
      <c r="B13">
        <f>INDEX(resultados!$A$2:$ZZ$242, 7, MATCH($B$2, resultados!$A$1:$ZZ$1, 0))</f>
        <v/>
      </c>
      <c r="C13">
        <f>INDEX(resultados!$A$2:$ZZ$242, 7, MATCH($B$3, resultados!$A$1:$ZZ$1, 0))</f>
        <v/>
      </c>
    </row>
    <row r="14">
      <c r="A14">
        <f>INDEX(resultados!$A$2:$ZZ$242, 8, MATCH($B$1, resultados!$A$1:$ZZ$1, 0))</f>
        <v/>
      </c>
      <c r="B14">
        <f>INDEX(resultados!$A$2:$ZZ$242, 8, MATCH($B$2, resultados!$A$1:$ZZ$1, 0))</f>
        <v/>
      </c>
      <c r="C14">
        <f>INDEX(resultados!$A$2:$ZZ$242, 8, MATCH($B$3, resultados!$A$1:$ZZ$1, 0))</f>
        <v/>
      </c>
    </row>
    <row r="15">
      <c r="A15">
        <f>INDEX(resultados!$A$2:$ZZ$242, 9, MATCH($B$1, resultados!$A$1:$ZZ$1, 0))</f>
        <v/>
      </c>
      <c r="B15">
        <f>INDEX(resultados!$A$2:$ZZ$242, 9, MATCH($B$2, resultados!$A$1:$ZZ$1, 0))</f>
        <v/>
      </c>
      <c r="C15">
        <f>INDEX(resultados!$A$2:$ZZ$242, 9, MATCH($B$3, resultados!$A$1:$ZZ$1, 0))</f>
        <v/>
      </c>
    </row>
    <row r="16">
      <c r="A16">
        <f>INDEX(resultados!$A$2:$ZZ$242, 10, MATCH($B$1, resultados!$A$1:$ZZ$1, 0))</f>
        <v/>
      </c>
      <c r="B16">
        <f>INDEX(resultados!$A$2:$ZZ$242, 10, MATCH($B$2, resultados!$A$1:$ZZ$1, 0))</f>
        <v/>
      </c>
      <c r="C16">
        <f>INDEX(resultados!$A$2:$ZZ$242, 10, MATCH($B$3, resultados!$A$1:$ZZ$1, 0))</f>
        <v/>
      </c>
    </row>
    <row r="17">
      <c r="A17">
        <f>INDEX(resultados!$A$2:$ZZ$242, 11, MATCH($B$1, resultados!$A$1:$ZZ$1, 0))</f>
        <v/>
      </c>
      <c r="B17">
        <f>INDEX(resultados!$A$2:$ZZ$242, 11, MATCH($B$2, resultados!$A$1:$ZZ$1, 0))</f>
        <v/>
      </c>
      <c r="C17">
        <f>INDEX(resultados!$A$2:$ZZ$242, 11, MATCH($B$3, resultados!$A$1:$ZZ$1, 0))</f>
        <v/>
      </c>
    </row>
    <row r="18">
      <c r="A18">
        <f>INDEX(resultados!$A$2:$ZZ$242, 12, MATCH($B$1, resultados!$A$1:$ZZ$1, 0))</f>
        <v/>
      </c>
      <c r="B18">
        <f>INDEX(resultados!$A$2:$ZZ$242, 12, MATCH($B$2, resultados!$A$1:$ZZ$1, 0))</f>
        <v/>
      </c>
      <c r="C18">
        <f>INDEX(resultados!$A$2:$ZZ$242, 12, MATCH($B$3, resultados!$A$1:$ZZ$1, 0))</f>
        <v/>
      </c>
    </row>
    <row r="19">
      <c r="A19">
        <f>INDEX(resultados!$A$2:$ZZ$242, 13, MATCH($B$1, resultados!$A$1:$ZZ$1, 0))</f>
        <v/>
      </c>
      <c r="B19">
        <f>INDEX(resultados!$A$2:$ZZ$242, 13, MATCH($B$2, resultados!$A$1:$ZZ$1, 0))</f>
        <v/>
      </c>
      <c r="C19">
        <f>INDEX(resultados!$A$2:$ZZ$242, 13, MATCH($B$3, resultados!$A$1:$ZZ$1, 0))</f>
        <v/>
      </c>
    </row>
    <row r="20">
      <c r="A20">
        <f>INDEX(resultados!$A$2:$ZZ$242, 14, MATCH($B$1, resultados!$A$1:$ZZ$1, 0))</f>
        <v/>
      </c>
      <c r="B20">
        <f>INDEX(resultados!$A$2:$ZZ$242, 14, MATCH($B$2, resultados!$A$1:$ZZ$1, 0))</f>
        <v/>
      </c>
      <c r="C20">
        <f>INDEX(resultados!$A$2:$ZZ$242, 14, MATCH($B$3, resultados!$A$1:$ZZ$1, 0))</f>
        <v/>
      </c>
    </row>
    <row r="21">
      <c r="A21">
        <f>INDEX(resultados!$A$2:$ZZ$242, 15, MATCH($B$1, resultados!$A$1:$ZZ$1, 0))</f>
        <v/>
      </c>
      <c r="B21">
        <f>INDEX(resultados!$A$2:$ZZ$242, 15, MATCH($B$2, resultados!$A$1:$ZZ$1, 0))</f>
        <v/>
      </c>
      <c r="C21">
        <f>INDEX(resultados!$A$2:$ZZ$242, 15, MATCH($B$3, resultados!$A$1:$ZZ$1, 0))</f>
        <v/>
      </c>
    </row>
    <row r="22">
      <c r="A22">
        <f>INDEX(resultados!$A$2:$ZZ$242, 16, MATCH($B$1, resultados!$A$1:$ZZ$1, 0))</f>
        <v/>
      </c>
      <c r="B22">
        <f>INDEX(resultados!$A$2:$ZZ$242, 16, MATCH($B$2, resultados!$A$1:$ZZ$1, 0))</f>
        <v/>
      </c>
      <c r="C22">
        <f>INDEX(resultados!$A$2:$ZZ$242, 16, MATCH($B$3, resultados!$A$1:$ZZ$1, 0))</f>
        <v/>
      </c>
    </row>
    <row r="23">
      <c r="A23">
        <f>INDEX(resultados!$A$2:$ZZ$242, 17, MATCH($B$1, resultados!$A$1:$ZZ$1, 0))</f>
        <v/>
      </c>
      <c r="B23">
        <f>INDEX(resultados!$A$2:$ZZ$242, 17, MATCH($B$2, resultados!$A$1:$ZZ$1, 0))</f>
        <v/>
      </c>
      <c r="C23">
        <f>INDEX(resultados!$A$2:$ZZ$242, 17, MATCH($B$3, resultados!$A$1:$ZZ$1, 0))</f>
        <v/>
      </c>
    </row>
    <row r="24">
      <c r="A24">
        <f>INDEX(resultados!$A$2:$ZZ$242, 18, MATCH($B$1, resultados!$A$1:$ZZ$1, 0))</f>
        <v/>
      </c>
      <c r="B24">
        <f>INDEX(resultados!$A$2:$ZZ$242, 18, MATCH($B$2, resultados!$A$1:$ZZ$1, 0))</f>
        <v/>
      </c>
      <c r="C24">
        <f>INDEX(resultados!$A$2:$ZZ$242, 18, MATCH($B$3, resultados!$A$1:$ZZ$1, 0))</f>
        <v/>
      </c>
    </row>
    <row r="25">
      <c r="A25">
        <f>INDEX(resultados!$A$2:$ZZ$242, 19, MATCH($B$1, resultados!$A$1:$ZZ$1, 0))</f>
        <v/>
      </c>
      <c r="B25">
        <f>INDEX(resultados!$A$2:$ZZ$242, 19, MATCH($B$2, resultados!$A$1:$ZZ$1, 0))</f>
        <v/>
      </c>
      <c r="C25">
        <f>INDEX(resultados!$A$2:$ZZ$242, 19, MATCH($B$3, resultados!$A$1:$ZZ$1, 0))</f>
        <v/>
      </c>
    </row>
    <row r="26">
      <c r="A26">
        <f>INDEX(resultados!$A$2:$ZZ$242, 20, MATCH($B$1, resultados!$A$1:$ZZ$1, 0))</f>
        <v/>
      </c>
      <c r="B26">
        <f>INDEX(resultados!$A$2:$ZZ$242, 20, MATCH($B$2, resultados!$A$1:$ZZ$1, 0))</f>
        <v/>
      </c>
      <c r="C26">
        <f>INDEX(resultados!$A$2:$ZZ$242, 20, MATCH($B$3, resultados!$A$1:$ZZ$1, 0))</f>
        <v/>
      </c>
    </row>
    <row r="27">
      <c r="A27">
        <f>INDEX(resultados!$A$2:$ZZ$242, 21, MATCH($B$1, resultados!$A$1:$ZZ$1, 0))</f>
        <v/>
      </c>
      <c r="B27">
        <f>INDEX(resultados!$A$2:$ZZ$242, 21, MATCH($B$2, resultados!$A$1:$ZZ$1, 0))</f>
        <v/>
      </c>
      <c r="C27">
        <f>INDEX(resultados!$A$2:$ZZ$242, 21, MATCH($B$3, resultados!$A$1:$ZZ$1, 0))</f>
        <v/>
      </c>
    </row>
    <row r="28">
      <c r="A28">
        <f>INDEX(resultados!$A$2:$ZZ$242, 22, MATCH($B$1, resultados!$A$1:$ZZ$1, 0))</f>
        <v/>
      </c>
      <c r="B28">
        <f>INDEX(resultados!$A$2:$ZZ$242, 22, MATCH($B$2, resultados!$A$1:$ZZ$1, 0))</f>
        <v/>
      </c>
      <c r="C28">
        <f>INDEX(resultados!$A$2:$ZZ$242, 22, MATCH($B$3, resultados!$A$1:$ZZ$1, 0))</f>
        <v/>
      </c>
    </row>
    <row r="29">
      <c r="A29">
        <f>INDEX(resultados!$A$2:$ZZ$242, 23, MATCH($B$1, resultados!$A$1:$ZZ$1, 0))</f>
        <v/>
      </c>
      <c r="B29">
        <f>INDEX(resultados!$A$2:$ZZ$242, 23, MATCH($B$2, resultados!$A$1:$ZZ$1, 0))</f>
        <v/>
      </c>
      <c r="C29">
        <f>INDEX(resultados!$A$2:$ZZ$242, 23, MATCH($B$3, resultados!$A$1:$ZZ$1, 0))</f>
        <v/>
      </c>
    </row>
    <row r="30">
      <c r="A30">
        <f>INDEX(resultados!$A$2:$ZZ$242, 24, MATCH($B$1, resultados!$A$1:$ZZ$1, 0))</f>
        <v/>
      </c>
      <c r="B30">
        <f>INDEX(resultados!$A$2:$ZZ$242, 24, MATCH($B$2, resultados!$A$1:$ZZ$1, 0))</f>
        <v/>
      </c>
      <c r="C30">
        <f>INDEX(resultados!$A$2:$ZZ$242, 24, MATCH($B$3, resultados!$A$1:$ZZ$1, 0))</f>
        <v/>
      </c>
    </row>
    <row r="31">
      <c r="A31">
        <f>INDEX(resultados!$A$2:$ZZ$242, 25, MATCH($B$1, resultados!$A$1:$ZZ$1, 0))</f>
        <v/>
      </c>
      <c r="B31">
        <f>INDEX(resultados!$A$2:$ZZ$242, 25, MATCH($B$2, resultados!$A$1:$ZZ$1, 0))</f>
        <v/>
      </c>
      <c r="C31">
        <f>INDEX(resultados!$A$2:$ZZ$242, 25, MATCH($B$3, resultados!$A$1:$ZZ$1, 0))</f>
        <v/>
      </c>
    </row>
    <row r="32">
      <c r="A32">
        <f>INDEX(resultados!$A$2:$ZZ$242, 26, MATCH($B$1, resultados!$A$1:$ZZ$1, 0))</f>
        <v/>
      </c>
      <c r="B32">
        <f>INDEX(resultados!$A$2:$ZZ$242, 26, MATCH($B$2, resultados!$A$1:$ZZ$1, 0))</f>
        <v/>
      </c>
      <c r="C32">
        <f>INDEX(resultados!$A$2:$ZZ$242, 26, MATCH($B$3, resultados!$A$1:$ZZ$1, 0))</f>
        <v/>
      </c>
    </row>
    <row r="33">
      <c r="A33">
        <f>INDEX(resultados!$A$2:$ZZ$242, 27, MATCH($B$1, resultados!$A$1:$ZZ$1, 0))</f>
        <v/>
      </c>
      <c r="B33">
        <f>INDEX(resultados!$A$2:$ZZ$242, 27, MATCH($B$2, resultados!$A$1:$ZZ$1, 0))</f>
        <v/>
      </c>
      <c r="C33">
        <f>INDEX(resultados!$A$2:$ZZ$242, 27, MATCH($B$3, resultados!$A$1:$ZZ$1, 0))</f>
        <v/>
      </c>
    </row>
    <row r="34">
      <c r="A34">
        <f>INDEX(resultados!$A$2:$ZZ$242, 28, MATCH($B$1, resultados!$A$1:$ZZ$1, 0))</f>
        <v/>
      </c>
      <c r="B34">
        <f>INDEX(resultados!$A$2:$ZZ$242, 28, MATCH($B$2, resultados!$A$1:$ZZ$1, 0))</f>
        <v/>
      </c>
      <c r="C34">
        <f>INDEX(resultados!$A$2:$ZZ$242, 28, MATCH($B$3, resultados!$A$1:$ZZ$1, 0))</f>
        <v/>
      </c>
    </row>
    <row r="35">
      <c r="A35">
        <f>INDEX(resultados!$A$2:$ZZ$242, 29, MATCH($B$1, resultados!$A$1:$ZZ$1, 0))</f>
        <v/>
      </c>
      <c r="B35">
        <f>INDEX(resultados!$A$2:$ZZ$242, 29, MATCH($B$2, resultados!$A$1:$ZZ$1, 0))</f>
        <v/>
      </c>
      <c r="C35">
        <f>INDEX(resultados!$A$2:$ZZ$242, 29, MATCH($B$3, resultados!$A$1:$ZZ$1, 0))</f>
        <v/>
      </c>
    </row>
    <row r="36">
      <c r="A36">
        <f>INDEX(resultados!$A$2:$ZZ$242, 30, MATCH($B$1, resultados!$A$1:$ZZ$1, 0))</f>
        <v/>
      </c>
      <c r="B36">
        <f>INDEX(resultados!$A$2:$ZZ$242, 30, MATCH($B$2, resultados!$A$1:$ZZ$1, 0))</f>
        <v/>
      </c>
      <c r="C36">
        <f>INDEX(resultados!$A$2:$ZZ$242, 30, MATCH($B$3, resultados!$A$1:$ZZ$1, 0))</f>
        <v/>
      </c>
    </row>
    <row r="37">
      <c r="A37">
        <f>INDEX(resultados!$A$2:$ZZ$242, 31, MATCH($B$1, resultados!$A$1:$ZZ$1, 0))</f>
        <v/>
      </c>
      <c r="B37">
        <f>INDEX(resultados!$A$2:$ZZ$242, 31, MATCH($B$2, resultados!$A$1:$ZZ$1, 0))</f>
        <v/>
      </c>
      <c r="C37">
        <f>INDEX(resultados!$A$2:$ZZ$242, 31, MATCH($B$3, resultados!$A$1:$ZZ$1, 0))</f>
        <v/>
      </c>
    </row>
    <row r="38">
      <c r="A38">
        <f>INDEX(resultados!$A$2:$ZZ$242, 32, MATCH($B$1, resultados!$A$1:$ZZ$1, 0))</f>
        <v/>
      </c>
      <c r="B38">
        <f>INDEX(resultados!$A$2:$ZZ$242, 32, MATCH($B$2, resultados!$A$1:$ZZ$1, 0))</f>
        <v/>
      </c>
      <c r="C38">
        <f>INDEX(resultados!$A$2:$ZZ$242, 32, MATCH($B$3, resultados!$A$1:$ZZ$1, 0))</f>
        <v/>
      </c>
    </row>
    <row r="39">
      <c r="A39">
        <f>INDEX(resultados!$A$2:$ZZ$242, 33, MATCH($B$1, resultados!$A$1:$ZZ$1, 0))</f>
        <v/>
      </c>
      <c r="B39">
        <f>INDEX(resultados!$A$2:$ZZ$242, 33, MATCH($B$2, resultados!$A$1:$ZZ$1, 0))</f>
        <v/>
      </c>
      <c r="C39">
        <f>INDEX(resultados!$A$2:$ZZ$242, 33, MATCH($B$3, resultados!$A$1:$ZZ$1, 0))</f>
        <v/>
      </c>
    </row>
    <row r="40">
      <c r="A40">
        <f>INDEX(resultados!$A$2:$ZZ$242, 34, MATCH($B$1, resultados!$A$1:$ZZ$1, 0))</f>
        <v/>
      </c>
      <c r="B40">
        <f>INDEX(resultados!$A$2:$ZZ$242, 34, MATCH($B$2, resultados!$A$1:$ZZ$1, 0))</f>
        <v/>
      </c>
      <c r="C40">
        <f>INDEX(resultados!$A$2:$ZZ$242, 34, MATCH($B$3, resultados!$A$1:$ZZ$1, 0))</f>
        <v/>
      </c>
    </row>
    <row r="41">
      <c r="A41">
        <f>INDEX(resultados!$A$2:$ZZ$242, 35, MATCH($B$1, resultados!$A$1:$ZZ$1, 0))</f>
        <v/>
      </c>
      <c r="B41">
        <f>INDEX(resultados!$A$2:$ZZ$242, 35, MATCH($B$2, resultados!$A$1:$ZZ$1, 0))</f>
        <v/>
      </c>
      <c r="C41">
        <f>INDEX(resultados!$A$2:$ZZ$242, 35, MATCH($B$3, resultados!$A$1:$ZZ$1, 0))</f>
        <v/>
      </c>
    </row>
    <row r="42">
      <c r="A42">
        <f>INDEX(resultados!$A$2:$ZZ$242, 36, MATCH($B$1, resultados!$A$1:$ZZ$1, 0))</f>
        <v/>
      </c>
      <c r="B42">
        <f>INDEX(resultados!$A$2:$ZZ$242, 36, MATCH($B$2, resultados!$A$1:$ZZ$1, 0))</f>
        <v/>
      </c>
      <c r="C42">
        <f>INDEX(resultados!$A$2:$ZZ$242, 36, MATCH($B$3, resultados!$A$1:$ZZ$1, 0))</f>
        <v/>
      </c>
    </row>
    <row r="43">
      <c r="A43">
        <f>INDEX(resultados!$A$2:$ZZ$242, 37, MATCH($B$1, resultados!$A$1:$ZZ$1, 0))</f>
        <v/>
      </c>
      <c r="B43">
        <f>INDEX(resultados!$A$2:$ZZ$242, 37, MATCH($B$2, resultados!$A$1:$ZZ$1, 0))</f>
        <v/>
      </c>
      <c r="C43">
        <f>INDEX(resultados!$A$2:$ZZ$242, 37, MATCH($B$3, resultados!$A$1:$ZZ$1, 0))</f>
        <v/>
      </c>
    </row>
    <row r="44">
      <c r="A44">
        <f>INDEX(resultados!$A$2:$ZZ$242, 38, MATCH($B$1, resultados!$A$1:$ZZ$1, 0))</f>
        <v/>
      </c>
      <c r="B44">
        <f>INDEX(resultados!$A$2:$ZZ$242, 38, MATCH($B$2, resultados!$A$1:$ZZ$1, 0))</f>
        <v/>
      </c>
      <c r="C44">
        <f>INDEX(resultados!$A$2:$ZZ$242, 38, MATCH($B$3, resultados!$A$1:$ZZ$1, 0))</f>
        <v/>
      </c>
    </row>
    <row r="45">
      <c r="A45">
        <f>INDEX(resultados!$A$2:$ZZ$242, 39, MATCH($B$1, resultados!$A$1:$ZZ$1, 0))</f>
        <v/>
      </c>
      <c r="B45">
        <f>INDEX(resultados!$A$2:$ZZ$242, 39, MATCH($B$2, resultados!$A$1:$ZZ$1, 0))</f>
        <v/>
      </c>
      <c r="C45">
        <f>INDEX(resultados!$A$2:$ZZ$242, 39, MATCH($B$3, resultados!$A$1:$ZZ$1, 0))</f>
        <v/>
      </c>
    </row>
    <row r="46">
      <c r="A46">
        <f>INDEX(resultados!$A$2:$ZZ$242, 40, MATCH($B$1, resultados!$A$1:$ZZ$1, 0))</f>
        <v/>
      </c>
      <c r="B46">
        <f>INDEX(resultados!$A$2:$ZZ$242, 40, MATCH($B$2, resultados!$A$1:$ZZ$1, 0))</f>
        <v/>
      </c>
      <c r="C46">
        <f>INDEX(resultados!$A$2:$ZZ$242, 40, MATCH($B$3, resultados!$A$1:$ZZ$1, 0))</f>
        <v/>
      </c>
    </row>
    <row r="47">
      <c r="A47">
        <f>INDEX(resultados!$A$2:$ZZ$242, 41, MATCH($B$1, resultados!$A$1:$ZZ$1, 0))</f>
        <v/>
      </c>
      <c r="B47">
        <f>INDEX(resultados!$A$2:$ZZ$242, 41, MATCH($B$2, resultados!$A$1:$ZZ$1, 0))</f>
        <v/>
      </c>
      <c r="C47">
        <f>INDEX(resultados!$A$2:$ZZ$242, 41, MATCH($B$3, resultados!$A$1:$ZZ$1, 0))</f>
        <v/>
      </c>
    </row>
    <row r="48">
      <c r="A48">
        <f>INDEX(resultados!$A$2:$ZZ$242, 42, MATCH($B$1, resultados!$A$1:$ZZ$1, 0))</f>
        <v/>
      </c>
      <c r="B48">
        <f>INDEX(resultados!$A$2:$ZZ$242, 42, MATCH($B$2, resultados!$A$1:$ZZ$1, 0))</f>
        <v/>
      </c>
      <c r="C48">
        <f>INDEX(resultados!$A$2:$ZZ$242, 42, MATCH($B$3, resultados!$A$1:$ZZ$1, 0))</f>
        <v/>
      </c>
    </row>
    <row r="49">
      <c r="A49">
        <f>INDEX(resultados!$A$2:$ZZ$242, 43, MATCH($B$1, resultados!$A$1:$ZZ$1, 0))</f>
        <v/>
      </c>
      <c r="B49">
        <f>INDEX(resultados!$A$2:$ZZ$242, 43, MATCH($B$2, resultados!$A$1:$ZZ$1, 0))</f>
        <v/>
      </c>
      <c r="C49">
        <f>INDEX(resultados!$A$2:$ZZ$242, 43, MATCH($B$3, resultados!$A$1:$ZZ$1, 0))</f>
        <v/>
      </c>
    </row>
    <row r="50">
      <c r="A50">
        <f>INDEX(resultados!$A$2:$ZZ$242, 44, MATCH($B$1, resultados!$A$1:$ZZ$1, 0))</f>
        <v/>
      </c>
      <c r="B50">
        <f>INDEX(resultados!$A$2:$ZZ$242, 44, MATCH($B$2, resultados!$A$1:$ZZ$1, 0))</f>
        <v/>
      </c>
      <c r="C50">
        <f>INDEX(resultados!$A$2:$ZZ$242, 44, MATCH($B$3, resultados!$A$1:$ZZ$1, 0))</f>
        <v/>
      </c>
    </row>
    <row r="51">
      <c r="A51">
        <f>INDEX(resultados!$A$2:$ZZ$242, 45, MATCH($B$1, resultados!$A$1:$ZZ$1, 0))</f>
        <v/>
      </c>
      <c r="B51">
        <f>INDEX(resultados!$A$2:$ZZ$242, 45, MATCH($B$2, resultados!$A$1:$ZZ$1, 0))</f>
        <v/>
      </c>
      <c r="C51">
        <f>INDEX(resultados!$A$2:$ZZ$242, 45, MATCH($B$3, resultados!$A$1:$ZZ$1, 0))</f>
        <v/>
      </c>
    </row>
    <row r="52">
      <c r="A52">
        <f>INDEX(resultados!$A$2:$ZZ$242, 46, MATCH($B$1, resultados!$A$1:$ZZ$1, 0))</f>
        <v/>
      </c>
      <c r="B52">
        <f>INDEX(resultados!$A$2:$ZZ$242, 46, MATCH($B$2, resultados!$A$1:$ZZ$1, 0))</f>
        <v/>
      </c>
      <c r="C52">
        <f>INDEX(resultados!$A$2:$ZZ$242, 46, MATCH($B$3, resultados!$A$1:$ZZ$1, 0))</f>
        <v/>
      </c>
    </row>
    <row r="53">
      <c r="A53">
        <f>INDEX(resultados!$A$2:$ZZ$242, 47, MATCH($B$1, resultados!$A$1:$ZZ$1, 0))</f>
        <v/>
      </c>
      <c r="B53">
        <f>INDEX(resultados!$A$2:$ZZ$242, 47, MATCH($B$2, resultados!$A$1:$ZZ$1, 0))</f>
        <v/>
      </c>
      <c r="C53">
        <f>INDEX(resultados!$A$2:$ZZ$242, 47, MATCH($B$3, resultados!$A$1:$ZZ$1, 0))</f>
        <v/>
      </c>
    </row>
    <row r="54">
      <c r="A54">
        <f>INDEX(resultados!$A$2:$ZZ$242, 48, MATCH($B$1, resultados!$A$1:$ZZ$1, 0))</f>
        <v/>
      </c>
      <c r="B54">
        <f>INDEX(resultados!$A$2:$ZZ$242, 48, MATCH($B$2, resultados!$A$1:$ZZ$1, 0))</f>
        <v/>
      </c>
      <c r="C54">
        <f>INDEX(resultados!$A$2:$ZZ$242, 48, MATCH($B$3, resultados!$A$1:$ZZ$1, 0))</f>
        <v/>
      </c>
    </row>
    <row r="55">
      <c r="A55">
        <f>INDEX(resultados!$A$2:$ZZ$242, 49, MATCH($B$1, resultados!$A$1:$ZZ$1, 0))</f>
        <v/>
      </c>
      <c r="B55">
        <f>INDEX(resultados!$A$2:$ZZ$242, 49, MATCH($B$2, resultados!$A$1:$ZZ$1, 0))</f>
        <v/>
      </c>
      <c r="C55">
        <f>INDEX(resultados!$A$2:$ZZ$242, 49, MATCH($B$3, resultados!$A$1:$ZZ$1, 0))</f>
        <v/>
      </c>
    </row>
    <row r="56">
      <c r="A56">
        <f>INDEX(resultados!$A$2:$ZZ$242, 50, MATCH($B$1, resultados!$A$1:$ZZ$1, 0))</f>
        <v/>
      </c>
      <c r="B56">
        <f>INDEX(resultados!$A$2:$ZZ$242, 50, MATCH($B$2, resultados!$A$1:$ZZ$1, 0))</f>
        <v/>
      </c>
      <c r="C56">
        <f>INDEX(resultados!$A$2:$ZZ$242, 50, MATCH($B$3, resultados!$A$1:$ZZ$1, 0))</f>
        <v/>
      </c>
    </row>
    <row r="57">
      <c r="A57">
        <f>INDEX(resultados!$A$2:$ZZ$242, 51, MATCH($B$1, resultados!$A$1:$ZZ$1, 0))</f>
        <v/>
      </c>
      <c r="B57">
        <f>INDEX(resultados!$A$2:$ZZ$242, 51, MATCH($B$2, resultados!$A$1:$ZZ$1, 0))</f>
        <v/>
      </c>
      <c r="C57">
        <f>INDEX(resultados!$A$2:$ZZ$242, 51, MATCH($B$3, resultados!$A$1:$ZZ$1, 0))</f>
        <v/>
      </c>
    </row>
    <row r="58">
      <c r="A58">
        <f>INDEX(resultados!$A$2:$ZZ$242, 52, MATCH($B$1, resultados!$A$1:$ZZ$1, 0))</f>
        <v/>
      </c>
      <c r="B58">
        <f>INDEX(resultados!$A$2:$ZZ$242, 52, MATCH($B$2, resultados!$A$1:$ZZ$1, 0))</f>
        <v/>
      </c>
      <c r="C58">
        <f>INDEX(resultados!$A$2:$ZZ$242, 52, MATCH($B$3, resultados!$A$1:$ZZ$1, 0))</f>
        <v/>
      </c>
    </row>
    <row r="59">
      <c r="A59">
        <f>INDEX(resultados!$A$2:$ZZ$242, 53, MATCH($B$1, resultados!$A$1:$ZZ$1, 0))</f>
        <v/>
      </c>
      <c r="B59">
        <f>INDEX(resultados!$A$2:$ZZ$242, 53, MATCH($B$2, resultados!$A$1:$ZZ$1, 0))</f>
        <v/>
      </c>
      <c r="C59">
        <f>INDEX(resultados!$A$2:$ZZ$242, 53, MATCH($B$3, resultados!$A$1:$ZZ$1, 0))</f>
        <v/>
      </c>
    </row>
    <row r="60">
      <c r="A60">
        <f>INDEX(resultados!$A$2:$ZZ$242, 54, MATCH($B$1, resultados!$A$1:$ZZ$1, 0))</f>
        <v/>
      </c>
      <c r="B60">
        <f>INDEX(resultados!$A$2:$ZZ$242, 54, MATCH($B$2, resultados!$A$1:$ZZ$1, 0))</f>
        <v/>
      </c>
      <c r="C60">
        <f>INDEX(resultados!$A$2:$ZZ$242, 54, MATCH($B$3, resultados!$A$1:$ZZ$1, 0))</f>
        <v/>
      </c>
    </row>
    <row r="61">
      <c r="A61">
        <f>INDEX(resultados!$A$2:$ZZ$242, 55, MATCH($B$1, resultados!$A$1:$ZZ$1, 0))</f>
        <v/>
      </c>
      <c r="B61">
        <f>INDEX(resultados!$A$2:$ZZ$242, 55, MATCH($B$2, resultados!$A$1:$ZZ$1, 0))</f>
        <v/>
      </c>
      <c r="C61">
        <f>INDEX(resultados!$A$2:$ZZ$242, 55, MATCH($B$3, resultados!$A$1:$ZZ$1, 0))</f>
        <v/>
      </c>
    </row>
    <row r="62">
      <c r="A62">
        <f>INDEX(resultados!$A$2:$ZZ$242, 56, MATCH($B$1, resultados!$A$1:$ZZ$1, 0))</f>
        <v/>
      </c>
      <c r="B62">
        <f>INDEX(resultados!$A$2:$ZZ$242, 56, MATCH($B$2, resultados!$A$1:$ZZ$1, 0))</f>
        <v/>
      </c>
      <c r="C62">
        <f>INDEX(resultados!$A$2:$ZZ$242, 56, MATCH($B$3, resultados!$A$1:$ZZ$1, 0))</f>
        <v/>
      </c>
    </row>
    <row r="63">
      <c r="A63">
        <f>INDEX(resultados!$A$2:$ZZ$242, 57, MATCH($B$1, resultados!$A$1:$ZZ$1, 0))</f>
        <v/>
      </c>
      <c r="B63">
        <f>INDEX(resultados!$A$2:$ZZ$242, 57, MATCH($B$2, resultados!$A$1:$ZZ$1, 0))</f>
        <v/>
      </c>
      <c r="C63">
        <f>INDEX(resultados!$A$2:$ZZ$242, 57, MATCH($B$3, resultados!$A$1:$ZZ$1, 0))</f>
        <v/>
      </c>
    </row>
    <row r="64">
      <c r="A64">
        <f>INDEX(resultados!$A$2:$ZZ$242, 58, MATCH($B$1, resultados!$A$1:$ZZ$1, 0))</f>
        <v/>
      </c>
      <c r="B64">
        <f>INDEX(resultados!$A$2:$ZZ$242, 58, MATCH($B$2, resultados!$A$1:$ZZ$1, 0))</f>
        <v/>
      </c>
      <c r="C64">
        <f>INDEX(resultados!$A$2:$ZZ$242, 58, MATCH($B$3, resultados!$A$1:$ZZ$1, 0))</f>
        <v/>
      </c>
    </row>
    <row r="65">
      <c r="A65">
        <f>INDEX(resultados!$A$2:$ZZ$242, 59, MATCH($B$1, resultados!$A$1:$ZZ$1, 0))</f>
        <v/>
      </c>
      <c r="B65">
        <f>INDEX(resultados!$A$2:$ZZ$242, 59, MATCH($B$2, resultados!$A$1:$ZZ$1, 0))</f>
        <v/>
      </c>
      <c r="C65">
        <f>INDEX(resultados!$A$2:$ZZ$242, 59, MATCH($B$3, resultados!$A$1:$ZZ$1, 0))</f>
        <v/>
      </c>
    </row>
    <row r="66">
      <c r="A66">
        <f>INDEX(resultados!$A$2:$ZZ$242, 60, MATCH($B$1, resultados!$A$1:$ZZ$1, 0))</f>
        <v/>
      </c>
      <c r="B66">
        <f>INDEX(resultados!$A$2:$ZZ$242, 60, MATCH($B$2, resultados!$A$1:$ZZ$1, 0))</f>
        <v/>
      </c>
      <c r="C66">
        <f>INDEX(resultados!$A$2:$ZZ$242, 60, MATCH($B$3, resultados!$A$1:$ZZ$1, 0))</f>
        <v/>
      </c>
    </row>
    <row r="67">
      <c r="A67">
        <f>INDEX(resultados!$A$2:$ZZ$242, 61, MATCH($B$1, resultados!$A$1:$ZZ$1, 0))</f>
        <v/>
      </c>
      <c r="B67">
        <f>INDEX(resultados!$A$2:$ZZ$242, 61, MATCH($B$2, resultados!$A$1:$ZZ$1, 0))</f>
        <v/>
      </c>
      <c r="C67">
        <f>INDEX(resultados!$A$2:$ZZ$242, 61, MATCH($B$3, resultados!$A$1:$ZZ$1, 0))</f>
        <v/>
      </c>
    </row>
    <row r="68">
      <c r="A68">
        <f>INDEX(resultados!$A$2:$ZZ$242, 62, MATCH($B$1, resultados!$A$1:$ZZ$1, 0))</f>
        <v/>
      </c>
      <c r="B68">
        <f>INDEX(resultados!$A$2:$ZZ$242, 62, MATCH($B$2, resultados!$A$1:$ZZ$1, 0))</f>
        <v/>
      </c>
      <c r="C68">
        <f>INDEX(resultados!$A$2:$ZZ$242, 62, MATCH($B$3, resultados!$A$1:$ZZ$1, 0))</f>
        <v/>
      </c>
    </row>
    <row r="69">
      <c r="A69">
        <f>INDEX(resultados!$A$2:$ZZ$242, 63, MATCH($B$1, resultados!$A$1:$ZZ$1, 0))</f>
        <v/>
      </c>
      <c r="B69">
        <f>INDEX(resultados!$A$2:$ZZ$242, 63, MATCH($B$2, resultados!$A$1:$ZZ$1, 0))</f>
        <v/>
      </c>
      <c r="C69">
        <f>INDEX(resultados!$A$2:$ZZ$242, 63, MATCH($B$3, resultados!$A$1:$ZZ$1, 0))</f>
        <v/>
      </c>
    </row>
    <row r="70">
      <c r="A70">
        <f>INDEX(resultados!$A$2:$ZZ$242, 64, MATCH($B$1, resultados!$A$1:$ZZ$1, 0))</f>
        <v/>
      </c>
      <c r="B70">
        <f>INDEX(resultados!$A$2:$ZZ$242, 64, MATCH($B$2, resultados!$A$1:$ZZ$1, 0))</f>
        <v/>
      </c>
      <c r="C70">
        <f>INDEX(resultados!$A$2:$ZZ$242, 64, MATCH($B$3, resultados!$A$1:$ZZ$1, 0))</f>
        <v/>
      </c>
    </row>
    <row r="71">
      <c r="A71">
        <f>INDEX(resultados!$A$2:$ZZ$242, 65, MATCH($B$1, resultados!$A$1:$ZZ$1, 0))</f>
        <v/>
      </c>
      <c r="B71">
        <f>INDEX(resultados!$A$2:$ZZ$242, 65, MATCH($B$2, resultados!$A$1:$ZZ$1, 0))</f>
        <v/>
      </c>
      <c r="C71">
        <f>INDEX(resultados!$A$2:$ZZ$242, 65, MATCH($B$3, resultados!$A$1:$ZZ$1, 0))</f>
        <v/>
      </c>
    </row>
    <row r="72">
      <c r="A72">
        <f>INDEX(resultados!$A$2:$ZZ$242, 66, MATCH($B$1, resultados!$A$1:$ZZ$1, 0))</f>
        <v/>
      </c>
      <c r="B72">
        <f>INDEX(resultados!$A$2:$ZZ$242, 66, MATCH($B$2, resultados!$A$1:$ZZ$1, 0))</f>
        <v/>
      </c>
      <c r="C72">
        <f>INDEX(resultados!$A$2:$ZZ$242, 66, MATCH($B$3, resultados!$A$1:$ZZ$1, 0))</f>
        <v/>
      </c>
    </row>
    <row r="73">
      <c r="A73">
        <f>INDEX(resultados!$A$2:$ZZ$242, 67, MATCH($B$1, resultados!$A$1:$ZZ$1, 0))</f>
        <v/>
      </c>
      <c r="B73">
        <f>INDEX(resultados!$A$2:$ZZ$242, 67, MATCH($B$2, resultados!$A$1:$ZZ$1, 0))</f>
        <v/>
      </c>
      <c r="C73">
        <f>INDEX(resultados!$A$2:$ZZ$242, 67, MATCH($B$3, resultados!$A$1:$ZZ$1, 0))</f>
        <v/>
      </c>
    </row>
    <row r="74">
      <c r="A74">
        <f>INDEX(resultados!$A$2:$ZZ$242, 68, MATCH($B$1, resultados!$A$1:$ZZ$1, 0))</f>
        <v/>
      </c>
      <c r="B74">
        <f>INDEX(resultados!$A$2:$ZZ$242, 68, MATCH($B$2, resultados!$A$1:$ZZ$1, 0))</f>
        <v/>
      </c>
      <c r="C74">
        <f>INDEX(resultados!$A$2:$ZZ$242, 68, MATCH($B$3, resultados!$A$1:$ZZ$1, 0))</f>
        <v/>
      </c>
    </row>
    <row r="75">
      <c r="A75">
        <f>INDEX(resultados!$A$2:$ZZ$242, 69, MATCH($B$1, resultados!$A$1:$ZZ$1, 0))</f>
        <v/>
      </c>
      <c r="B75">
        <f>INDEX(resultados!$A$2:$ZZ$242, 69, MATCH($B$2, resultados!$A$1:$ZZ$1, 0))</f>
        <v/>
      </c>
      <c r="C75">
        <f>INDEX(resultados!$A$2:$ZZ$242, 69, MATCH($B$3, resultados!$A$1:$ZZ$1, 0))</f>
        <v/>
      </c>
    </row>
    <row r="76">
      <c r="A76">
        <f>INDEX(resultados!$A$2:$ZZ$242, 70, MATCH($B$1, resultados!$A$1:$ZZ$1, 0))</f>
        <v/>
      </c>
      <c r="B76">
        <f>INDEX(resultados!$A$2:$ZZ$242, 70, MATCH($B$2, resultados!$A$1:$ZZ$1, 0))</f>
        <v/>
      </c>
      <c r="C76">
        <f>INDEX(resultados!$A$2:$ZZ$242, 70, MATCH($B$3, resultados!$A$1:$ZZ$1, 0))</f>
        <v/>
      </c>
    </row>
    <row r="77">
      <c r="A77">
        <f>INDEX(resultados!$A$2:$ZZ$242, 71, MATCH($B$1, resultados!$A$1:$ZZ$1, 0))</f>
        <v/>
      </c>
      <c r="B77">
        <f>INDEX(resultados!$A$2:$ZZ$242, 71, MATCH($B$2, resultados!$A$1:$ZZ$1, 0))</f>
        <v/>
      </c>
      <c r="C77">
        <f>INDEX(resultados!$A$2:$ZZ$242, 71, MATCH($B$3, resultados!$A$1:$ZZ$1, 0))</f>
        <v/>
      </c>
    </row>
    <row r="78">
      <c r="A78">
        <f>INDEX(resultados!$A$2:$ZZ$242, 72, MATCH($B$1, resultados!$A$1:$ZZ$1, 0))</f>
        <v/>
      </c>
      <c r="B78">
        <f>INDEX(resultados!$A$2:$ZZ$242, 72, MATCH($B$2, resultados!$A$1:$ZZ$1, 0))</f>
        <v/>
      </c>
      <c r="C78">
        <f>INDEX(resultados!$A$2:$ZZ$242, 72, MATCH($B$3, resultados!$A$1:$ZZ$1, 0))</f>
        <v/>
      </c>
    </row>
    <row r="79">
      <c r="A79">
        <f>INDEX(resultados!$A$2:$ZZ$242, 73, MATCH($B$1, resultados!$A$1:$ZZ$1, 0))</f>
        <v/>
      </c>
      <c r="B79">
        <f>INDEX(resultados!$A$2:$ZZ$242, 73, MATCH($B$2, resultados!$A$1:$ZZ$1, 0))</f>
        <v/>
      </c>
      <c r="C79">
        <f>INDEX(resultados!$A$2:$ZZ$242, 73, MATCH($B$3, resultados!$A$1:$ZZ$1, 0))</f>
        <v/>
      </c>
    </row>
    <row r="80">
      <c r="A80">
        <f>INDEX(resultados!$A$2:$ZZ$242, 74, MATCH($B$1, resultados!$A$1:$ZZ$1, 0))</f>
        <v/>
      </c>
      <c r="B80">
        <f>INDEX(resultados!$A$2:$ZZ$242, 74, MATCH($B$2, resultados!$A$1:$ZZ$1, 0))</f>
        <v/>
      </c>
      <c r="C80">
        <f>INDEX(resultados!$A$2:$ZZ$242, 74, MATCH($B$3, resultados!$A$1:$ZZ$1, 0))</f>
        <v/>
      </c>
    </row>
    <row r="81">
      <c r="A81">
        <f>INDEX(resultados!$A$2:$ZZ$242, 75, MATCH($B$1, resultados!$A$1:$ZZ$1, 0))</f>
        <v/>
      </c>
      <c r="B81">
        <f>INDEX(resultados!$A$2:$ZZ$242, 75, MATCH($B$2, resultados!$A$1:$ZZ$1, 0))</f>
        <v/>
      </c>
      <c r="C81">
        <f>INDEX(resultados!$A$2:$ZZ$242, 75, MATCH($B$3, resultados!$A$1:$ZZ$1, 0))</f>
        <v/>
      </c>
    </row>
    <row r="82">
      <c r="A82">
        <f>INDEX(resultados!$A$2:$ZZ$242, 76, MATCH($B$1, resultados!$A$1:$ZZ$1, 0))</f>
        <v/>
      </c>
      <c r="B82">
        <f>INDEX(resultados!$A$2:$ZZ$242, 76, MATCH($B$2, resultados!$A$1:$ZZ$1, 0))</f>
        <v/>
      </c>
      <c r="C82">
        <f>INDEX(resultados!$A$2:$ZZ$242, 76, MATCH($B$3, resultados!$A$1:$ZZ$1, 0))</f>
        <v/>
      </c>
    </row>
    <row r="83">
      <c r="A83">
        <f>INDEX(resultados!$A$2:$ZZ$242, 77, MATCH($B$1, resultados!$A$1:$ZZ$1, 0))</f>
        <v/>
      </c>
      <c r="B83">
        <f>INDEX(resultados!$A$2:$ZZ$242, 77, MATCH($B$2, resultados!$A$1:$ZZ$1, 0))</f>
        <v/>
      </c>
      <c r="C83">
        <f>INDEX(resultados!$A$2:$ZZ$242, 77, MATCH($B$3, resultados!$A$1:$ZZ$1, 0))</f>
        <v/>
      </c>
    </row>
    <row r="84">
      <c r="A84">
        <f>INDEX(resultados!$A$2:$ZZ$242, 78, MATCH($B$1, resultados!$A$1:$ZZ$1, 0))</f>
        <v/>
      </c>
      <c r="B84">
        <f>INDEX(resultados!$A$2:$ZZ$242, 78, MATCH($B$2, resultados!$A$1:$ZZ$1, 0))</f>
        <v/>
      </c>
      <c r="C84">
        <f>INDEX(resultados!$A$2:$ZZ$242, 78, MATCH($B$3, resultados!$A$1:$ZZ$1, 0))</f>
        <v/>
      </c>
    </row>
    <row r="85">
      <c r="A85">
        <f>INDEX(resultados!$A$2:$ZZ$242, 79, MATCH($B$1, resultados!$A$1:$ZZ$1, 0))</f>
        <v/>
      </c>
      <c r="B85">
        <f>INDEX(resultados!$A$2:$ZZ$242, 79, MATCH($B$2, resultados!$A$1:$ZZ$1, 0))</f>
        <v/>
      </c>
      <c r="C85">
        <f>INDEX(resultados!$A$2:$ZZ$242, 79, MATCH($B$3, resultados!$A$1:$ZZ$1, 0))</f>
        <v/>
      </c>
    </row>
    <row r="86">
      <c r="A86">
        <f>INDEX(resultados!$A$2:$ZZ$242, 80, MATCH($B$1, resultados!$A$1:$ZZ$1, 0))</f>
        <v/>
      </c>
      <c r="B86">
        <f>INDEX(resultados!$A$2:$ZZ$242, 80, MATCH($B$2, resultados!$A$1:$ZZ$1, 0))</f>
        <v/>
      </c>
      <c r="C86">
        <f>INDEX(resultados!$A$2:$ZZ$242, 80, MATCH($B$3, resultados!$A$1:$ZZ$1, 0))</f>
        <v/>
      </c>
    </row>
    <row r="87">
      <c r="A87">
        <f>INDEX(resultados!$A$2:$ZZ$242, 81, MATCH($B$1, resultados!$A$1:$ZZ$1, 0))</f>
        <v/>
      </c>
      <c r="B87">
        <f>INDEX(resultados!$A$2:$ZZ$242, 81, MATCH($B$2, resultados!$A$1:$ZZ$1, 0))</f>
        <v/>
      </c>
      <c r="C87">
        <f>INDEX(resultados!$A$2:$ZZ$242, 81, MATCH($B$3, resultados!$A$1:$ZZ$1, 0))</f>
        <v/>
      </c>
    </row>
    <row r="88">
      <c r="A88">
        <f>INDEX(resultados!$A$2:$ZZ$242, 82, MATCH($B$1, resultados!$A$1:$ZZ$1, 0))</f>
        <v/>
      </c>
      <c r="B88">
        <f>INDEX(resultados!$A$2:$ZZ$242, 82, MATCH($B$2, resultados!$A$1:$ZZ$1, 0))</f>
        <v/>
      </c>
      <c r="C88">
        <f>INDEX(resultados!$A$2:$ZZ$242, 82, MATCH($B$3, resultados!$A$1:$ZZ$1, 0))</f>
        <v/>
      </c>
    </row>
    <row r="89">
      <c r="A89">
        <f>INDEX(resultados!$A$2:$ZZ$242, 83, MATCH($B$1, resultados!$A$1:$ZZ$1, 0))</f>
        <v/>
      </c>
      <c r="B89">
        <f>INDEX(resultados!$A$2:$ZZ$242, 83, MATCH($B$2, resultados!$A$1:$ZZ$1, 0))</f>
        <v/>
      </c>
      <c r="C89">
        <f>INDEX(resultados!$A$2:$ZZ$242, 83, MATCH($B$3, resultados!$A$1:$ZZ$1, 0))</f>
        <v/>
      </c>
    </row>
    <row r="90">
      <c r="A90">
        <f>INDEX(resultados!$A$2:$ZZ$242, 84, MATCH($B$1, resultados!$A$1:$ZZ$1, 0))</f>
        <v/>
      </c>
      <c r="B90">
        <f>INDEX(resultados!$A$2:$ZZ$242, 84, MATCH($B$2, resultados!$A$1:$ZZ$1, 0))</f>
        <v/>
      </c>
      <c r="C90">
        <f>INDEX(resultados!$A$2:$ZZ$242, 84, MATCH($B$3, resultados!$A$1:$ZZ$1, 0))</f>
        <v/>
      </c>
    </row>
    <row r="91">
      <c r="A91">
        <f>INDEX(resultados!$A$2:$ZZ$242, 85, MATCH($B$1, resultados!$A$1:$ZZ$1, 0))</f>
        <v/>
      </c>
      <c r="B91">
        <f>INDEX(resultados!$A$2:$ZZ$242, 85, MATCH($B$2, resultados!$A$1:$ZZ$1, 0))</f>
        <v/>
      </c>
      <c r="C91">
        <f>INDEX(resultados!$A$2:$ZZ$242, 85, MATCH($B$3, resultados!$A$1:$ZZ$1, 0))</f>
        <v/>
      </c>
    </row>
    <row r="92">
      <c r="A92">
        <f>INDEX(resultados!$A$2:$ZZ$242, 86, MATCH($B$1, resultados!$A$1:$ZZ$1, 0))</f>
        <v/>
      </c>
      <c r="B92">
        <f>INDEX(resultados!$A$2:$ZZ$242, 86, MATCH($B$2, resultados!$A$1:$ZZ$1, 0))</f>
        <v/>
      </c>
      <c r="C92">
        <f>INDEX(resultados!$A$2:$ZZ$242, 86, MATCH($B$3, resultados!$A$1:$ZZ$1, 0))</f>
        <v/>
      </c>
    </row>
    <row r="93">
      <c r="A93">
        <f>INDEX(resultados!$A$2:$ZZ$242, 87, MATCH($B$1, resultados!$A$1:$ZZ$1, 0))</f>
        <v/>
      </c>
      <c r="B93">
        <f>INDEX(resultados!$A$2:$ZZ$242, 87, MATCH($B$2, resultados!$A$1:$ZZ$1, 0))</f>
        <v/>
      </c>
      <c r="C93">
        <f>INDEX(resultados!$A$2:$ZZ$242, 87, MATCH($B$3, resultados!$A$1:$ZZ$1, 0))</f>
        <v/>
      </c>
    </row>
    <row r="94">
      <c r="A94">
        <f>INDEX(resultados!$A$2:$ZZ$242, 88, MATCH($B$1, resultados!$A$1:$ZZ$1, 0))</f>
        <v/>
      </c>
      <c r="B94">
        <f>INDEX(resultados!$A$2:$ZZ$242, 88, MATCH($B$2, resultados!$A$1:$ZZ$1, 0))</f>
        <v/>
      </c>
      <c r="C94">
        <f>INDEX(resultados!$A$2:$ZZ$242, 88, MATCH($B$3, resultados!$A$1:$ZZ$1, 0))</f>
        <v/>
      </c>
    </row>
    <row r="95">
      <c r="A95">
        <f>INDEX(resultados!$A$2:$ZZ$242, 89, MATCH($B$1, resultados!$A$1:$ZZ$1, 0))</f>
        <v/>
      </c>
      <c r="B95">
        <f>INDEX(resultados!$A$2:$ZZ$242, 89, MATCH($B$2, resultados!$A$1:$ZZ$1, 0))</f>
        <v/>
      </c>
      <c r="C95">
        <f>INDEX(resultados!$A$2:$ZZ$242, 89, MATCH($B$3, resultados!$A$1:$ZZ$1, 0))</f>
        <v/>
      </c>
    </row>
    <row r="96">
      <c r="A96">
        <f>INDEX(resultados!$A$2:$ZZ$242, 90, MATCH($B$1, resultados!$A$1:$ZZ$1, 0))</f>
        <v/>
      </c>
      <c r="B96">
        <f>INDEX(resultados!$A$2:$ZZ$242, 90, MATCH($B$2, resultados!$A$1:$ZZ$1, 0))</f>
        <v/>
      </c>
      <c r="C96">
        <f>INDEX(resultados!$A$2:$ZZ$242, 90, MATCH($B$3, resultados!$A$1:$ZZ$1, 0))</f>
        <v/>
      </c>
    </row>
    <row r="97">
      <c r="A97">
        <f>INDEX(resultados!$A$2:$ZZ$242, 91, MATCH($B$1, resultados!$A$1:$ZZ$1, 0))</f>
        <v/>
      </c>
      <c r="B97">
        <f>INDEX(resultados!$A$2:$ZZ$242, 91, MATCH($B$2, resultados!$A$1:$ZZ$1, 0))</f>
        <v/>
      </c>
      <c r="C97">
        <f>INDEX(resultados!$A$2:$ZZ$242, 91, MATCH($B$3, resultados!$A$1:$ZZ$1, 0))</f>
        <v/>
      </c>
    </row>
    <row r="98">
      <c r="A98">
        <f>INDEX(resultados!$A$2:$ZZ$242, 92, MATCH($B$1, resultados!$A$1:$ZZ$1, 0))</f>
        <v/>
      </c>
      <c r="B98">
        <f>INDEX(resultados!$A$2:$ZZ$242, 92, MATCH($B$2, resultados!$A$1:$ZZ$1, 0))</f>
        <v/>
      </c>
      <c r="C98">
        <f>INDEX(resultados!$A$2:$ZZ$242, 92, MATCH($B$3, resultados!$A$1:$ZZ$1, 0))</f>
        <v/>
      </c>
    </row>
    <row r="99">
      <c r="A99">
        <f>INDEX(resultados!$A$2:$ZZ$242, 93, MATCH($B$1, resultados!$A$1:$ZZ$1, 0))</f>
        <v/>
      </c>
      <c r="B99">
        <f>INDEX(resultados!$A$2:$ZZ$242, 93, MATCH($B$2, resultados!$A$1:$ZZ$1, 0))</f>
        <v/>
      </c>
      <c r="C99">
        <f>INDEX(resultados!$A$2:$ZZ$242, 93, MATCH($B$3, resultados!$A$1:$ZZ$1, 0))</f>
        <v/>
      </c>
    </row>
    <row r="100">
      <c r="A100">
        <f>INDEX(resultados!$A$2:$ZZ$242, 94, MATCH($B$1, resultados!$A$1:$ZZ$1, 0))</f>
        <v/>
      </c>
      <c r="B100">
        <f>INDEX(resultados!$A$2:$ZZ$242, 94, MATCH($B$2, resultados!$A$1:$ZZ$1, 0))</f>
        <v/>
      </c>
      <c r="C100">
        <f>INDEX(resultados!$A$2:$ZZ$242, 94, MATCH($B$3, resultados!$A$1:$ZZ$1, 0))</f>
        <v/>
      </c>
    </row>
    <row r="101">
      <c r="A101">
        <f>INDEX(resultados!$A$2:$ZZ$242, 95, MATCH($B$1, resultados!$A$1:$ZZ$1, 0))</f>
        <v/>
      </c>
      <c r="B101">
        <f>INDEX(resultados!$A$2:$ZZ$242, 95, MATCH($B$2, resultados!$A$1:$ZZ$1, 0))</f>
        <v/>
      </c>
      <c r="C101">
        <f>INDEX(resultados!$A$2:$ZZ$242, 95, MATCH($B$3, resultados!$A$1:$ZZ$1, 0))</f>
        <v/>
      </c>
    </row>
    <row r="102">
      <c r="A102">
        <f>INDEX(resultados!$A$2:$ZZ$242, 96, MATCH($B$1, resultados!$A$1:$ZZ$1, 0))</f>
        <v/>
      </c>
      <c r="B102">
        <f>INDEX(resultados!$A$2:$ZZ$242, 96, MATCH($B$2, resultados!$A$1:$ZZ$1, 0))</f>
        <v/>
      </c>
      <c r="C102">
        <f>INDEX(resultados!$A$2:$ZZ$242, 96, MATCH($B$3, resultados!$A$1:$ZZ$1, 0))</f>
        <v/>
      </c>
    </row>
    <row r="103">
      <c r="A103">
        <f>INDEX(resultados!$A$2:$ZZ$242, 97, MATCH($B$1, resultados!$A$1:$ZZ$1, 0))</f>
        <v/>
      </c>
      <c r="B103">
        <f>INDEX(resultados!$A$2:$ZZ$242, 97, MATCH($B$2, resultados!$A$1:$ZZ$1, 0))</f>
        <v/>
      </c>
      <c r="C103">
        <f>INDEX(resultados!$A$2:$ZZ$242, 97, MATCH($B$3, resultados!$A$1:$ZZ$1, 0))</f>
        <v/>
      </c>
    </row>
    <row r="104">
      <c r="A104">
        <f>INDEX(resultados!$A$2:$ZZ$242, 98, MATCH($B$1, resultados!$A$1:$ZZ$1, 0))</f>
        <v/>
      </c>
      <c r="B104">
        <f>INDEX(resultados!$A$2:$ZZ$242, 98, MATCH($B$2, resultados!$A$1:$ZZ$1, 0))</f>
        <v/>
      </c>
      <c r="C104">
        <f>INDEX(resultados!$A$2:$ZZ$242, 98, MATCH($B$3, resultados!$A$1:$ZZ$1, 0))</f>
        <v/>
      </c>
    </row>
    <row r="105">
      <c r="A105">
        <f>INDEX(resultados!$A$2:$ZZ$242, 99, MATCH($B$1, resultados!$A$1:$ZZ$1, 0))</f>
        <v/>
      </c>
      <c r="B105">
        <f>INDEX(resultados!$A$2:$ZZ$242, 99, MATCH($B$2, resultados!$A$1:$ZZ$1, 0))</f>
        <v/>
      </c>
      <c r="C105">
        <f>INDEX(resultados!$A$2:$ZZ$242, 99, MATCH($B$3, resultados!$A$1:$ZZ$1, 0))</f>
        <v/>
      </c>
    </row>
    <row r="106">
      <c r="A106">
        <f>INDEX(resultados!$A$2:$ZZ$242, 100, MATCH($B$1, resultados!$A$1:$ZZ$1, 0))</f>
        <v/>
      </c>
      <c r="B106">
        <f>INDEX(resultados!$A$2:$ZZ$242, 100, MATCH($B$2, resultados!$A$1:$ZZ$1, 0))</f>
        <v/>
      </c>
      <c r="C106">
        <f>INDEX(resultados!$A$2:$ZZ$242, 100, MATCH($B$3, resultados!$A$1:$ZZ$1, 0))</f>
        <v/>
      </c>
    </row>
    <row r="107">
      <c r="A107">
        <f>INDEX(resultados!$A$2:$ZZ$242, 101, MATCH($B$1, resultados!$A$1:$ZZ$1, 0))</f>
        <v/>
      </c>
      <c r="B107">
        <f>INDEX(resultados!$A$2:$ZZ$242, 101, MATCH($B$2, resultados!$A$1:$ZZ$1, 0))</f>
        <v/>
      </c>
      <c r="C107">
        <f>INDEX(resultados!$A$2:$ZZ$242, 101, MATCH($B$3, resultados!$A$1:$ZZ$1, 0))</f>
        <v/>
      </c>
    </row>
    <row r="108">
      <c r="A108">
        <f>INDEX(resultados!$A$2:$ZZ$242, 102, MATCH($B$1, resultados!$A$1:$ZZ$1, 0))</f>
        <v/>
      </c>
      <c r="B108">
        <f>INDEX(resultados!$A$2:$ZZ$242, 102, MATCH($B$2, resultados!$A$1:$ZZ$1, 0))</f>
        <v/>
      </c>
      <c r="C108">
        <f>INDEX(resultados!$A$2:$ZZ$242, 102, MATCH($B$3, resultados!$A$1:$ZZ$1, 0))</f>
        <v/>
      </c>
    </row>
    <row r="109">
      <c r="A109">
        <f>INDEX(resultados!$A$2:$ZZ$242, 103, MATCH($B$1, resultados!$A$1:$ZZ$1, 0))</f>
        <v/>
      </c>
      <c r="B109">
        <f>INDEX(resultados!$A$2:$ZZ$242, 103, MATCH($B$2, resultados!$A$1:$ZZ$1, 0))</f>
        <v/>
      </c>
      <c r="C109">
        <f>INDEX(resultados!$A$2:$ZZ$242, 103, MATCH($B$3, resultados!$A$1:$ZZ$1, 0))</f>
        <v/>
      </c>
    </row>
    <row r="110">
      <c r="A110">
        <f>INDEX(resultados!$A$2:$ZZ$242, 104, MATCH($B$1, resultados!$A$1:$ZZ$1, 0))</f>
        <v/>
      </c>
      <c r="B110">
        <f>INDEX(resultados!$A$2:$ZZ$242, 104, MATCH($B$2, resultados!$A$1:$ZZ$1, 0))</f>
        <v/>
      </c>
      <c r="C110">
        <f>INDEX(resultados!$A$2:$ZZ$242, 104, MATCH($B$3, resultados!$A$1:$ZZ$1, 0))</f>
        <v/>
      </c>
    </row>
    <row r="111">
      <c r="A111">
        <f>INDEX(resultados!$A$2:$ZZ$242, 105, MATCH($B$1, resultados!$A$1:$ZZ$1, 0))</f>
        <v/>
      </c>
      <c r="B111">
        <f>INDEX(resultados!$A$2:$ZZ$242, 105, MATCH($B$2, resultados!$A$1:$ZZ$1, 0))</f>
        <v/>
      </c>
      <c r="C111">
        <f>INDEX(resultados!$A$2:$ZZ$242, 105, MATCH($B$3, resultados!$A$1:$ZZ$1, 0))</f>
        <v/>
      </c>
    </row>
    <row r="112">
      <c r="A112">
        <f>INDEX(resultados!$A$2:$ZZ$242, 106, MATCH($B$1, resultados!$A$1:$ZZ$1, 0))</f>
        <v/>
      </c>
      <c r="B112">
        <f>INDEX(resultados!$A$2:$ZZ$242, 106, MATCH($B$2, resultados!$A$1:$ZZ$1, 0))</f>
        <v/>
      </c>
      <c r="C112">
        <f>INDEX(resultados!$A$2:$ZZ$242, 106, MATCH($B$3, resultados!$A$1:$ZZ$1, 0))</f>
        <v/>
      </c>
    </row>
    <row r="113">
      <c r="A113">
        <f>INDEX(resultados!$A$2:$ZZ$242, 107, MATCH($B$1, resultados!$A$1:$ZZ$1, 0))</f>
        <v/>
      </c>
      <c r="B113">
        <f>INDEX(resultados!$A$2:$ZZ$242, 107, MATCH($B$2, resultados!$A$1:$ZZ$1, 0))</f>
        <v/>
      </c>
      <c r="C113">
        <f>INDEX(resultados!$A$2:$ZZ$242, 107, MATCH($B$3, resultados!$A$1:$ZZ$1, 0))</f>
        <v/>
      </c>
    </row>
    <row r="114">
      <c r="A114">
        <f>INDEX(resultados!$A$2:$ZZ$242, 108, MATCH($B$1, resultados!$A$1:$ZZ$1, 0))</f>
        <v/>
      </c>
      <c r="B114">
        <f>INDEX(resultados!$A$2:$ZZ$242, 108, MATCH($B$2, resultados!$A$1:$ZZ$1, 0))</f>
        <v/>
      </c>
      <c r="C114">
        <f>INDEX(resultados!$A$2:$ZZ$242, 108, MATCH($B$3, resultados!$A$1:$ZZ$1, 0))</f>
        <v/>
      </c>
    </row>
    <row r="115">
      <c r="A115">
        <f>INDEX(resultados!$A$2:$ZZ$242, 109, MATCH($B$1, resultados!$A$1:$ZZ$1, 0))</f>
        <v/>
      </c>
      <c r="B115">
        <f>INDEX(resultados!$A$2:$ZZ$242, 109, MATCH($B$2, resultados!$A$1:$ZZ$1, 0))</f>
        <v/>
      </c>
      <c r="C115">
        <f>INDEX(resultados!$A$2:$ZZ$242, 109, MATCH($B$3, resultados!$A$1:$ZZ$1, 0))</f>
        <v/>
      </c>
    </row>
    <row r="116">
      <c r="A116">
        <f>INDEX(resultados!$A$2:$ZZ$242, 110, MATCH($B$1, resultados!$A$1:$ZZ$1, 0))</f>
        <v/>
      </c>
      <c r="B116">
        <f>INDEX(resultados!$A$2:$ZZ$242, 110, MATCH($B$2, resultados!$A$1:$ZZ$1, 0))</f>
        <v/>
      </c>
      <c r="C116">
        <f>INDEX(resultados!$A$2:$ZZ$242, 110, MATCH($B$3, resultados!$A$1:$ZZ$1, 0))</f>
        <v/>
      </c>
    </row>
    <row r="117">
      <c r="A117">
        <f>INDEX(resultados!$A$2:$ZZ$242, 111, MATCH($B$1, resultados!$A$1:$ZZ$1, 0))</f>
        <v/>
      </c>
      <c r="B117">
        <f>INDEX(resultados!$A$2:$ZZ$242, 111, MATCH($B$2, resultados!$A$1:$ZZ$1, 0))</f>
        <v/>
      </c>
      <c r="C117">
        <f>INDEX(resultados!$A$2:$ZZ$242, 111, MATCH($B$3, resultados!$A$1:$ZZ$1, 0))</f>
        <v/>
      </c>
    </row>
    <row r="118">
      <c r="A118">
        <f>INDEX(resultados!$A$2:$ZZ$242, 112, MATCH($B$1, resultados!$A$1:$ZZ$1, 0))</f>
        <v/>
      </c>
      <c r="B118">
        <f>INDEX(resultados!$A$2:$ZZ$242, 112, MATCH($B$2, resultados!$A$1:$ZZ$1, 0))</f>
        <v/>
      </c>
      <c r="C118">
        <f>INDEX(resultados!$A$2:$ZZ$242, 112, MATCH($B$3, resultados!$A$1:$ZZ$1, 0))</f>
        <v/>
      </c>
    </row>
    <row r="119">
      <c r="A119">
        <f>INDEX(resultados!$A$2:$ZZ$242, 113, MATCH($B$1, resultados!$A$1:$ZZ$1, 0))</f>
        <v/>
      </c>
      <c r="B119">
        <f>INDEX(resultados!$A$2:$ZZ$242, 113, MATCH($B$2, resultados!$A$1:$ZZ$1, 0))</f>
        <v/>
      </c>
      <c r="C119">
        <f>INDEX(resultados!$A$2:$ZZ$242, 113, MATCH($B$3, resultados!$A$1:$ZZ$1, 0))</f>
        <v/>
      </c>
    </row>
    <row r="120">
      <c r="A120">
        <f>INDEX(resultados!$A$2:$ZZ$242, 114, MATCH($B$1, resultados!$A$1:$ZZ$1, 0))</f>
        <v/>
      </c>
      <c r="B120">
        <f>INDEX(resultados!$A$2:$ZZ$242, 114, MATCH($B$2, resultados!$A$1:$ZZ$1, 0))</f>
        <v/>
      </c>
      <c r="C120">
        <f>INDEX(resultados!$A$2:$ZZ$242, 114, MATCH($B$3, resultados!$A$1:$ZZ$1, 0))</f>
        <v/>
      </c>
    </row>
    <row r="121">
      <c r="A121">
        <f>INDEX(resultados!$A$2:$ZZ$242, 115, MATCH($B$1, resultados!$A$1:$ZZ$1, 0))</f>
        <v/>
      </c>
      <c r="B121">
        <f>INDEX(resultados!$A$2:$ZZ$242, 115, MATCH($B$2, resultados!$A$1:$ZZ$1, 0))</f>
        <v/>
      </c>
      <c r="C121">
        <f>INDEX(resultados!$A$2:$ZZ$242, 115, MATCH($B$3, resultados!$A$1:$ZZ$1, 0))</f>
        <v/>
      </c>
    </row>
    <row r="122">
      <c r="A122">
        <f>INDEX(resultados!$A$2:$ZZ$242, 116, MATCH($B$1, resultados!$A$1:$ZZ$1, 0))</f>
        <v/>
      </c>
      <c r="B122">
        <f>INDEX(resultados!$A$2:$ZZ$242, 116, MATCH($B$2, resultados!$A$1:$ZZ$1, 0))</f>
        <v/>
      </c>
      <c r="C122">
        <f>INDEX(resultados!$A$2:$ZZ$242, 116, MATCH($B$3, resultados!$A$1:$ZZ$1, 0))</f>
        <v/>
      </c>
    </row>
    <row r="123">
      <c r="A123">
        <f>INDEX(resultados!$A$2:$ZZ$242, 117, MATCH($B$1, resultados!$A$1:$ZZ$1, 0))</f>
        <v/>
      </c>
      <c r="B123">
        <f>INDEX(resultados!$A$2:$ZZ$242, 117, MATCH($B$2, resultados!$A$1:$ZZ$1, 0))</f>
        <v/>
      </c>
      <c r="C123">
        <f>INDEX(resultados!$A$2:$ZZ$242, 117, MATCH($B$3, resultados!$A$1:$ZZ$1, 0))</f>
        <v/>
      </c>
    </row>
    <row r="124">
      <c r="A124">
        <f>INDEX(resultados!$A$2:$ZZ$242, 118, MATCH($B$1, resultados!$A$1:$ZZ$1, 0))</f>
        <v/>
      </c>
      <c r="B124">
        <f>INDEX(resultados!$A$2:$ZZ$242, 118, MATCH($B$2, resultados!$A$1:$ZZ$1, 0))</f>
        <v/>
      </c>
      <c r="C124">
        <f>INDEX(resultados!$A$2:$ZZ$242, 118, MATCH($B$3, resultados!$A$1:$ZZ$1, 0))</f>
        <v/>
      </c>
    </row>
    <row r="125">
      <c r="A125">
        <f>INDEX(resultados!$A$2:$ZZ$242, 119, MATCH($B$1, resultados!$A$1:$ZZ$1, 0))</f>
        <v/>
      </c>
      <c r="B125">
        <f>INDEX(resultados!$A$2:$ZZ$242, 119, MATCH($B$2, resultados!$A$1:$ZZ$1, 0))</f>
        <v/>
      </c>
      <c r="C125">
        <f>INDEX(resultados!$A$2:$ZZ$242, 119, MATCH($B$3, resultados!$A$1:$ZZ$1, 0))</f>
        <v/>
      </c>
    </row>
    <row r="126">
      <c r="A126">
        <f>INDEX(resultados!$A$2:$ZZ$242, 120, MATCH($B$1, resultados!$A$1:$ZZ$1, 0))</f>
        <v/>
      </c>
      <c r="B126">
        <f>INDEX(resultados!$A$2:$ZZ$242, 120, MATCH($B$2, resultados!$A$1:$ZZ$1, 0))</f>
        <v/>
      </c>
      <c r="C126">
        <f>INDEX(resultados!$A$2:$ZZ$242, 120, MATCH($B$3, resultados!$A$1:$ZZ$1, 0))</f>
        <v/>
      </c>
    </row>
    <row r="127">
      <c r="A127">
        <f>INDEX(resultados!$A$2:$ZZ$242, 121, MATCH($B$1, resultados!$A$1:$ZZ$1, 0))</f>
        <v/>
      </c>
      <c r="B127">
        <f>INDEX(resultados!$A$2:$ZZ$242, 121, MATCH($B$2, resultados!$A$1:$ZZ$1, 0))</f>
        <v/>
      </c>
      <c r="C127">
        <f>INDEX(resultados!$A$2:$ZZ$242, 121, MATCH($B$3, resultados!$A$1:$ZZ$1, 0))</f>
        <v/>
      </c>
    </row>
    <row r="128">
      <c r="A128">
        <f>INDEX(resultados!$A$2:$ZZ$242, 122, MATCH($B$1, resultados!$A$1:$ZZ$1, 0))</f>
        <v/>
      </c>
      <c r="B128">
        <f>INDEX(resultados!$A$2:$ZZ$242, 122, MATCH($B$2, resultados!$A$1:$ZZ$1, 0))</f>
        <v/>
      </c>
      <c r="C128">
        <f>INDEX(resultados!$A$2:$ZZ$242, 122, MATCH($B$3, resultados!$A$1:$ZZ$1, 0))</f>
        <v/>
      </c>
    </row>
    <row r="129">
      <c r="A129">
        <f>INDEX(resultados!$A$2:$ZZ$242, 123, MATCH($B$1, resultados!$A$1:$ZZ$1, 0))</f>
        <v/>
      </c>
      <c r="B129">
        <f>INDEX(resultados!$A$2:$ZZ$242, 123, MATCH($B$2, resultados!$A$1:$ZZ$1, 0))</f>
        <v/>
      </c>
      <c r="C129">
        <f>INDEX(resultados!$A$2:$ZZ$242, 123, MATCH($B$3, resultados!$A$1:$ZZ$1, 0))</f>
        <v/>
      </c>
    </row>
    <row r="130">
      <c r="A130">
        <f>INDEX(resultados!$A$2:$ZZ$242, 124, MATCH($B$1, resultados!$A$1:$ZZ$1, 0))</f>
        <v/>
      </c>
      <c r="B130">
        <f>INDEX(resultados!$A$2:$ZZ$242, 124, MATCH($B$2, resultados!$A$1:$ZZ$1, 0))</f>
        <v/>
      </c>
      <c r="C130">
        <f>INDEX(resultados!$A$2:$ZZ$242, 124, MATCH($B$3, resultados!$A$1:$ZZ$1, 0))</f>
        <v/>
      </c>
    </row>
    <row r="131">
      <c r="A131">
        <f>INDEX(resultados!$A$2:$ZZ$242, 125, MATCH($B$1, resultados!$A$1:$ZZ$1, 0))</f>
        <v/>
      </c>
      <c r="B131">
        <f>INDEX(resultados!$A$2:$ZZ$242, 125, MATCH($B$2, resultados!$A$1:$ZZ$1, 0))</f>
        <v/>
      </c>
      <c r="C131">
        <f>INDEX(resultados!$A$2:$ZZ$242, 125, MATCH($B$3, resultados!$A$1:$ZZ$1, 0))</f>
        <v/>
      </c>
    </row>
    <row r="132">
      <c r="A132">
        <f>INDEX(resultados!$A$2:$ZZ$242, 126, MATCH($B$1, resultados!$A$1:$ZZ$1, 0))</f>
        <v/>
      </c>
      <c r="B132">
        <f>INDEX(resultados!$A$2:$ZZ$242, 126, MATCH($B$2, resultados!$A$1:$ZZ$1, 0))</f>
        <v/>
      </c>
      <c r="C132">
        <f>INDEX(resultados!$A$2:$ZZ$242, 126, MATCH($B$3, resultados!$A$1:$ZZ$1, 0))</f>
        <v/>
      </c>
    </row>
    <row r="133">
      <c r="A133">
        <f>INDEX(resultados!$A$2:$ZZ$242, 127, MATCH($B$1, resultados!$A$1:$ZZ$1, 0))</f>
        <v/>
      </c>
      <c r="B133">
        <f>INDEX(resultados!$A$2:$ZZ$242, 127, MATCH($B$2, resultados!$A$1:$ZZ$1, 0))</f>
        <v/>
      </c>
      <c r="C133">
        <f>INDEX(resultados!$A$2:$ZZ$242, 127, MATCH($B$3, resultados!$A$1:$ZZ$1, 0))</f>
        <v/>
      </c>
    </row>
    <row r="134">
      <c r="A134">
        <f>INDEX(resultados!$A$2:$ZZ$242, 128, MATCH($B$1, resultados!$A$1:$ZZ$1, 0))</f>
        <v/>
      </c>
      <c r="B134">
        <f>INDEX(resultados!$A$2:$ZZ$242, 128, MATCH($B$2, resultados!$A$1:$ZZ$1, 0))</f>
        <v/>
      </c>
      <c r="C134">
        <f>INDEX(resultados!$A$2:$ZZ$242, 128, MATCH($B$3, resultados!$A$1:$ZZ$1, 0))</f>
        <v/>
      </c>
    </row>
    <row r="135">
      <c r="A135">
        <f>INDEX(resultados!$A$2:$ZZ$242, 129, MATCH($B$1, resultados!$A$1:$ZZ$1, 0))</f>
        <v/>
      </c>
      <c r="B135">
        <f>INDEX(resultados!$A$2:$ZZ$242, 129, MATCH($B$2, resultados!$A$1:$ZZ$1, 0))</f>
        <v/>
      </c>
      <c r="C135">
        <f>INDEX(resultados!$A$2:$ZZ$242, 129, MATCH($B$3, resultados!$A$1:$ZZ$1, 0))</f>
        <v/>
      </c>
    </row>
    <row r="136">
      <c r="A136">
        <f>INDEX(resultados!$A$2:$ZZ$242, 130, MATCH($B$1, resultados!$A$1:$ZZ$1, 0))</f>
        <v/>
      </c>
      <c r="B136">
        <f>INDEX(resultados!$A$2:$ZZ$242, 130, MATCH($B$2, resultados!$A$1:$ZZ$1, 0))</f>
        <v/>
      </c>
      <c r="C136">
        <f>INDEX(resultados!$A$2:$ZZ$242, 130, MATCH($B$3, resultados!$A$1:$ZZ$1, 0))</f>
        <v/>
      </c>
    </row>
    <row r="137">
      <c r="A137">
        <f>INDEX(resultados!$A$2:$ZZ$242, 131, MATCH($B$1, resultados!$A$1:$ZZ$1, 0))</f>
        <v/>
      </c>
      <c r="B137">
        <f>INDEX(resultados!$A$2:$ZZ$242, 131, MATCH($B$2, resultados!$A$1:$ZZ$1, 0))</f>
        <v/>
      </c>
      <c r="C137">
        <f>INDEX(resultados!$A$2:$ZZ$242, 131, MATCH($B$3, resultados!$A$1:$ZZ$1, 0))</f>
        <v/>
      </c>
    </row>
    <row r="138">
      <c r="A138">
        <f>INDEX(resultados!$A$2:$ZZ$242, 132, MATCH($B$1, resultados!$A$1:$ZZ$1, 0))</f>
        <v/>
      </c>
      <c r="B138">
        <f>INDEX(resultados!$A$2:$ZZ$242, 132, MATCH($B$2, resultados!$A$1:$ZZ$1, 0))</f>
        <v/>
      </c>
      <c r="C138">
        <f>INDEX(resultados!$A$2:$ZZ$242, 132, MATCH($B$3, resultados!$A$1:$ZZ$1, 0))</f>
        <v/>
      </c>
    </row>
    <row r="139">
      <c r="A139">
        <f>INDEX(resultados!$A$2:$ZZ$242, 133, MATCH($B$1, resultados!$A$1:$ZZ$1, 0))</f>
        <v/>
      </c>
      <c r="B139">
        <f>INDEX(resultados!$A$2:$ZZ$242, 133, MATCH($B$2, resultados!$A$1:$ZZ$1, 0))</f>
        <v/>
      </c>
      <c r="C139">
        <f>INDEX(resultados!$A$2:$ZZ$242, 133, MATCH($B$3, resultados!$A$1:$ZZ$1, 0))</f>
        <v/>
      </c>
    </row>
    <row r="140">
      <c r="A140">
        <f>INDEX(resultados!$A$2:$ZZ$242, 134, MATCH($B$1, resultados!$A$1:$ZZ$1, 0))</f>
        <v/>
      </c>
      <c r="B140">
        <f>INDEX(resultados!$A$2:$ZZ$242, 134, MATCH($B$2, resultados!$A$1:$ZZ$1, 0))</f>
        <v/>
      </c>
      <c r="C140">
        <f>INDEX(resultados!$A$2:$ZZ$242, 134, MATCH($B$3, resultados!$A$1:$ZZ$1, 0))</f>
        <v/>
      </c>
    </row>
    <row r="141">
      <c r="A141">
        <f>INDEX(resultados!$A$2:$ZZ$242, 135, MATCH($B$1, resultados!$A$1:$ZZ$1, 0))</f>
        <v/>
      </c>
      <c r="B141">
        <f>INDEX(resultados!$A$2:$ZZ$242, 135, MATCH($B$2, resultados!$A$1:$ZZ$1, 0))</f>
        <v/>
      </c>
      <c r="C141">
        <f>INDEX(resultados!$A$2:$ZZ$242, 135, MATCH($B$3, resultados!$A$1:$ZZ$1, 0))</f>
        <v/>
      </c>
    </row>
    <row r="142">
      <c r="A142">
        <f>INDEX(resultados!$A$2:$ZZ$242, 136, MATCH($B$1, resultados!$A$1:$ZZ$1, 0))</f>
        <v/>
      </c>
      <c r="B142">
        <f>INDEX(resultados!$A$2:$ZZ$242, 136, MATCH($B$2, resultados!$A$1:$ZZ$1, 0))</f>
        <v/>
      </c>
      <c r="C142">
        <f>INDEX(resultados!$A$2:$ZZ$242, 136, MATCH($B$3, resultados!$A$1:$ZZ$1, 0))</f>
        <v/>
      </c>
    </row>
    <row r="143">
      <c r="A143">
        <f>INDEX(resultados!$A$2:$ZZ$242, 137, MATCH($B$1, resultados!$A$1:$ZZ$1, 0))</f>
        <v/>
      </c>
      <c r="B143">
        <f>INDEX(resultados!$A$2:$ZZ$242, 137, MATCH($B$2, resultados!$A$1:$ZZ$1, 0))</f>
        <v/>
      </c>
      <c r="C143">
        <f>INDEX(resultados!$A$2:$ZZ$242, 137, MATCH($B$3, resultados!$A$1:$ZZ$1, 0))</f>
        <v/>
      </c>
    </row>
    <row r="144">
      <c r="A144">
        <f>INDEX(resultados!$A$2:$ZZ$242, 138, MATCH($B$1, resultados!$A$1:$ZZ$1, 0))</f>
        <v/>
      </c>
      <c r="B144">
        <f>INDEX(resultados!$A$2:$ZZ$242, 138, MATCH($B$2, resultados!$A$1:$ZZ$1, 0))</f>
        <v/>
      </c>
      <c r="C144">
        <f>INDEX(resultados!$A$2:$ZZ$242, 138, MATCH($B$3, resultados!$A$1:$ZZ$1, 0))</f>
        <v/>
      </c>
    </row>
    <row r="145">
      <c r="A145">
        <f>INDEX(resultados!$A$2:$ZZ$242, 139, MATCH($B$1, resultados!$A$1:$ZZ$1, 0))</f>
        <v/>
      </c>
      <c r="B145">
        <f>INDEX(resultados!$A$2:$ZZ$242, 139, MATCH($B$2, resultados!$A$1:$ZZ$1, 0))</f>
        <v/>
      </c>
      <c r="C145">
        <f>INDEX(resultados!$A$2:$ZZ$242, 139, MATCH($B$3, resultados!$A$1:$ZZ$1, 0))</f>
        <v/>
      </c>
    </row>
    <row r="146">
      <c r="A146">
        <f>INDEX(resultados!$A$2:$ZZ$242, 140, MATCH($B$1, resultados!$A$1:$ZZ$1, 0))</f>
        <v/>
      </c>
      <c r="B146">
        <f>INDEX(resultados!$A$2:$ZZ$242, 140, MATCH($B$2, resultados!$A$1:$ZZ$1, 0))</f>
        <v/>
      </c>
      <c r="C146">
        <f>INDEX(resultados!$A$2:$ZZ$242, 140, MATCH($B$3, resultados!$A$1:$ZZ$1, 0))</f>
        <v/>
      </c>
    </row>
    <row r="147">
      <c r="A147">
        <f>INDEX(resultados!$A$2:$ZZ$242, 141, MATCH($B$1, resultados!$A$1:$ZZ$1, 0))</f>
        <v/>
      </c>
      <c r="B147">
        <f>INDEX(resultados!$A$2:$ZZ$242, 141, MATCH($B$2, resultados!$A$1:$ZZ$1, 0))</f>
        <v/>
      </c>
      <c r="C147">
        <f>INDEX(resultados!$A$2:$ZZ$242, 141, MATCH($B$3, resultados!$A$1:$ZZ$1, 0))</f>
        <v/>
      </c>
    </row>
    <row r="148">
      <c r="A148">
        <f>INDEX(resultados!$A$2:$ZZ$242, 142, MATCH($B$1, resultados!$A$1:$ZZ$1, 0))</f>
        <v/>
      </c>
      <c r="B148">
        <f>INDEX(resultados!$A$2:$ZZ$242, 142, MATCH($B$2, resultados!$A$1:$ZZ$1, 0))</f>
        <v/>
      </c>
      <c r="C148">
        <f>INDEX(resultados!$A$2:$ZZ$242, 142, MATCH($B$3, resultados!$A$1:$ZZ$1, 0))</f>
        <v/>
      </c>
    </row>
    <row r="149">
      <c r="A149">
        <f>INDEX(resultados!$A$2:$ZZ$242, 143, MATCH($B$1, resultados!$A$1:$ZZ$1, 0))</f>
        <v/>
      </c>
      <c r="B149">
        <f>INDEX(resultados!$A$2:$ZZ$242, 143, MATCH($B$2, resultados!$A$1:$ZZ$1, 0))</f>
        <v/>
      </c>
      <c r="C149">
        <f>INDEX(resultados!$A$2:$ZZ$242, 143, MATCH($B$3, resultados!$A$1:$ZZ$1, 0))</f>
        <v/>
      </c>
    </row>
    <row r="150">
      <c r="A150">
        <f>INDEX(resultados!$A$2:$ZZ$242, 144, MATCH($B$1, resultados!$A$1:$ZZ$1, 0))</f>
        <v/>
      </c>
      <c r="B150">
        <f>INDEX(resultados!$A$2:$ZZ$242, 144, MATCH($B$2, resultados!$A$1:$ZZ$1, 0))</f>
        <v/>
      </c>
      <c r="C150">
        <f>INDEX(resultados!$A$2:$ZZ$242, 144, MATCH($B$3, resultados!$A$1:$ZZ$1, 0))</f>
        <v/>
      </c>
    </row>
    <row r="151">
      <c r="A151">
        <f>INDEX(resultados!$A$2:$ZZ$242, 145, MATCH($B$1, resultados!$A$1:$ZZ$1, 0))</f>
        <v/>
      </c>
      <c r="B151">
        <f>INDEX(resultados!$A$2:$ZZ$242, 145, MATCH($B$2, resultados!$A$1:$ZZ$1, 0))</f>
        <v/>
      </c>
      <c r="C151">
        <f>INDEX(resultados!$A$2:$ZZ$242, 145, MATCH($B$3, resultados!$A$1:$ZZ$1, 0))</f>
        <v/>
      </c>
    </row>
    <row r="152">
      <c r="A152">
        <f>INDEX(resultados!$A$2:$ZZ$242, 146, MATCH($B$1, resultados!$A$1:$ZZ$1, 0))</f>
        <v/>
      </c>
      <c r="B152">
        <f>INDEX(resultados!$A$2:$ZZ$242, 146, MATCH($B$2, resultados!$A$1:$ZZ$1, 0))</f>
        <v/>
      </c>
      <c r="C152">
        <f>INDEX(resultados!$A$2:$ZZ$242, 146, MATCH($B$3, resultados!$A$1:$ZZ$1, 0))</f>
        <v/>
      </c>
    </row>
    <row r="153">
      <c r="A153">
        <f>INDEX(resultados!$A$2:$ZZ$242, 147, MATCH($B$1, resultados!$A$1:$ZZ$1, 0))</f>
        <v/>
      </c>
      <c r="B153">
        <f>INDEX(resultados!$A$2:$ZZ$242, 147, MATCH($B$2, resultados!$A$1:$ZZ$1, 0))</f>
        <v/>
      </c>
      <c r="C153">
        <f>INDEX(resultados!$A$2:$ZZ$242, 147, MATCH($B$3, resultados!$A$1:$ZZ$1, 0))</f>
        <v/>
      </c>
    </row>
    <row r="154">
      <c r="A154">
        <f>INDEX(resultados!$A$2:$ZZ$242, 148, MATCH($B$1, resultados!$A$1:$ZZ$1, 0))</f>
        <v/>
      </c>
      <c r="B154">
        <f>INDEX(resultados!$A$2:$ZZ$242, 148, MATCH($B$2, resultados!$A$1:$ZZ$1, 0))</f>
        <v/>
      </c>
      <c r="C154">
        <f>INDEX(resultados!$A$2:$ZZ$242, 148, MATCH($B$3, resultados!$A$1:$ZZ$1, 0))</f>
        <v/>
      </c>
    </row>
    <row r="155">
      <c r="A155">
        <f>INDEX(resultados!$A$2:$ZZ$242, 149, MATCH($B$1, resultados!$A$1:$ZZ$1, 0))</f>
        <v/>
      </c>
      <c r="B155">
        <f>INDEX(resultados!$A$2:$ZZ$242, 149, MATCH($B$2, resultados!$A$1:$ZZ$1, 0))</f>
        <v/>
      </c>
      <c r="C155">
        <f>INDEX(resultados!$A$2:$ZZ$242, 149, MATCH($B$3, resultados!$A$1:$ZZ$1, 0))</f>
        <v/>
      </c>
    </row>
    <row r="156">
      <c r="A156">
        <f>INDEX(resultados!$A$2:$ZZ$242, 150, MATCH($B$1, resultados!$A$1:$ZZ$1, 0))</f>
        <v/>
      </c>
      <c r="B156">
        <f>INDEX(resultados!$A$2:$ZZ$242, 150, MATCH($B$2, resultados!$A$1:$ZZ$1, 0))</f>
        <v/>
      </c>
      <c r="C156">
        <f>INDEX(resultados!$A$2:$ZZ$242, 150, MATCH($B$3, resultados!$A$1:$ZZ$1, 0))</f>
        <v/>
      </c>
    </row>
    <row r="157">
      <c r="A157">
        <f>INDEX(resultados!$A$2:$ZZ$242, 151, MATCH($B$1, resultados!$A$1:$ZZ$1, 0))</f>
        <v/>
      </c>
      <c r="B157">
        <f>INDEX(resultados!$A$2:$ZZ$242, 151, MATCH($B$2, resultados!$A$1:$ZZ$1, 0))</f>
        <v/>
      </c>
      <c r="C157">
        <f>INDEX(resultados!$A$2:$ZZ$242, 151, MATCH($B$3, resultados!$A$1:$ZZ$1, 0))</f>
        <v/>
      </c>
    </row>
    <row r="158">
      <c r="A158">
        <f>INDEX(resultados!$A$2:$ZZ$242, 152, MATCH($B$1, resultados!$A$1:$ZZ$1, 0))</f>
        <v/>
      </c>
      <c r="B158">
        <f>INDEX(resultados!$A$2:$ZZ$242, 152, MATCH($B$2, resultados!$A$1:$ZZ$1, 0))</f>
        <v/>
      </c>
      <c r="C158">
        <f>INDEX(resultados!$A$2:$ZZ$242, 152, MATCH($B$3, resultados!$A$1:$ZZ$1, 0))</f>
        <v/>
      </c>
    </row>
    <row r="159">
      <c r="A159">
        <f>INDEX(resultados!$A$2:$ZZ$242, 153, MATCH($B$1, resultados!$A$1:$ZZ$1, 0))</f>
        <v/>
      </c>
      <c r="B159">
        <f>INDEX(resultados!$A$2:$ZZ$242, 153, MATCH($B$2, resultados!$A$1:$ZZ$1, 0))</f>
        <v/>
      </c>
      <c r="C159">
        <f>INDEX(resultados!$A$2:$ZZ$242, 153, MATCH($B$3, resultados!$A$1:$ZZ$1, 0))</f>
        <v/>
      </c>
    </row>
    <row r="160">
      <c r="A160">
        <f>INDEX(resultados!$A$2:$ZZ$242, 154, MATCH($B$1, resultados!$A$1:$ZZ$1, 0))</f>
        <v/>
      </c>
      <c r="B160">
        <f>INDEX(resultados!$A$2:$ZZ$242, 154, MATCH($B$2, resultados!$A$1:$ZZ$1, 0))</f>
        <v/>
      </c>
      <c r="C160">
        <f>INDEX(resultados!$A$2:$ZZ$242, 154, MATCH($B$3, resultados!$A$1:$ZZ$1, 0))</f>
        <v/>
      </c>
    </row>
    <row r="161">
      <c r="A161">
        <f>INDEX(resultados!$A$2:$ZZ$242, 155, MATCH($B$1, resultados!$A$1:$ZZ$1, 0))</f>
        <v/>
      </c>
      <c r="B161">
        <f>INDEX(resultados!$A$2:$ZZ$242, 155, MATCH($B$2, resultados!$A$1:$ZZ$1, 0))</f>
        <v/>
      </c>
      <c r="C161">
        <f>INDEX(resultados!$A$2:$ZZ$242, 155, MATCH($B$3, resultados!$A$1:$ZZ$1, 0))</f>
        <v/>
      </c>
    </row>
    <row r="162">
      <c r="A162">
        <f>INDEX(resultados!$A$2:$ZZ$242, 156, MATCH($B$1, resultados!$A$1:$ZZ$1, 0))</f>
        <v/>
      </c>
      <c r="B162">
        <f>INDEX(resultados!$A$2:$ZZ$242, 156, MATCH($B$2, resultados!$A$1:$ZZ$1, 0))</f>
        <v/>
      </c>
      <c r="C162">
        <f>INDEX(resultados!$A$2:$ZZ$242, 156, MATCH($B$3, resultados!$A$1:$ZZ$1, 0))</f>
        <v/>
      </c>
    </row>
    <row r="163">
      <c r="A163">
        <f>INDEX(resultados!$A$2:$ZZ$242, 157, MATCH($B$1, resultados!$A$1:$ZZ$1, 0))</f>
        <v/>
      </c>
      <c r="B163">
        <f>INDEX(resultados!$A$2:$ZZ$242, 157, MATCH($B$2, resultados!$A$1:$ZZ$1, 0))</f>
        <v/>
      </c>
      <c r="C163">
        <f>INDEX(resultados!$A$2:$ZZ$242, 157, MATCH($B$3, resultados!$A$1:$ZZ$1, 0))</f>
        <v/>
      </c>
    </row>
    <row r="164">
      <c r="A164">
        <f>INDEX(resultados!$A$2:$ZZ$242, 158, MATCH($B$1, resultados!$A$1:$ZZ$1, 0))</f>
        <v/>
      </c>
      <c r="B164">
        <f>INDEX(resultados!$A$2:$ZZ$242, 158, MATCH($B$2, resultados!$A$1:$ZZ$1, 0))</f>
        <v/>
      </c>
      <c r="C164">
        <f>INDEX(resultados!$A$2:$ZZ$242, 158, MATCH($B$3, resultados!$A$1:$ZZ$1, 0))</f>
        <v/>
      </c>
    </row>
    <row r="165">
      <c r="A165">
        <f>INDEX(resultados!$A$2:$ZZ$242, 159, MATCH($B$1, resultados!$A$1:$ZZ$1, 0))</f>
        <v/>
      </c>
      <c r="B165">
        <f>INDEX(resultados!$A$2:$ZZ$242, 159, MATCH($B$2, resultados!$A$1:$ZZ$1, 0))</f>
        <v/>
      </c>
      <c r="C165">
        <f>INDEX(resultados!$A$2:$ZZ$242, 159, MATCH($B$3, resultados!$A$1:$ZZ$1, 0))</f>
        <v/>
      </c>
    </row>
    <row r="166">
      <c r="A166">
        <f>INDEX(resultados!$A$2:$ZZ$242, 160, MATCH($B$1, resultados!$A$1:$ZZ$1, 0))</f>
        <v/>
      </c>
      <c r="B166">
        <f>INDEX(resultados!$A$2:$ZZ$242, 160, MATCH($B$2, resultados!$A$1:$ZZ$1, 0))</f>
        <v/>
      </c>
      <c r="C166">
        <f>INDEX(resultados!$A$2:$ZZ$242, 160, MATCH($B$3, resultados!$A$1:$ZZ$1, 0))</f>
        <v/>
      </c>
    </row>
    <row r="167">
      <c r="A167">
        <f>INDEX(resultados!$A$2:$ZZ$242, 161, MATCH($B$1, resultados!$A$1:$ZZ$1, 0))</f>
        <v/>
      </c>
      <c r="B167">
        <f>INDEX(resultados!$A$2:$ZZ$242, 161, MATCH($B$2, resultados!$A$1:$ZZ$1, 0))</f>
        <v/>
      </c>
      <c r="C167">
        <f>INDEX(resultados!$A$2:$ZZ$242, 161, MATCH($B$3, resultados!$A$1:$ZZ$1, 0))</f>
        <v/>
      </c>
    </row>
    <row r="168">
      <c r="A168">
        <f>INDEX(resultados!$A$2:$ZZ$242, 162, MATCH($B$1, resultados!$A$1:$ZZ$1, 0))</f>
        <v/>
      </c>
      <c r="B168">
        <f>INDEX(resultados!$A$2:$ZZ$242, 162, MATCH($B$2, resultados!$A$1:$ZZ$1, 0))</f>
        <v/>
      </c>
      <c r="C168">
        <f>INDEX(resultados!$A$2:$ZZ$242, 162, MATCH($B$3, resultados!$A$1:$ZZ$1, 0))</f>
        <v/>
      </c>
    </row>
    <row r="169">
      <c r="A169">
        <f>INDEX(resultados!$A$2:$ZZ$242, 163, MATCH($B$1, resultados!$A$1:$ZZ$1, 0))</f>
        <v/>
      </c>
      <c r="B169">
        <f>INDEX(resultados!$A$2:$ZZ$242, 163, MATCH($B$2, resultados!$A$1:$ZZ$1, 0))</f>
        <v/>
      </c>
      <c r="C169">
        <f>INDEX(resultados!$A$2:$ZZ$242, 163, MATCH($B$3, resultados!$A$1:$ZZ$1, 0))</f>
        <v/>
      </c>
    </row>
    <row r="170">
      <c r="A170">
        <f>INDEX(resultados!$A$2:$ZZ$242, 164, MATCH($B$1, resultados!$A$1:$ZZ$1, 0))</f>
        <v/>
      </c>
      <c r="B170">
        <f>INDEX(resultados!$A$2:$ZZ$242, 164, MATCH($B$2, resultados!$A$1:$ZZ$1, 0))</f>
        <v/>
      </c>
      <c r="C170">
        <f>INDEX(resultados!$A$2:$ZZ$242, 164, MATCH($B$3, resultados!$A$1:$ZZ$1, 0))</f>
        <v/>
      </c>
    </row>
    <row r="171">
      <c r="A171">
        <f>INDEX(resultados!$A$2:$ZZ$242, 165, MATCH($B$1, resultados!$A$1:$ZZ$1, 0))</f>
        <v/>
      </c>
      <c r="B171">
        <f>INDEX(resultados!$A$2:$ZZ$242, 165, MATCH($B$2, resultados!$A$1:$ZZ$1, 0))</f>
        <v/>
      </c>
      <c r="C171">
        <f>INDEX(resultados!$A$2:$ZZ$242, 165, MATCH($B$3, resultados!$A$1:$ZZ$1, 0))</f>
        <v/>
      </c>
    </row>
    <row r="172">
      <c r="A172">
        <f>INDEX(resultados!$A$2:$ZZ$242, 166, MATCH($B$1, resultados!$A$1:$ZZ$1, 0))</f>
        <v/>
      </c>
      <c r="B172">
        <f>INDEX(resultados!$A$2:$ZZ$242, 166, MATCH($B$2, resultados!$A$1:$ZZ$1, 0))</f>
        <v/>
      </c>
      <c r="C172">
        <f>INDEX(resultados!$A$2:$ZZ$242, 166, MATCH($B$3, resultados!$A$1:$ZZ$1, 0))</f>
        <v/>
      </c>
    </row>
    <row r="173">
      <c r="A173">
        <f>INDEX(resultados!$A$2:$ZZ$242, 167, MATCH($B$1, resultados!$A$1:$ZZ$1, 0))</f>
        <v/>
      </c>
      <c r="B173">
        <f>INDEX(resultados!$A$2:$ZZ$242, 167, MATCH($B$2, resultados!$A$1:$ZZ$1, 0))</f>
        <v/>
      </c>
      <c r="C173">
        <f>INDEX(resultados!$A$2:$ZZ$242, 167, MATCH($B$3, resultados!$A$1:$ZZ$1, 0))</f>
        <v/>
      </c>
    </row>
    <row r="174">
      <c r="A174">
        <f>INDEX(resultados!$A$2:$ZZ$242, 168, MATCH($B$1, resultados!$A$1:$ZZ$1, 0))</f>
        <v/>
      </c>
      <c r="B174">
        <f>INDEX(resultados!$A$2:$ZZ$242, 168, MATCH($B$2, resultados!$A$1:$ZZ$1, 0))</f>
        <v/>
      </c>
      <c r="C174">
        <f>INDEX(resultados!$A$2:$ZZ$242, 168, MATCH($B$3, resultados!$A$1:$ZZ$1, 0))</f>
        <v/>
      </c>
    </row>
    <row r="175">
      <c r="A175">
        <f>INDEX(resultados!$A$2:$ZZ$242, 169, MATCH($B$1, resultados!$A$1:$ZZ$1, 0))</f>
        <v/>
      </c>
      <c r="B175">
        <f>INDEX(resultados!$A$2:$ZZ$242, 169, MATCH($B$2, resultados!$A$1:$ZZ$1, 0))</f>
        <v/>
      </c>
      <c r="C175">
        <f>INDEX(resultados!$A$2:$ZZ$242, 169, MATCH($B$3, resultados!$A$1:$ZZ$1, 0))</f>
        <v/>
      </c>
    </row>
    <row r="176">
      <c r="A176">
        <f>INDEX(resultados!$A$2:$ZZ$242, 170, MATCH($B$1, resultados!$A$1:$ZZ$1, 0))</f>
        <v/>
      </c>
      <c r="B176">
        <f>INDEX(resultados!$A$2:$ZZ$242, 170, MATCH($B$2, resultados!$A$1:$ZZ$1, 0))</f>
        <v/>
      </c>
      <c r="C176">
        <f>INDEX(resultados!$A$2:$ZZ$242, 170, MATCH($B$3, resultados!$A$1:$ZZ$1, 0))</f>
        <v/>
      </c>
    </row>
    <row r="177">
      <c r="A177">
        <f>INDEX(resultados!$A$2:$ZZ$242, 171, MATCH($B$1, resultados!$A$1:$ZZ$1, 0))</f>
        <v/>
      </c>
      <c r="B177">
        <f>INDEX(resultados!$A$2:$ZZ$242, 171, MATCH($B$2, resultados!$A$1:$ZZ$1, 0))</f>
        <v/>
      </c>
      <c r="C177">
        <f>INDEX(resultados!$A$2:$ZZ$242, 171, MATCH($B$3, resultados!$A$1:$ZZ$1, 0))</f>
        <v/>
      </c>
    </row>
    <row r="178">
      <c r="A178">
        <f>INDEX(resultados!$A$2:$ZZ$242, 172, MATCH($B$1, resultados!$A$1:$ZZ$1, 0))</f>
        <v/>
      </c>
      <c r="B178">
        <f>INDEX(resultados!$A$2:$ZZ$242, 172, MATCH($B$2, resultados!$A$1:$ZZ$1, 0))</f>
        <v/>
      </c>
      <c r="C178">
        <f>INDEX(resultados!$A$2:$ZZ$242, 172, MATCH($B$3, resultados!$A$1:$ZZ$1, 0))</f>
        <v/>
      </c>
    </row>
    <row r="179">
      <c r="A179">
        <f>INDEX(resultados!$A$2:$ZZ$242, 173, MATCH($B$1, resultados!$A$1:$ZZ$1, 0))</f>
        <v/>
      </c>
      <c r="B179">
        <f>INDEX(resultados!$A$2:$ZZ$242, 173, MATCH($B$2, resultados!$A$1:$ZZ$1, 0))</f>
        <v/>
      </c>
      <c r="C179">
        <f>INDEX(resultados!$A$2:$ZZ$242, 173, MATCH($B$3, resultados!$A$1:$ZZ$1, 0))</f>
        <v/>
      </c>
    </row>
    <row r="180">
      <c r="A180">
        <f>INDEX(resultados!$A$2:$ZZ$242, 174, MATCH($B$1, resultados!$A$1:$ZZ$1, 0))</f>
        <v/>
      </c>
      <c r="B180">
        <f>INDEX(resultados!$A$2:$ZZ$242, 174, MATCH($B$2, resultados!$A$1:$ZZ$1, 0))</f>
        <v/>
      </c>
      <c r="C180">
        <f>INDEX(resultados!$A$2:$ZZ$242, 174, MATCH($B$3, resultados!$A$1:$ZZ$1, 0))</f>
        <v/>
      </c>
    </row>
    <row r="181">
      <c r="A181">
        <f>INDEX(resultados!$A$2:$ZZ$242, 175, MATCH($B$1, resultados!$A$1:$ZZ$1, 0))</f>
        <v/>
      </c>
      <c r="B181">
        <f>INDEX(resultados!$A$2:$ZZ$242, 175, MATCH($B$2, resultados!$A$1:$ZZ$1, 0))</f>
        <v/>
      </c>
      <c r="C181">
        <f>INDEX(resultados!$A$2:$ZZ$242, 175, MATCH($B$3, resultados!$A$1:$ZZ$1, 0))</f>
        <v/>
      </c>
    </row>
    <row r="182">
      <c r="A182">
        <f>INDEX(resultados!$A$2:$ZZ$242, 176, MATCH($B$1, resultados!$A$1:$ZZ$1, 0))</f>
        <v/>
      </c>
      <c r="B182">
        <f>INDEX(resultados!$A$2:$ZZ$242, 176, MATCH($B$2, resultados!$A$1:$ZZ$1, 0))</f>
        <v/>
      </c>
      <c r="C182">
        <f>INDEX(resultados!$A$2:$ZZ$242, 176, MATCH($B$3, resultados!$A$1:$ZZ$1, 0))</f>
        <v/>
      </c>
    </row>
    <row r="183">
      <c r="A183">
        <f>INDEX(resultados!$A$2:$ZZ$242, 177, MATCH($B$1, resultados!$A$1:$ZZ$1, 0))</f>
        <v/>
      </c>
      <c r="B183">
        <f>INDEX(resultados!$A$2:$ZZ$242, 177, MATCH($B$2, resultados!$A$1:$ZZ$1, 0))</f>
        <v/>
      </c>
      <c r="C183">
        <f>INDEX(resultados!$A$2:$ZZ$242, 177, MATCH($B$3, resultados!$A$1:$ZZ$1, 0))</f>
        <v/>
      </c>
    </row>
    <row r="184">
      <c r="A184">
        <f>INDEX(resultados!$A$2:$ZZ$242, 178, MATCH($B$1, resultados!$A$1:$ZZ$1, 0))</f>
        <v/>
      </c>
      <c r="B184">
        <f>INDEX(resultados!$A$2:$ZZ$242, 178, MATCH($B$2, resultados!$A$1:$ZZ$1, 0))</f>
        <v/>
      </c>
      <c r="C184">
        <f>INDEX(resultados!$A$2:$ZZ$242, 178, MATCH($B$3, resultados!$A$1:$ZZ$1, 0))</f>
        <v/>
      </c>
    </row>
    <row r="185">
      <c r="A185">
        <f>INDEX(resultados!$A$2:$ZZ$242, 179, MATCH($B$1, resultados!$A$1:$ZZ$1, 0))</f>
        <v/>
      </c>
      <c r="B185">
        <f>INDEX(resultados!$A$2:$ZZ$242, 179, MATCH($B$2, resultados!$A$1:$ZZ$1, 0))</f>
        <v/>
      </c>
      <c r="C185">
        <f>INDEX(resultados!$A$2:$ZZ$242, 179, MATCH($B$3, resultados!$A$1:$ZZ$1, 0))</f>
        <v/>
      </c>
    </row>
    <row r="186">
      <c r="A186">
        <f>INDEX(resultados!$A$2:$ZZ$242, 180, MATCH($B$1, resultados!$A$1:$ZZ$1, 0))</f>
        <v/>
      </c>
      <c r="B186">
        <f>INDEX(resultados!$A$2:$ZZ$242, 180, MATCH($B$2, resultados!$A$1:$ZZ$1, 0))</f>
        <v/>
      </c>
      <c r="C186">
        <f>INDEX(resultados!$A$2:$ZZ$242, 180, MATCH($B$3, resultados!$A$1:$ZZ$1, 0))</f>
        <v/>
      </c>
    </row>
    <row r="187">
      <c r="A187">
        <f>INDEX(resultados!$A$2:$ZZ$242, 181, MATCH($B$1, resultados!$A$1:$ZZ$1, 0))</f>
        <v/>
      </c>
      <c r="B187">
        <f>INDEX(resultados!$A$2:$ZZ$242, 181, MATCH($B$2, resultados!$A$1:$ZZ$1, 0))</f>
        <v/>
      </c>
      <c r="C187">
        <f>INDEX(resultados!$A$2:$ZZ$242, 181, MATCH($B$3, resultados!$A$1:$ZZ$1, 0))</f>
        <v/>
      </c>
    </row>
    <row r="188">
      <c r="A188">
        <f>INDEX(resultados!$A$2:$ZZ$242, 182, MATCH($B$1, resultados!$A$1:$ZZ$1, 0))</f>
        <v/>
      </c>
      <c r="B188">
        <f>INDEX(resultados!$A$2:$ZZ$242, 182, MATCH($B$2, resultados!$A$1:$ZZ$1, 0))</f>
        <v/>
      </c>
      <c r="C188">
        <f>INDEX(resultados!$A$2:$ZZ$242, 182, MATCH($B$3, resultados!$A$1:$ZZ$1, 0))</f>
        <v/>
      </c>
    </row>
    <row r="189">
      <c r="A189">
        <f>INDEX(resultados!$A$2:$ZZ$242, 183, MATCH($B$1, resultados!$A$1:$ZZ$1, 0))</f>
        <v/>
      </c>
      <c r="B189">
        <f>INDEX(resultados!$A$2:$ZZ$242, 183, MATCH($B$2, resultados!$A$1:$ZZ$1, 0))</f>
        <v/>
      </c>
      <c r="C189">
        <f>INDEX(resultados!$A$2:$ZZ$242, 183, MATCH($B$3, resultados!$A$1:$ZZ$1, 0))</f>
        <v/>
      </c>
    </row>
    <row r="190">
      <c r="A190">
        <f>INDEX(resultados!$A$2:$ZZ$242, 184, MATCH($B$1, resultados!$A$1:$ZZ$1, 0))</f>
        <v/>
      </c>
      <c r="B190">
        <f>INDEX(resultados!$A$2:$ZZ$242, 184, MATCH($B$2, resultados!$A$1:$ZZ$1, 0))</f>
        <v/>
      </c>
      <c r="C190">
        <f>INDEX(resultados!$A$2:$ZZ$242, 184, MATCH($B$3, resultados!$A$1:$ZZ$1, 0))</f>
        <v/>
      </c>
    </row>
    <row r="191">
      <c r="A191">
        <f>INDEX(resultados!$A$2:$ZZ$242, 185, MATCH($B$1, resultados!$A$1:$ZZ$1, 0))</f>
        <v/>
      </c>
      <c r="B191">
        <f>INDEX(resultados!$A$2:$ZZ$242, 185, MATCH($B$2, resultados!$A$1:$ZZ$1, 0))</f>
        <v/>
      </c>
      <c r="C191">
        <f>INDEX(resultados!$A$2:$ZZ$242, 185, MATCH($B$3, resultados!$A$1:$ZZ$1, 0))</f>
        <v/>
      </c>
    </row>
    <row r="192">
      <c r="A192">
        <f>INDEX(resultados!$A$2:$ZZ$242, 186, MATCH($B$1, resultados!$A$1:$ZZ$1, 0))</f>
        <v/>
      </c>
      <c r="B192">
        <f>INDEX(resultados!$A$2:$ZZ$242, 186, MATCH($B$2, resultados!$A$1:$ZZ$1, 0))</f>
        <v/>
      </c>
      <c r="C192">
        <f>INDEX(resultados!$A$2:$ZZ$242, 186, MATCH($B$3, resultados!$A$1:$ZZ$1, 0))</f>
        <v/>
      </c>
    </row>
    <row r="193">
      <c r="A193">
        <f>INDEX(resultados!$A$2:$ZZ$242, 187, MATCH($B$1, resultados!$A$1:$ZZ$1, 0))</f>
        <v/>
      </c>
      <c r="B193">
        <f>INDEX(resultados!$A$2:$ZZ$242, 187, MATCH($B$2, resultados!$A$1:$ZZ$1, 0))</f>
        <v/>
      </c>
      <c r="C193">
        <f>INDEX(resultados!$A$2:$ZZ$242, 187, MATCH($B$3, resultados!$A$1:$ZZ$1, 0))</f>
        <v/>
      </c>
    </row>
    <row r="194">
      <c r="A194">
        <f>INDEX(resultados!$A$2:$ZZ$242, 188, MATCH($B$1, resultados!$A$1:$ZZ$1, 0))</f>
        <v/>
      </c>
      <c r="B194">
        <f>INDEX(resultados!$A$2:$ZZ$242, 188, MATCH($B$2, resultados!$A$1:$ZZ$1, 0))</f>
        <v/>
      </c>
      <c r="C194">
        <f>INDEX(resultados!$A$2:$ZZ$242, 188, MATCH($B$3, resultados!$A$1:$ZZ$1, 0))</f>
        <v/>
      </c>
    </row>
    <row r="195">
      <c r="A195">
        <f>INDEX(resultados!$A$2:$ZZ$242, 189, MATCH($B$1, resultados!$A$1:$ZZ$1, 0))</f>
        <v/>
      </c>
      <c r="B195">
        <f>INDEX(resultados!$A$2:$ZZ$242, 189, MATCH($B$2, resultados!$A$1:$ZZ$1, 0))</f>
        <v/>
      </c>
      <c r="C195">
        <f>INDEX(resultados!$A$2:$ZZ$242, 189, MATCH($B$3, resultados!$A$1:$ZZ$1, 0))</f>
        <v/>
      </c>
    </row>
    <row r="196">
      <c r="A196">
        <f>INDEX(resultados!$A$2:$ZZ$242, 190, MATCH($B$1, resultados!$A$1:$ZZ$1, 0))</f>
        <v/>
      </c>
      <c r="B196">
        <f>INDEX(resultados!$A$2:$ZZ$242, 190, MATCH($B$2, resultados!$A$1:$ZZ$1, 0))</f>
        <v/>
      </c>
      <c r="C196">
        <f>INDEX(resultados!$A$2:$ZZ$242, 190, MATCH($B$3, resultados!$A$1:$ZZ$1, 0))</f>
        <v/>
      </c>
    </row>
    <row r="197">
      <c r="A197">
        <f>INDEX(resultados!$A$2:$ZZ$242, 191, MATCH($B$1, resultados!$A$1:$ZZ$1, 0))</f>
        <v/>
      </c>
      <c r="B197">
        <f>INDEX(resultados!$A$2:$ZZ$242, 191, MATCH($B$2, resultados!$A$1:$ZZ$1, 0))</f>
        <v/>
      </c>
      <c r="C197">
        <f>INDEX(resultados!$A$2:$ZZ$242, 191, MATCH($B$3, resultados!$A$1:$ZZ$1, 0))</f>
        <v/>
      </c>
    </row>
    <row r="198">
      <c r="A198">
        <f>INDEX(resultados!$A$2:$ZZ$242, 192, MATCH($B$1, resultados!$A$1:$ZZ$1, 0))</f>
        <v/>
      </c>
      <c r="B198">
        <f>INDEX(resultados!$A$2:$ZZ$242, 192, MATCH($B$2, resultados!$A$1:$ZZ$1, 0))</f>
        <v/>
      </c>
      <c r="C198">
        <f>INDEX(resultados!$A$2:$ZZ$242, 192, MATCH($B$3, resultados!$A$1:$ZZ$1, 0))</f>
        <v/>
      </c>
    </row>
    <row r="199">
      <c r="A199">
        <f>INDEX(resultados!$A$2:$ZZ$242, 193, MATCH($B$1, resultados!$A$1:$ZZ$1, 0))</f>
        <v/>
      </c>
      <c r="B199">
        <f>INDEX(resultados!$A$2:$ZZ$242, 193, MATCH($B$2, resultados!$A$1:$ZZ$1, 0))</f>
        <v/>
      </c>
      <c r="C199">
        <f>INDEX(resultados!$A$2:$ZZ$242, 193, MATCH($B$3, resultados!$A$1:$ZZ$1, 0))</f>
        <v/>
      </c>
    </row>
    <row r="200">
      <c r="A200">
        <f>INDEX(resultados!$A$2:$ZZ$242, 194, MATCH($B$1, resultados!$A$1:$ZZ$1, 0))</f>
        <v/>
      </c>
      <c r="B200">
        <f>INDEX(resultados!$A$2:$ZZ$242, 194, MATCH($B$2, resultados!$A$1:$ZZ$1, 0))</f>
        <v/>
      </c>
      <c r="C200">
        <f>INDEX(resultados!$A$2:$ZZ$242, 194, MATCH($B$3, resultados!$A$1:$ZZ$1, 0))</f>
        <v/>
      </c>
    </row>
    <row r="201">
      <c r="A201">
        <f>INDEX(resultados!$A$2:$ZZ$242, 195, MATCH($B$1, resultados!$A$1:$ZZ$1, 0))</f>
        <v/>
      </c>
      <c r="B201">
        <f>INDEX(resultados!$A$2:$ZZ$242, 195, MATCH($B$2, resultados!$A$1:$ZZ$1, 0))</f>
        <v/>
      </c>
      <c r="C201">
        <f>INDEX(resultados!$A$2:$ZZ$242, 195, MATCH($B$3, resultados!$A$1:$ZZ$1, 0))</f>
        <v/>
      </c>
    </row>
    <row r="202">
      <c r="A202">
        <f>INDEX(resultados!$A$2:$ZZ$242, 196, MATCH($B$1, resultados!$A$1:$ZZ$1, 0))</f>
        <v/>
      </c>
      <c r="B202">
        <f>INDEX(resultados!$A$2:$ZZ$242, 196, MATCH($B$2, resultados!$A$1:$ZZ$1, 0))</f>
        <v/>
      </c>
      <c r="C202">
        <f>INDEX(resultados!$A$2:$ZZ$242, 196, MATCH($B$3, resultados!$A$1:$ZZ$1, 0))</f>
        <v/>
      </c>
    </row>
    <row r="203">
      <c r="A203">
        <f>INDEX(resultados!$A$2:$ZZ$242, 197, MATCH($B$1, resultados!$A$1:$ZZ$1, 0))</f>
        <v/>
      </c>
      <c r="B203">
        <f>INDEX(resultados!$A$2:$ZZ$242, 197, MATCH($B$2, resultados!$A$1:$ZZ$1, 0))</f>
        <v/>
      </c>
      <c r="C203">
        <f>INDEX(resultados!$A$2:$ZZ$242, 197, MATCH($B$3, resultados!$A$1:$ZZ$1, 0))</f>
        <v/>
      </c>
    </row>
    <row r="204">
      <c r="A204">
        <f>INDEX(resultados!$A$2:$ZZ$242, 198, MATCH($B$1, resultados!$A$1:$ZZ$1, 0))</f>
        <v/>
      </c>
      <c r="B204">
        <f>INDEX(resultados!$A$2:$ZZ$242, 198, MATCH($B$2, resultados!$A$1:$ZZ$1, 0))</f>
        <v/>
      </c>
      <c r="C204">
        <f>INDEX(resultados!$A$2:$ZZ$242, 198, MATCH($B$3, resultados!$A$1:$ZZ$1, 0))</f>
        <v/>
      </c>
    </row>
    <row r="205">
      <c r="A205">
        <f>INDEX(resultados!$A$2:$ZZ$242, 199, MATCH($B$1, resultados!$A$1:$ZZ$1, 0))</f>
        <v/>
      </c>
      <c r="B205">
        <f>INDEX(resultados!$A$2:$ZZ$242, 199, MATCH($B$2, resultados!$A$1:$ZZ$1, 0))</f>
        <v/>
      </c>
      <c r="C205">
        <f>INDEX(resultados!$A$2:$ZZ$242, 199, MATCH($B$3, resultados!$A$1:$ZZ$1, 0))</f>
        <v/>
      </c>
    </row>
    <row r="206">
      <c r="A206">
        <f>INDEX(resultados!$A$2:$ZZ$242, 200, MATCH($B$1, resultados!$A$1:$ZZ$1, 0))</f>
        <v/>
      </c>
      <c r="B206">
        <f>INDEX(resultados!$A$2:$ZZ$242, 200, MATCH($B$2, resultados!$A$1:$ZZ$1, 0))</f>
        <v/>
      </c>
      <c r="C206">
        <f>INDEX(resultados!$A$2:$ZZ$242, 200, MATCH($B$3, resultados!$A$1:$ZZ$1, 0))</f>
        <v/>
      </c>
    </row>
    <row r="207">
      <c r="A207">
        <f>INDEX(resultados!$A$2:$ZZ$242, 201, MATCH($B$1, resultados!$A$1:$ZZ$1, 0))</f>
        <v/>
      </c>
      <c r="B207">
        <f>INDEX(resultados!$A$2:$ZZ$242, 201, MATCH($B$2, resultados!$A$1:$ZZ$1, 0))</f>
        <v/>
      </c>
      <c r="C207">
        <f>INDEX(resultados!$A$2:$ZZ$242, 201, MATCH($B$3, resultados!$A$1:$ZZ$1, 0))</f>
        <v/>
      </c>
    </row>
    <row r="208">
      <c r="A208">
        <f>INDEX(resultados!$A$2:$ZZ$242, 202, MATCH($B$1, resultados!$A$1:$ZZ$1, 0))</f>
        <v/>
      </c>
      <c r="B208">
        <f>INDEX(resultados!$A$2:$ZZ$242, 202, MATCH($B$2, resultados!$A$1:$ZZ$1, 0))</f>
        <v/>
      </c>
      <c r="C208">
        <f>INDEX(resultados!$A$2:$ZZ$242, 202, MATCH($B$3, resultados!$A$1:$ZZ$1, 0))</f>
        <v/>
      </c>
    </row>
    <row r="209">
      <c r="A209">
        <f>INDEX(resultados!$A$2:$ZZ$242, 203, MATCH($B$1, resultados!$A$1:$ZZ$1, 0))</f>
        <v/>
      </c>
      <c r="B209">
        <f>INDEX(resultados!$A$2:$ZZ$242, 203, MATCH($B$2, resultados!$A$1:$ZZ$1, 0))</f>
        <v/>
      </c>
      <c r="C209">
        <f>INDEX(resultados!$A$2:$ZZ$242, 203, MATCH($B$3, resultados!$A$1:$ZZ$1, 0))</f>
        <v/>
      </c>
    </row>
    <row r="210">
      <c r="A210">
        <f>INDEX(resultados!$A$2:$ZZ$242, 204, MATCH($B$1, resultados!$A$1:$ZZ$1, 0))</f>
        <v/>
      </c>
      <c r="B210">
        <f>INDEX(resultados!$A$2:$ZZ$242, 204, MATCH($B$2, resultados!$A$1:$ZZ$1, 0))</f>
        <v/>
      </c>
      <c r="C210">
        <f>INDEX(resultados!$A$2:$ZZ$242, 204, MATCH($B$3, resultados!$A$1:$ZZ$1, 0))</f>
        <v/>
      </c>
    </row>
    <row r="211">
      <c r="A211">
        <f>INDEX(resultados!$A$2:$ZZ$242, 205, MATCH($B$1, resultados!$A$1:$ZZ$1, 0))</f>
        <v/>
      </c>
      <c r="B211">
        <f>INDEX(resultados!$A$2:$ZZ$242, 205, MATCH($B$2, resultados!$A$1:$ZZ$1, 0))</f>
        <v/>
      </c>
      <c r="C211">
        <f>INDEX(resultados!$A$2:$ZZ$242, 205, MATCH($B$3, resultados!$A$1:$ZZ$1, 0))</f>
        <v/>
      </c>
    </row>
    <row r="212">
      <c r="A212">
        <f>INDEX(resultados!$A$2:$ZZ$242, 206, MATCH($B$1, resultados!$A$1:$ZZ$1, 0))</f>
        <v/>
      </c>
      <c r="B212">
        <f>INDEX(resultados!$A$2:$ZZ$242, 206, MATCH($B$2, resultados!$A$1:$ZZ$1, 0))</f>
        <v/>
      </c>
      <c r="C212">
        <f>INDEX(resultados!$A$2:$ZZ$242, 206, MATCH($B$3, resultados!$A$1:$ZZ$1, 0))</f>
        <v/>
      </c>
    </row>
    <row r="213">
      <c r="A213">
        <f>INDEX(resultados!$A$2:$ZZ$242, 207, MATCH($B$1, resultados!$A$1:$ZZ$1, 0))</f>
        <v/>
      </c>
      <c r="B213">
        <f>INDEX(resultados!$A$2:$ZZ$242, 207, MATCH($B$2, resultados!$A$1:$ZZ$1, 0))</f>
        <v/>
      </c>
      <c r="C213">
        <f>INDEX(resultados!$A$2:$ZZ$242, 207, MATCH($B$3, resultados!$A$1:$ZZ$1, 0))</f>
        <v/>
      </c>
    </row>
    <row r="214">
      <c r="A214">
        <f>INDEX(resultados!$A$2:$ZZ$242, 208, MATCH($B$1, resultados!$A$1:$ZZ$1, 0))</f>
        <v/>
      </c>
      <c r="B214">
        <f>INDEX(resultados!$A$2:$ZZ$242, 208, MATCH($B$2, resultados!$A$1:$ZZ$1, 0))</f>
        <v/>
      </c>
      <c r="C214">
        <f>INDEX(resultados!$A$2:$ZZ$242, 208, MATCH($B$3, resultados!$A$1:$ZZ$1, 0))</f>
        <v/>
      </c>
    </row>
    <row r="215">
      <c r="A215">
        <f>INDEX(resultados!$A$2:$ZZ$242, 209, MATCH($B$1, resultados!$A$1:$ZZ$1, 0))</f>
        <v/>
      </c>
      <c r="B215">
        <f>INDEX(resultados!$A$2:$ZZ$242, 209, MATCH($B$2, resultados!$A$1:$ZZ$1, 0))</f>
        <v/>
      </c>
      <c r="C215">
        <f>INDEX(resultados!$A$2:$ZZ$242, 209, MATCH($B$3, resultados!$A$1:$ZZ$1, 0))</f>
        <v/>
      </c>
    </row>
    <row r="216">
      <c r="A216">
        <f>INDEX(resultados!$A$2:$ZZ$242, 210, MATCH($B$1, resultados!$A$1:$ZZ$1, 0))</f>
        <v/>
      </c>
      <c r="B216">
        <f>INDEX(resultados!$A$2:$ZZ$242, 210, MATCH($B$2, resultados!$A$1:$ZZ$1, 0))</f>
        <v/>
      </c>
      <c r="C216">
        <f>INDEX(resultados!$A$2:$ZZ$242, 210, MATCH($B$3, resultados!$A$1:$ZZ$1, 0))</f>
        <v/>
      </c>
    </row>
    <row r="217">
      <c r="A217">
        <f>INDEX(resultados!$A$2:$ZZ$242, 211, MATCH($B$1, resultados!$A$1:$ZZ$1, 0))</f>
        <v/>
      </c>
      <c r="B217">
        <f>INDEX(resultados!$A$2:$ZZ$242, 211, MATCH($B$2, resultados!$A$1:$ZZ$1, 0))</f>
        <v/>
      </c>
      <c r="C217">
        <f>INDEX(resultados!$A$2:$ZZ$242, 211, MATCH($B$3, resultados!$A$1:$ZZ$1, 0))</f>
        <v/>
      </c>
    </row>
    <row r="218">
      <c r="A218">
        <f>INDEX(resultados!$A$2:$ZZ$242, 212, MATCH($B$1, resultados!$A$1:$ZZ$1, 0))</f>
        <v/>
      </c>
      <c r="B218">
        <f>INDEX(resultados!$A$2:$ZZ$242, 212, MATCH($B$2, resultados!$A$1:$ZZ$1, 0))</f>
        <v/>
      </c>
      <c r="C218">
        <f>INDEX(resultados!$A$2:$ZZ$242, 212, MATCH($B$3, resultados!$A$1:$ZZ$1, 0))</f>
        <v/>
      </c>
    </row>
    <row r="219">
      <c r="A219">
        <f>INDEX(resultados!$A$2:$ZZ$242, 213, MATCH($B$1, resultados!$A$1:$ZZ$1, 0))</f>
        <v/>
      </c>
      <c r="B219">
        <f>INDEX(resultados!$A$2:$ZZ$242, 213, MATCH($B$2, resultados!$A$1:$ZZ$1, 0))</f>
        <v/>
      </c>
      <c r="C219">
        <f>INDEX(resultados!$A$2:$ZZ$242, 213, MATCH($B$3, resultados!$A$1:$ZZ$1, 0))</f>
        <v/>
      </c>
    </row>
    <row r="220">
      <c r="A220">
        <f>INDEX(resultados!$A$2:$ZZ$242, 214, MATCH($B$1, resultados!$A$1:$ZZ$1, 0))</f>
        <v/>
      </c>
      <c r="B220">
        <f>INDEX(resultados!$A$2:$ZZ$242, 214, MATCH($B$2, resultados!$A$1:$ZZ$1, 0))</f>
        <v/>
      </c>
      <c r="C220">
        <f>INDEX(resultados!$A$2:$ZZ$242, 214, MATCH($B$3, resultados!$A$1:$ZZ$1, 0))</f>
        <v/>
      </c>
    </row>
    <row r="221">
      <c r="A221">
        <f>INDEX(resultados!$A$2:$ZZ$242, 215, MATCH($B$1, resultados!$A$1:$ZZ$1, 0))</f>
        <v/>
      </c>
      <c r="B221">
        <f>INDEX(resultados!$A$2:$ZZ$242, 215, MATCH($B$2, resultados!$A$1:$ZZ$1, 0))</f>
        <v/>
      </c>
      <c r="C221">
        <f>INDEX(resultados!$A$2:$ZZ$242, 215, MATCH($B$3, resultados!$A$1:$ZZ$1, 0))</f>
        <v/>
      </c>
    </row>
    <row r="222">
      <c r="A222">
        <f>INDEX(resultados!$A$2:$ZZ$242, 216, MATCH($B$1, resultados!$A$1:$ZZ$1, 0))</f>
        <v/>
      </c>
      <c r="B222">
        <f>INDEX(resultados!$A$2:$ZZ$242, 216, MATCH($B$2, resultados!$A$1:$ZZ$1, 0))</f>
        <v/>
      </c>
      <c r="C222">
        <f>INDEX(resultados!$A$2:$ZZ$242, 216, MATCH($B$3, resultados!$A$1:$ZZ$1, 0))</f>
        <v/>
      </c>
    </row>
    <row r="223">
      <c r="A223">
        <f>INDEX(resultados!$A$2:$ZZ$242, 217, MATCH($B$1, resultados!$A$1:$ZZ$1, 0))</f>
        <v/>
      </c>
      <c r="B223">
        <f>INDEX(resultados!$A$2:$ZZ$242, 217, MATCH($B$2, resultados!$A$1:$ZZ$1, 0))</f>
        <v/>
      </c>
      <c r="C223">
        <f>INDEX(resultados!$A$2:$ZZ$242, 217, MATCH($B$3, resultados!$A$1:$ZZ$1, 0))</f>
        <v/>
      </c>
    </row>
    <row r="224">
      <c r="A224">
        <f>INDEX(resultados!$A$2:$ZZ$242, 218, MATCH($B$1, resultados!$A$1:$ZZ$1, 0))</f>
        <v/>
      </c>
      <c r="B224">
        <f>INDEX(resultados!$A$2:$ZZ$242, 218, MATCH($B$2, resultados!$A$1:$ZZ$1, 0))</f>
        <v/>
      </c>
      <c r="C224">
        <f>INDEX(resultados!$A$2:$ZZ$242, 218, MATCH($B$3, resultados!$A$1:$ZZ$1, 0))</f>
        <v/>
      </c>
    </row>
    <row r="225">
      <c r="A225">
        <f>INDEX(resultados!$A$2:$ZZ$242, 219, MATCH($B$1, resultados!$A$1:$ZZ$1, 0))</f>
        <v/>
      </c>
      <c r="B225">
        <f>INDEX(resultados!$A$2:$ZZ$242, 219, MATCH($B$2, resultados!$A$1:$ZZ$1, 0))</f>
        <v/>
      </c>
      <c r="C225">
        <f>INDEX(resultados!$A$2:$ZZ$242, 219, MATCH($B$3, resultados!$A$1:$ZZ$1, 0))</f>
        <v/>
      </c>
    </row>
    <row r="226">
      <c r="A226">
        <f>INDEX(resultados!$A$2:$ZZ$242, 220, MATCH($B$1, resultados!$A$1:$ZZ$1, 0))</f>
        <v/>
      </c>
      <c r="B226">
        <f>INDEX(resultados!$A$2:$ZZ$242, 220, MATCH($B$2, resultados!$A$1:$ZZ$1, 0))</f>
        <v/>
      </c>
      <c r="C226">
        <f>INDEX(resultados!$A$2:$ZZ$242, 220, MATCH($B$3, resultados!$A$1:$ZZ$1, 0))</f>
        <v/>
      </c>
    </row>
    <row r="227">
      <c r="A227">
        <f>INDEX(resultados!$A$2:$ZZ$242, 221, MATCH($B$1, resultados!$A$1:$ZZ$1, 0))</f>
        <v/>
      </c>
      <c r="B227">
        <f>INDEX(resultados!$A$2:$ZZ$242, 221, MATCH($B$2, resultados!$A$1:$ZZ$1, 0))</f>
        <v/>
      </c>
      <c r="C227">
        <f>INDEX(resultados!$A$2:$ZZ$242, 221, MATCH($B$3, resultados!$A$1:$ZZ$1, 0))</f>
        <v/>
      </c>
    </row>
    <row r="228">
      <c r="A228">
        <f>INDEX(resultados!$A$2:$ZZ$242, 222, MATCH($B$1, resultados!$A$1:$ZZ$1, 0))</f>
        <v/>
      </c>
      <c r="B228">
        <f>INDEX(resultados!$A$2:$ZZ$242, 222, MATCH($B$2, resultados!$A$1:$ZZ$1, 0))</f>
        <v/>
      </c>
      <c r="C228">
        <f>INDEX(resultados!$A$2:$ZZ$242, 222, MATCH($B$3, resultados!$A$1:$ZZ$1, 0))</f>
        <v/>
      </c>
    </row>
    <row r="229">
      <c r="A229">
        <f>INDEX(resultados!$A$2:$ZZ$242, 223, MATCH($B$1, resultados!$A$1:$ZZ$1, 0))</f>
        <v/>
      </c>
      <c r="B229">
        <f>INDEX(resultados!$A$2:$ZZ$242, 223, MATCH($B$2, resultados!$A$1:$ZZ$1, 0))</f>
        <v/>
      </c>
      <c r="C229">
        <f>INDEX(resultados!$A$2:$ZZ$242, 223, MATCH($B$3, resultados!$A$1:$ZZ$1, 0))</f>
        <v/>
      </c>
    </row>
    <row r="230">
      <c r="A230">
        <f>INDEX(resultados!$A$2:$ZZ$242, 224, MATCH($B$1, resultados!$A$1:$ZZ$1, 0))</f>
        <v/>
      </c>
      <c r="B230">
        <f>INDEX(resultados!$A$2:$ZZ$242, 224, MATCH($B$2, resultados!$A$1:$ZZ$1, 0))</f>
        <v/>
      </c>
      <c r="C230">
        <f>INDEX(resultados!$A$2:$ZZ$242, 224, MATCH($B$3, resultados!$A$1:$ZZ$1, 0))</f>
        <v/>
      </c>
    </row>
    <row r="231">
      <c r="A231">
        <f>INDEX(resultados!$A$2:$ZZ$242, 225, MATCH($B$1, resultados!$A$1:$ZZ$1, 0))</f>
        <v/>
      </c>
      <c r="B231">
        <f>INDEX(resultados!$A$2:$ZZ$242, 225, MATCH($B$2, resultados!$A$1:$ZZ$1, 0))</f>
        <v/>
      </c>
      <c r="C231">
        <f>INDEX(resultados!$A$2:$ZZ$242, 225, MATCH($B$3, resultados!$A$1:$ZZ$1, 0))</f>
        <v/>
      </c>
    </row>
    <row r="232">
      <c r="A232">
        <f>INDEX(resultados!$A$2:$ZZ$242, 226, MATCH($B$1, resultados!$A$1:$ZZ$1, 0))</f>
        <v/>
      </c>
      <c r="B232">
        <f>INDEX(resultados!$A$2:$ZZ$242, 226, MATCH($B$2, resultados!$A$1:$ZZ$1, 0))</f>
        <v/>
      </c>
      <c r="C232">
        <f>INDEX(resultados!$A$2:$ZZ$242, 226, MATCH($B$3, resultados!$A$1:$ZZ$1, 0))</f>
        <v/>
      </c>
    </row>
    <row r="233">
      <c r="A233">
        <f>INDEX(resultados!$A$2:$ZZ$242, 227, MATCH($B$1, resultados!$A$1:$ZZ$1, 0))</f>
        <v/>
      </c>
      <c r="B233">
        <f>INDEX(resultados!$A$2:$ZZ$242, 227, MATCH($B$2, resultados!$A$1:$ZZ$1, 0))</f>
        <v/>
      </c>
      <c r="C233">
        <f>INDEX(resultados!$A$2:$ZZ$242, 227, MATCH($B$3, resultados!$A$1:$ZZ$1, 0))</f>
        <v/>
      </c>
    </row>
    <row r="234">
      <c r="A234">
        <f>INDEX(resultados!$A$2:$ZZ$242, 228, MATCH($B$1, resultados!$A$1:$ZZ$1, 0))</f>
        <v/>
      </c>
      <c r="B234">
        <f>INDEX(resultados!$A$2:$ZZ$242, 228, MATCH($B$2, resultados!$A$1:$ZZ$1, 0))</f>
        <v/>
      </c>
      <c r="C234">
        <f>INDEX(resultados!$A$2:$ZZ$242, 228, MATCH($B$3, resultados!$A$1:$ZZ$1, 0))</f>
        <v/>
      </c>
    </row>
    <row r="235">
      <c r="A235">
        <f>INDEX(resultados!$A$2:$ZZ$242, 229, MATCH($B$1, resultados!$A$1:$ZZ$1, 0))</f>
        <v/>
      </c>
      <c r="B235">
        <f>INDEX(resultados!$A$2:$ZZ$242, 229, MATCH($B$2, resultados!$A$1:$ZZ$1, 0))</f>
        <v/>
      </c>
      <c r="C235">
        <f>INDEX(resultados!$A$2:$ZZ$242, 229, MATCH($B$3, resultados!$A$1:$ZZ$1, 0))</f>
        <v/>
      </c>
    </row>
    <row r="236">
      <c r="A236">
        <f>INDEX(resultados!$A$2:$ZZ$242, 230, MATCH($B$1, resultados!$A$1:$ZZ$1, 0))</f>
        <v/>
      </c>
      <c r="B236">
        <f>INDEX(resultados!$A$2:$ZZ$242, 230, MATCH($B$2, resultados!$A$1:$ZZ$1, 0))</f>
        <v/>
      </c>
      <c r="C236">
        <f>INDEX(resultados!$A$2:$ZZ$242, 230, MATCH($B$3, resultados!$A$1:$ZZ$1, 0))</f>
        <v/>
      </c>
    </row>
    <row r="237">
      <c r="A237">
        <f>INDEX(resultados!$A$2:$ZZ$242, 231, MATCH($B$1, resultados!$A$1:$ZZ$1, 0))</f>
        <v/>
      </c>
      <c r="B237">
        <f>INDEX(resultados!$A$2:$ZZ$242, 231, MATCH($B$2, resultados!$A$1:$ZZ$1, 0))</f>
        <v/>
      </c>
      <c r="C237">
        <f>INDEX(resultados!$A$2:$ZZ$242, 231, MATCH($B$3, resultados!$A$1:$ZZ$1, 0))</f>
        <v/>
      </c>
    </row>
    <row r="238">
      <c r="A238">
        <f>INDEX(resultados!$A$2:$ZZ$242, 232, MATCH($B$1, resultados!$A$1:$ZZ$1, 0))</f>
        <v/>
      </c>
      <c r="B238">
        <f>INDEX(resultados!$A$2:$ZZ$242, 232, MATCH($B$2, resultados!$A$1:$ZZ$1, 0))</f>
        <v/>
      </c>
      <c r="C238">
        <f>INDEX(resultados!$A$2:$ZZ$242, 232, MATCH($B$3, resultados!$A$1:$ZZ$1, 0))</f>
        <v/>
      </c>
    </row>
    <row r="239">
      <c r="A239">
        <f>INDEX(resultados!$A$2:$ZZ$242, 233, MATCH($B$1, resultados!$A$1:$ZZ$1, 0))</f>
        <v/>
      </c>
      <c r="B239">
        <f>INDEX(resultados!$A$2:$ZZ$242, 233, MATCH($B$2, resultados!$A$1:$ZZ$1, 0))</f>
        <v/>
      </c>
      <c r="C239">
        <f>INDEX(resultados!$A$2:$ZZ$242, 233, MATCH($B$3, resultados!$A$1:$ZZ$1, 0))</f>
        <v/>
      </c>
    </row>
    <row r="240">
      <c r="A240">
        <f>INDEX(resultados!$A$2:$ZZ$242, 234, MATCH($B$1, resultados!$A$1:$ZZ$1, 0))</f>
        <v/>
      </c>
      <c r="B240">
        <f>INDEX(resultados!$A$2:$ZZ$242, 234, MATCH($B$2, resultados!$A$1:$ZZ$1, 0))</f>
        <v/>
      </c>
      <c r="C240">
        <f>INDEX(resultados!$A$2:$ZZ$242, 234, MATCH($B$3, resultados!$A$1:$ZZ$1, 0))</f>
        <v/>
      </c>
    </row>
    <row r="241">
      <c r="A241">
        <f>INDEX(resultados!$A$2:$ZZ$242, 235, MATCH($B$1, resultados!$A$1:$ZZ$1, 0))</f>
        <v/>
      </c>
      <c r="B241">
        <f>INDEX(resultados!$A$2:$ZZ$242, 235, MATCH($B$2, resultados!$A$1:$ZZ$1, 0))</f>
        <v/>
      </c>
      <c r="C241">
        <f>INDEX(resultados!$A$2:$ZZ$242, 235, MATCH($B$3, resultados!$A$1:$ZZ$1, 0))</f>
        <v/>
      </c>
    </row>
    <row r="242">
      <c r="A242">
        <f>INDEX(resultados!$A$2:$ZZ$242, 236, MATCH($B$1, resultados!$A$1:$ZZ$1, 0))</f>
        <v/>
      </c>
      <c r="B242">
        <f>INDEX(resultados!$A$2:$ZZ$242, 236, MATCH($B$2, resultados!$A$1:$ZZ$1, 0))</f>
        <v/>
      </c>
      <c r="C242">
        <f>INDEX(resultados!$A$2:$ZZ$242, 236, MATCH($B$3, resultados!$A$1:$ZZ$1, 0))</f>
        <v/>
      </c>
    </row>
    <row r="243">
      <c r="A243">
        <f>INDEX(resultados!$A$2:$ZZ$242, 237, MATCH($B$1, resultados!$A$1:$ZZ$1, 0))</f>
        <v/>
      </c>
      <c r="B243">
        <f>INDEX(resultados!$A$2:$ZZ$242, 237, MATCH($B$2, resultados!$A$1:$ZZ$1, 0))</f>
        <v/>
      </c>
      <c r="C243">
        <f>INDEX(resultados!$A$2:$ZZ$242, 237, MATCH($B$3, resultados!$A$1:$ZZ$1, 0))</f>
        <v/>
      </c>
    </row>
    <row r="244">
      <c r="A244">
        <f>INDEX(resultados!$A$2:$ZZ$242, 238, MATCH($B$1, resultados!$A$1:$ZZ$1, 0))</f>
        <v/>
      </c>
      <c r="B244">
        <f>INDEX(resultados!$A$2:$ZZ$242, 238, MATCH($B$2, resultados!$A$1:$ZZ$1, 0))</f>
        <v/>
      </c>
      <c r="C244">
        <f>INDEX(resultados!$A$2:$ZZ$242, 238, MATCH($B$3, resultados!$A$1:$ZZ$1, 0))</f>
        <v/>
      </c>
    </row>
    <row r="245">
      <c r="A245">
        <f>INDEX(resultados!$A$2:$ZZ$242, 239, MATCH($B$1, resultados!$A$1:$ZZ$1, 0))</f>
        <v/>
      </c>
      <c r="B245">
        <f>INDEX(resultados!$A$2:$ZZ$242, 239, MATCH($B$2, resultados!$A$1:$ZZ$1, 0))</f>
        <v/>
      </c>
      <c r="C245">
        <f>INDEX(resultados!$A$2:$ZZ$242, 239, MATCH($B$3, resultados!$A$1:$ZZ$1, 0))</f>
        <v/>
      </c>
    </row>
    <row r="246">
      <c r="A246">
        <f>INDEX(resultados!$A$2:$ZZ$242, 240, MATCH($B$1, resultados!$A$1:$ZZ$1, 0))</f>
        <v/>
      </c>
      <c r="B246">
        <f>INDEX(resultados!$A$2:$ZZ$242, 240, MATCH($B$2, resultados!$A$1:$ZZ$1, 0))</f>
        <v/>
      </c>
      <c r="C246">
        <f>INDEX(resultados!$A$2:$ZZ$242, 240, MATCH($B$3, resultados!$A$1:$ZZ$1, 0))</f>
        <v/>
      </c>
    </row>
    <row r="247">
      <c r="A247">
        <f>INDEX(resultados!$A$2:$ZZ$242, 241, MATCH($B$1, resultados!$A$1:$ZZ$1, 0))</f>
        <v/>
      </c>
      <c r="B247">
        <f>INDEX(resultados!$A$2:$ZZ$242, 241, MATCH($B$2, resultados!$A$1:$ZZ$1, 0))</f>
        <v/>
      </c>
      <c r="C247">
        <f>INDEX(resultados!$A$2:$ZZ$242, 241,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1.0293</v>
      </c>
      <c r="E2" t="n">
        <v>97.15000000000001</v>
      </c>
      <c r="F2" t="n">
        <v>88.17</v>
      </c>
      <c r="G2" t="n">
        <v>11.52</v>
      </c>
      <c r="H2" t="n">
        <v>0.24</v>
      </c>
      <c r="I2" t="n">
        <v>459</v>
      </c>
      <c r="J2" t="n">
        <v>71.52</v>
      </c>
      <c r="K2" t="n">
        <v>32.27</v>
      </c>
      <c r="L2" t="n">
        <v>1</v>
      </c>
      <c r="M2" t="n">
        <v>457</v>
      </c>
      <c r="N2" t="n">
        <v>8.25</v>
      </c>
      <c r="O2" t="n">
        <v>9054.6</v>
      </c>
      <c r="P2" t="n">
        <v>634.23</v>
      </c>
      <c r="Q2" t="n">
        <v>2282.31</v>
      </c>
      <c r="R2" t="n">
        <v>763.0700000000001</v>
      </c>
      <c r="S2" t="n">
        <v>175.94</v>
      </c>
      <c r="T2" t="n">
        <v>289564.83</v>
      </c>
      <c r="U2" t="n">
        <v>0.23</v>
      </c>
      <c r="V2" t="n">
        <v>0.71</v>
      </c>
      <c r="W2" t="n">
        <v>37.39</v>
      </c>
      <c r="X2" t="n">
        <v>17.43</v>
      </c>
      <c r="Y2" t="n">
        <v>2</v>
      </c>
      <c r="Z2" t="n">
        <v>10</v>
      </c>
      <c r="AA2" t="n">
        <v>1093.68665186174</v>
      </c>
      <c r="AB2" t="n">
        <v>1496.430327126996</v>
      </c>
      <c r="AC2" t="n">
        <v>1353.613116959149</v>
      </c>
      <c r="AD2" t="n">
        <v>1093686.65186174</v>
      </c>
      <c r="AE2" t="n">
        <v>1496430.327126996</v>
      </c>
      <c r="AF2" t="n">
        <v>1.425215783578838e-06</v>
      </c>
      <c r="AG2" t="n">
        <v>22</v>
      </c>
      <c r="AH2" t="n">
        <v>1353613.116959149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1.207</v>
      </c>
      <c r="E3" t="n">
        <v>82.84999999999999</v>
      </c>
      <c r="F3" t="n">
        <v>77.97</v>
      </c>
      <c r="G3" t="n">
        <v>23.99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538.5</v>
      </c>
      <c r="Q3" t="n">
        <v>2278.81</v>
      </c>
      <c r="R3" t="n">
        <v>423.35</v>
      </c>
      <c r="S3" t="n">
        <v>175.94</v>
      </c>
      <c r="T3" t="n">
        <v>121022.5</v>
      </c>
      <c r="U3" t="n">
        <v>0.42</v>
      </c>
      <c r="V3" t="n">
        <v>0.8</v>
      </c>
      <c r="W3" t="n">
        <v>36.98</v>
      </c>
      <c r="X3" t="n">
        <v>7.29</v>
      </c>
      <c r="Y3" t="n">
        <v>2</v>
      </c>
      <c r="Z3" t="n">
        <v>10</v>
      </c>
      <c r="AA3" t="n">
        <v>810.2675523028097</v>
      </c>
      <c r="AB3" t="n">
        <v>1108.643811542252</v>
      </c>
      <c r="AC3" t="n">
        <v>1002.836402160021</v>
      </c>
      <c r="AD3" t="n">
        <v>810267.5523028097</v>
      </c>
      <c r="AE3" t="n">
        <v>1108643.811542252</v>
      </c>
      <c r="AF3" t="n">
        <v>1.671267318351946e-06</v>
      </c>
      <c r="AG3" t="n">
        <v>18</v>
      </c>
      <c r="AH3" t="n">
        <v>1002836.402160021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1.2693</v>
      </c>
      <c r="E4" t="n">
        <v>78.78</v>
      </c>
      <c r="F4" t="n">
        <v>75.09</v>
      </c>
      <c r="G4" t="n">
        <v>37.86</v>
      </c>
      <c r="H4" t="n">
        <v>0.71</v>
      </c>
      <c r="I4" t="n">
        <v>119</v>
      </c>
      <c r="J4" t="n">
        <v>73.88</v>
      </c>
      <c r="K4" t="n">
        <v>32.27</v>
      </c>
      <c r="L4" t="n">
        <v>3</v>
      </c>
      <c r="M4" t="n">
        <v>117</v>
      </c>
      <c r="N4" t="n">
        <v>8.609999999999999</v>
      </c>
      <c r="O4" t="n">
        <v>9346.23</v>
      </c>
      <c r="P4" t="n">
        <v>493.37</v>
      </c>
      <c r="Q4" t="n">
        <v>2278.23</v>
      </c>
      <c r="R4" t="n">
        <v>326.91</v>
      </c>
      <c r="S4" t="n">
        <v>175.94</v>
      </c>
      <c r="T4" t="n">
        <v>73185.58</v>
      </c>
      <c r="U4" t="n">
        <v>0.54</v>
      </c>
      <c r="V4" t="n">
        <v>0.83</v>
      </c>
      <c r="W4" t="n">
        <v>36.87</v>
      </c>
      <c r="X4" t="n">
        <v>4.42</v>
      </c>
      <c r="Y4" t="n">
        <v>2</v>
      </c>
      <c r="Z4" t="n">
        <v>10</v>
      </c>
      <c r="AA4" t="n">
        <v>726.2260050304791</v>
      </c>
      <c r="AB4" t="n">
        <v>993.6544589128569</v>
      </c>
      <c r="AC4" t="n">
        <v>898.8214719570053</v>
      </c>
      <c r="AD4" t="n">
        <v>726226.005030479</v>
      </c>
      <c r="AE4" t="n">
        <v>993654.4589128569</v>
      </c>
      <c r="AF4" t="n">
        <v>1.757530743317419e-06</v>
      </c>
      <c r="AG4" t="n">
        <v>18</v>
      </c>
      <c r="AH4" t="n">
        <v>898821.4719570053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</v>
      </c>
      <c r="E5" t="n">
        <v>76.92</v>
      </c>
      <c r="F5" t="n">
        <v>73.77</v>
      </c>
      <c r="G5" t="n">
        <v>52.7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72</v>
      </c>
      <c r="N5" t="n">
        <v>8.800000000000001</v>
      </c>
      <c r="O5" t="n">
        <v>9492.549999999999</v>
      </c>
      <c r="P5" t="n">
        <v>457.27</v>
      </c>
      <c r="Q5" t="n">
        <v>2277.51</v>
      </c>
      <c r="R5" t="n">
        <v>282.9</v>
      </c>
      <c r="S5" t="n">
        <v>175.94</v>
      </c>
      <c r="T5" t="n">
        <v>51352.94</v>
      </c>
      <c r="U5" t="n">
        <v>0.62</v>
      </c>
      <c r="V5" t="n">
        <v>0.85</v>
      </c>
      <c r="W5" t="n">
        <v>36.83</v>
      </c>
      <c r="X5" t="n">
        <v>3.11</v>
      </c>
      <c r="Y5" t="n">
        <v>2</v>
      </c>
      <c r="Z5" t="n">
        <v>10</v>
      </c>
      <c r="AA5" t="n">
        <v>666.0165544992745</v>
      </c>
      <c r="AB5" t="n">
        <v>911.2732324425746</v>
      </c>
      <c r="AC5" t="n">
        <v>824.3025941182689</v>
      </c>
      <c r="AD5" t="n">
        <v>666016.5544992746</v>
      </c>
      <c r="AE5" t="n">
        <v>911273.2324425746</v>
      </c>
      <c r="AF5" t="n">
        <v>1.800039365250646e-06</v>
      </c>
      <c r="AG5" t="n">
        <v>17</v>
      </c>
      <c r="AH5" t="n">
        <v>824302.5941182689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1.3053</v>
      </c>
      <c r="E6" t="n">
        <v>76.61</v>
      </c>
      <c r="F6" t="n">
        <v>73.56999999999999</v>
      </c>
      <c r="G6" t="n">
        <v>57.32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453.96</v>
      </c>
      <c r="Q6" t="n">
        <v>2278.53</v>
      </c>
      <c r="R6" t="n">
        <v>273.75</v>
      </c>
      <c r="S6" t="n">
        <v>175.94</v>
      </c>
      <c r="T6" t="n">
        <v>46815.63</v>
      </c>
      <c r="U6" t="n">
        <v>0.64</v>
      </c>
      <c r="V6" t="n">
        <v>0.85</v>
      </c>
      <c r="W6" t="n">
        <v>36.88</v>
      </c>
      <c r="X6" t="n">
        <v>2.9</v>
      </c>
      <c r="Y6" t="n">
        <v>2</v>
      </c>
      <c r="Z6" t="n">
        <v>10</v>
      </c>
      <c r="AA6" t="n">
        <v>660.2090137229288</v>
      </c>
      <c r="AB6" t="n">
        <v>903.3270989417616</v>
      </c>
      <c r="AC6" t="n">
        <v>817.1148284463051</v>
      </c>
      <c r="AD6" t="n">
        <v>660209.0137229288</v>
      </c>
      <c r="AE6" t="n">
        <v>903327.0989417617</v>
      </c>
      <c r="AF6" t="n">
        <v>1.807377987278206e-06</v>
      </c>
      <c r="AG6" t="n">
        <v>17</v>
      </c>
      <c r="AH6" t="n">
        <v>817114.8284463051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1.1816</v>
      </c>
      <c r="E2" t="n">
        <v>84.63</v>
      </c>
      <c r="F2" t="n">
        <v>80.13</v>
      </c>
      <c r="G2" t="n">
        <v>19.08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250</v>
      </c>
      <c r="N2" t="n">
        <v>4.24</v>
      </c>
      <c r="O2" t="n">
        <v>5140</v>
      </c>
      <c r="P2" t="n">
        <v>348.5</v>
      </c>
      <c r="Q2" t="n">
        <v>2279.46</v>
      </c>
      <c r="R2" t="n">
        <v>494.76</v>
      </c>
      <c r="S2" t="n">
        <v>175.94</v>
      </c>
      <c r="T2" t="n">
        <v>156444.96</v>
      </c>
      <c r="U2" t="n">
        <v>0.36</v>
      </c>
      <c r="V2" t="n">
        <v>0.78</v>
      </c>
      <c r="W2" t="n">
        <v>37.08</v>
      </c>
      <c r="X2" t="n">
        <v>9.44</v>
      </c>
      <c r="Y2" t="n">
        <v>2</v>
      </c>
      <c r="Z2" t="n">
        <v>10</v>
      </c>
      <c r="AA2" t="n">
        <v>594.7141042023743</v>
      </c>
      <c r="AB2" t="n">
        <v>813.7140743042568</v>
      </c>
      <c r="AC2" t="n">
        <v>736.0543451075339</v>
      </c>
      <c r="AD2" t="n">
        <v>594714.1042023744</v>
      </c>
      <c r="AE2" t="n">
        <v>813714.0743042568</v>
      </c>
      <c r="AF2" t="n">
        <v>1.673374793347951e-06</v>
      </c>
      <c r="AG2" t="n">
        <v>19</v>
      </c>
      <c r="AH2" t="n">
        <v>736054.3451075339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76.52</v>
      </c>
      <c r="G3" t="n">
        <v>30.01</v>
      </c>
      <c r="H3" t="n">
        <v>0.84</v>
      </c>
      <c r="I3" t="n">
        <v>153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312.89</v>
      </c>
      <c r="Q3" t="n">
        <v>2280.4</v>
      </c>
      <c r="R3" t="n">
        <v>367.6</v>
      </c>
      <c r="S3" t="n">
        <v>175.94</v>
      </c>
      <c r="T3" t="n">
        <v>93362.05</v>
      </c>
      <c r="U3" t="n">
        <v>0.48</v>
      </c>
      <c r="V3" t="n">
        <v>0.82</v>
      </c>
      <c r="W3" t="n">
        <v>37.12</v>
      </c>
      <c r="X3" t="n">
        <v>5.84</v>
      </c>
      <c r="Y3" t="n">
        <v>2</v>
      </c>
      <c r="Z3" t="n">
        <v>10</v>
      </c>
      <c r="AA3" t="n">
        <v>521.0451067809722</v>
      </c>
      <c r="AB3" t="n">
        <v>712.916901985505</v>
      </c>
      <c r="AC3" t="n">
        <v>644.8771134451639</v>
      </c>
      <c r="AD3" t="n">
        <v>521045.1067809722</v>
      </c>
      <c r="AE3" t="n">
        <v>712916.901985505</v>
      </c>
      <c r="AF3" t="n">
        <v>1.771941893565467e-06</v>
      </c>
      <c r="AG3" t="n">
        <v>18</v>
      </c>
      <c r="AH3" t="n">
        <v>644877.1134451639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0.7512</v>
      </c>
      <c r="E2" t="n">
        <v>133.12</v>
      </c>
      <c r="F2" t="n">
        <v>105.33</v>
      </c>
      <c r="G2" t="n">
        <v>7.14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1218.33</v>
      </c>
      <c r="Q2" t="n">
        <v>2287.35</v>
      </c>
      <c r="R2" t="n">
        <v>1335.48</v>
      </c>
      <c r="S2" t="n">
        <v>175.94</v>
      </c>
      <c r="T2" t="n">
        <v>573639.14</v>
      </c>
      <c r="U2" t="n">
        <v>0.13</v>
      </c>
      <c r="V2" t="n">
        <v>0.6</v>
      </c>
      <c r="W2" t="n">
        <v>38.11</v>
      </c>
      <c r="X2" t="n">
        <v>34.52</v>
      </c>
      <c r="Y2" t="n">
        <v>2</v>
      </c>
      <c r="Z2" t="n">
        <v>10</v>
      </c>
      <c r="AA2" t="n">
        <v>2640.984942188</v>
      </c>
      <c r="AB2" t="n">
        <v>3613.512109934471</v>
      </c>
      <c r="AC2" t="n">
        <v>3268.643585758287</v>
      </c>
      <c r="AD2" t="n">
        <v>2640984.942188</v>
      </c>
      <c r="AE2" t="n">
        <v>3613512.109934471</v>
      </c>
      <c r="AF2" t="n">
        <v>1.002827101755249e-06</v>
      </c>
      <c r="AG2" t="n">
        <v>29</v>
      </c>
      <c r="AH2" t="n">
        <v>3268643.585758287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1.04</v>
      </c>
      <c r="E3" t="n">
        <v>96.15000000000001</v>
      </c>
      <c r="F3" t="n">
        <v>83.87</v>
      </c>
      <c r="G3" t="n">
        <v>14.46</v>
      </c>
      <c r="H3" t="n">
        <v>0.25</v>
      </c>
      <c r="I3" t="n">
        <v>348</v>
      </c>
      <c r="J3" t="n">
        <v>143.17</v>
      </c>
      <c r="K3" t="n">
        <v>47.83</v>
      </c>
      <c r="L3" t="n">
        <v>2</v>
      </c>
      <c r="M3" t="n">
        <v>346</v>
      </c>
      <c r="N3" t="n">
        <v>23.34</v>
      </c>
      <c r="O3" t="n">
        <v>17891.86</v>
      </c>
      <c r="P3" t="n">
        <v>963.42</v>
      </c>
      <c r="Q3" t="n">
        <v>2281.21</v>
      </c>
      <c r="R3" t="n">
        <v>618.37</v>
      </c>
      <c r="S3" t="n">
        <v>175.94</v>
      </c>
      <c r="T3" t="n">
        <v>217770.85</v>
      </c>
      <c r="U3" t="n">
        <v>0.28</v>
      </c>
      <c r="V3" t="n">
        <v>0.75</v>
      </c>
      <c r="W3" t="n">
        <v>37.25</v>
      </c>
      <c r="X3" t="n">
        <v>13.15</v>
      </c>
      <c r="Y3" t="n">
        <v>2</v>
      </c>
      <c r="Z3" t="n">
        <v>10</v>
      </c>
      <c r="AA3" t="n">
        <v>1543.567582435577</v>
      </c>
      <c r="AB3" t="n">
        <v>2111.977263684021</v>
      </c>
      <c r="AC3" t="n">
        <v>1910.413117816724</v>
      </c>
      <c r="AD3" t="n">
        <v>1543567.582435577</v>
      </c>
      <c r="AE3" t="n">
        <v>2111977.263684021</v>
      </c>
      <c r="AF3" t="n">
        <v>1.388365529586606e-06</v>
      </c>
      <c r="AG3" t="n">
        <v>21</v>
      </c>
      <c r="AH3" t="n">
        <v>1910413.117816724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1.1467</v>
      </c>
      <c r="E4" t="n">
        <v>87.20999999999999</v>
      </c>
      <c r="F4" t="n">
        <v>78.73999999999999</v>
      </c>
      <c r="G4" t="n">
        <v>21.87</v>
      </c>
      <c r="H4" t="n">
        <v>0.37</v>
      </c>
      <c r="I4" t="n">
        <v>216</v>
      </c>
      <c r="J4" t="n">
        <v>144.54</v>
      </c>
      <c r="K4" t="n">
        <v>47.83</v>
      </c>
      <c r="L4" t="n">
        <v>3</v>
      </c>
      <c r="M4" t="n">
        <v>214</v>
      </c>
      <c r="N4" t="n">
        <v>23.71</v>
      </c>
      <c r="O4" t="n">
        <v>18060.85</v>
      </c>
      <c r="P4" t="n">
        <v>894.99</v>
      </c>
      <c r="Q4" t="n">
        <v>2278.81</v>
      </c>
      <c r="R4" t="n">
        <v>449.51</v>
      </c>
      <c r="S4" t="n">
        <v>175.94</v>
      </c>
      <c r="T4" t="n">
        <v>133998.27</v>
      </c>
      <c r="U4" t="n">
        <v>0.39</v>
      </c>
      <c r="V4" t="n">
        <v>0.8</v>
      </c>
      <c r="W4" t="n">
        <v>37</v>
      </c>
      <c r="X4" t="n">
        <v>8.050000000000001</v>
      </c>
      <c r="Y4" t="n">
        <v>2</v>
      </c>
      <c r="Z4" t="n">
        <v>10</v>
      </c>
      <c r="AA4" t="n">
        <v>1311.735437396881</v>
      </c>
      <c r="AB4" t="n">
        <v>1794.774295129674</v>
      </c>
      <c r="AC4" t="n">
        <v>1623.483555384041</v>
      </c>
      <c r="AD4" t="n">
        <v>1311735.437396881</v>
      </c>
      <c r="AE4" t="n">
        <v>1794774.295129674</v>
      </c>
      <c r="AF4" t="n">
        <v>1.530806493054771e-06</v>
      </c>
      <c r="AG4" t="n">
        <v>19</v>
      </c>
      <c r="AH4" t="n">
        <v>1623483.555384041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1.2033</v>
      </c>
      <c r="E5" t="n">
        <v>83.09999999999999</v>
      </c>
      <c r="F5" t="n">
        <v>76.40000000000001</v>
      </c>
      <c r="G5" t="n">
        <v>29.57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858.39</v>
      </c>
      <c r="Q5" t="n">
        <v>2277.93</v>
      </c>
      <c r="R5" t="n">
        <v>371.31</v>
      </c>
      <c r="S5" t="n">
        <v>175.94</v>
      </c>
      <c r="T5" t="n">
        <v>95203.89</v>
      </c>
      <c r="U5" t="n">
        <v>0.47</v>
      </c>
      <c r="V5" t="n">
        <v>0.82</v>
      </c>
      <c r="W5" t="n">
        <v>36.9</v>
      </c>
      <c r="X5" t="n">
        <v>5.72</v>
      </c>
      <c r="Y5" t="n">
        <v>2</v>
      </c>
      <c r="Z5" t="n">
        <v>10</v>
      </c>
      <c r="AA5" t="n">
        <v>1212.538362527402</v>
      </c>
      <c r="AB5" t="n">
        <v>1659.048481027171</v>
      </c>
      <c r="AC5" t="n">
        <v>1500.711222487104</v>
      </c>
      <c r="AD5" t="n">
        <v>1212538.362527402</v>
      </c>
      <c r="AE5" t="n">
        <v>1659048.481027171</v>
      </c>
      <c r="AF5" t="n">
        <v>1.606365617068811e-06</v>
      </c>
      <c r="AG5" t="n">
        <v>19</v>
      </c>
      <c r="AH5" t="n">
        <v>1500711.222487104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75.15000000000001</v>
      </c>
      <c r="G6" t="n">
        <v>37.26</v>
      </c>
      <c r="H6" t="n">
        <v>0.6</v>
      </c>
      <c r="I6" t="n">
        <v>121</v>
      </c>
      <c r="J6" t="n">
        <v>147.3</v>
      </c>
      <c r="K6" t="n">
        <v>47.83</v>
      </c>
      <c r="L6" t="n">
        <v>5</v>
      </c>
      <c r="M6" t="n">
        <v>119</v>
      </c>
      <c r="N6" t="n">
        <v>24.47</v>
      </c>
      <c r="O6" t="n">
        <v>18400.38</v>
      </c>
      <c r="P6" t="n">
        <v>833.9</v>
      </c>
      <c r="Q6" t="n">
        <v>2278.03</v>
      </c>
      <c r="R6" t="n">
        <v>329.05</v>
      </c>
      <c r="S6" t="n">
        <v>175.94</v>
      </c>
      <c r="T6" t="n">
        <v>74246.31</v>
      </c>
      <c r="U6" t="n">
        <v>0.53</v>
      </c>
      <c r="V6" t="n">
        <v>0.83</v>
      </c>
      <c r="W6" t="n">
        <v>36.87</v>
      </c>
      <c r="X6" t="n">
        <v>4.48</v>
      </c>
      <c r="Y6" t="n">
        <v>2</v>
      </c>
      <c r="Z6" t="n">
        <v>10</v>
      </c>
      <c r="AA6" t="n">
        <v>1147.825447609928</v>
      </c>
      <c r="AB6" t="n">
        <v>1570.505415904767</v>
      </c>
      <c r="AC6" t="n">
        <v>1420.61858322901</v>
      </c>
      <c r="AD6" t="n">
        <v>1147825.447609928</v>
      </c>
      <c r="AE6" t="n">
        <v>1570505.415904767</v>
      </c>
      <c r="AF6" t="n">
        <v>1.650686516667153e-06</v>
      </c>
      <c r="AG6" t="n">
        <v>18</v>
      </c>
      <c r="AH6" t="n">
        <v>1420618.58322901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1.259</v>
      </c>
      <c r="E7" t="n">
        <v>79.43000000000001</v>
      </c>
      <c r="F7" t="n">
        <v>74.34</v>
      </c>
      <c r="G7" t="n">
        <v>45.06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814.7</v>
      </c>
      <c r="Q7" t="n">
        <v>2277.79</v>
      </c>
      <c r="R7" t="n">
        <v>302.31</v>
      </c>
      <c r="S7" t="n">
        <v>175.94</v>
      </c>
      <c r="T7" t="n">
        <v>60983.9</v>
      </c>
      <c r="U7" t="n">
        <v>0.58</v>
      </c>
      <c r="V7" t="n">
        <v>0.84</v>
      </c>
      <c r="W7" t="n">
        <v>36.83</v>
      </c>
      <c r="X7" t="n">
        <v>3.67</v>
      </c>
      <c r="Y7" t="n">
        <v>2</v>
      </c>
      <c r="Z7" t="n">
        <v>10</v>
      </c>
      <c r="AA7" t="n">
        <v>1108.05021419921</v>
      </c>
      <c r="AB7" t="n">
        <v>1516.08318679277</v>
      </c>
      <c r="AC7" t="n">
        <v>1371.390335281384</v>
      </c>
      <c r="AD7" t="n">
        <v>1108050.21419921</v>
      </c>
      <c r="AE7" t="n">
        <v>1516083.18679277</v>
      </c>
      <c r="AF7" t="n">
        <v>1.680723270913016e-06</v>
      </c>
      <c r="AG7" t="n">
        <v>18</v>
      </c>
      <c r="AH7" t="n">
        <v>1371390.335281384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1.276</v>
      </c>
      <c r="E8" t="n">
        <v>78.37</v>
      </c>
      <c r="F8" t="n">
        <v>73.73999999999999</v>
      </c>
      <c r="G8" t="n">
        <v>53.31</v>
      </c>
      <c r="H8" t="n">
        <v>0.83</v>
      </c>
      <c r="I8" t="n">
        <v>83</v>
      </c>
      <c r="J8" t="n">
        <v>150.07</v>
      </c>
      <c r="K8" t="n">
        <v>47.83</v>
      </c>
      <c r="L8" t="n">
        <v>7</v>
      </c>
      <c r="M8" t="n">
        <v>81</v>
      </c>
      <c r="N8" t="n">
        <v>25.24</v>
      </c>
      <c r="O8" t="n">
        <v>18742.03</v>
      </c>
      <c r="P8" t="n">
        <v>797.12</v>
      </c>
      <c r="Q8" t="n">
        <v>2277.51</v>
      </c>
      <c r="R8" t="n">
        <v>282.5</v>
      </c>
      <c r="S8" t="n">
        <v>175.94</v>
      </c>
      <c r="T8" t="n">
        <v>51157.81</v>
      </c>
      <c r="U8" t="n">
        <v>0.62</v>
      </c>
      <c r="V8" t="n">
        <v>0.85</v>
      </c>
      <c r="W8" t="n">
        <v>36.8</v>
      </c>
      <c r="X8" t="n">
        <v>3.08</v>
      </c>
      <c r="Y8" t="n">
        <v>2</v>
      </c>
      <c r="Z8" t="n">
        <v>10</v>
      </c>
      <c r="AA8" t="n">
        <v>1075.665590601182</v>
      </c>
      <c r="AB8" t="n">
        <v>1471.773116077188</v>
      </c>
      <c r="AC8" t="n">
        <v>1331.309155525322</v>
      </c>
      <c r="AD8" t="n">
        <v>1075665.590601182</v>
      </c>
      <c r="AE8" t="n">
        <v>1471773.116077188</v>
      </c>
      <c r="AF8" t="n">
        <v>1.703417707454336e-06</v>
      </c>
      <c r="AG8" t="n">
        <v>18</v>
      </c>
      <c r="AH8" t="n">
        <v>1331309.155525323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1.2897</v>
      </c>
      <c r="E9" t="n">
        <v>77.54000000000001</v>
      </c>
      <c r="F9" t="n">
        <v>73.26000000000001</v>
      </c>
      <c r="G9" t="n">
        <v>61.91</v>
      </c>
      <c r="H9" t="n">
        <v>0.9399999999999999</v>
      </c>
      <c r="I9" t="n">
        <v>71</v>
      </c>
      <c r="J9" t="n">
        <v>151.46</v>
      </c>
      <c r="K9" t="n">
        <v>47.83</v>
      </c>
      <c r="L9" t="n">
        <v>8</v>
      </c>
      <c r="M9" t="n">
        <v>69</v>
      </c>
      <c r="N9" t="n">
        <v>25.63</v>
      </c>
      <c r="O9" t="n">
        <v>18913.66</v>
      </c>
      <c r="P9" t="n">
        <v>780.96</v>
      </c>
      <c r="Q9" t="n">
        <v>2277.4</v>
      </c>
      <c r="R9" t="n">
        <v>266.71</v>
      </c>
      <c r="S9" t="n">
        <v>175.94</v>
      </c>
      <c r="T9" t="n">
        <v>43325.24</v>
      </c>
      <c r="U9" t="n">
        <v>0.66</v>
      </c>
      <c r="V9" t="n">
        <v>0.86</v>
      </c>
      <c r="W9" t="n">
        <v>36.77</v>
      </c>
      <c r="X9" t="n">
        <v>2.59</v>
      </c>
      <c r="Y9" t="n">
        <v>2</v>
      </c>
      <c r="Z9" t="n">
        <v>10</v>
      </c>
      <c r="AA9" t="n">
        <v>1040.512116711539</v>
      </c>
      <c r="AB9" t="n">
        <v>1423.674582239565</v>
      </c>
      <c r="AC9" t="n">
        <v>1287.801078250445</v>
      </c>
      <c r="AD9" t="n">
        <v>1040512.116711539</v>
      </c>
      <c r="AE9" t="n">
        <v>1423674.582239565</v>
      </c>
      <c r="AF9" t="n">
        <v>1.721706753372929e-06</v>
      </c>
      <c r="AG9" t="n">
        <v>17</v>
      </c>
      <c r="AH9" t="n">
        <v>1287801.078250445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1.2992</v>
      </c>
      <c r="E10" t="n">
        <v>76.97</v>
      </c>
      <c r="F10" t="n">
        <v>72.95</v>
      </c>
      <c r="G10" t="n">
        <v>70.59999999999999</v>
      </c>
      <c r="H10" t="n">
        <v>1.04</v>
      </c>
      <c r="I10" t="n">
        <v>62</v>
      </c>
      <c r="J10" t="n">
        <v>152.85</v>
      </c>
      <c r="K10" t="n">
        <v>47.83</v>
      </c>
      <c r="L10" t="n">
        <v>9</v>
      </c>
      <c r="M10" t="n">
        <v>60</v>
      </c>
      <c r="N10" t="n">
        <v>26.03</v>
      </c>
      <c r="O10" t="n">
        <v>19085.83</v>
      </c>
      <c r="P10" t="n">
        <v>766.36</v>
      </c>
      <c r="Q10" t="n">
        <v>2277.07</v>
      </c>
      <c r="R10" t="n">
        <v>256.52</v>
      </c>
      <c r="S10" t="n">
        <v>175.94</v>
      </c>
      <c r="T10" t="n">
        <v>38274.71</v>
      </c>
      <c r="U10" t="n">
        <v>0.6899999999999999</v>
      </c>
      <c r="V10" t="n">
        <v>0.86</v>
      </c>
      <c r="W10" t="n">
        <v>36.76</v>
      </c>
      <c r="X10" t="n">
        <v>2.29</v>
      </c>
      <c r="Y10" t="n">
        <v>2</v>
      </c>
      <c r="Z10" t="n">
        <v>10</v>
      </c>
      <c r="AA10" t="n">
        <v>1018.204851198869</v>
      </c>
      <c r="AB10" t="n">
        <v>1393.152797438031</v>
      </c>
      <c r="AC10" t="n">
        <v>1260.192249752777</v>
      </c>
      <c r="AD10" t="n">
        <v>1018204.851198869</v>
      </c>
      <c r="AE10" t="n">
        <v>1393152.797438031</v>
      </c>
      <c r="AF10" t="n">
        <v>1.73438893849896e-06</v>
      </c>
      <c r="AG10" t="n">
        <v>17</v>
      </c>
      <c r="AH10" t="n">
        <v>1260192.249752777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1.3074</v>
      </c>
      <c r="E11" t="n">
        <v>76.48999999999999</v>
      </c>
      <c r="F11" t="n">
        <v>72.67</v>
      </c>
      <c r="G11" t="n">
        <v>79.28</v>
      </c>
      <c r="H11" t="n">
        <v>1.15</v>
      </c>
      <c r="I11" t="n">
        <v>55</v>
      </c>
      <c r="J11" t="n">
        <v>154.25</v>
      </c>
      <c r="K11" t="n">
        <v>47.83</v>
      </c>
      <c r="L11" t="n">
        <v>10</v>
      </c>
      <c r="M11" t="n">
        <v>53</v>
      </c>
      <c r="N11" t="n">
        <v>26.43</v>
      </c>
      <c r="O11" t="n">
        <v>19258.55</v>
      </c>
      <c r="P11" t="n">
        <v>751.77</v>
      </c>
      <c r="Q11" t="n">
        <v>2277.35</v>
      </c>
      <c r="R11" t="n">
        <v>246.83</v>
      </c>
      <c r="S11" t="n">
        <v>175.94</v>
      </c>
      <c r="T11" t="n">
        <v>33466.61</v>
      </c>
      <c r="U11" t="n">
        <v>0.71</v>
      </c>
      <c r="V11" t="n">
        <v>0.86</v>
      </c>
      <c r="W11" t="n">
        <v>36.76</v>
      </c>
      <c r="X11" t="n">
        <v>2.01</v>
      </c>
      <c r="Y11" t="n">
        <v>2</v>
      </c>
      <c r="Z11" t="n">
        <v>10</v>
      </c>
      <c r="AA11" t="n">
        <v>997.127769566002</v>
      </c>
      <c r="AB11" t="n">
        <v>1364.314204492727</v>
      </c>
      <c r="AC11" t="n">
        <v>1234.105971642953</v>
      </c>
      <c r="AD11" t="n">
        <v>997127.7695660021</v>
      </c>
      <c r="AE11" t="n">
        <v>1364314.204492727</v>
      </c>
      <c r="AF11" t="n">
        <v>1.745335666713008e-06</v>
      </c>
      <c r="AG11" t="n">
        <v>17</v>
      </c>
      <c r="AH11" t="n">
        <v>1234105.971642953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1.3143</v>
      </c>
      <c r="E12" t="n">
        <v>76.08</v>
      </c>
      <c r="F12" t="n">
        <v>72.44</v>
      </c>
      <c r="G12" t="n">
        <v>88.7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736.98</v>
      </c>
      <c r="Q12" t="n">
        <v>2277.08</v>
      </c>
      <c r="R12" t="n">
        <v>239.69</v>
      </c>
      <c r="S12" t="n">
        <v>175.94</v>
      </c>
      <c r="T12" t="n">
        <v>29923.64</v>
      </c>
      <c r="U12" t="n">
        <v>0.73</v>
      </c>
      <c r="V12" t="n">
        <v>0.87</v>
      </c>
      <c r="W12" t="n">
        <v>36.74</v>
      </c>
      <c r="X12" t="n">
        <v>1.78</v>
      </c>
      <c r="Y12" t="n">
        <v>2</v>
      </c>
      <c r="Z12" t="n">
        <v>10</v>
      </c>
      <c r="AA12" t="n">
        <v>977.0010647103339</v>
      </c>
      <c r="AB12" t="n">
        <v>1336.775958981651</v>
      </c>
      <c r="AC12" t="n">
        <v>1209.195937633283</v>
      </c>
      <c r="AD12" t="n">
        <v>977001.0647103339</v>
      </c>
      <c r="AE12" t="n">
        <v>1336775.958981651</v>
      </c>
      <c r="AF12" t="n">
        <v>1.754546938015074e-06</v>
      </c>
      <c r="AG12" t="n">
        <v>17</v>
      </c>
      <c r="AH12" t="n">
        <v>1209195.937633283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1.3188</v>
      </c>
      <c r="E13" t="n">
        <v>75.83</v>
      </c>
      <c r="F13" t="n">
        <v>72.3</v>
      </c>
      <c r="G13" t="n">
        <v>96.40000000000001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723.48</v>
      </c>
      <c r="Q13" t="n">
        <v>2276.94</v>
      </c>
      <c r="R13" t="n">
        <v>235.03</v>
      </c>
      <c r="S13" t="n">
        <v>175.94</v>
      </c>
      <c r="T13" t="n">
        <v>27614.24</v>
      </c>
      <c r="U13" t="n">
        <v>0.75</v>
      </c>
      <c r="V13" t="n">
        <v>0.87</v>
      </c>
      <c r="W13" t="n">
        <v>36.73</v>
      </c>
      <c r="X13" t="n">
        <v>1.64</v>
      </c>
      <c r="Y13" t="n">
        <v>2</v>
      </c>
      <c r="Z13" t="n">
        <v>10</v>
      </c>
      <c r="AA13" t="n">
        <v>960.0237586774761</v>
      </c>
      <c r="AB13" t="n">
        <v>1313.546859881613</v>
      </c>
      <c r="AC13" t="n">
        <v>1188.183791149108</v>
      </c>
      <c r="AD13" t="n">
        <v>960023.7586774761</v>
      </c>
      <c r="AE13" t="n">
        <v>1313546.859881613</v>
      </c>
      <c r="AF13" t="n">
        <v>1.760554288864246e-06</v>
      </c>
      <c r="AG13" t="n">
        <v>17</v>
      </c>
      <c r="AH13" t="n">
        <v>1188183.791149108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1.3246</v>
      </c>
      <c r="E14" t="n">
        <v>75.48999999999999</v>
      </c>
      <c r="F14" t="n">
        <v>72.11</v>
      </c>
      <c r="G14" t="n">
        <v>108.16</v>
      </c>
      <c r="H14" t="n">
        <v>1.45</v>
      </c>
      <c r="I14" t="n">
        <v>40</v>
      </c>
      <c r="J14" t="n">
        <v>158.48</v>
      </c>
      <c r="K14" t="n">
        <v>47.83</v>
      </c>
      <c r="L14" t="n">
        <v>13</v>
      </c>
      <c r="M14" t="n">
        <v>38</v>
      </c>
      <c r="N14" t="n">
        <v>27.65</v>
      </c>
      <c r="O14" t="n">
        <v>19780.06</v>
      </c>
      <c r="P14" t="n">
        <v>708.67</v>
      </c>
      <c r="Q14" t="n">
        <v>2276.96</v>
      </c>
      <c r="R14" t="n">
        <v>228.34</v>
      </c>
      <c r="S14" t="n">
        <v>175.94</v>
      </c>
      <c r="T14" t="n">
        <v>24295.83</v>
      </c>
      <c r="U14" t="n">
        <v>0.77</v>
      </c>
      <c r="V14" t="n">
        <v>0.87</v>
      </c>
      <c r="W14" t="n">
        <v>36.73</v>
      </c>
      <c r="X14" t="n">
        <v>1.45</v>
      </c>
      <c r="Y14" t="n">
        <v>2</v>
      </c>
      <c r="Z14" t="n">
        <v>10</v>
      </c>
      <c r="AA14" t="n">
        <v>940.9612539745672</v>
      </c>
      <c r="AB14" t="n">
        <v>1287.464699968739</v>
      </c>
      <c r="AC14" t="n">
        <v>1164.590875971777</v>
      </c>
      <c r="AD14" t="n">
        <v>940961.2539745672</v>
      </c>
      <c r="AE14" t="n">
        <v>1287464.699968739</v>
      </c>
      <c r="AF14" t="n">
        <v>1.768297096625403e-06</v>
      </c>
      <c r="AG14" t="n">
        <v>17</v>
      </c>
      <c r="AH14" t="n">
        <v>1164590.875971777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1.3282</v>
      </c>
      <c r="E15" t="n">
        <v>75.29000000000001</v>
      </c>
      <c r="F15" t="n">
        <v>72</v>
      </c>
      <c r="G15" t="n">
        <v>116.75</v>
      </c>
      <c r="H15" t="n">
        <v>1.55</v>
      </c>
      <c r="I15" t="n">
        <v>37</v>
      </c>
      <c r="J15" t="n">
        <v>159.9</v>
      </c>
      <c r="K15" t="n">
        <v>47.83</v>
      </c>
      <c r="L15" t="n">
        <v>14</v>
      </c>
      <c r="M15" t="n">
        <v>33</v>
      </c>
      <c r="N15" t="n">
        <v>28.07</v>
      </c>
      <c r="O15" t="n">
        <v>19955.16</v>
      </c>
      <c r="P15" t="n">
        <v>695.54</v>
      </c>
      <c r="Q15" t="n">
        <v>2277.08</v>
      </c>
      <c r="R15" t="n">
        <v>224.45</v>
      </c>
      <c r="S15" t="n">
        <v>175.94</v>
      </c>
      <c r="T15" t="n">
        <v>22367.16</v>
      </c>
      <c r="U15" t="n">
        <v>0.78</v>
      </c>
      <c r="V15" t="n">
        <v>0.87</v>
      </c>
      <c r="W15" t="n">
        <v>36.73</v>
      </c>
      <c r="X15" t="n">
        <v>1.34</v>
      </c>
      <c r="Y15" t="n">
        <v>2</v>
      </c>
      <c r="Z15" t="n">
        <v>10</v>
      </c>
      <c r="AA15" t="n">
        <v>925.1888605440986</v>
      </c>
      <c r="AB15" t="n">
        <v>1265.884215448283</v>
      </c>
      <c r="AC15" t="n">
        <v>1145.070002605553</v>
      </c>
      <c r="AD15" t="n">
        <v>925188.8605440985</v>
      </c>
      <c r="AE15" t="n">
        <v>1265884.215448283</v>
      </c>
      <c r="AF15" t="n">
        <v>1.773102977304741e-06</v>
      </c>
      <c r="AG15" t="n">
        <v>17</v>
      </c>
      <c r="AH15" t="n">
        <v>1145070.002605553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1.3314</v>
      </c>
      <c r="E16" t="n">
        <v>75.11</v>
      </c>
      <c r="F16" t="n">
        <v>71.90000000000001</v>
      </c>
      <c r="G16" t="n">
        <v>126.88</v>
      </c>
      <c r="H16" t="n">
        <v>1.65</v>
      </c>
      <c r="I16" t="n">
        <v>34</v>
      </c>
      <c r="J16" t="n">
        <v>161.32</v>
      </c>
      <c r="K16" t="n">
        <v>47.83</v>
      </c>
      <c r="L16" t="n">
        <v>15</v>
      </c>
      <c r="M16" t="n">
        <v>12</v>
      </c>
      <c r="N16" t="n">
        <v>28.5</v>
      </c>
      <c r="O16" t="n">
        <v>20130.71</v>
      </c>
      <c r="P16" t="n">
        <v>683.63</v>
      </c>
      <c r="Q16" t="n">
        <v>2277.14</v>
      </c>
      <c r="R16" t="n">
        <v>220.36</v>
      </c>
      <c r="S16" t="n">
        <v>175.94</v>
      </c>
      <c r="T16" t="n">
        <v>20335.18</v>
      </c>
      <c r="U16" t="n">
        <v>0.8</v>
      </c>
      <c r="V16" t="n">
        <v>0.87</v>
      </c>
      <c r="W16" t="n">
        <v>36.75</v>
      </c>
      <c r="X16" t="n">
        <v>1.24</v>
      </c>
      <c r="Y16" t="n">
        <v>2</v>
      </c>
      <c r="Z16" t="n">
        <v>10</v>
      </c>
      <c r="AA16" t="n">
        <v>910.9939139611072</v>
      </c>
      <c r="AB16" t="n">
        <v>1246.462063296588</v>
      </c>
      <c r="AC16" t="n">
        <v>1127.501473396055</v>
      </c>
      <c r="AD16" t="n">
        <v>910993.9139611071</v>
      </c>
      <c r="AE16" t="n">
        <v>1246462.063296588</v>
      </c>
      <c r="AF16" t="n">
        <v>1.77737487124193e-06</v>
      </c>
      <c r="AG16" t="n">
        <v>17</v>
      </c>
      <c r="AH16" t="n">
        <v>1127501.473396054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1.331</v>
      </c>
      <c r="E17" t="n">
        <v>75.13</v>
      </c>
      <c r="F17" t="n">
        <v>71.92</v>
      </c>
      <c r="G17" t="n">
        <v>126.91</v>
      </c>
      <c r="H17" t="n">
        <v>1.74</v>
      </c>
      <c r="I17" t="n">
        <v>34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689.24</v>
      </c>
      <c r="Q17" t="n">
        <v>2277.33</v>
      </c>
      <c r="R17" t="n">
        <v>220.72</v>
      </c>
      <c r="S17" t="n">
        <v>175.94</v>
      </c>
      <c r="T17" t="n">
        <v>20517.06</v>
      </c>
      <c r="U17" t="n">
        <v>0.8</v>
      </c>
      <c r="V17" t="n">
        <v>0.87</v>
      </c>
      <c r="W17" t="n">
        <v>36.76</v>
      </c>
      <c r="X17" t="n">
        <v>1.26</v>
      </c>
      <c r="Y17" t="n">
        <v>2</v>
      </c>
      <c r="Z17" t="n">
        <v>10</v>
      </c>
      <c r="AA17" t="n">
        <v>916.9856793644273</v>
      </c>
      <c r="AB17" t="n">
        <v>1254.660261059444</v>
      </c>
      <c r="AC17" t="n">
        <v>1134.917246670667</v>
      </c>
      <c r="AD17" t="n">
        <v>916985.6793644272</v>
      </c>
      <c r="AE17" t="n">
        <v>1254660.261059444</v>
      </c>
      <c r="AF17" t="n">
        <v>1.776840884499782e-06</v>
      </c>
      <c r="AG17" t="n">
        <v>17</v>
      </c>
      <c r="AH17" t="n">
        <v>1134917.246670667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0.6364</v>
      </c>
      <c r="E2" t="n">
        <v>157.14</v>
      </c>
      <c r="F2" t="n">
        <v>115.04</v>
      </c>
      <c r="G2" t="n">
        <v>6.19</v>
      </c>
      <c r="H2" t="n">
        <v>0.1</v>
      </c>
      <c r="I2" t="n">
        <v>1116</v>
      </c>
      <c r="J2" t="n">
        <v>176.73</v>
      </c>
      <c r="K2" t="n">
        <v>52.44</v>
      </c>
      <c r="L2" t="n">
        <v>1</v>
      </c>
      <c r="M2" t="n">
        <v>1114</v>
      </c>
      <c r="N2" t="n">
        <v>33.29</v>
      </c>
      <c r="O2" t="n">
        <v>22031.19</v>
      </c>
      <c r="P2" t="n">
        <v>1532.94</v>
      </c>
      <c r="Q2" t="n">
        <v>2289.11</v>
      </c>
      <c r="R2" t="n">
        <v>1658.92</v>
      </c>
      <c r="S2" t="n">
        <v>175.94</v>
      </c>
      <c r="T2" t="n">
        <v>734207.34</v>
      </c>
      <c r="U2" t="n">
        <v>0.11</v>
      </c>
      <c r="V2" t="n">
        <v>0.55</v>
      </c>
      <c r="W2" t="n">
        <v>38.54</v>
      </c>
      <c r="X2" t="n">
        <v>44.2</v>
      </c>
      <c r="Y2" t="n">
        <v>2</v>
      </c>
      <c r="Z2" t="n">
        <v>10</v>
      </c>
      <c r="AA2" t="n">
        <v>3851.20379295372</v>
      </c>
      <c r="AB2" t="n">
        <v>5269.386932639765</v>
      </c>
      <c r="AC2" t="n">
        <v>4766.484039419437</v>
      </c>
      <c r="AD2" t="n">
        <v>3851203.792953719</v>
      </c>
      <c r="AE2" t="n">
        <v>5269386.932639766</v>
      </c>
      <c r="AF2" t="n">
        <v>8.384857835317552e-07</v>
      </c>
      <c r="AG2" t="n">
        <v>35</v>
      </c>
      <c r="AH2" t="n">
        <v>4766484.039419437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0.9651999999999999</v>
      </c>
      <c r="E3" t="n">
        <v>103.61</v>
      </c>
      <c r="F3" t="n">
        <v>86.43000000000001</v>
      </c>
      <c r="G3" t="n">
        <v>12.5</v>
      </c>
      <c r="H3" t="n">
        <v>0.2</v>
      </c>
      <c r="I3" t="n">
        <v>415</v>
      </c>
      <c r="J3" t="n">
        <v>178.21</v>
      </c>
      <c r="K3" t="n">
        <v>52.44</v>
      </c>
      <c r="L3" t="n">
        <v>2</v>
      </c>
      <c r="M3" t="n">
        <v>413</v>
      </c>
      <c r="N3" t="n">
        <v>33.77</v>
      </c>
      <c r="O3" t="n">
        <v>22213.89</v>
      </c>
      <c r="P3" t="n">
        <v>1148.89</v>
      </c>
      <c r="Q3" t="n">
        <v>2281.3</v>
      </c>
      <c r="R3" t="n">
        <v>705.02</v>
      </c>
      <c r="S3" t="n">
        <v>175.94</v>
      </c>
      <c r="T3" t="n">
        <v>260758.36</v>
      </c>
      <c r="U3" t="n">
        <v>0.25</v>
      </c>
      <c r="V3" t="n">
        <v>0.73</v>
      </c>
      <c r="W3" t="n">
        <v>37.34</v>
      </c>
      <c r="X3" t="n">
        <v>15.71</v>
      </c>
      <c r="Y3" t="n">
        <v>2</v>
      </c>
      <c r="Z3" t="n">
        <v>10</v>
      </c>
      <c r="AA3" t="n">
        <v>1947.957508194894</v>
      </c>
      <c r="AB3" t="n">
        <v>2665.281400532329</v>
      </c>
      <c r="AC3" t="n">
        <v>2410.910684411464</v>
      </c>
      <c r="AD3" t="n">
        <v>1947957.508194895</v>
      </c>
      <c r="AE3" t="n">
        <v>2665281.400532329</v>
      </c>
      <c r="AF3" t="n">
        <v>1.271694654721637e-06</v>
      </c>
      <c r="AG3" t="n">
        <v>23</v>
      </c>
      <c r="AH3" t="n">
        <v>2410910.684411463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1.0901</v>
      </c>
      <c r="E4" t="n">
        <v>91.73999999999999</v>
      </c>
      <c r="F4" t="n">
        <v>80.25</v>
      </c>
      <c r="G4" t="n">
        <v>18.88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1060.25</v>
      </c>
      <c r="Q4" t="n">
        <v>2279.79</v>
      </c>
      <c r="R4" t="n">
        <v>498.7</v>
      </c>
      <c r="S4" t="n">
        <v>175.94</v>
      </c>
      <c r="T4" t="n">
        <v>158401.66</v>
      </c>
      <c r="U4" t="n">
        <v>0.35</v>
      </c>
      <c r="V4" t="n">
        <v>0.78</v>
      </c>
      <c r="W4" t="n">
        <v>37.08</v>
      </c>
      <c r="X4" t="n">
        <v>9.550000000000001</v>
      </c>
      <c r="Y4" t="n">
        <v>2</v>
      </c>
      <c r="Z4" t="n">
        <v>10</v>
      </c>
      <c r="AA4" t="n">
        <v>1601.969744823272</v>
      </c>
      <c r="AB4" t="n">
        <v>2191.885678784428</v>
      </c>
      <c r="AC4" t="n">
        <v>1982.695185932113</v>
      </c>
      <c r="AD4" t="n">
        <v>1601969.744823272</v>
      </c>
      <c r="AE4" t="n">
        <v>2191885.678784428</v>
      </c>
      <c r="AF4" t="n">
        <v>1.436256053783731e-06</v>
      </c>
      <c r="AG4" t="n">
        <v>20</v>
      </c>
      <c r="AH4" t="n">
        <v>1982695.185932113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1.1557</v>
      </c>
      <c r="E5" t="n">
        <v>86.53</v>
      </c>
      <c r="F5" t="n">
        <v>77.56</v>
      </c>
      <c r="G5" t="n">
        <v>25.29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1017.75</v>
      </c>
      <c r="Q5" t="n">
        <v>2278.91</v>
      </c>
      <c r="R5" t="n">
        <v>409.84</v>
      </c>
      <c r="S5" t="n">
        <v>175.94</v>
      </c>
      <c r="T5" t="n">
        <v>114325.96</v>
      </c>
      <c r="U5" t="n">
        <v>0.43</v>
      </c>
      <c r="V5" t="n">
        <v>0.8100000000000001</v>
      </c>
      <c r="W5" t="n">
        <v>36.96</v>
      </c>
      <c r="X5" t="n">
        <v>6.88</v>
      </c>
      <c r="Y5" t="n">
        <v>2</v>
      </c>
      <c r="Z5" t="n">
        <v>10</v>
      </c>
      <c r="AA5" t="n">
        <v>1458.210227096452</v>
      </c>
      <c r="AB5" t="n">
        <v>1995.187564408282</v>
      </c>
      <c r="AC5" t="n">
        <v>1804.769663524489</v>
      </c>
      <c r="AD5" t="n">
        <v>1458210.227096452</v>
      </c>
      <c r="AE5" t="n">
        <v>1995187.564408282</v>
      </c>
      <c r="AF5" t="n">
        <v>1.522687020785118e-06</v>
      </c>
      <c r="AG5" t="n">
        <v>19</v>
      </c>
      <c r="AH5" t="n">
        <v>1804769.663524489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1.1975</v>
      </c>
      <c r="E6" t="n">
        <v>83.51000000000001</v>
      </c>
      <c r="F6" t="n">
        <v>76</v>
      </c>
      <c r="G6" t="n">
        <v>31.89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989.66</v>
      </c>
      <c r="Q6" t="n">
        <v>2278.34</v>
      </c>
      <c r="R6" t="n">
        <v>357.5</v>
      </c>
      <c r="S6" t="n">
        <v>175.94</v>
      </c>
      <c r="T6" t="n">
        <v>88361.63</v>
      </c>
      <c r="U6" t="n">
        <v>0.49</v>
      </c>
      <c r="V6" t="n">
        <v>0.82</v>
      </c>
      <c r="W6" t="n">
        <v>36.91</v>
      </c>
      <c r="X6" t="n">
        <v>5.33</v>
      </c>
      <c r="Y6" t="n">
        <v>2</v>
      </c>
      <c r="Z6" t="n">
        <v>10</v>
      </c>
      <c r="AA6" t="n">
        <v>1378.341022159815</v>
      </c>
      <c r="AB6" t="n">
        <v>1885.906994633335</v>
      </c>
      <c r="AC6" t="n">
        <v>1705.91867795262</v>
      </c>
      <c r="AD6" t="n">
        <v>1378341.022159815</v>
      </c>
      <c r="AE6" t="n">
        <v>1885906.994633335</v>
      </c>
      <c r="AF6" t="n">
        <v>1.577760411343929e-06</v>
      </c>
      <c r="AG6" t="n">
        <v>19</v>
      </c>
      <c r="AH6" t="n">
        <v>1705918.67795262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1.2256</v>
      </c>
      <c r="E7" t="n">
        <v>81.59999999999999</v>
      </c>
      <c r="F7" t="n">
        <v>75.02</v>
      </c>
      <c r="G7" t="n">
        <v>38.47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969.49</v>
      </c>
      <c r="Q7" t="n">
        <v>2278.13</v>
      </c>
      <c r="R7" t="n">
        <v>324.56</v>
      </c>
      <c r="S7" t="n">
        <v>175.94</v>
      </c>
      <c r="T7" t="n">
        <v>72021.48</v>
      </c>
      <c r="U7" t="n">
        <v>0.54</v>
      </c>
      <c r="V7" t="n">
        <v>0.84</v>
      </c>
      <c r="W7" t="n">
        <v>36.86</v>
      </c>
      <c r="X7" t="n">
        <v>4.34</v>
      </c>
      <c r="Y7" t="n">
        <v>2</v>
      </c>
      <c r="Z7" t="n">
        <v>10</v>
      </c>
      <c r="AA7" t="n">
        <v>1318.708920760244</v>
      </c>
      <c r="AB7" t="n">
        <v>1804.3157227158</v>
      </c>
      <c r="AC7" t="n">
        <v>1632.114362512825</v>
      </c>
      <c r="AD7" t="n">
        <v>1318708.920760244</v>
      </c>
      <c r="AE7" t="n">
        <v>1804315.7227158</v>
      </c>
      <c r="AF7" t="n">
        <v>1.614783432269829e-06</v>
      </c>
      <c r="AG7" t="n">
        <v>18</v>
      </c>
      <c r="AH7" t="n">
        <v>1632114.362512825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1.2456</v>
      </c>
      <c r="E8" t="n">
        <v>80.29000000000001</v>
      </c>
      <c r="F8" t="n">
        <v>74.34</v>
      </c>
      <c r="G8" t="n">
        <v>45.06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953.54</v>
      </c>
      <c r="Q8" t="n">
        <v>2277.97</v>
      </c>
      <c r="R8" t="n">
        <v>302.35</v>
      </c>
      <c r="S8" t="n">
        <v>175.94</v>
      </c>
      <c r="T8" t="n">
        <v>61006.98</v>
      </c>
      <c r="U8" t="n">
        <v>0.58</v>
      </c>
      <c r="V8" t="n">
        <v>0.84</v>
      </c>
      <c r="W8" t="n">
        <v>36.83</v>
      </c>
      <c r="X8" t="n">
        <v>3.67</v>
      </c>
      <c r="Y8" t="n">
        <v>2</v>
      </c>
      <c r="Z8" t="n">
        <v>10</v>
      </c>
      <c r="AA8" t="n">
        <v>1281.434899830064</v>
      </c>
      <c r="AB8" t="n">
        <v>1753.315762865381</v>
      </c>
      <c r="AC8" t="n">
        <v>1585.981767251637</v>
      </c>
      <c r="AD8" t="n">
        <v>1281434.899830064</v>
      </c>
      <c r="AE8" t="n">
        <v>1753315.762865381</v>
      </c>
      <c r="AF8" t="n">
        <v>1.641134336843423e-06</v>
      </c>
      <c r="AG8" t="n">
        <v>18</v>
      </c>
      <c r="AH8" t="n">
        <v>1585981.767251637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1.2621</v>
      </c>
      <c r="E9" t="n">
        <v>79.23</v>
      </c>
      <c r="F9" t="n">
        <v>73.79000000000001</v>
      </c>
      <c r="G9" t="n">
        <v>52.09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938</v>
      </c>
      <c r="Q9" t="n">
        <v>2277.52</v>
      </c>
      <c r="R9" t="n">
        <v>284.34</v>
      </c>
      <c r="S9" t="n">
        <v>175.94</v>
      </c>
      <c r="T9" t="n">
        <v>52072.22</v>
      </c>
      <c r="U9" t="n">
        <v>0.62</v>
      </c>
      <c r="V9" t="n">
        <v>0.85</v>
      </c>
      <c r="W9" t="n">
        <v>36.8</v>
      </c>
      <c r="X9" t="n">
        <v>3.12</v>
      </c>
      <c r="Y9" t="n">
        <v>2</v>
      </c>
      <c r="Z9" t="n">
        <v>10</v>
      </c>
      <c r="AA9" t="n">
        <v>1249.020938501526</v>
      </c>
      <c r="AB9" t="n">
        <v>1708.965550972627</v>
      </c>
      <c r="AC9" t="n">
        <v>1545.864277336014</v>
      </c>
      <c r="AD9" t="n">
        <v>1249020.938501526</v>
      </c>
      <c r="AE9" t="n">
        <v>1708965.550972627</v>
      </c>
      <c r="AF9" t="n">
        <v>1.662873833116638e-06</v>
      </c>
      <c r="AG9" t="n">
        <v>18</v>
      </c>
      <c r="AH9" t="n">
        <v>1545864.277336014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73.42</v>
      </c>
      <c r="G10" t="n">
        <v>58.74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926.17</v>
      </c>
      <c r="Q10" t="n">
        <v>2277.41</v>
      </c>
      <c r="R10" t="n">
        <v>272.11</v>
      </c>
      <c r="S10" t="n">
        <v>175.94</v>
      </c>
      <c r="T10" t="n">
        <v>46005.86</v>
      </c>
      <c r="U10" t="n">
        <v>0.65</v>
      </c>
      <c r="V10" t="n">
        <v>0.85</v>
      </c>
      <c r="W10" t="n">
        <v>36.79</v>
      </c>
      <c r="X10" t="n">
        <v>2.76</v>
      </c>
      <c r="Y10" t="n">
        <v>2</v>
      </c>
      <c r="Z10" t="n">
        <v>10</v>
      </c>
      <c r="AA10" t="n">
        <v>1225.791137169727</v>
      </c>
      <c r="AB10" t="n">
        <v>1677.181511963952</v>
      </c>
      <c r="AC10" t="n">
        <v>1517.113662401148</v>
      </c>
      <c r="AD10" t="n">
        <v>1225791.137169727</v>
      </c>
      <c r="AE10" t="n">
        <v>1677181.511963952</v>
      </c>
      <c r="AF10" t="n">
        <v>1.678157357769322e-06</v>
      </c>
      <c r="AG10" t="n">
        <v>18</v>
      </c>
      <c r="AH10" t="n">
        <v>1517113.662401148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1.2835</v>
      </c>
      <c r="E11" t="n">
        <v>77.91</v>
      </c>
      <c r="F11" t="n">
        <v>73.11</v>
      </c>
      <c r="G11" t="n">
        <v>65.47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914.1</v>
      </c>
      <c r="Q11" t="n">
        <v>2277.15</v>
      </c>
      <c r="R11" t="n">
        <v>262.17</v>
      </c>
      <c r="S11" t="n">
        <v>175.94</v>
      </c>
      <c r="T11" t="n">
        <v>41074.07</v>
      </c>
      <c r="U11" t="n">
        <v>0.67</v>
      </c>
      <c r="V11" t="n">
        <v>0.86</v>
      </c>
      <c r="W11" t="n">
        <v>36.76</v>
      </c>
      <c r="X11" t="n">
        <v>2.45</v>
      </c>
      <c r="Y11" t="n">
        <v>2</v>
      </c>
      <c r="Z11" t="n">
        <v>10</v>
      </c>
      <c r="AA11" t="n">
        <v>1196.627787390473</v>
      </c>
      <c r="AB11" t="n">
        <v>1637.278930199789</v>
      </c>
      <c r="AC11" t="n">
        <v>1481.019327036931</v>
      </c>
      <c r="AD11" t="n">
        <v>1196627.787390473</v>
      </c>
      <c r="AE11" t="n">
        <v>1637278.930199789</v>
      </c>
      <c r="AF11" t="n">
        <v>1.691069301010383e-06</v>
      </c>
      <c r="AG11" t="n">
        <v>17</v>
      </c>
      <c r="AH11" t="n">
        <v>1481019.327036931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1.2917</v>
      </c>
      <c r="E12" t="n">
        <v>77.42</v>
      </c>
      <c r="F12" t="n">
        <v>72.86</v>
      </c>
      <c r="G12" t="n">
        <v>72.86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903.04</v>
      </c>
      <c r="Q12" t="n">
        <v>2277.39</v>
      </c>
      <c r="R12" t="n">
        <v>253.41</v>
      </c>
      <c r="S12" t="n">
        <v>175.94</v>
      </c>
      <c r="T12" t="n">
        <v>36730.38</v>
      </c>
      <c r="U12" t="n">
        <v>0.6899999999999999</v>
      </c>
      <c r="V12" t="n">
        <v>0.86</v>
      </c>
      <c r="W12" t="n">
        <v>36.77</v>
      </c>
      <c r="X12" t="n">
        <v>2.2</v>
      </c>
      <c r="Y12" t="n">
        <v>2</v>
      </c>
      <c r="Z12" t="n">
        <v>10</v>
      </c>
      <c r="AA12" t="n">
        <v>1177.893458672066</v>
      </c>
      <c r="AB12" t="n">
        <v>1611.645795147013</v>
      </c>
      <c r="AC12" t="n">
        <v>1457.832582417261</v>
      </c>
      <c r="AD12" t="n">
        <v>1177893.458672066</v>
      </c>
      <c r="AE12" t="n">
        <v>1611645.795147013</v>
      </c>
      <c r="AF12" t="n">
        <v>1.701873171885557e-06</v>
      </c>
      <c r="AG12" t="n">
        <v>17</v>
      </c>
      <c r="AH12" t="n">
        <v>1457832.582417261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1.2978</v>
      </c>
      <c r="E13" t="n">
        <v>77.05</v>
      </c>
      <c r="F13" t="n">
        <v>72.68000000000001</v>
      </c>
      <c r="G13" t="n">
        <v>79.28</v>
      </c>
      <c r="H13" t="n">
        <v>1.1</v>
      </c>
      <c r="I13" t="n">
        <v>55</v>
      </c>
      <c r="J13" t="n">
        <v>193.33</v>
      </c>
      <c r="K13" t="n">
        <v>52.44</v>
      </c>
      <c r="L13" t="n">
        <v>12</v>
      </c>
      <c r="M13" t="n">
        <v>53</v>
      </c>
      <c r="N13" t="n">
        <v>38.89</v>
      </c>
      <c r="O13" t="n">
        <v>24078.33</v>
      </c>
      <c r="P13" t="n">
        <v>893.72</v>
      </c>
      <c r="Q13" t="n">
        <v>2277.23</v>
      </c>
      <c r="R13" t="n">
        <v>247.58</v>
      </c>
      <c r="S13" t="n">
        <v>175.94</v>
      </c>
      <c r="T13" t="n">
        <v>33839.61</v>
      </c>
      <c r="U13" t="n">
        <v>0.71</v>
      </c>
      <c r="V13" t="n">
        <v>0.86</v>
      </c>
      <c r="W13" t="n">
        <v>36.74</v>
      </c>
      <c r="X13" t="n">
        <v>2.02</v>
      </c>
      <c r="Y13" t="n">
        <v>2</v>
      </c>
      <c r="Z13" t="n">
        <v>10</v>
      </c>
      <c r="AA13" t="n">
        <v>1162.973047964102</v>
      </c>
      <c r="AB13" t="n">
        <v>1591.231030974312</v>
      </c>
      <c r="AC13" t="n">
        <v>1439.366174684902</v>
      </c>
      <c r="AD13" t="n">
        <v>1162973.047964102</v>
      </c>
      <c r="AE13" t="n">
        <v>1591231.030974312</v>
      </c>
      <c r="AF13" t="n">
        <v>1.709910197780503e-06</v>
      </c>
      <c r="AG13" t="n">
        <v>17</v>
      </c>
      <c r="AH13" t="n">
        <v>1439366.174684902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1.3038</v>
      </c>
      <c r="E14" t="n">
        <v>76.7</v>
      </c>
      <c r="F14" t="n">
        <v>72.5</v>
      </c>
      <c r="G14" t="n">
        <v>87</v>
      </c>
      <c r="H14" t="n">
        <v>1.18</v>
      </c>
      <c r="I14" t="n">
        <v>50</v>
      </c>
      <c r="J14" t="n">
        <v>194.88</v>
      </c>
      <c r="K14" t="n">
        <v>52.44</v>
      </c>
      <c r="L14" t="n">
        <v>13</v>
      </c>
      <c r="M14" t="n">
        <v>48</v>
      </c>
      <c r="N14" t="n">
        <v>39.43</v>
      </c>
      <c r="O14" t="n">
        <v>24268.67</v>
      </c>
      <c r="P14" t="n">
        <v>883.08</v>
      </c>
      <c r="Q14" t="n">
        <v>2277.21</v>
      </c>
      <c r="R14" t="n">
        <v>241.59</v>
      </c>
      <c r="S14" t="n">
        <v>175.94</v>
      </c>
      <c r="T14" t="n">
        <v>30869.38</v>
      </c>
      <c r="U14" t="n">
        <v>0.73</v>
      </c>
      <c r="V14" t="n">
        <v>0.86</v>
      </c>
      <c r="W14" t="n">
        <v>36.74</v>
      </c>
      <c r="X14" t="n">
        <v>1.84</v>
      </c>
      <c r="Y14" t="n">
        <v>2</v>
      </c>
      <c r="Z14" t="n">
        <v>10</v>
      </c>
      <c r="AA14" t="n">
        <v>1146.892800732121</v>
      </c>
      <c r="AB14" t="n">
        <v>1569.229327301075</v>
      </c>
      <c r="AC14" t="n">
        <v>1419.464282730653</v>
      </c>
      <c r="AD14" t="n">
        <v>1146892.800732121</v>
      </c>
      <c r="AE14" t="n">
        <v>1569229.327301075</v>
      </c>
      <c r="AF14" t="n">
        <v>1.717815469152581e-06</v>
      </c>
      <c r="AG14" t="n">
        <v>17</v>
      </c>
      <c r="AH14" t="n">
        <v>1419464.282730653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1.309</v>
      </c>
      <c r="E15" t="n">
        <v>76.39</v>
      </c>
      <c r="F15" t="n">
        <v>72.34</v>
      </c>
      <c r="G15" t="n">
        <v>94.34999999999999</v>
      </c>
      <c r="H15" t="n">
        <v>1.27</v>
      </c>
      <c r="I15" t="n">
        <v>46</v>
      </c>
      <c r="J15" t="n">
        <v>196.42</v>
      </c>
      <c r="K15" t="n">
        <v>52.44</v>
      </c>
      <c r="L15" t="n">
        <v>14</v>
      </c>
      <c r="M15" t="n">
        <v>44</v>
      </c>
      <c r="N15" t="n">
        <v>39.98</v>
      </c>
      <c r="O15" t="n">
        <v>24459.75</v>
      </c>
      <c r="P15" t="n">
        <v>872.77</v>
      </c>
      <c r="Q15" t="n">
        <v>2277.17</v>
      </c>
      <c r="R15" t="n">
        <v>235.77</v>
      </c>
      <c r="S15" t="n">
        <v>175.94</v>
      </c>
      <c r="T15" t="n">
        <v>27978.34</v>
      </c>
      <c r="U15" t="n">
        <v>0.75</v>
      </c>
      <c r="V15" t="n">
        <v>0.87</v>
      </c>
      <c r="W15" t="n">
        <v>36.74</v>
      </c>
      <c r="X15" t="n">
        <v>1.68</v>
      </c>
      <c r="Y15" t="n">
        <v>2</v>
      </c>
      <c r="Z15" t="n">
        <v>10</v>
      </c>
      <c r="AA15" t="n">
        <v>1131.939194354057</v>
      </c>
      <c r="AB15" t="n">
        <v>1548.769143348055</v>
      </c>
      <c r="AC15" t="n">
        <v>1400.95679001806</v>
      </c>
      <c r="AD15" t="n">
        <v>1131939.194354057</v>
      </c>
      <c r="AE15" t="n">
        <v>1548769.143348055</v>
      </c>
      <c r="AF15" t="n">
        <v>1.724666704341715e-06</v>
      </c>
      <c r="AG15" t="n">
        <v>17</v>
      </c>
      <c r="AH15" t="n">
        <v>1400956.79001806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1.3128</v>
      </c>
      <c r="E16" t="n">
        <v>76.17</v>
      </c>
      <c r="F16" t="n">
        <v>72.22</v>
      </c>
      <c r="G16" t="n">
        <v>100.78</v>
      </c>
      <c r="H16" t="n">
        <v>1.35</v>
      </c>
      <c r="I16" t="n">
        <v>43</v>
      </c>
      <c r="J16" t="n">
        <v>197.98</v>
      </c>
      <c r="K16" t="n">
        <v>52.44</v>
      </c>
      <c r="L16" t="n">
        <v>15</v>
      </c>
      <c r="M16" t="n">
        <v>41</v>
      </c>
      <c r="N16" t="n">
        <v>40.54</v>
      </c>
      <c r="O16" t="n">
        <v>24651.58</v>
      </c>
      <c r="P16" t="n">
        <v>862.24</v>
      </c>
      <c r="Q16" t="n">
        <v>2277.05</v>
      </c>
      <c r="R16" t="n">
        <v>232.22</v>
      </c>
      <c r="S16" t="n">
        <v>175.94</v>
      </c>
      <c r="T16" t="n">
        <v>26218.83</v>
      </c>
      <c r="U16" t="n">
        <v>0.76</v>
      </c>
      <c r="V16" t="n">
        <v>0.87</v>
      </c>
      <c r="W16" t="n">
        <v>36.73</v>
      </c>
      <c r="X16" t="n">
        <v>1.57</v>
      </c>
      <c r="Y16" t="n">
        <v>2</v>
      </c>
      <c r="Z16" t="n">
        <v>10</v>
      </c>
      <c r="AA16" t="n">
        <v>1117.977933950795</v>
      </c>
      <c r="AB16" t="n">
        <v>1529.666730936973</v>
      </c>
      <c r="AC16" t="n">
        <v>1383.677485037088</v>
      </c>
      <c r="AD16" t="n">
        <v>1117977.933950795</v>
      </c>
      <c r="AE16" t="n">
        <v>1529666.730936973</v>
      </c>
      <c r="AF16" t="n">
        <v>1.729673376210698e-06</v>
      </c>
      <c r="AG16" t="n">
        <v>17</v>
      </c>
      <c r="AH16" t="n">
        <v>1383677.485037088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1.3168</v>
      </c>
      <c r="E17" t="n">
        <v>75.94</v>
      </c>
      <c r="F17" t="n">
        <v>72.09999999999999</v>
      </c>
      <c r="G17" t="n">
        <v>108.15</v>
      </c>
      <c r="H17" t="n">
        <v>1.42</v>
      </c>
      <c r="I17" t="n">
        <v>40</v>
      </c>
      <c r="J17" t="n">
        <v>199.54</v>
      </c>
      <c r="K17" t="n">
        <v>52.44</v>
      </c>
      <c r="L17" t="n">
        <v>16</v>
      </c>
      <c r="M17" t="n">
        <v>38</v>
      </c>
      <c r="N17" t="n">
        <v>41.1</v>
      </c>
      <c r="O17" t="n">
        <v>24844.17</v>
      </c>
      <c r="P17" t="n">
        <v>852.28</v>
      </c>
      <c r="Q17" t="n">
        <v>2277.07</v>
      </c>
      <c r="R17" t="n">
        <v>228.01</v>
      </c>
      <c r="S17" t="n">
        <v>175.94</v>
      </c>
      <c r="T17" t="n">
        <v>24128.1</v>
      </c>
      <c r="U17" t="n">
        <v>0.77</v>
      </c>
      <c r="V17" t="n">
        <v>0.87</v>
      </c>
      <c r="W17" t="n">
        <v>36.73</v>
      </c>
      <c r="X17" t="n">
        <v>1.44</v>
      </c>
      <c r="Y17" t="n">
        <v>2</v>
      </c>
      <c r="Z17" t="n">
        <v>10</v>
      </c>
      <c r="AA17" t="n">
        <v>1104.538504466967</v>
      </c>
      <c r="AB17" t="n">
        <v>1511.278310611415</v>
      </c>
      <c r="AC17" t="n">
        <v>1367.044029739091</v>
      </c>
      <c r="AD17" t="n">
        <v>1104538.504466966</v>
      </c>
      <c r="AE17" t="n">
        <v>1511278.310611415</v>
      </c>
      <c r="AF17" t="n">
        <v>1.734943557125417e-06</v>
      </c>
      <c r="AG17" t="n">
        <v>17</v>
      </c>
      <c r="AH17" t="n">
        <v>1367044.029739091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1.3205</v>
      </c>
      <c r="E18" t="n">
        <v>75.73</v>
      </c>
      <c r="F18" t="n">
        <v>71.98999999999999</v>
      </c>
      <c r="G18" t="n">
        <v>116.74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841.98</v>
      </c>
      <c r="Q18" t="n">
        <v>2276.83</v>
      </c>
      <c r="R18" t="n">
        <v>224.54</v>
      </c>
      <c r="S18" t="n">
        <v>175.94</v>
      </c>
      <c r="T18" t="n">
        <v>22408.76</v>
      </c>
      <c r="U18" t="n">
        <v>0.78</v>
      </c>
      <c r="V18" t="n">
        <v>0.87</v>
      </c>
      <c r="W18" t="n">
        <v>36.72</v>
      </c>
      <c r="X18" t="n">
        <v>1.33</v>
      </c>
      <c r="Y18" t="n">
        <v>2</v>
      </c>
      <c r="Z18" t="n">
        <v>10</v>
      </c>
      <c r="AA18" t="n">
        <v>1091.06087780833</v>
      </c>
      <c r="AB18" t="n">
        <v>1492.837627226144</v>
      </c>
      <c r="AC18" t="n">
        <v>1350.363299294449</v>
      </c>
      <c r="AD18" t="n">
        <v>1091060.87780833</v>
      </c>
      <c r="AE18" t="n">
        <v>1492837.627226144</v>
      </c>
      <c r="AF18" t="n">
        <v>1.739818474471532e-06</v>
      </c>
      <c r="AG18" t="n">
        <v>17</v>
      </c>
      <c r="AH18" t="n">
        <v>1350363.299294449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1.3231</v>
      </c>
      <c r="E19" t="n">
        <v>75.58</v>
      </c>
      <c r="F19" t="n">
        <v>71.92</v>
      </c>
      <c r="G19" t="n">
        <v>123.29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832.25</v>
      </c>
      <c r="Q19" t="n">
        <v>2277</v>
      </c>
      <c r="R19" t="n">
        <v>221.97</v>
      </c>
      <c r="S19" t="n">
        <v>175.94</v>
      </c>
      <c r="T19" t="n">
        <v>21135.19</v>
      </c>
      <c r="U19" t="n">
        <v>0.79</v>
      </c>
      <c r="V19" t="n">
        <v>0.87</v>
      </c>
      <c r="W19" t="n">
        <v>36.73</v>
      </c>
      <c r="X19" t="n">
        <v>1.26</v>
      </c>
      <c r="Y19" t="n">
        <v>2</v>
      </c>
      <c r="Z19" t="n">
        <v>10</v>
      </c>
      <c r="AA19" t="n">
        <v>1079.081902588419</v>
      </c>
      <c r="AB19" t="n">
        <v>1476.447464855173</v>
      </c>
      <c r="AC19" t="n">
        <v>1335.537391016426</v>
      </c>
      <c r="AD19" t="n">
        <v>1079081.902588419</v>
      </c>
      <c r="AE19" t="n">
        <v>1476447.464855173</v>
      </c>
      <c r="AF19" t="n">
        <v>1.743244092066099e-06</v>
      </c>
      <c r="AG19" t="n">
        <v>17</v>
      </c>
      <c r="AH19" t="n">
        <v>1335537.391016426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1.327</v>
      </c>
      <c r="E20" t="n">
        <v>75.36</v>
      </c>
      <c r="F20" t="n">
        <v>71.8</v>
      </c>
      <c r="G20" t="n">
        <v>134.63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822.48</v>
      </c>
      <c r="Q20" t="n">
        <v>2276.88</v>
      </c>
      <c r="R20" t="n">
        <v>218.31</v>
      </c>
      <c r="S20" t="n">
        <v>175.94</v>
      </c>
      <c r="T20" t="n">
        <v>19320.85</v>
      </c>
      <c r="U20" t="n">
        <v>0.8100000000000001</v>
      </c>
      <c r="V20" t="n">
        <v>0.87</v>
      </c>
      <c r="W20" t="n">
        <v>36.71</v>
      </c>
      <c r="X20" t="n">
        <v>1.14</v>
      </c>
      <c r="Y20" t="n">
        <v>2</v>
      </c>
      <c r="Z20" t="n">
        <v>10</v>
      </c>
      <c r="AA20" t="n">
        <v>1066.129198591472</v>
      </c>
      <c r="AB20" t="n">
        <v>1458.72500381358</v>
      </c>
      <c r="AC20" t="n">
        <v>1319.506336783013</v>
      </c>
      <c r="AD20" t="n">
        <v>1066129.198591472</v>
      </c>
      <c r="AE20" t="n">
        <v>1458725.00381358</v>
      </c>
      <c r="AF20" t="n">
        <v>1.74838251845795e-06</v>
      </c>
      <c r="AG20" t="n">
        <v>17</v>
      </c>
      <c r="AH20" t="n">
        <v>1319506.336783013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1.3295</v>
      </c>
      <c r="E21" t="n">
        <v>75.20999999999999</v>
      </c>
      <c r="F21" t="n">
        <v>71.73</v>
      </c>
      <c r="G21" t="n">
        <v>143.45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28</v>
      </c>
      <c r="N21" t="n">
        <v>43.41</v>
      </c>
      <c r="O21" t="n">
        <v>25622.45</v>
      </c>
      <c r="P21" t="n">
        <v>810.42</v>
      </c>
      <c r="Q21" t="n">
        <v>2276.87</v>
      </c>
      <c r="R21" t="n">
        <v>215.72</v>
      </c>
      <c r="S21" t="n">
        <v>175.94</v>
      </c>
      <c r="T21" t="n">
        <v>18035.93</v>
      </c>
      <c r="U21" t="n">
        <v>0.82</v>
      </c>
      <c r="V21" t="n">
        <v>0.87</v>
      </c>
      <c r="W21" t="n">
        <v>36.71</v>
      </c>
      <c r="X21" t="n">
        <v>1.07</v>
      </c>
      <c r="Y21" t="n">
        <v>2</v>
      </c>
      <c r="Z21" t="n">
        <v>10</v>
      </c>
      <c r="AA21" t="n">
        <v>1051.942609272047</v>
      </c>
      <c r="AB21" t="n">
        <v>1439.314286438594</v>
      </c>
      <c r="AC21" t="n">
        <v>1301.948151031182</v>
      </c>
      <c r="AD21" t="n">
        <v>1051942.609272047</v>
      </c>
      <c r="AE21" t="n">
        <v>1439314.286438594</v>
      </c>
      <c r="AF21" t="n">
        <v>1.751676381529649e-06</v>
      </c>
      <c r="AG21" t="n">
        <v>17</v>
      </c>
      <c r="AH21" t="n">
        <v>1301948.151031182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1.3304</v>
      </c>
      <c r="E22" t="n">
        <v>75.16</v>
      </c>
      <c r="F22" t="n">
        <v>71.70999999999999</v>
      </c>
      <c r="G22" t="n">
        <v>148.37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804.22</v>
      </c>
      <c r="Q22" t="n">
        <v>2277.03</v>
      </c>
      <c r="R22" t="n">
        <v>215.29</v>
      </c>
      <c r="S22" t="n">
        <v>175.94</v>
      </c>
      <c r="T22" t="n">
        <v>17826.06</v>
      </c>
      <c r="U22" t="n">
        <v>0.82</v>
      </c>
      <c r="V22" t="n">
        <v>0.87</v>
      </c>
      <c r="W22" t="n">
        <v>36.71</v>
      </c>
      <c r="X22" t="n">
        <v>1.06</v>
      </c>
      <c r="Y22" t="n">
        <v>2</v>
      </c>
      <c r="Z22" t="n">
        <v>10</v>
      </c>
      <c r="AA22" t="n">
        <v>1044.954636026203</v>
      </c>
      <c r="AB22" t="n">
        <v>1429.753033156008</v>
      </c>
      <c r="AC22" t="n">
        <v>1293.299410342583</v>
      </c>
      <c r="AD22" t="n">
        <v>1044954.636026203</v>
      </c>
      <c r="AE22" t="n">
        <v>1429753.033156008</v>
      </c>
      <c r="AF22" t="n">
        <v>1.752862172235461e-06</v>
      </c>
      <c r="AG22" t="n">
        <v>17</v>
      </c>
      <c r="AH22" t="n">
        <v>1293299.410342583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1.3333</v>
      </c>
      <c r="E23" t="n">
        <v>75</v>
      </c>
      <c r="F23" t="n">
        <v>71.62</v>
      </c>
      <c r="G23" t="n">
        <v>159.16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794.79</v>
      </c>
      <c r="Q23" t="n">
        <v>2277.12</v>
      </c>
      <c r="R23" t="n">
        <v>212.12</v>
      </c>
      <c r="S23" t="n">
        <v>175.94</v>
      </c>
      <c r="T23" t="n">
        <v>16251.63</v>
      </c>
      <c r="U23" t="n">
        <v>0.83</v>
      </c>
      <c r="V23" t="n">
        <v>0.88</v>
      </c>
      <c r="W23" t="n">
        <v>36.71</v>
      </c>
      <c r="X23" t="n">
        <v>0.97</v>
      </c>
      <c r="Y23" t="n">
        <v>2</v>
      </c>
      <c r="Z23" t="n">
        <v>10</v>
      </c>
      <c r="AA23" t="n">
        <v>1033.232624696462</v>
      </c>
      <c r="AB23" t="n">
        <v>1413.714460116015</v>
      </c>
      <c r="AC23" t="n">
        <v>1278.791536203248</v>
      </c>
      <c r="AD23" t="n">
        <v>1033232.624696462</v>
      </c>
      <c r="AE23" t="n">
        <v>1413714.460116015</v>
      </c>
      <c r="AF23" t="n">
        <v>1.756683053398632e-06</v>
      </c>
      <c r="AG23" t="n">
        <v>17</v>
      </c>
      <c r="AH23" t="n">
        <v>1278791.536203248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1.3329</v>
      </c>
      <c r="E24" t="n">
        <v>75.02</v>
      </c>
      <c r="F24" t="n">
        <v>71.64</v>
      </c>
      <c r="G24" t="n">
        <v>159.21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796.42</v>
      </c>
      <c r="Q24" t="n">
        <v>2277.1</v>
      </c>
      <c r="R24" t="n">
        <v>212.12</v>
      </c>
      <c r="S24" t="n">
        <v>175.94</v>
      </c>
      <c r="T24" t="n">
        <v>16249.12</v>
      </c>
      <c r="U24" t="n">
        <v>0.83</v>
      </c>
      <c r="V24" t="n">
        <v>0.87</v>
      </c>
      <c r="W24" t="n">
        <v>36.73</v>
      </c>
      <c r="X24" t="n">
        <v>0.99</v>
      </c>
      <c r="Y24" t="n">
        <v>2</v>
      </c>
      <c r="Z24" t="n">
        <v>10</v>
      </c>
      <c r="AA24" t="n">
        <v>1035.192127045821</v>
      </c>
      <c r="AB24" t="n">
        <v>1416.39553767755</v>
      </c>
      <c r="AC24" t="n">
        <v>1281.216735485226</v>
      </c>
      <c r="AD24" t="n">
        <v>1035192.127045821</v>
      </c>
      <c r="AE24" t="n">
        <v>1416395.53767755</v>
      </c>
      <c r="AF24" t="n">
        <v>1.75615603530716e-06</v>
      </c>
      <c r="AG24" t="n">
        <v>17</v>
      </c>
      <c r="AH24" t="n">
        <v>1281216.735485226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1.3329</v>
      </c>
      <c r="E25" t="n">
        <v>75.02</v>
      </c>
      <c r="F25" t="n">
        <v>71.64</v>
      </c>
      <c r="G25" t="n">
        <v>159.21</v>
      </c>
      <c r="H25" t="n">
        <v>2.01</v>
      </c>
      <c r="I25" t="n">
        <v>27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801.66</v>
      </c>
      <c r="Q25" t="n">
        <v>2277.13</v>
      </c>
      <c r="R25" t="n">
        <v>212.17</v>
      </c>
      <c r="S25" t="n">
        <v>175.94</v>
      </c>
      <c r="T25" t="n">
        <v>16273.16</v>
      </c>
      <c r="U25" t="n">
        <v>0.83</v>
      </c>
      <c r="V25" t="n">
        <v>0.87</v>
      </c>
      <c r="W25" t="n">
        <v>36.73</v>
      </c>
      <c r="X25" t="n">
        <v>0.99</v>
      </c>
      <c r="Y25" t="n">
        <v>2</v>
      </c>
      <c r="Z25" t="n">
        <v>10</v>
      </c>
      <c r="AA25" t="n">
        <v>1040.540589588184</v>
      </c>
      <c r="AB25" t="n">
        <v>1423.713540085525</v>
      </c>
      <c r="AC25" t="n">
        <v>1287.836318014265</v>
      </c>
      <c r="AD25" t="n">
        <v>1040540.589588184</v>
      </c>
      <c r="AE25" t="n">
        <v>1423713.540085525</v>
      </c>
      <c r="AF25" t="n">
        <v>1.75615603530716e-06</v>
      </c>
      <c r="AG25" t="n">
        <v>17</v>
      </c>
      <c r="AH25" t="n">
        <v>1287836.318014265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1.1958</v>
      </c>
      <c r="E2" t="n">
        <v>83.63</v>
      </c>
      <c r="F2" t="n">
        <v>79.44</v>
      </c>
      <c r="G2" t="n">
        <v>20.81</v>
      </c>
      <c r="H2" t="n">
        <v>0.64</v>
      </c>
      <c r="I2" t="n">
        <v>229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231.18</v>
      </c>
      <c r="Q2" t="n">
        <v>2281.69</v>
      </c>
      <c r="R2" t="n">
        <v>461.56</v>
      </c>
      <c r="S2" t="n">
        <v>175.94</v>
      </c>
      <c r="T2" t="n">
        <v>139957.95</v>
      </c>
      <c r="U2" t="n">
        <v>0.38</v>
      </c>
      <c r="V2" t="n">
        <v>0.79</v>
      </c>
      <c r="W2" t="n">
        <v>37.33</v>
      </c>
      <c r="X2" t="n">
        <v>8.74</v>
      </c>
      <c r="Y2" t="n">
        <v>2</v>
      </c>
      <c r="Z2" t="n">
        <v>10</v>
      </c>
      <c r="AA2" t="n">
        <v>445.8563419911364</v>
      </c>
      <c r="AB2" t="n">
        <v>610.0403169058579</v>
      </c>
      <c r="AC2" t="n">
        <v>551.8189252573244</v>
      </c>
      <c r="AD2" t="n">
        <v>445856.3419911364</v>
      </c>
      <c r="AE2" t="n">
        <v>610040.3169058579</v>
      </c>
      <c r="AF2" t="n">
        <v>1.711725140282191e-06</v>
      </c>
      <c r="AG2" t="n">
        <v>19</v>
      </c>
      <c r="AH2" t="n">
        <v>551818.9252573244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0.9141</v>
      </c>
      <c r="E2" t="n">
        <v>109.4</v>
      </c>
      <c r="F2" t="n">
        <v>94.63</v>
      </c>
      <c r="G2" t="n">
        <v>9.130000000000001</v>
      </c>
      <c r="H2" t="n">
        <v>0.18</v>
      </c>
      <c r="I2" t="n">
        <v>622</v>
      </c>
      <c r="J2" t="n">
        <v>98.70999999999999</v>
      </c>
      <c r="K2" t="n">
        <v>39.72</v>
      </c>
      <c r="L2" t="n">
        <v>1</v>
      </c>
      <c r="M2" t="n">
        <v>620</v>
      </c>
      <c r="N2" t="n">
        <v>12.99</v>
      </c>
      <c r="O2" t="n">
        <v>12407.75</v>
      </c>
      <c r="P2" t="n">
        <v>858.64</v>
      </c>
      <c r="Q2" t="n">
        <v>2283.45</v>
      </c>
      <c r="R2" t="n">
        <v>978.71</v>
      </c>
      <c r="S2" t="n">
        <v>175.94</v>
      </c>
      <c r="T2" t="n">
        <v>396571.35</v>
      </c>
      <c r="U2" t="n">
        <v>0.18</v>
      </c>
      <c r="V2" t="n">
        <v>0.66</v>
      </c>
      <c r="W2" t="n">
        <v>37.66</v>
      </c>
      <c r="X2" t="n">
        <v>23.87</v>
      </c>
      <c r="Y2" t="n">
        <v>2</v>
      </c>
      <c r="Z2" t="n">
        <v>10</v>
      </c>
      <c r="AA2" t="n">
        <v>1589.730859121539</v>
      </c>
      <c r="AB2" t="n">
        <v>2175.139895425786</v>
      </c>
      <c r="AC2" t="n">
        <v>1967.547596634365</v>
      </c>
      <c r="AD2" t="n">
        <v>1589730.859121539</v>
      </c>
      <c r="AE2" t="n">
        <v>2175139.895425786</v>
      </c>
      <c r="AF2" t="n">
        <v>1.245491749273756e-06</v>
      </c>
      <c r="AG2" t="n">
        <v>24</v>
      </c>
      <c r="AH2" t="n">
        <v>1967547.596634365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1.1405</v>
      </c>
      <c r="E3" t="n">
        <v>87.68000000000001</v>
      </c>
      <c r="F3" t="n">
        <v>80.39</v>
      </c>
      <c r="G3" t="n">
        <v>18.69</v>
      </c>
      <c r="H3" t="n">
        <v>0.35</v>
      </c>
      <c r="I3" t="n">
        <v>258</v>
      </c>
      <c r="J3" t="n">
        <v>99.95</v>
      </c>
      <c r="K3" t="n">
        <v>39.72</v>
      </c>
      <c r="L3" t="n">
        <v>2</v>
      </c>
      <c r="M3" t="n">
        <v>256</v>
      </c>
      <c r="N3" t="n">
        <v>13.24</v>
      </c>
      <c r="O3" t="n">
        <v>12561.45</v>
      </c>
      <c r="P3" t="n">
        <v>715.33</v>
      </c>
      <c r="Q3" t="n">
        <v>2279.56</v>
      </c>
      <c r="R3" t="n">
        <v>503.57</v>
      </c>
      <c r="S3" t="n">
        <v>175.94</v>
      </c>
      <c r="T3" t="n">
        <v>160821.03</v>
      </c>
      <c r="U3" t="n">
        <v>0.35</v>
      </c>
      <c r="V3" t="n">
        <v>0.78</v>
      </c>
      <c r="W3" t="n">
        <v>37.08</v>
      </c>
      <c r="X3" t="n">
        <v>9.69</v>
      </c>
      <c r="Y3" t="n">
        <v>2</v>
      </c>
      <c r="Z3" t="n">
        <v>10</v>
      </c>
      <c r="AA3" t="n">
        <v>1093.290324094936</v>
      </c>
      <c r="AB3" t="n">
        <v>1495.888053991707</v>
      </c>
      <c r="AC3" t="n">
        <v>1353.122597610808</v>
      </c>
      <c r="AD3" t="n">
        <v>1093290.324094936</v>
      </c>
      <c r="AE3" t="n">
        <v>1495888.053991707</v>
      </c>
      <c r="AF3" t="n">
        <v>1.553969303190809e-06</v>
      </c>
      <c r="AG3" t="n">
        <v>20</v>
      </c>
      <c r="AH3" t="n">
        <v>1353122.597610808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1.2196</v>
      </c>
      <c r="E4" t="n">
        <v>81.98999999999999</v>
      </c>
      <c r="F4" t="n">
        <v>76.69</v>
      </c>
      <c r="G4" t="n">
        <v>28.58</v>
      </c>
      <c r="H4" t="n">
        <v>0.52</v>
      </c>
      <c r="I4" t="n">
        <v>161</v>
      </c>
      <c r="J4" t="n">
        <v>101.2</v>
      </c>
      <c r="K4" t="n">
        <v>39.72</v>
      </c>
      <c r="L4" t="n">
        <v>3</v>
      </c>
      <c r="M4" t="n">
        <v>159</v>
      </c>
      <c r="N4" t="n">
        <v>13.49</v>
      </c>
      <c r="O4" t="n">
        <v>12715.54</v>
      </c>
      <c r="P4" t="n">
        <v>666.75</v>
      </c>
      <c r="Q4" t="n">
        <v>2278.46</v>
      </c>
      <c r="R4" t="n">
        <v>380.29</v>
      </c>
      <c r="S4" t="n">
        <v>175.94</v>
      </c>
      <c r="T4" t="n">
        <v>99665.33</v>
      </c>
      <c r="U4" t="n">
        <v>0.46</v>
      </c>
      <c r="V4" t="n">
        <v>0.82</v>
      </c>
      <c r="W4" t="n">
        <v>36.94</v>
      </c>
      <c r="X4" t="n">
        <v>6.02</v>
      </c>
      <c r="Y4" t="n">
        <v>2</v>
      </c>
      <c r="Z4" t="n">
        <v>10</v>
      </c>
      <c r="AA4" t="n">
        <v>959.1946620556193</v>
      </c>
      <c r="AB4" t="n">
        <v>1312.412453306428</v>
      </c>
      <c r="AC4" t="n">
        <v>1187.157650745308</v>
      </c>
      <c r="AD4" t="n">
        <v>959194.6620556193</v>
      </c>
      <c r="AE4" t="n">
        <v>1312412.453306427</v>
      </c>
      <c r="AF4" t="n">
        <v>1.661745692390628e-06</v>
      </c>
      <c r="AG4" t="n">
        <v>18</v>
      </c>
      <c r="AH4" t="n">
        <v>1187157.650745308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1.2613</v>
      </c>
      <c r="E5" t="n">
        <v>79.29000000000001</v>
      </c>
      <c r="F5" t="n">
        <v>74.93000000000001</v>
      </c>
      <c r="G5" t="n">
        <v>39.1</v>
      </c>
      <c r="H5" t="n">
        <v>0.6899999999999999</v>
      </c>
      <c r="I5" t="n">
        <v>115</v>
      </c>
      <c r="J5" t="n">
        <v>102.45</v>
      </c>
      <c r="K5" t="n">
        <v>39.72</v>
      </c>
      <c r="L5" t="n">
        <v>4</v>
      </c>
      <c r="M5" t="n">
        <v>113</v>
      </c>
      <c r="N5" t="n">
        <v>13.74</v>
      </c>
      <c r="O5" t="n">
        <v>12870.03</v>
      </c>
      <c r="P5" t="n">
        <v>634.71</v>
      </c>
      <c r="Q5" t="n">
        <v>2277.59</v>
      </c>
      <c r="R5" t="n">
        <v>322.04</v>
      </c>
      <c r="S5" t="n">
        <v>175.94</v>
      </c>
      <c r="T5" t="n">
        <v>70771.83</v>
      </c>
      <c r="U5" t="n">
        <v>0.55</v>
      </c>
      <c r="V5" t="n">
        <v>0.84</v>
      </c>
      <c r="W5" t="n">
        <v>36.85</v>
      </c>
      <c r="X5" t="n">
        <v>4.26</v>
      </c>
      <c r="Y5" t="n">
        <v>2</v>
      </c>
      <c r="Z5" t="n">
        <v>10</v>
      </c>
      <c r="AA5" t="n">
        <v>895.6239462512257</v>
      </c>
      <c r="AB5" t="n">
        <v>1225.432195400809</v>
      </c>
      <c r="AC5" t="n">
        <v>1108.478666576643</v>
      </c>
      <c r="AD5" t="n">
        <v>895623.9462512257</v>
      </c>
      <c r="AE5" t="n">
        <v>1225432.195400809</v>
      </c>
      <c r="AF5" t="n">
        <v>1.718563333726057e-06</v>
      </c>
      <c r="AG5" t="n">
        <v>18</v>
      </c>
      <c r="AH5" t="n">
        <v>1108478.666576643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1.286</v>
      </c>
      <c r="E6" t="n">
        <v>77.76000000000001</v>
      </c>
      <c r="F6" t="n">
        <v>73.94</v>
      </c>
      <c r="G6" t="n">
        <v>49.85</v>
      </c>
      <c r="H6" t="n">
        <v>0.85</v>
      </c>
      <c r="I6" t="n">
        <v>89</v>
      </c>
      <c r="J6" t="n">
        <v>103.71</v>
      </c>
      <c r="K6" t="n">
        <v>39.72</v>
      </c>
      <c r="L6" t="n">
        <v>5</v>
      </c>
      <c r="M6" t="n">
        <v>87</v>
      </c>
      <c r="N6" t="n">
        <v>14</v>
      </c>
      <c r="O6" t="n">
        <v>13024.91</v>
      </c>
      <c r="P6" t="n">
        <v>608.51</v>
      </c>
      <c r="Q6" t="n">
        <v>2277.56</v>
      </c>
      <c r="R6" t="n">
        <v>289.55</v>
      </c>
      <c r="S6" t="n">
        <v>175.94</v>
      </c>
      <c r="T6" t="n">
        <v>54654.08</v>
      </c>
      <c r="U6" t="n">
        <v>0.61</v>
      </c>
      <c r="V6" t="n">
        <v>0.85</v>
      </c>
      <c r="W6" t="n">
        <v>36.8</v>
      </c>
      <c r="X6" t="n">
        <v>3.28</v>
      </c>
      <c r="Y6" t="n">
        <v>2</v>
      </c>
      <c r="Z6" t="n">
        <v>10</v>
      </c>
      <c r="AA6" t="n">
        <v>844.8840917652942</v>
      </c>
      <c r="AB6" t="n">
        <v>1156.007688008762</v>
      </c>
      <c r="AC6" t="n">
        <v>1045.679936732186</v>
      </c>
      <c r="AD6" t="n">
        <v>844884.0917652942</v>
      </c>
      <c r="AE6" t="n">
        <v>1156007.688008762</v>
      </c>
      <c r="AF6" t="n">
        <v>1.7522179078504e-06</v>
      </c>
      <c r="AG6" t="n">
        <v>17</v>
      </c>
      <c r="AH6" t="n">
        <v>1045679.936732186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1.3039</v>
      </c>
      <c r="E7" t="n">
        <v>76.69</v>
      </c>
      <c r="F7" t="n">
        <v>73.25</v>
      </c>
      <c r="G7" t="n">
        <v>61.9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584.42</v>
      </c>
      <c r="Q7" t="n">
        <v>2277.34</v>
      </c>
      <c r="R7" t="n">
        <v>266.4</v>
      </c>
      <c r="S7" t="n">
        <v>175.94</v>
      </c>
      <c r="T7" t="n">
        <v>43167.7</v>
      </c>
      <c r="U7" t="n">
        <v>0.66</v>
      </c>
      <c r="V7" t="n">
        <v>0.86</v>
      </c>
      <c r="W7" t="n">
        <v>36.77</v>
      </c>
      <c r="X7" t="n">
        <v>2.58</v>
      </c>
      <c r="Y7" t="n">
        <v>2</v>
      </c>
      <c r="Z7" t="n">
        <v>10</v>
      </c>
      <c r="AA7" t="n">
        <v>809.2332706072918</v>
      </c>
      <c r="AB7" t="n">
        <v>1107.228661697157</v>
      </c>
      <c r="AC7" t="n">
        <v>1001.556312229966</v>
      </c>
      <c r="AD7" t="n">
        <v>809233.2706072918</v>
      </c>
      <c r="AE7" t="n">
        <v>1107228.661697157</v>
      </c>
      <c r="AF7" t="n">
        <v>1.776607255090308e-06</v>
      </c>
      <c r="AG7" t="n">
        <v>17</v>
      </c>
      <c r="AH7" t="n">
        <v>1001556.312229967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1.3151</v>
      </c>
      <c r="E8" t="n">
        <v>76.04000000000001</v>
      </c>
      <c r="F8" t="n">
        <v>72.84</v>
      </c>
      <c r="G8" t="n">
        <v>74.06999999999999</v>
      </c>
      <c r="H8" t="n">
        <v>1.16</v>
      </c>
      <c r="I8" t="n">
        <v>59</v>
      </c>
      <c r="J8" t="n">
        <v>106.23</v>
      </c>
      <c r="K8" t="n">
        <v>39.72</v>
      </c>
      <c r="L8" t="n">
        <v>7</v>
      </c>
      <c r="M8" t="n">
        <v>57</v>
      </c>
      <c r="N8" t="n">
        <v>14.52</v>
      </c>
      <c r="O8" t="n">
        <v>13335.87</v>
      </c>
      <c r="P8" t="n">
        <v>561.99</v>
      </c>
      <c r="Q8" t="n">
        <v>2277.21</v>
      </c>
      <c r="R8" t="n">
        <v>252.58</v>
      </c>
      <c r="S8" t="n">
        <v>175.94</v>
      </c>
      <c r="T8" t="n">
        <v>36318.66</v>
      </c>
      <c r="U8" t="n">
        <v>0.7</v>
      </c>
      <c r="V8" t="n">
        <v>0.86</v>
      </c>
      <c r="W8" t="n">
        <v>36.76</v>
      </c>
      <c r="X8" t="n">
        <v>2.18</v>
      </c>
      <c r="Y8" t="n">
        <v>2</v>
      </c>
      <c r="Z8" t="n">
        <v>10</v>
      </c>
      <c r="AA8" t="n">
        <v>779.8303862443183</v>
      </c>
      <c r="AB8" t="n">
        <v>1066.998338148028</v>
      </c>
      <c r="AC8" t="n">
        <v>965.1655142967521</v>
      </c>
      <c r="AD8" t="n">
        <v>779830.3862443183</v>
      </c>
      <c r="AE8" t="n">
        <v>1066998.338148028</v>
      </c>
      <c r="AF8" t="n">
        <v>1.791867628782318e-06</v>
      </c>
      <c r="AG8" t="n">
        <v>17</v>
      </c>
      <c r="AH8" t="n">
        <v>965165.5142967522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1.3219</v>
      </c>
      <c r="E9" t="n">
        <v>75.65000000000001</v>
      </c>
      <c r="F9" t="n">
        <v>72.59</v>
      </c>
      <c r="G9" t="n">
        <v>83.76000000000001</v>
      </c>
      <c r="H9" t="n">
        <v>1.31</v>
      </c>
      <c r="I9" t="n">
        <v>52</v>
      </c>
      <c r="J9" t="n">
        <v>107.5</v>
      </c>
      <c r="K9" t="n">
        <v>39.72</v>
      </c>
      <c r="L9" t="n">
        <v>8</v>
      </c>
      <c r="M9" t="n">
        <v>7</v>
      </c>
      <c r="N9" t="n">
        <v>14.78</v>
      </c>
      <c r="O9" t="n">
        <v>13491.96</v>
      </c>
      <c r="P9" t="n">
        <v>548.47</v>
      </c>
      <c r="Q9" t="n">
        <v>2277.5</v>
      </c>
      <c r="R9" t="n">
        <v>242.5</v>
      </c>
      <c r="S9" t="n">
        <v>175.94</v>
      </c>
      <c r="T9" t="n">
        <v>31314.74</v>
      </c>
      <c r="U9" t="n">
        <v>0.73</v>
      </c>
      <c r="V9" t="n">
        <v>0.86</v>
      </c>
      <c r="W9" t="n">
        <v>36.81</v>
      </c>
      <c r="X9" t="n">
        <v>1.93</v>
      </c>
      <c r="Y9" t="n">
        <v>2</v>
      </c>
      <c r="Z9" t="n">
        <v>10</v>
      </c>
      <c r="AA9" t="n">
        <v>762.3217681248844</v>
      </c>
      <c r="AB9" t="n">
        <v>1043.042274411302</v>
      </c>
      <c r="AC9" t="n">
        <v>943.4957836605129</v>
      </c>
      <c r="AD9" t="n">
        <v>762321.7681248845</v>
      </c>
      <c r="AE9" t="n">
        <v>1043042.274411302</v>
      </c>
      <c r="AF9" t="n">
        <v>1.801132855666752e-06</v>
      </c>
      <c r="AG9" t="n">
        <v>17</v>
      </c>
      <c r="AH9" t="n">
        <v>943495.7836605129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1.3215</v>
      </c>
      <c r="E10" t="n">
        <v>75.67</v>
      </c>
      <c r="F10" t="n">
        <v>72.62</v>
      </c>
      <c r="G10" t="n">
        <v>83.79000000000001</v>
      </c>
      <c r="H10" t="n">
        <v>1.46</v>
      </c>
      <c r="I10" t="n">
        <v>52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554.22</v>
      </c>
      <c r="Q10" t="n">
        <v>2277.85</v>
      </c>
      <c r="R10" t="n">
        <v>242.94</v>
      </c>
      <c r="S10" t="n">
        <v>175.94</v>
      </c>
      <c r="T10" t="n">
        <v>31536.68</v>
      </c>
      <c r="U10" t="n">
        <v>0.72</v>
      </c>
      <c r="V10" t="n">
        <v>0.86</v>
      </c>
      <c r="W10" t="n">
        <v>36.82</v>
      </c>
      <c r="X10" t="n">
        <v>1.96</v>
      </c>
      <c r="Y10" t="n">
        <v>2</v>
      </c>
      <c r="Z10" t="n">
        <v>10</v>
      </c>
      <c r="AA10" t="n">
        <v>768.4623159222716</v>
      </c>
      <c r="AB10" t="n">
        <v>1051.444042809537</v>
      </c>
      <c r="AC10" t="n">
        <v>951.0956990747759</v>
      </c>
      <c r="AD10" t="n">
        <v>768462.3159222716</v>
      </c>
      <c r="AE10" t="n">
        <v>1051444.042809536</v>
      </c>
      <c r="AF10" t="n">
        <v>1.800587842320609e-06</v>
      </c>
      <c r="AG10" t="n">
        <v>17</v>
      </c>
      <c r="AH10" t="n">
        <v>951095.6990747759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0.8134</v>
      </c>
      <c r="E2" t="n">
        <v>122.94</v>
      </c>
      <c r="F2" t="n">
        <v>100.93</v>
      </c>
      <c r="G2" t="n">
        <v>7.78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1072.51</v>
      </c>
      <c r="Q2" t="n">
        <v>2285.21</v>
      </c>
      <c r="R2" t="n">
        <v>1189.41</v>
      </c>
      <c r="S2" t="n">
        <v>175.94</v>
      </c>
      <c r="T2" t="n">
        <v>501139.12</v>
      </c>
      <c r="U2" t="n">
        <v>0.15</v>
      </c>
      <c r="V2" t="n">
        <v>0.62</v>
      </c>
      <c r="W2" t="n">
        <v>37.91</v>
      </c>
      <c r="X2" t="n">
        <v>30.15</v>
      </c>
      <c r="Y2" t="n">
        <v>2</v>
      </c>
      <c r="Z2" t="n">
        <v>10</v>
      </c>
      <c r="AA2" t="n">
        <v>2175.919685676046</v>
      </c>
      <c r="AB2" t="n">
        <v>2977.189308743524</v>
      </c>
      <c r="AC2" t="n">
        <v>2693.050539628481</v>
      </c>
      <c r="AD2" t="n">
        <v>2175919.685676046</v>
      </c>
      <c r="AE2" t="n">
        <v>2977189.308743524</v>
      </c>
      <c r="AF2" t="n">
        <v>1.094036316700358e-06</v>
      </c>
      <c r="AG2" t="n">
        <v>27</v>
      </c>
      <c r="AH2" t="n">
        <v>2693050.539628481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1.0799</v>
      </c>
      <c r="E3" t="n">
        <v>92.59999999999999</v>
      </c>
      <c r="F3" t="n">
        <v>82.47</v>
      </c>
      <c r="G3" t="n">
        <v>15.81</v>
      </c>
      <c r="H3" t="n">
        <v>0.28</v>
      </c>
      <c r="I3" t="n">
        <v>313</v>
      </c>
      <c r="J3" t="n">
        <v>125.95</v>
      </c>
      <c r="K3" t="n">
        <v>45</v>
      </c>
      <c r="L3" t="n">
        <v>2</v>
      </c>
      <c r="M3" t="n">
        <v>311</v>
      </c>
      <c r="N3" t="n">
        <v>18.95</v>
      </c>
      <c r="O3" t="n">
        <v>15767.7</v>
      </c>
      <c r="P3" t="n">
        <v>867.28</v>
      </c>
      <c r="Q3" t="n">
        <v>2280.22</v>
      </c>
      <c r="R3" t="n">
        <v>572.67</v>
      </c>
      <c r="S3" t="n">
        <v>175.94</v>
      </c>
      <c r="T3" t="n">
        <v>195092.91</v>
      </c>
      <c r="U3" t="n">
        <v>0.31</v>
      </c>
      <c r="V3" t="n">
        <v>0.76</v>
      </c>
      <c r="W3" t="n">
        <v>37.18</v>
      </c>
      <c r="X3" t="n">
        <v>11.77</v>
      </c>
      <c r="Y3" t="n">
        <v>2</v>
      </c>
      <c r="Z3" t="n">
        <v>10</v>
      </c>
      <c r="AA3" t="n">
        <v>1361.310575718678</v>
      </c>
      <c r="AB3" t="n">
        <v>1862.6051864823</v>
      </c>
      <c r="AC3" t="n">
        <v>1684.840761667227</v>
      </c>
      <c r="AD3" t="n">
        <v>1361310.575718678</v>
      </c>
      <c r="AE3" t="n">
        <v>1862605.186482301</v>
      </c>
      <c r="AF3" t="n">
        <v>1.452483179745165e-06</v>
      </c>
      <c r="AG3" t="n">
        <v>21</v>
      </c>
      <c r="AH3" t="n">
        <v>1684840.761667227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1.1755</v>
      </c>
      <c r="E4" t="n">
        <v>85.06999999999999</v>
      </c>
      <c r="F4" t="n">
        <v>77.95</v>
      </c>
      <c r="G4" t="n">
        <v>23.99</v>
      </c>
      <c r="H4" t="n">
        <v>0.42</v>
      </c>
      <c r="I4" t="n">
        <v>195</v>
      </c>
      <c r="J4" t="n">
        <v>127.27</v>
      </c>
      <c r="K4" t="n">
        <v>45</v>
      </c>
      <c r="L4" t="n">
        <v>3</v>
      </c>
      <c r="M4" t="n">
        <v>193</v>
      </c>
      <c r="N4" t="n">
        <v>19.27</v>
      </c>
      <c r="O4" t="n">
        <v>15930.42</v>
      </c>
      <c r="P4" t="n">
        <v>808.46</v>
      </c>
      <c r="Q4" t="n">
        <v>2278.54</v>
      </c>
      <c r="R4" t="n">
        <v>422.14</v>
      </c>
      <c r="S4" t="n">
        <v>175.94</v>
      </c>
      <c r="T4" t="n">
        <v>120418.49</v>
      </c>
      <c r="U4" t="n">
        <v>0.42</v>
      </c>
      <c r="V4" t="n">
        <v>0.8</v>
      </c>
      <c r="W4" t="n">
        <v>36.99</v>
      </c>
      <c r="X4" t="n">
        <v>7.27</v>
      </c>
      <c r="Y4" t="n">
        <v>2</v>
      </c>
      <c r="Z4" t="n">
        <v>10</v>
      </c>
      <c r="AA4" t="n">
        <v>1174.947265283058</v>
      </c>
      <c r="AB4" t="n">
        <v>1607.614683375293</v>
      </c>
      <c r="AC4" t="n">
        <v>1454.186194295333</v>
      </c>
      <c r="AD4" t="n">
        <v>1174947.265283058</v>
      </c>
      <c r="AE4" t="n">
        <v>1607614.683375293</v>
      </c>
      <c r="AF4" t="n">
        <v>1.581066744874934e-06</v>
      </c>
      <c r="AG4" t="n">
        <v>19</v>
      </c>
      <c r="AH4" t="n">
        <v>1454186.194295333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1.2262</v>
      </c>
      <c r="E5" t="n">
        <v>81.55</v>
      </c>
      <c r="F5" t="n">
        <v>75.84</v>
      </c>
      <c r="G5" t="n">
        <v>32.5</v>
      </c>
      <c r="H5" t="n">
        <v>0.55</v>
      </c>
      <c r="I5" t="n">
        <v>140</v>
      </c>
      <c r="J5" t="n">
        <v>128.59</v>
      </c>
      <c r="K5" t="n">
        <v>45</v>
      </c>
      <c r="L5" t="n">
        <v>4</v>
      </c>
      <c r="M5" t="n">
        <v>138</v>
      </c>
      <c r="N5" t="n">
        <v>19.59</v>
      </c>
      <c r="O5" t="n">
        <v>16093.6</v>
      </c>
      <c r="P5" t="n">
        <v>774.24</v>
      </c>
      <c r="Q5" t="n">
        <v>2278.57</v>
      </c>
      <c r="R5" t="n">
        <v>352.23</v>
      </c>
      <c r="S5" t="n">
        <v>175.94</v>
      </c>
      <c r="T5" t="n">
        <v>85741.39</v>
      </c>
      <c r="U5" t="n">
        <v>0.5</v>
      </c>
      <c r="V5" t="n">
        <v>0.83</v>
      </c>
      <c r="W5" t="n">
        <v>36.89</v>
      </c>
      <c r="X5" t="n">
        <v>5.16</v>
      </c>
      <c r="Y5" t="n">
        <v>2</v>
      </c>
      <c r="Z5" t="n">
        <v>10</v>
      </c>
      <c r="AA5" t="n">
        <v>1084.386086806918</v>
      </c>
      <c r="AB5" t="n">
        <v>1483.704883707016</v>
      </c>
      <c r="AC5" t="n">
        <v>1342.1021719989</v>
      </c>
      <c r="AD5" t="n">
        <v>1084386.086806918</v>
      </c>
      <c r="AE5" t="n">
        <v>1483704.883707016</v>
      </c>
      <c r="AF5" t="n">
        <v>1.649259074917604e-06</v>
      </c>
      <c r="AG5" t="n">
        <v>18</v>
      </c>
      <c r="AH5" t="n">
        <v>1342102.1719989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1.2559</v>
      </c>
      <c r="E6" t="n">
        <v>79.62</v>
      </c>
      <c r="F6" t="n">
        <v>74.70999999999999</v>
      </c>
      <c r="G6" t="n">
        <v>41.12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750.45</v>
      </c>
      <c r="Q6" t="n">
        <v>2277.54</v>
      </c>
      <c r="R6" t="n">
        <v>314.92</v>
      </c>
      <c r="S6" t="n">
        <v>175.94</v>
      </c>
      <c r="T6" t="n">
        <v>67240.92999999999</v>
      </c>
      <c r="U6" t="n">
        <v>0.5600000000000001</v>
      </c>
      <c r="V6" t="n">
        <v>0.84</v>
      </c>
      <c r="W6" t="n">
        <v>36.84</v>
      </c>
      <c r="X6" t="n">
        <v>4.04</v>
      </c>
      <c r="Y6" t="n">
        <v>2</v>
      </c>
      <c r="Z6" t="n">
        <v>10</v>
      </c>
      <c r="AA6" t="n">
        <v>1034.924095505735</v>
      </c>
      <c r="AB6" t="n">
        <v>1416.028805099687</v>
      </c>
      <c r="AC6" t="n">
        <v>1280.885003349882</v>
      </c>
      <c r="AD6" t="n">
        <v>1034924.095505735</v>
      </c>
      <c r="AE6" t="n">
        <v>1416028.805099687</v>
      </c>
      <c r="AF6" t="n">
        <v>1.689206061155619e-06</v>
      </c>
      <c r="AG6" t="n">
        <v>18</v>
      </c>
      <c r="AH6" t="n">
        <v>1280885.003349882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1.2762</v>
      </c>
      <c r="E7" t="n">
        <v>78.36</v>
      </c>
      <c r="F7" t="n">
        <v>73.95</v>
      </c>
      <c r="G7" t="n">
        <v>49.86</v>
      </c>
      <c r="H7" t="n">
        <v>0.8100000000000001</v>
      </c>
      <c r="I7" t="n">
        <v>89</v>
      </c>
      <c r="J7" t="n">
        <v>131.25</v>
      </c>
      <c r="K7" t="n">
        <v>45</v>
      </c>
      <c r="L7" t="n">
        <v>6</v>
      </c>
      <c r="M7" t="n">
        <v>87</v>
      </c>
      <c r="N7" t="n">
        <v>20.25</v>
      </c>
      <c r="O7" t="n">
        <v>16421.36</v>
      </c>
      <c r="P7" t="n">
        <v>729.59</v>
      </c>
      <c r="Q7" t="n">
        <v>2277.67</v>
      </c>
      <c r="R7" t="n">
        <v>289.56</v>
      </c>
      <c r="S7" t="n">
        <v>175.94</v>
      </c>
      <c r="T7" t="n">
        <v>54658.58</v>
      </c>
      <c r="U7" t="n">
        <v>0.61</v>
      </c>
      <c r="V7" t="n">
        <v>0.85</v>
      </c>
      <c r="W7" t="n">
        <v>36.81</v>
      </c>
      <c r="X7" t="n">
        <v>3.29</v>
      </c>
      <c r="Y7" t="n">
        <v>2</v>
      </c>
      <c r="Z7" t="n">
        <v>10</v>
      </c>
      <c r="AA7" t="n">
        <v>997.5518309502754</v>
      </c>
      <c r="AB7" t="n">
        <v>1364.894423986958</v>
      </c>
      <c r="AC7" t="n">
        <v>1234.630815802997</v>
      </c>
      <c r="AD7" t="n">
        <v>997551.8309502754</v>
      </c>
      <c r="AE7" t="n">
        <v>1364894.423986958</v>
      </c>
      <c r="AF7" t="n">
        <v>1.71650989350012e-06</v>
      </c>
      <c r="AG7" t="n">
        <v>18</v>
      </c>
      <c r="AH7" t="n">
        <v>1234630.815802997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1.2916</v>
      </c>
      <c r="E8" t="n">
        <v>77.42</v>
      </c>
      <c r="F8" t="n">
        <v>73.40000000000001</v>
      </c>
      <c r="G8" t="n">
        <v>59.51</v>
      </c>
      <c r="H8" t="n">
        <v>0.93</v>
      </c>
      <c r="I8" t="n">
        <v>74</v>
      </c>
      <c r="J8" t="n">
        <v>132.58</v>
      </c>
      <c r="K8" t="n">
        <v>45</v>
      </c>
      <c r="L8" t="n">
        <v>7</v>
      </c>
      <c r="M8" t="n">
        <v>72</v>
      </c>
      <c r="N8" t="n">
        <v>20.59</v>
      </c>
      <c r="O8" t="n">
        <v>16585.95</v>
      </c>
      <c r="P8" t="n">
        <v>711.11</v>
      </c>
      <c r="Q8" t="n">
        <v>2277.13</v>
      </c>
      <c r="R8" t="n">
        <v>270.94</v>
      </c>
      <c r="S8" t="n">
        <v>175.94</v>
      </c>
      <c r="T8" t="n">
        <v>45427.18</v>
      </c>
      <c r="U8" t="n">
        <v>0.65</v>
      </c>
      <c r="V8" t="n">
        <v>0.85</v>
      </c>
      <c r="W8" t="n">
        <v>36.79</v>
      </c>
      <c r="X8" t="n">
        <v>2.74</v>
      </c>
      <c r="Y8" t="n">
        <v>2</v>
      </c>
      <c r="Z8" t="n">
        <v>10</v>
      </c>
      <c r="AA8" t="n">
        <v>959.6887345658116</v>
      </c>
      <c r="AB8" t="n">
        <v>1313.088465111813</v>
      </c>
      <c r="AC8" t="n">
        <v>1187.769144932776</v>
      </c>
      <c r="AD8" t="n">
        <v>959688.7345658116</v>
      </c>
      <c r="AE8" t="n">
        <v>1313088.465111813</v>
      </c>
      <c r="AF8" t="n">
        <v>1.737223145623534e-06</v>
      </c>
      <c r="AG8" t="n">
        <v>17</v>
      </c>
      <c r="AH8" t="n">
        <v>1187769.144932776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1.3025</v>
      </c>
      <c r="E9" t="n">
        <v>76.78</v>
      </c>
      <c r="F9" t="n">
        <v>73.01000000000001</v>
      </c>
      <c r="G9" t="n">
        <v>68.45</v>
      </c>
      <c r="H9" t="n">
        <v>1.06</v>
      </c>
      <c r="I9" t="n">
        <v>64</v>
      </c>
      <c r="J9" t="n">
        <v>133.92</v>
      </c>
      <c r="K9" t="n">
        <v>45</v>
      </c>
      <c r="L9" t="n">
        <v>8</v>
      </c>
      <c r="M9" t="n">
        <v>62</v>
      </c>
      <c r="N9" t="n">
        <v>20.93</v>
      </c>
      <c r="O9" t="n">
        <v>16751.02</v>
      </c>
      <c r="P9" t="n">
        <v>693.89</v>
      </c>
      <c r="Q9" t="n">
        <v>2277.28</v>
      </c>
      <c r="R9" t="n">
        <v>258.72</v>
      </c>
      <c r="S9" t="n">
        <v>175.94</v>
      </c>
      <c r="T9" t="n">
        <v>39364.26</v>
      </c>
      <c r="U9" t="n">
        <v>0.68</v>
      </c>
      <c r="V9" t="n">
        <v>0.86</v>
      </c>
      <c r="W9" t="n">
        <v>36.76</v>
      </c>
      <c r="X9" t="n">
        <v>2.35</v>
      </c>
      <c r="Y9" t="n">
        <v>2</v>
      </c>
      <c r="Z9" t="n">
        <v>10</v>
      </c>
      <c r="AA9" t="n">
        <v>934.326188802374</v>
      </c>
      <c r="AB9" t="n">
        <v>1278.386311081728</v>
      </c>
      <c r="AC9" t="n">
        <v>1156.378915778543</v>
      </c>
      <c r="AD9" t="n">
        <v>934326.1888023739</v>
      </c>
      <c r="AE9" t="n">
        <v>1278386.311081728</v>
      </c>
      <c r="AF9" t="n">
        <v>1.751883824074523e-06</v>
      </c>
      <c r="AG9" t="n">
        <v>17</v>
      </c>
      <c r="AH9" t="n">
        <v>1156378.915778543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1.3124</v>
      </c>
      <c r="E10" t="n">
        <v>76.2</v>
      </c>
      <c r="F10" t="n">
        <v>72.66</v>
      </c>
      <c r="G10" t="n">
        <v>79.26000000000001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676.41</v>
      </c>
      <c r="Q10" t="n">
        <v>2277.06</v>
      </c>
      <c r="R10" t="n">
        <v>247.04</v>
      </c>
      <c r="S10" t="n">
        <v>175.94</v>
      </c>
      <c r="T10" t="n">
        <v>33571.51</v>
      </c>
      <c r="U10" t="n">
        <v>0.71</v>
      </c>
      <c r="V10" t="n">
        <v>0.86</v>
      </c>
      <c r="W10" t="n">
        <v>36.74</v>
      </c>
      <c r="X10" t="n">
        <v>2</v>
      </c>
      <c r="Y10" t="n">
        <v>2</v>
      </c>
      <c r="Z10" t="n">
        <v>10</v>
      </c>
      <c r="AA10" t="n">
        <v>909.7529343985634</v>
      </c>
      <c r="AB10" t="n">
        <v>1244.764100310962</v>
      </c>
      <c r="AC10" t="n">
        <v>1125.96556161467</v>
      </c>
      <c r="AD10" t="n">
        <v>909752.9343985635</v>
      </c>
      <c r="AE10" t="n">
        <v>1244764.100310961</v>
      </c>
      <c r="AF10" t="n">
        <v>1.765199486153861e-06</v>
      </c>
      <c r="AG10" t="n">
        <v>17</v>
      </c>
      <c r="AH10" t="n">
        <v>1125965.56161467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1.3188</v>
      </c>
      <c r="E11" t="n">
        <v>75.83</v>
      </c>
      <c r="F11" t="n">
        <v>72.44</v>
      </c>
      <c r="G11" t="n">
        <v>88.7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659.77</v>
      </c>
      <c r="Q11" t="n">
        <v>2276.91</v>
      </c>
      <c r="R11" t="n">
        <v>239.59</v>
      </c>
      <c r="S11" t="n">
        <v>175.94</v>
      </c>
      <c r="T11" t="n">
        <v>29873.21</v>
      </c>
      <c r="U11" t="n">
        <v>0.73</v>
      </c>
      <c r="V11" t="n">
        <v>0.87</v>
      </c>
      <c r="W11" t="n">
        <v>36.74</v>
      </c>
      <c r="X11" t="n">
        <v>1.78</v>
      </c>
      <c r="Y11" t="n">
        <v>2</v>
      </c>
      <c r="Z11" t="n">
        <v>10</v>
      </c>
      <c r="AA11" t="n">
        <v>888.5617252361604</v>
      </c>
      <c r="AB11" t="n">
        <v>1215.769353044795</v>
      </c>
      <c r="AC11" t="n">
        <v>1099.738032333203</v>
      </c>
      <c r="AD11" t="n">
        <v>888561.7252361604</v>
      </c>
      <c r="AE11" t="n">
        <v>1215769.353044795</v>
      </c>
      <c r="AF11" t="n">
        <v>1.773807590932423e-06</v>
      </c>
      <c r="AG11" t="n">
        <v>17</v>
      </c>
      <c r="AH11" t="n">
        <v>1099738.032333203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1.3254</v>
      </c>
      <c r="E12" t="n">
        <v>75.45</v>
      </c>
      <c r="F12" t="n">
        <v>72.22</v>
      </c>
      <c r="G12" t="n">
        <v>100.77</v>
      </c>
      <c r="H12" t="n">
        <v>1.41</v>
      </c>
      <c r="I12" t="n">
        <v>43</v>
      </c>
      <c r="J12" t="n">
        <v>137.96</v>
      </c>
      <c r="K12" t="n">
        <v>45</v>
      </c>
      <c r="L12" t="n">
        <v>11</v>
      </c>
      <c r="M12" t="n">
        <v>41</v>
      </c>
      <c r="N12" t="n">
        <v>21.96</v>
      </c>
      <c r="O12" t="n">
        <v>17249.3</v>
      </c>
      <c r="P12" t="n">
        <v>642.5599999999999</v>
      </c>
      <c r="Q12" t="n">
        <v>2277.01</v>
      </c>
      <c r="R12" t="n">
        <v>232.03</v>
      </c>
      <c r="S12" t="n">
        <v>175.94</v>
      </c>
      <c r="T12" t="n">
        <v>26127.07</v>
      </c>
      <c r="U12" t="n">
        <v>0.76</v>
      </c>
      <c r="V12" t="n">
        <v>0.87</v>
      </c>
      <c r="W12" t="n">
        <v>36.73</v>
      </c>
      <c r="X12" t="n">
        <v>1.56</v>
      </c>
      <c r="Y12" t="n">
        <v>2</v>
      </c>
      <c r="Z12" t="n">
        <v>10</v>
      </c>
      <c r="AA12" t="n">
        <v>866.8787262297766</v>
      </c>
      <c r="AB12" t="n">
        <v>1186.101717217857</v>
      </c>
      <c r="AC12" t="n">
        <v>1072.901834030799</v>
      </c>
      <c r="AD12" t="n">
        <v>866878.7262297766</v>
      </c>
      <c r="AE12" t="n">
        <v>1186101.717217857</v>
      </c>
      <c r="AF12" t="n">
        <v>1.782684698985315e-06</v>
      </c>
      <c r="AG12" t="n">
        <v>17</v>
      </c>
      <c r="AH12" t="n">
        <v>1072901.834030799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1.3281</v>
      </c>
      <c r="E13" t="n">
        <v>75.3</v>
      </c>
      <c r="F13" t="n">
        <v>72.14</v>
      </c>
      <c r="G13" t="n">
        <v>108.22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630.14</v>
      </c>
      <c r="Q13" t="n">
        <v>2277.25</v>
      </c>
      <c r="R13" t="n">
        <v>228.4</v>
      </c>
      <c r="S13" t="n">
        <v>175.94</v>
      </c>
      <c r="T13" t="n">
        <v>24323.43</v>
      </c>
      <c r="U13" t="n">
        <v>0.77</v>
      </c>
      <c r="V13" t="n">
        <v>0.87</v>
      </c>
      <c r="W13" t="n">
        <v>36.77</v>
      </c>
      <c r="X13" t="n">
        <v>1.49</v>
      </c>
      <c r="Y13" t="n">
        <v>2</v>
      </c>
      <c r="Z13" t="n">
        <v>10</v>
      </c>
      <c r="AA13" t="n">
        <v>852.5705415407382</v>
      </c>
      <c r="AB13" t="n">
        <v>1166.524627693756</v>
      </c>
      <c r="AC13" t="n">
        <v>1055.193154454261</v>
      </c>
      <c r="AD13" t="n">
        <v>852570.5415407382</v>
      </c>
      <c r="AE13" t="n">
        <v>1166524.627693756</v>
      </c>
      <c r="AF13" t="n">
        <v>1.786316243188771e-06</v>
      </c>
      <c r="AG13" t="n">
        <v>17</v>
      </c>
      <c r="AH13" t="n">
        <v>1055193.154454261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1.3292</v>
      </c>
      <c r="E14" t="n">
        <v>75.23</v>
      </c>
      <c r="F14" t="n">
        <v>72.11</v>
      </c>
      <c r="G14" t="n">
        <v>110.93</v>
      </c>
      <c r="H14" t="n">
        <v>1.63</v>
      </c>
      <c r="I14" t="n">
        <v>39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633.88</v>
      </c>
      <c r="Q14" t="n">
        <v>2277.76</v>
      </c>
      <c r="R14" t="n">
        <v>226.8</v>
      </c>
      <c r="S14" t="n">
        <v>175.94</v>
      </c>
      <c r="T14" t="n">
        <v>23527.76</v>
      </c>
      <c r="U14" t="n">
        <v>0.78</v>
      </c>
      <c r="V14" t="n">
        <v>0.87</v>
      </c>
      <c r="W14" t="n">
        <v>36.77</v>
      </c>
      <c r="X14" t="n">
        <v>1.45</v>
      </c>
      <c r="Y14" t="n">
        <v>2</v>
      </c>
      <c r="Z14" t="n">
        <v>10</v>
      </c>
      <c r="AA14" t="n">
        <v>855.7678873983259</v>
      </c>
      <c r="AB14" t="n">
        <v>1170.899377353052</v>
      </c>
      <c r="AC14" t="n">
        <v>1059.150384146073</v>
      </c>
      <c r="AD14" t="n">
        <v>855767.887398326</v>
      </c>
      <c r="AE14" t="n">
        <v>1170899.377353052</v>
      </c>
      <c r="AF14" t="n">
        <v>1.787795761197586e-06</v>
      </c>
      <c r="AG14" t="n">
        <v>17</v>
      </c>
      <c r="AH14" t="n">
        <v>1059150.384146073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2024-09-25T23:19:34Z</dcterms:created>
  <dcterms:modified xmlns:dcterms="http://purl.org/dc/terms/" xmlns:xsi="http://www.w3.org/2001/XMLSchema-instance" xsi:type="dcterms:W3CDTF">2024-09-25T23:19:34Z</dcterms:modified>
</cp:coreProperties>
</file>