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gráficos!$A$7:$A$216</f>
              <numCache>
                <formatCode>General</formatCode>
                <ptCount val="2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</numCache>
            </numRef>
          </xVal>
          <yVal>
            <numRef>
              <f>gráficos!$B$7:$B$216</f>
              <numCache>
                <formatCode>General</formatCode>
                <ptCount val="2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0.353</v>
      </c>
      <c r="E2" t="n">
        <v>283.3</v>
      </c>
      <c r="F2" t="n">
        <v>200.56</v>
      </c>
      <c r="G2" t="n">
        <v>5.83</v>
      </c>
      <c r="H2" t="n">
        <v>0.09</v>
      </c>
      <c r="I2" t="n">
        <v>2063</v>
      </c>
      <c r="J2" t="n">
        <v>194.77</v>
      </c>
      <c r="K2" t="n">
        <v>54.38</v>
      </c>
      <c r="L2" t="n">
        <v>1</v>
      </c>
      <c r="M2" t="n">
        <v>2061</v>
      </c>
      <c r="N2" t="n">
        <v>39.4</v>
      </c>
      <c r="O2" t="n">
        <v>24256.19</v>
      </c>
      <c r="P2" t="n">
        <v>2790.68</v>
      </c>
      <c r="Q2" t="n">
        <v>3549.53</v>
      </c>
      <c r="R2" t="n">
        <v>3782.12</v>
      </c>
      <c r="S2" t="n">
        <v>166.1</v>
      </c>
      <c r="T2" t="n">
        <v>1797458.07</v>
      </c>
      <c r="U2" t="n">
        <v>0.04</v>
      </c>
      <c r="V2" t="n">
        <v>0.46</v>
      </c>
      <c r="W2" t="n">
        <v>3.58</v>
      </c>
      <c r="X2" t="n">
        <v>105.99</v>
      </c>
      <c r="Y2" t="n">
        <v>0.5</v>
      </c>
      <c r="Z2" t="n">
        <v>10</v>
      </c>
      <c r="AA2" t="n">
        <v>7748.602383535002</v>
      </c>
      <c r="AB2" t="n">
        <v>10601.97962536421</v>
      </c>
      <c r="AC2" t="n">
        <v>9590.141569890906</v>
      </c>
      <c r="AD2" t="n">
        <v>7748602.383535002</v>
      </c>
      <c r="AE2" t="n">
        <v>10601979.6253642</v>
      </c>
      <c r="AF2" t="n">
        <v>7.224624967173239e-07</v>
      </c>
      <c r="AG2" t="n">
        <v>30</v>
      </c>
      <c r="AH2" t="n">
        <v>9590141.569890905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0.665</v>
      </c>
      <c r="E3" t="n">
        <v>150.38</v>
      </c>
      <c r="F3" t="n">
        <v>123.8</v>
      </c>
      <c r="G3" t="n">
        <v>12</v>
      </c>
      <c r="H3" t="n">
        <v>0.18</v>
      </c>
      <c r="I3" t="n">
        <v>619</v>
      </c>
      <c r="J3" t="n">
        <v>196.32</v>
      </c>
      <c r="K3" t="n">
        <v>54.38</v>
      </c>
      <c r="L3" t="n">
        <v>2</v>
      </c>
      <c r="M3" t="n">
        <v>617</v>
      </c>
      <c r="N3" t="n">
        <v>39.95</v>
      </c>
      <c r="O3" t="n">
        <v>24447.22</v>
      </c>
      <c r="P3" t="n">
        <v>1703.9</v>
      </c>
      <c r="Q3" t="n">
        <v>3548.98</v>
      </c>
      <c r="R3" t="n">
        <v>1160.86</v>
      </c>
      <c r="S3" t="n">
        <v>166.1</v>
      </c>
      <c r="T3" t="n">
        <v>494048.63</v>
      </c>
      <c r="U3" t="n">
        <v>0.14</v>
      </c>
      <c r="V3" t="n">
        <v>0.75</v>
      </c>
      <c r="W3" t="n">
        <v>1.26</v>
      </c>
      <c r="X3" t="n">
        <v>29.25</v>
      </c>
      <c r="Y3" t="n">
        <v>0.5</v>
      </c>
      <c r="Z3" t="n">
        <v>10</v>
      </c>
      <c r="AA3" t="n">
        <v>2568.245821695087</v>
      </c>
      <c r="AB3" t="n">
        <v>3513.987236252547</v>
      </c>
      <c r="AC3" t="n">
        <v>3178.617226336532</v>
      </c>
      <c r="AD3" t="n">
        <v>2568245.821695087</v>
      </c>
      <c r="AE3" t="n">
        <v>3513987.236252547</v>
      </c>
      <c r="AF3" t="n">
        <v>1.3610129187451e-06</v>
      </c>
      <c r="AG3" t="n">
        <v>16</v>
      </c>
      <c r="AH3" t="n">
        <v>3178617.226336532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0.779</v>
      </c>
      <c r="E4" t="n">
        <v>128.37</v>
      </c>
      <c r="F4" t="n">
        <v>111.58</v>
      </c>
      <c r="G4" t="n">
        <v>18.24</v>
      </c>
      <c r="H4" t="n">
        <v>0.27</v>
      </c>
      <c r="I4" t="n">
        <v>367</v>
      </c>
      <c r="J4" t="n">
        <v>197.88</v>
      </c>
      <c r="K4" t="n">
        <v>54.38</v>
      </c>
      <c r="L4" t="n">
        <v>3</v>
      </c>
      <c r="M4" t="n">
        <v>365</v>
      </c>
      <c r="N4" t="n">
        <v>40.5</v>
      </c>
      <c r="O4" t="n">
        <v>24639</v>
      </c>
      <c r="P4" t="n">
        <v>1521.31</v>
      </c>
      <c r="Q4" t="n">
        <v>3548.79</v>
      </c>
      <c r="R4" t="n">
        <v>745.62</v>
      </c>
      <c r="S4" t="n">
        <v>166.1</v>
      </c>
      <c r="T4" t="n">
        <v>287689.2</v>
      </c>
      <c r="U4" t="n">
        <v>0.22</v>
      </c>
      <c r="V4" t="n">
        <v>0.84</v>
      </c>
      <c r="W4" t="n">
        <v>0.86</v>
      </c>
      <c r="X4" t="n">
        <v>17.04</v>
      </c>
      <c r="Y4" t="n">
        <v>0.5</v>
      </c>
      <c r="Z4" t="n">
        <v>10</v>
      </c>
      <c r="AA4" t="n">
        <v>1974.700888017525</v>
      </c>
      <c r="AB4" t="n">
        <v>2701.872872640302</v>
      </c>
      <c r="AC4" t="n">
        <v>2444.009917777904</v>
      </c>
      <c r="AD4" t="n">
        <v>1974700.888017525</v>
      </c>
      <c r="AE4" t="n">
        <v>2701872.872640302</v>
      </c>
      <c r="AF4" t="n">
        <v>1.594329419101403e-06</v>
      </c>
      <c r="AG4" t="n">
        <v>14</v>
      </c>
      <c r="AH4" t="n">
        <v>2444009.917777904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0.8391999999999999</v>
      </c>
      <c r="E5" t="n">
        <v>119.16</v>
      </c>
      <c r="F5" t="n">
        <v>106.54</v>
      </c>
      <c r="G5" t="n">
        <v>24.59</v>
      </c>
      <c r="H5" t="n">
        <v>0.36</v>
      </c>
      <c r="I5" t="n">
        <v>260</v>
      </c>
      <c r="J5" t="n">
        <v>199.44</v>
      </c>
      <c r="K5" t="n">
        <v>54.38</v>
      </c>
      <c r="L5" t="n">
        <v>4</v>
      </c>
      <c r="M5" t="n">
        <v>258</v>
      </c>
      <c r="N5" t="n">
        <v>41.06</v>
      </c>
      <c r="O5" t="n">
        <v>24831.54</v>
      </c>
      <c r="P5" t="n">
        <v>1439.04</v>
      </c>
      <c r="Q5" t="n">
        <v>3548.73</v>
      </c>
      <c r="R5" t="n">
        <v>575.13</v>
      </c>
      <c r="S5" t="n">
        <v>166.1</v>
      </c>
      <c r="T5" t="n">
        <v>202978.02</v>
      </c>
      <c r="U5" t="n">
        <v>0.29</v>
      </c>
      <c r="V5" t="n">
        <v>0.88</v>
      </c>
      <c r="W5" t="n">
        <v>0.67</v>
      </c>
      <c r="X5" t="n">
        <v>11.99</v>
      </c>
      <c r="Y5" t="n">
        <v>0.5</v>
      </c>
      <c r="Z5" t="n">
        <v>10</v>
      </c>
      <c r="AA5" t="n">
        <v>1741.413576215642</v>
      </c>
      <c r="AB5" t="n">
        <v>2382.678880723135</v>
      </c>
      <c r="AC5" t="n">
        <v>2155.279352457731</v>
      </c>
      <c r="AD5" t="n">
        <v>1741413.576215642</v>
      </c>
      <c r="AE5" t="n">
        <v>2382678.880723135</v>
      </c>
      <c r="AF5" t="n">
        <v>1.717536904377275e-06</v>
      </c>
      <c r="AG5" t="n">
        <v>13</v>
      </c>
      <c r="AH5" t="n">
        <v>2155279.352457731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0.8766</v>
      </c>
      <c r="E6" t="n">
        <v>114.08</v>
      </c>
      <c r="F6" t="n">
        <v>103.74</v>
      </c>
      <c r="G6" t="n">
        <v>30.97</v>
      </c>
      <c r="H6" t="n">
        <v>0.44</v>
      </c>
      <c r="I6" t="n">
        <v>201</v>
      </c>
      <c r="J6" t="n">
        <v>201.01</v>
      </c>
      <c r="K6" t="n">
        <v>54.38</v>
      </c>
      <c r="L6" t="n">
        <v>5</v>
      </c>
      <c r="M6" t="n">
        <v>199</v>
      </c>
      <c r="N6" t="n">
        <v>41.63</v>
      </c>
      <c r="O6" t="n">
        <v>25024.84</v>
      </c>
      <c r="P6" t="n">
        <v>1388.42</v>
      </c>
      <c r="Q6" t="n">
        <v>3548.74</v>
      </c>
      <c r="R6" t="n">
        <v>479.95</v>
      </c>
      <c r="S6" t="n">
        <v>166.1</v>
      </c>
      <c r="T6" t="n">
        <v>155679.86</v>
      </c>
      <c r="U6" t="n">
        <v>0.35</v>
      </c>
      <c r="V6" t="n">
        <v>0.9</v>
      </c>
      <c r="W6" t="n">
        <v>0.6</v>
      </c>
      <c r="X6" t="n">
        <v>9.199999999999999</v>
      </c>
      <c r="Y6" t="n">
        <v>0.5</v>
      </c>
      <c r="Z6" t="n">
        <v>10</v>
      </c>
      <c r="AA6" t="n">
        <v>1609.674994185998</v>
      </c>
      <c r="AB6" t="n">
        <v>2202.428340894121</v>
      </c>
      <c r="AC6" t="n">
        <v>1992.231671166776</v>
      </c>
      <c r="AD6" t="n">
        <v>1609674.994185998</v>
      </c>
      <c r="AE6" t="n">
        <v>2202428.340894121</v>
      </c>
      <c r="AF6" t="n">
        <v>1.794081089581887e-06</v>
      </c>
      <c r="AG6" t="n">
        <v>12</v>
      </c>
      <c r="AH6" t="n">
        <v>1992231.671166776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0.9025</v>
      </c>
      <c r="E7" t="n">
        <v>110.81</v>
      </c>
      <c r="F7" t="n">
        <v>101.95</v>
      </c>
      <c r="G7" t="n">
        <v>37.53</v>
      </c>
      <c r="H7" t="n">
        <v>0.53</v>
      </c>
      <c r="I7" t="n">
        <v>163</v>
      </c>
      <c r="J7" t="n">
        <v>202.58</v>
      </c>
      <c r="K7" t="n">
        <v>54.38</v>
      </c>
      <c r="L7" t="n">
        <v>6</v>
      </c>
      <c r="M7" t="n">
        <v>161</v>
      </c>
      <c r="N7" t="n">
        <v>42.2</v>
      </c>
      <c r="O7" t="n">
        <v>25218.93</v>
      </c>
      <c r="P7" t="n">
        <v>1351.46</v>
      </c>
      <c r="Q7" t="n">
        <v>3548.77</v>
      </c>
      <c r="R7" t="n">
        <v>419.02</v>
      </c>
      <c r="S7" t="n">
        <v>166.1</v>
      </c>
      <c r="T7" t="n">
        <v>125405.21</v>
      </c>
      <c r="U7" t="n">
        <v>0.4</v>
      </c>
      <c r="V7" t="n">
        <v>0.91</v>
      </c>
      <c r="W7" t="n">
        <v>0.54</v>
      </c>
      <c r="X7" t="n">
        <v>7.41</v>
      </c>
      <c r="Y7" t="n">
        <v>0.5</v>
      </c>
      <c r="Z7" t="n">
        <v>10</v>
      </c>
      <c r="AA7" t="n">
        <v>1528.693665200891</v>
      </c>
      <c r="AB7" t="n">
        <v>2091.626113932606</v>
      </c>
      <c r="AC7" t="n">
        <v>1892.004253234566</v>
      </c>
      <c r="AD7" t="n">
        <v>1528693.665200891</v>
      </c>
      <c r="AE7" t="n">
        <v>2091626.113932606</v>
      </c>
      <c r="AF7" t="n">
        <v>1.847088961154065e-06</v>
      </c>
      <c r="AG7" t="n">
        <v>12</v>
      </c>
      <c r="AH7" t="n">
        <v>1892004.253234566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0.9207</v>
      </c>
      <c r="E8" t="n">
        <v>108.62</v>
      </c>
      <c r="F8" t="n">
        <v>100.77</v>
      </c>
      <c r="G8" t="n">
        <v>44.13</v>
      </c>
      <c r="H8" t="n">
        <v>0.61</v>
      </c>
      <c r="I8" t="n">
        <v>137</v>
      </c>
      <c r="J8" t="n">
        <v>204.16</v>
      </c>
      <c r="K8" t="n">
        <v>54.38</v>
      </c>
      <c r="L8" t="n">
        <v>7</v>
      </c>
      <c r="M8" t="n">
        <v>135</v>
      </c>
      <c r="N8" t="n">
        <v>42.78</v>
      </c>
      <c r="O8" t="n">
        <v>25413.94</v>
      </c>
      <c r="P8" t="n">
        <v>1322.28</v>
      </c>
      <c r="Q8" t="n">
        <v>3548.72</v>
      </c>
      <c r="R8" t="n">
        <v>379.03</v>
      </c>
      <c r="S8" t="n">
        <v>166.1</v>
      </c>
      <c r="T8" t="n">
        <v>105540.15</v>
      </c>
      <c r="U8" t="n">
        <v>0.44</v>
      </c>
      <c r="V8" t="n">
        <v>0.93</v>
      </c>
      <c r="W8" t="n">
        <v>0.49</v>
      </c>
      <c r="X8" t="n">
        <v>6.23</v>
      </c>
      <c r="Y8" t="n">
        <v>0.5</v>
      </c>
      <c r="Z8" t="n">
        <v>10</v>
      </c>
      <c r="AA8" t="n">
        <v>1471.569921182749</v>
      </c>
      <c r="AB8" t="n">
        <v>2013.466887245259</v>
      </c>
      <c r="AC8" t="n">
        <v>1821.304433445096</v>
      </c>
      <c r="AD8" t="n">
        <v>1471569.921182749</v>
      </c>
      <c r="AE8" t="n">
        <v>2013466.887245259</v>
      </c>
      <c r="AF8" t="n">
        <v>1.884337735772352e-06</v>
      </c>
      <c r="AG8" t="n">
        <v>12</v>
      </c>
      <c r="AH8" t="n">
        <v>1821304.433445096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0.9347</v>
      </c>
      <c r="E9" t="n">
        <v>106.98</v>
      </c>
      <c r="F9" t="n">
        <v>99.88</v>
      </c>
      <c r="G9" t="n">
        <v>50.78</v>
      </c>
      <c r="H9" t="n">
        <v>0.6899999999999999</v>
      </c>
      <c r="I9" t="n">
        <v>118</v>
      </c>
      <c r="J9" t="n">
        <v>205.75</v>
      </c>
      <c r="K9" t="n">
        <v>54.38</v>
      </c>
      <c r="L9" t="n">
        <v>8</v>
      </c>
      <c r="M9" t="n">
        <v>116</v>
      </c>
      <c r="N9" t="n">
        <v>43.37</v>
      </c>
      <c r="O9" t="n">
        <v>25609.61</v>
      </c>
      <c r="P9" t="n">
        <v>1297.96</v>
      </c>
      <c r="Q9" t="n">
        <v>3548.66</v>
      </c>
      <c r="R9" t="n">
        <v>348.89</v>
      </c>
      <c r="S9" t="n">
        <v>166.1</v>
      </c>
      <c r="T9" t="n">
        <v>90568.53999999999</v>
      </c>
      <c r="U9" t="n">
        <v>0.48</v>
      </c>
      <c r="V9" t="n">
        <v>0.93</v>
      </c>
      <c r="W9" t="n">
        <v>0.46</v>
      </c>
      <c r="X9" t="n">
        <v>5.34</v>
      </c>
      <c r="Y9" t="n">
        <v>0.5</v>
      </c>
      <c r="Z9" t="n">
        <v>10</v>
      </c>
      <c r="AA9" t="n">
        <v>1427.416987208213</v>
      </c>
      <c r="AB9" t="n">
        <v>1953.054895091328</v>
      </c>
      <c r="AC9" t="n">
        <v>1766.658077033572</v>
      </c>
      <c r="AD9" t="n">
        <v>1427416.987208213</v>
      </c>
      <c r="AE9" t="n">
        <v>1953054.895091328</v>
      </c>
      <c r="AF9" t="n">
        <v>1.91299063932488e-06</v>
      </c>
      <c r="AG9" t="n">
        <v>12</v>
      </c>
      <c r="AH9" t="n">
        <v>1766658.077033572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0.9463</v>
      </c>
      <c r="E10" t="n">
        <v>105.67</v>
      </c>
      <c r="F10" t="n">
        <v>99.15000000000001</v>
      </c>
      <c r="G10" t="n">
        <v>57.76</v>
      </c>
      <c r="H10" t="n">
        <v>0.77</v>
      </c>
      <c r="I10" t="n">
        <v>103</v>
      </c>
      <c r="J10" t="n">
        <v>207.34</v>
      </c>
      <c r="K10" t="n">
        <v>54.38</v>
      </c>
      <c r="L10" t="n">
        <v>9</v>
      </c>
      <c r="M10" t="n">
        <v>101</v>
      </c>
      <c r="N10" t="n">
        <v>43.96</v>
      </c>
      <c r="O10" t="n">
        <v>25806.1</v>
      </c>
      <c r="P10" t="n">
        <v>1275.56</v>
      </c>
      <c r="Q10" t="n">
        <v>3548.71</v>
      </c>
      <c r="R10" t="n">
        <v>323.94</v>
      </c>
      <c r="S10" t="n">
        <v>166.1</v>
      </c>
      <c r="T10" t="n">
        <v>78165.49000000001</v>
      </c>
      <c r="U10" t="n">
        <v>0.51</v>
      </c>
      <c r="V10" t="n">
        <v>0.9399999999999999</v>
      </c>
      <c r="W10" t="n">
        <v>0.44</v>
      </c>
      <c r="X10" t="n">
        <v>4.61</v>
      </c>
      <c r="Y10" t="n">
        <v>0.5</v>
      </c>
      <c r="Z10" t="n">
        <v>10</v>
      </c>
      <c r="AA10" t="n">
        <v>1389.761714896737</v>
      </c>
      <c r="AB10" t="n">
        <v>1901.533290281395</v>
      </c>
      <c r="AC10" t="n">
        <v>1720.053621875673</v>
      </c>
      <c r="AD10" t="n">
        <v>1389761.714896736</v>
      </c>
      <c r="AE10" t="n">
        <v>1901533.290281395</v>
      </c>
      <c r="AF10" t="n">
        <v>1.936731616554118e-06</v>
      </c>
      <c r="AG10" t="n">
        <v>12</v>
      </c>
      <c r="AH10" t="n">
        <v>1720053.621875673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0.9567</v>
      </c>
      <c r="E11" t="n">
        <v>104.53</v>
      </c>
      <c r="F11" t="n">
        <v>98.47</v>
      </c>
      <c r="G11" t="n">
        <v>64.93000000000001</v>
      </c>
      <c r="H11" t="n">
        <v>0.85</v>
      </c>
      <c r="I11" t="n">
        <v>91</v>
      </c>
      <c r="J11" t="n">
        <v>208.94</v>
      </c>
      <c r="K11" t="n">
        <v>54.38</v>
      </c>
      <c r="L11" t="n">
        <v>10</v>
      </c>
      <c r="M11" t="n">
        <v>89</v>
      </c>
      <c r="N11" t="n">
        <v>44.56</v>
      </c>
      <c r="O11" t="n">
        <v>26003.41</v>
      </c>
      <c r="P11" t="n">
        <v>1251.57</v>
      </c>
      <c r="Q11" t="n">
        <v>3548.74</v>
      </c>
      <c r="R11" t="n">
        <v>300.72</v>
      </c>
      <c r="S11" t="n">
        <v>166.1</v>
      </c>
      <c r="T11" t="n">
        <v>66617.49000000001</v>
      </c>
      <c r="U11" t="n">
        <v>0.55</v>
      </c>
      <c r="V11" t="n">
        <v>0.95</v>
      </c>
      <c r="W11" t="n">
        <v>0.42</v>
      </c>
      <c r="X11" t="n">
        <v>3.93</v>
      </c>
      <c r="Y11" t="n">
        <v>0.5</v>
      </c>
      <c r="Z11" t="n">
        <v>10</v>
      </c>
      <c r="AA11" t="n">
        <v>1344.633632477339</v>
      </c>
      <c r="AB11" t="n">
        <v>1839.787057004691</v>
      </c>
      <c r="AC11" t="n">
        <v>1664.200362441515</v>
      </c>
      <c r="AD11" t="n">
        <v>1344633.632477339</v>
      </c>
      <c r="AE11" t="n">
        <v>1839787.057004691</v>
      </c>
      <c r="AF11" t="n">
        <v>1.95801663062171e-06</v>
      </c>
      <c r="AG11" t="n">
        <v>11</v>
      </c>
      <c r="AH11" t="n">
        <v>1664200.362441515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0.9569</v>
      </c>
      <c r="E12" t="n">
        <v>104.51</v>
      </c>
      <c r="F12" t="n">
        <v>98.76000000000001</v>
      </c>
      <c r="G12" t="n">
        <v>71.39</v>
      </c>
      <c r="H12" t="n">
        <v>0.93</v>
      </c>
      <c r="I12" t="n">
        <v>83</v>
      </c>
      <c r="J12" t="n">
        <v>210.55</v>
      </c>
      <c r="K12" t="n">
        <v>54.38</v>
      </c>
      <c r="L12" t="n">
        <v>11</v>
      </c>
      <c r="M12" t="n">
        <v>81</v>
      </c>
      <c r="N12" t="n">
        <v>45.17</v>
      </c>
      <c r="O12" t="n">
        <v>26201.54</v>
      </c>
      <c r="P12" t="n">
        <v>1245.07</v>
      </c>
      <c r="Q12" t="n">
        <v>3548.68</v>
      </c>
      <c r="R12" t="n">
        <v>312.33</v>
      </c>
      <c r="S12" t="n">
        <v>166.1</v>
      </c>
      <c r="T12" t="n">
        <v>72460.31</v>
      </c>
      <c r="U12" t="n">
        <v>0.53</v>
      </c>
      <c r="V12" t="n">
        <v>0.9399999999999999</v>
      </c>
      <c r="W12" t="n">
        <v>0.4</v>
      </c>
      <c r="X12" t="n">
        <v>4.22</v>
      </c>
      <c r="Y12" t="n">
        <v>0.5</v>
      </c>
      <c r="Z12" t="n">
        <v>10</v>
      </c>
      <c r="AA12" t="n">
        <v>1338.781709782576</v>
      </c>
      <c r="AB12" t="n">
        <v>1831.780198205107</v>
      </c>
      <c r="AC12" t="n">
        <v>1656.957667008066</v>
      </c>
      <c r="AD12" t="n">
        <v>1338781.709782576</v>
      </c>
      <c r="AE12" t="n">
        <v>1831780.198205107</v>
      </c>
      <c r="AF12" t="n">
        <v>1.958425957815318e-06</v>
      </c>
      <c r="AG12" t="n">
        <v>11</v>
      </c>
      <c r="AH12" t="n">
        <v>1656957.667008066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0.9676</v>
      </c>
      <c r="E13" t="n">
        <v>103.35</v>
      </c>
      <c r="F13" t="n">
        <v>97.95999999999999</v>
      </c>
      <c r="G13" t="n">
        <v>79.42</v>
      </c>
      <c r="H13" t="n">
        <v>1</v>
      </c>
      <c r="I13" t="n">
        <v>74</v>
      </c>
      <c r="J13" t="n">
        <v>212.16</v>
      </c>
      <c r="K13" t="n">
        <v>54.38</v>
      </c>
      <c r="L13" t="n">
        <v>12</v>
      </c>
      <c r="M13" t="n">
        <v>72</v>
      </c>
      <c r="N13" t="n">
        <v>45.78</v>
      </c>
      <c r="O13" t="n">
        <v>26400.51</v>
      </c>
      <c r="P13" t="n">
        <v>1219.27</v>
      </c>
      <c r="Q13" t="n">
        <v>3548.76</v>
      </c>
      <c r="R13" t="n">
        <v>283.95</v>
      </c>
      <c r="S13" t="n">
        <v>166.1</v>
      </c>
      <c r="T13" t="n">
        <v>58317.44</v>
      </c>
      <c r="U13" t="n">
        <v>0.58</v>
      </c>
      <c r="V13" t="n">
        <v>0.95</v>
      </c>
      <c r="W13" t="n">
        <v>0.39</v>
      </c>
      <c r="X13" t="n">
        <v>3.42</v>
      </c>
      <c r="Y13" t="n">
        <v>0.5</v>
      </c>
      <c r="Z13" t="n">
        <v>10</v>
      </c>
      <c r="AA13" t="n">
        <v>1300.934814782916</v>
      </c>
      <c r="AB13" t="n">
        <v>1779.996406779406</v>
      </c>
      <c r="AC13" t="n">
        <v>1610.116047957026</v>
      </c>
      <c r="AD13" t="n">
        <v>1300934.814782916</v>
      </c>
      <c r="AE13" t="n">
        <v>1779996.406779406</v>
      </c>
      <c r="AF13" t="n">
        <v>1.980324962673322e-06</v>
      </c>
      <c r="AG13" t="n">
        <v>11</v>
      </c>
      <c r="AH13" t="n">
        <v>1610116.047957026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0.9726</v>
      </c>
      <c r="E14" t="n">
        <v>102.82</v>
      </c>
      <c r="F14" t="n">
        <v>97.65000000000001</v>
      </c>
      <c r="G14" t="n">
        <v>86.17</v>
      </c>
      <c r="H14" t="n">
        <v>1.08</v>
      </c>
      <c r="I14" t="n">
        <v>68</v>
      </c>
      <c r="J14" t="n">
        <v>213.78</v>
      </c>
      <c r="K14" t="n">
        <v>54.38</v>
      </c>
      <c r="L14" t="n">
        <v>13</v>
      </c>
      <c r="M14" t="n">
        <v>66</v>
      </c>
      <c r="N14" t="n">
        <v>46.4</v>
      </c>
      <c r="O14" t="n">
        <v>26600.32</v>
      </c>
      <c r="P14" t="n">
        <v>1201.83</v>
      </c>
      <c r="Q14" t="n">
        <v>3548.68</v>
      </c>
      <c r="R14" t="n">
        <v>273.67</v>
      </c>
      <c r="S14" t="n">
        <v>166.1</v>
      </c>
      <c r="T14" t="n">
        <v>53204.99</v>
      </c>
      <c r="U14" t="n">
        <v>0.61</v>
      </c>
      <c r="V14" t="n">
        <v>0.95</v>
      </c>
      <c r="W14" t="n">
        <v>0.38</v>
      </c>
      <c r="X14" t="n">
        <v>3.11</v>
      </c>
      <c r="Y14" t="n">
        <v>0.5</v>
      </c>
      <c r="Z14" t="n">
        <v>10</v>
      </c>
      <c r="AA14" t="n">
        <v>1278.785008505336</v>
      </c>
      <c r="AB14" t="n">
        <v>1749.690064649934</v>
      </c>
      <c r="AC14" t="n">
        <v>1582.702100585173</v>
      </c>
      <c r="AD14" t="n">
        <v>1278785.008505336</v>
      </c>
      <c r="AE14" t="n">
        <v>1749690.064649934</v>
      </c>
      <c r="AF14" t="n">
        <v>1.990558142513511e-06</v>
      </c>
      <c r="AG14" t="n">
        <v>11</v>
      </c>
      <c r="AH14" t="n">
        <v>1582702.100585173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0.9776</v>
      </c>
      <c r="E15" t="n">
        <v>102.29</v>
      </c>
      <c r="F15" t="n">
        <v>97.37</v>
      </c>
      <c r="G15" t="n">
        <v>94.22</v>
      </c>
      <c r="H15" t="n">
        <v>1.15</v>
      </c>
      <c r="I15" t="n">
        <v>62</v>
      </c>
      <c r="J15" t="n">
        <v>215.41</v>
      </c>
      <c r="K15" t="n">
        <v>54.38</v>
      </c>
      <c r="L15" t="n">
        <v>14</v>
      </c>
      <c r="M15" t="n">
        <v>60</v>
      </c>
      <c r="N15" t="n">
        <v>47.03</v>
      </c>
      <c r="O15" t="n">
        <v>26801</v>
      </c>
      <c r="P15" t="n">
        <v>1184.21</v>
      </c>
      <c r="Q15" t="n">
        <v>3548.67</v>
      </c>
      <c r="R15" t="n">
        <v>263.72</v>
      </c>
      <c r="S15" t="n">
        <v>166.1</v>
      </c>
      <c r="T15" t="n">
        <v>48262.18</v>
      </c>
      <c r="U15" t="n">
        <v>0.63</v>
      </c>
      <c r="V15" t="n">
        <v>0.96</v>
      </c>
      <c r="W15" t="n">
        <v>0.38</v>
      </c>
      <c r="X15" t="n">
        <v>2.83</v>
      </c>
      <c r="Y15" t="n">
        <v>0.5</v>
      </c>
      <c r="Z15" t="n">
        <v>10</v>
      </c>
      <c r="AA15" t="n">
        <v>1256.734231636871</v>
      </c>
      <c r="AB15" t="n">
        <v>1719.519218926882</v>
      </c>
      <c r="AC15" t="n">
        <v>1555.410718032881</v>
      </c>
      <c r="AD15" t="n">
        <v>1256734.231636871</v>
      </c>
      <c r="AE15" t="n">
        <v>1719519.218926882</v>
      </c>
      <c r="AF15" t="n">
        <v>2.000791322353699e-06</v>
      </c>
      <c r="AG15" t="n">
        <v>11</v>
      </c>
      <c r="AH15" t="n">
        <v>1555410.718032881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0.9819</v>
      </c>
      <c r="E16" t="n">
        <v>101.85</v>
      </c>
      <c r="F16" t="n">
        <v>97.11</v>
      </c>
      <c r="G16" t="n">
        <v>102.23</v>
      </c>
      <c r="H16" t="n">
        <v>1.23</v>
      </c>
      <c r="I16" t="n">
        <v>57</v>
      </c>
      <c r="J16" t="n">
        <v>217.04</v>
      </c>
      <c r="K16" t="n">
        <v>54.38</v>
      </c>
      <c r="L16" t="n">
        <v>15</v>
      </c>
      <c r="M16" t="n">
        <v>55</v>
      </c>
      <c r="N16" t="n">
        <v>47.66</v>
      </c>
      <c r="O16" t="n">
        <v>27002.55</v>
      </c>
      <c r="P16" t="n">
        <v>1166.93</v>
      </c>
      <c r="Q16" t="n">
        <v>3548.66</v>
      </c>
      <c r="R16" t="n">
        <v>255.25</v>
      </c>
      <c r="S16" t="n">
        <v>166.1</v>
      </c>
      <c r="T16" t="n">
        <v>44054.69</v>
      </c>
      <c r="U16" t="n">
        <v>0.65</v>
      </c>
      <c r="V16" t="n">
        <v>0.96</v>
      </c>
      <c r="W16" t="n">
        <v>0.37</v>
      </c>
      <c r="X16" t="n">
        <v>2.58</v>
      </c>
      <c r="Y16" t="n">
        <v>0.5</v>
      </c>
      <c r="Z16" t="n">
        <v>10</v>
      </c>
      <c r="AA16" t="n">
        <v>1236.043322833593</v>
      </c>
      <c r="AB16" t="n">
        <v>1691.209004683764</v>
      </c>
      <c r="AC16" t="n">
        <v>1529.802390903491</v>
      </c>
      <c r="AD16" t="n">
        <v>1236043.322833593</v>
      </c>
      <c r="AE16" t="n">
        <v>1691209.004683764</v>
      </c>
      <c r="AF16" t="n">
        <v>2.009591857016262e-06</v>
      </c>
      <c r="AG16" t="n">
        <v>11</v>
      </c>
      <c r="AH16" t="n">
        <v>1529802.390903491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0.9851</v>
      </c>
      <c r="E17" t="n">
        <v>101.51</v>
      </c>
      <c r="F17" t="n">
        <v>96.93000000000001</v>
      </c>
      <c r="G17" t="n">
        <v>109.73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51</v>
      </c>
      <c r="N17" t="n">
        <v>48.31</v>
      </c>
      <c r="O17" t="n">
        <v>27204.98</v>
      </c>
      <c r="P17" t="n">
        <v>1146.32</v>
      </c>
      <c r="Q17" t="n">
        <v>3548.7</v>
      </c>
      <c r="R17" t="n">
        <v>249.04</v>
      </c>
      <c r="S17" t="n">
        <v>166.1</v>
      </c>
      <c r="T17" t="n">
        <v>40967.68</v>
      </c>
      <c r="U17" t="n">
        <v>0.67</v>
      </c>
      <c r="V17" t="n">
        <v>0.96</v>
      </c>
      <c r="W17" t="n">
        <v>0.36</v>
      </c>
      <c r="X17" t="n">
        <v>2.39</v>
      </c>
      <c r="Y17" t="n">
        <v>0.5</v>
      </c>
      <c r="Z17" t="n">
        <v>10</v>
      </c>
      <c r="AA17" t="n">
        <v>1213.926786100396</v>
      </c>
      <c r="AB17" t="n">
        <v>1660.948183412666</v>
      </c>
      <c r="AC17" t="n">
        <v>1502.429619943177</v>
      </c>
      <c r="AD17" t="n">
        <v>1213926.786100396</v>
      </c>
      <c r="AE17" t="n">
        <v>1660948.183412666</v>
      </c>
      <c r="AF17" t="n">
        <v>2.016141092113982e-06</v>
      </c>
      <c r="AG17" t="n">
        <v>11</v>
      </c>
      <c r="AH17" t="n">
        <v>1502429.619943177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0.9888</v>
      </c>
      <c r="E18" t="n">
        <v>101.14</v>
      </c>
      <c r="F18" t="n">
        <v>96.70999999999999</v>
      </c>
      <c r="G18" t="n">
        <v>118.43</v>
      </c>
      <c r="H18" t="n">
        <v>1.37</v>
      </c>
      <c r="I18" t="n">
        <v>49</v>
      </c>
      <c r="J18" t="n">
        <v>220.33</v>
      </c>
      <c r="K18" t="n">
        <v>54.38</v>
      </c>
      <c r="L18" t="n">
        <v>17</v>
      </c>
      <c r="M18" t="n">
        <v>47</v>
      </c>
      <c r="N18" t="n">
        <v>48.95</v>
      </c>
      <c r="O18" t="n">
        <v>27408.3</v>
      </c>
      <c r="P18" t="n">
        <v>1133.24</v>
      </c>
      <c r="Q18" t="n">
        <v>3548.67</v>
      </c>
      <c r="R18" t="n">
        <v>241.79</v>
      </c>
      <c r="S18" t="n">
        <v>166.1</v>
      </c>
      <c r="T18" t="n">
        <v>37359.78</v>
      </c>
      <c r="U18" t="n">
        <v>0.6899999999999999</v>
      </c>
      <c r="V18" t="n">
        <v>0.96</v>
      </c>
      <c r="W18" t="n">
        <v>0.35</v>
      </c>
      <c r="X18" t="n">
        <v>2.17</v>
      </c>
      <c r="Y18" t="n">
        <v>0.5</v>
      </c>
      <c r="Z18" t="n">
        <v>10</v>
      </c>
      <c r="AA18" t="n">
        <v>1197.986626097527</v>
      </c>
      <c r="AB18" t="n">
        <v>1639.138153266513</v>
      </c>
      <c r="AC18" t="n">
        <v>1482.701108463604</v>
      </c>
      <c r="AD18" t="n">
        <v>1197986.626097527</v>
      </c>
      <c r="AE18" t="n">
        <v>1639138.153266513</v>
      </c>
      <c r="AF18" t="n">
        <v>2.023713645195722e-06</v>
      </c>
      <c r="AG18" t="n">
        <v>11</v>
      </c>
      <c r="AH18" t="n">
        <v>1482701.108463604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0.9911</v>
      </c>
      <c r="E19" t="n">
        <v>100.89</v>
      </c>
      <c r="F19" t="n">
        <v>96.59</v>
      </c>
      <c r="G19" t="n">
        <v>125.98</v>
      </c>
      <c r="H19" t="n">
        <v>1.44</v>
      </c>
      <c r="I19" t="n">
        <v>46</v>
      </c>
      <c r="J19" t="n">
        <v>221.99</v>
      </c>
      <c r="K19" t="n">
        <v>54.38</v>
      </c>
      <c r="L19" t="n">
        <v>18</v>
      </c>
      <c r="M19" t="n">
        <v>44</v>
      </c>
      <c r="N19" t="n">
        <v>49.61</v>
      </c>
      <c r="O19" t="n">
        <v>27612.53</v>
      </c>
      <c r="P19" t="n">
        <v>1111.83</v>
      </c>
      <c r="Q19" t="n">
        <v>3548.64</v>
      </c>
      <c r="R19" t="n">
        <v>237.39</v>
      </c>
      <c r="S19" t="n">
        <v>166.1</v>
      </c>
      <c r="T19" t="n">
        <v>35175.85</v>
      </c>
      <c r="U19" t="n">
        <v>0.7</v>
      </c>
      <c r="V19" t="n">
        <v>0.97</v>
      </c>
      <c r="W19" t="n">
        <v>0.35</v>
      </c>
      <c r="X19" t="n">
        <v>2.05</v>
      </c>
      <c r="Y19" t="n">
        <v>0.5</v>
      </c>
      <c r="Z19" t="n">
        <v>10</v>
      </c>
      <c r="AA19" t="n">
        <v>1176.489725389786</v>
      </c>
      <c r="AB19" t="n">
        <v>1609.725145341855</v>
      </c>
      <c r="AC19" t="n">
        <v>1456.095236733859</v>
      </c>
      <c r="AD19" t="n">
        <v>1176489.725389786</v>
      </c>
      <c r="AE19" t="n">
        <v>1609725.145341855</v>
      </c>
      <c r="AF19" t="n">
        <v>2.028420907922209e-06</v>
      </c>
      <c r="AG19" t="n">
        <v>11</v>
      </c>
      <c r="AH19" t="n">
        <v>1456095.236733859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0.9935</v>
      </c>
      <c r="E20" t="n">
        <v>100.66</v>
      </c>
      <c r="F20" t="n">
        <v>96.47</v>
      </c>
      <c r="G20" t="n">
        <v>134.61</v>
      </c>
      <c r="H20" t="n">
        <v>1.51</v>
      </c>
      <c r="I20" t="n">
        <v>43</v>
      </c>
      <c r="J20" t="n">
        <v>223.65</v>
      </c>
      <c r="K20" t="n">
        <v>54.38</v>
      </c>
      <c r="L20" t="n">
        <v>19</v>
      </c>
      <c r="M20" t="n">
        <v>41</v>
      </c>
      <c r="N20" t="n">
        <v>50.27</v>
      </c>
      <c r="O20" t="n">
        <v>27817.81</v>
      </c>
      <c r="P20" t="n">
        <v>1097.18</v>
      </c>
      <c r="Q20" t="n">
        <v>3548.65</v>
      </c>
      <c r="R20" t="n">
        <v>233.51</v>
      </c>
      <c r="S20" t="n">
        <v>166.1</v>
      </c>
      <c r="T20" t="n">
        <v>33250.53</v>
      </c>
      <c r="U20" t="n">
        <v>0.71</v>
      </c>
      <c r="V20" t="n">
        <v>0.97</v>
      </c>
      <c r="W20" t="n">
        <v>0.34</v>
      </c>
      <c r="X20" t="n">
        <v>1.93</v>
      </c>
      <c r="Y20" t="n">
        <v>0.5</v>
      </c>
      <c r="Z20" t="n">
        <v>10</v>
      </c>
      <c r="AA20" t="n">
        <v>1160.91025903444</v>
      </c>
      <c r="AB20" t="n">
        <v>1588.408632156924</v>
      </c>
      <c r="AC20" t="n">
        <v>1436.813141649383</v>
      </c>
      <c r="AD20" t="n">
        <v>1160910.25903444</v>
      </c>
      <c r="AE20" t="n">
        <v>1588408.632156924</v>
      </c>
      <c r="AF20" t="n">
        <v>2.0333328342455e-06</v>
      </c>
      <c r="AG20" t="n">
        <v>11</v>
      </c>
      <c r="AH20" t="n">
        <v>1436813.141649383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0.9959</v>
      </c>
      <c r="E21" t="n">
        <v>100.41</v>
      </c>
      <c r="F21" t="n">
        <v>96.34</v>
      </c>
      <c r="G21" t="n">
        <v>144.51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1077.62</v>
      </c>
      <c r="Q21" t="n">
        <v>3548.68</v>
      </c>
      <c r="R21" t="n">
        <v>228.92</v>
      </c>
      <c r="S21" t="n">
        <v>166.1</v>
      </c>
      <c r="T21" t="n">
        <v>30974.45</v>
      </c>
      <c r="U21" t="n">
        <v>0.73</v>
      </c>
      <c r="V21" t="n">
        <v>0.97</v>
      </c>
      <c r="W21" t="n">
        <v>0.35</v>
      </c>
      <c r="X21" t="n">
        <v>1.8</v>
      </c>
      <c r="Y21" t="n">
        <v>0.5</v>
      </c>
      <c r="Z21" t="n">
        <v>10</v>
      </c>
      <c r="AA21" t="n">
        <v>1141.102354372237</v>
      </c>
      <c r="AB21" t="n">
        <v>1561.306583135019</v>
      </c>
      <c r="AC21" t="n">
        <v>1412.297674148164</v>
      </c>
      <c r="AD21" t="n">
        <v>1141102.354372237</v>
      </c>
      <c r="AE21" t="n">
        <v>1561306.583135019</v>
      </c>
      <c r="AF21" t="n">
        <v>2.03824476056879e-06</v>
      </c>
      <c r="AG21" t="n">
        <v>11</v>
      </c>
      <c r="AH21" t="n">
        <v>1412297.674148164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0.9975000000000001</v>
      </c>
      <c r="E22" t="n">
        <v>100.25</v>
      </c>
      <c r="F22" t="n">
        <v>96.26000000000001</v>
      </c>
      <c r="G22" t="n">
        <v>151.99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21</v>
      </c>
      <c r="N22" t="n">
        <v>51.62</v>
      </c>
      <c r="O22" t="n">
        <v>28230.92</v>
      </c>
      <c r="P22" t="n">
        <v>1066.96</v>
      </c>
      <c r="Q22" t="n">
        <v>3548.64</v>
      </c>
      <c r="R22" t="n">
        <v>225.64</v>
      </c>
      <c r="S22" t="n">
        <v>166.1</v>
      </c>
      <c r="T22" t="n">
        <v>29342.29</v>
      </c>
      <c r="U22" t="n">
        <v>0.74</v>
      </c>
      <c r="V22" t="n">
        <v>0.97</v>
      </c>
      <c r="W22" t="n">
        <v>0.36</v>
      </c>
      <c r="X22" t="n">
        <v>1.72</v>
      </c>
      <c r="Y22" t="n">
        <v>0.5</v>
      </c>
      <c r="Z22" t="n">
        <v>10</v>
      </c>
      <c r="AA22" t="n">
        <v>1130.034667788879</v>
      </c>
      <c r="AB22" t="n">
        <v>1546.163286079796</v>
      </c>
      <c r="AC22" t="n">
        <v>1398.599632110141</v>
      </c>
      <c r="AD22" t="n">
        <v>1130034.667788879</v>
      </c>
      <c r="AE22" t="n">
        <v>1546163.286079796</v>
      </c>
      <c r="AF22" t="n">
        <v>2.041519378117651e-06</v>
      </c>
      <c r="AG22" t="n">
        <v>11</v>
      </c>
      <c r="AH22" t="n">
        <v>1398599.632110141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0.9982</v>
      </c>
      <c r="E23" t="n">
        <v>100.18</v>
      </c>
      <c r="F23" t="n">
        <v>96.22</v>
      </c>
      <c r="G23" t="n">
        <v>156.04</v>
      </c>
      <c r="H23" t="n">
        <v>1.71</v>
      </c>
      <c r="I23" t="n">
        <v>37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1061.65</v>
      </c>
      <c r="Q23" t="n">
        <v>3548.7</v>
      </c>
      <c r="R23" t="n">
        <v>223.88</v>
      </c>
      <c r="S23" t="n">
        <v>166.1</v>
      </c>
      <c r="T23" t="n">
        <v>28467.85</v>
      </c>
      <c r="U23" t="n">
        <v>0.74</v>
      </c>
      <c r="V23" t="n">
        <v>0.97</v>
      </c>
      <c r="W23" t="n">
        <v>0.37</v>
      </c>
      <c r="X23" t="n">
        <v>1.68</v>
      </c>
      <c r="Y23" t="n">
        <v>0.5</v>
      </c>
      <c r="Z23" t="n">
        <v>10</v>
      </c>
      <c r="AA23" t="n">
        <v>1124.634648772365</v>
      </c>
      <c r="AB23" t="n">
        <v>1538.774741829376</v>
      </c>
      <c r="AC23" t="n">
        <v>1391.916240153094</v>
      </c>
      <c r="AD23" t="n">
        <v>1124634.648772365</v>
      </c>
      <c r="AE23" t="n">
        <v>1538774.741829376</v>
      </c>
      <c r="AF23" t="n">
        <v>2.042952023295277e-06</v>
      </c>
      <c r="AG23" t="n">
        <v>11</v>
      </c>
      <c r="AH23" t="n">
        <v>1391916.240153094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0.9979</v>
      </c>
      <c r="E24" t="n">
        <v>100.21</v>
      </c>
      <c r="F24" t="n">
        <v>96.25</v>
      </c>
      <c r="G24" t="n">
        <v>156.09</v>
      </c>
      <c r="H24" t="n">
        <v>1.77</v>
      </c>
      <c r="I24" t="n">
        <v>37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1067.49</v>
      </c>
      <c r="Q24" t="n">
        <v>3548.68</v>
      </c>
      <c r="R24" t="n">
        <v>224.75</v>
      </c>
      <c r="S24" t="n">
        <v>166.1</v>
      </c>
      <c r="T24" t="n">
        <v>28900.54</v>
      </c>
      <c r="U24" t="n">
        <v>0.74</v>
      </c>
      <c r="V24" t="n">
        <v>0.97</v>
      </c>
      <c r="W24" t="n">
        <v>0.38</v>
      </c>
      <c r="X24" t="n">
        <v>1.71</v>
      </c>
      <c r="Y24" t="n">
        <v>0.5</v>
      </c>
      <c r="Z24" t="n">
        <v>10</v>
      </c>
      <c r="AA24" t="n">
        <v>1130.07177817112</v>
      </c>
      <c r="AB24" t="n">
        <v>1546.214062141973</v>
      </c>
      <c r="AC24" t="n">
        <v>1398.645562176208</v>
      </c>
      <c r="AD24" t="n">
        <v>1130071.77817112</v>
      </c>
      <c r="AE24" t="n">
        <v>1546214.062141973</v>
      </c>
      <c r="AF24" t="n">
        <v>2.042338032504866e-06</v>
      </c>
      <c r="AG24" t="n">
        <v>11</v>
      </c>
      <c r="AH24" t="n">
        <v>1398645.562176208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0.9979</v>
      </c>
      <c r="E25" t="n">
        <v>100.21</v>
      </c>
      <c r="F25" t="n">
        <v>96.26000000000001</v>
      </c>
      <c r="G25" t="n">
        <v>156.09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1074.68</v>
      </c>
      <c r="Q25" t="n">
        <v>3548.68</v>
      </c>
      <c r="R25" t="n">
        <v>224.78</v>
      </c>
      <c r="S25" t="n">
        <v>166.1</v>
      </c>
      <c r="T25" t="n">
        <v>28916.19</v>
      </c>
      <c r="U25" t="n">
        <v>0.74</v>
      </c>
      <c r="V25" t="n">
        <v>0.97</v>
      </c>
      <c r="W25" t="n">
        <v>0.38</v>
      </c>
      <c r="X25" t="n">
        <v>1.72</v>
      </c>
      <c r="Y25" t="n">
        <v>0.5</v>
      </c>
      <c r="Z25" t="n">
        <v>10</v>
      </c>
      <c r="AA25" t="n">
        <v>1136.356084848673</v>
      </c>
      <c r="AB25" t="n">
        <v>1554.812527782244</v>
      </c>
      <c r="AC25" t="n">
        <v>1406.423402323795</v>
      </c>
      <c r="AD25" t="n">
        <v>1136356.084848673</v>
      </c>
      <c r="AE25" t="n">
        <v>1554812.527782244</v>
      </c>
      <c r="AF25" t="n">
        <v>2.042338032504866e-06</v>
      </c>
      <c r="AG25" t="n">
        <v>11</v>
      </c>
      <c r="AH25" t="n">
        <v>1406423.402323795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0.4492</v>
      </c>
      <c r="E2" t="n">
        <v>222.64</v>
      </c>
      <c r="F2" t="n">
        <v>170.95</v>
      </c>
      <c r="G2" t="n">
        <v>6.7</v>
      </c>
      <c r="H2" t="n">
        <v>0.11</v>
      </c>
      <c r="I2" t="n">
        <v>1532</v>
      </c>
      <c r="J2" t="n">
        <v>159.12</v>
      </c>
      <c r="K2" t="n">
        <v>50.28</v>
      </c>
      <c r="L2" t="n">
        <v>1</v>
      </c>
      <c r="M2" t="n">
        <v>1530</v>
      </c>
      <c r="N2" t="n">
        <v>27.84</v>
      </c>
      <c r="O2" t="n">
        <v>19859.16</v>
      </c>
      <c r="P2" t="n">
        <v>2083.47</v>
      </c>
      <c r="Q2" t="n">
        <v>3549.3</v>
      </c>
      <c r="R2" t="n">
        <v>2768.33</v>
      </c>
      <c r="S2" t="n">
        <v>166.1</v>
      </c>
      <c r="T2" t="n">
        <v>1293217.8</v>
      </c>
      <c r="U2" t="n">
        <v>0.06</v>
      </c>
      <c r="V2" t="n">
        <v>0.55</v>
      </c>
      <c r="W2" t="n">
        <v>2.74</v>
      </c>
      <c r="X2" t="n">
        <v>76.39</v>
      </c>
      <c r="Y2" t="n">
        <v>0.5</v>
      </c>
      <c r="Z2" t="n">
        <v>10</v>
      </c>
      <c r="AA2" t="n">
        <v>4614.219987570294</v>
      </c>
      <c r="AB2" t="n">
        <v>6313.379352012989</v>
      </c>
      <c r="AC2" t="n">
        <v>5710.839287540204</v>
      </c>
      <c r="AD2" t="n">
        <v>4614219.987570293</v>
      </c>
      <c r="AE2" t="n">
        <v>6313379.352012989</v>
      </c>
      <c r="AF2" t="n">
        <v>9.30597227453063e-07</v>
      </c>
      <c r="AG2" t="n">
        <v>24</v>
      </c>
      <c r="AH2" t="n">
        <v>5710839.287540204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0.7252</v>
      </c>
      <c r="E3" t="n">
        <v>137.89</v>
      </c>
      <c r="F3" t="n">
        <v>118.88</v>
      </c>
      <c r="G3" t="n">
        <v>13.77</v>
      </c>
      <c r="H3" t="n">
        <v>0.22</v>
      </c>
      <c r="I3" t="n">
        <v>518</v>
      </c>
      <c r="J3" t="n">
        <v>160.54</v>
      </c>
      <c r="K3" t="n">
        <v>50.28</v>
      </c>
      <c r="L3" t="n">
        <v>2</v>
      </c>
      <c r="M3" t="n">
        <v>516</v>
      </c>
      <c r="N3" t="n">
        <v>28.26</v>
      </c>
      <c r="O3" t="n">
        <v>20034.4</v>
      </c>
      <c r="P3" t="n">
        <v>1427.38</v>
      </c>
      <c r="Q3" t="n">
        <v>3548.93</v>
      </c>
      <c r="R3" t="n">
        <v>993.75</v>
      </c>
      <c r="S3" t="n">
        <v>166.1</v>
      </c>
      <c r="T3" t="n">
        <v>410996.68</v>
      </c>
      <c r="U3" t="n">
        <v>0.17</v>
      </c>
      <c r="V3" t="n">
        <v>0.78</v>
      </c>
      <c r="W3" t="n">
        <v>1.1</v>
      </c>
      <c r="X3" t="n">
        <v>24.33</v>
      </c>
      <c r="Y3" t="n">
        <v>0.5</v>
      </c>
      <c r="Z3" t="n">
        <v>10</v>
      </c>
      <c r="AA3" t="n">
        <v>2001.985762355283</v>
      </c>
      <c r="AB3" t="n">
        <v>2739.205241432923</v>
      </c>
      <c r="AC3" t="n">
        <v>2477.779337689266</v>
      </c>
      <c r="AD3" t="n">
        <v>2001985.762355283</v>
      </c>
      <c r="AE3" t="n">
        <v>2739205.241432923</v>
      </c>
      <c r="AF3" t="n">
        <v>1.502380029717189e-06</v>
      </c>
      <c r="AG3" t="n">
        <v>15</v>
      </c>
      <c r="AH3" t="n">
        <v>2477779.337689267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0.8246</v>
      </c>
      <c r="E4" t="n">
        <v>121.26</v>
      </c>
      <c r="F4" t="n">
        <v>108.92</v>
      </c>
      <c r="G4" t="n">
        <v>21.01</v>
      </c>
      <c r="H4" t="n">
        <v>0.33</v>
      </c>
      <c r="I4" t="n">
        <v>311</v>
      </c>
      <c r="J4" t="n">
        <v>161.97</v>
      </c>
      <c r="K4" t="n">
        <v>50.28</v>
      </c>
      <c r="L4" t="n">
        <v>3</v>
      </c>
      <c r="M4" t="n">
        <v>309</v>
      </c>
      <c r="N4" t="n">
        <v>28.69</v>
      </c>
      <c r="O4" t="n">
        <v>20210.21</v>
      </c>
      <c r="P4" t="n">
        <v>1289.53</v>
      </c>
      <c r="Q4" t="n">
        <v>3548.87</v>
      </c>
      <c r="R4" t="n">
        <v>655.14</v>
      </c>
      <c r="S4" t="n">
        <v>166.1</v>
      </c>
      <c r="T4" t="n">
        <v>242726.44</v>
      </c>
      <c r="U4" t="n">
        <v>0.25</v>
      </c>
      <c r="V4" t="n">
        <v>0.86</v>
      </c>
      <c r="W4" t="n">
        <v>0.77</v>
      </c>
      <c r="X4" t="n">
        <v>14.38</v>
      </c>
      <c r="Y4" t="n">
        <v>0.5</v>
      </c>
      <c r="Z4" t="n">
        <v>10</v>
      </c>
      <c r="AA4" t="n">
        <v>1601.866377389279</v>
      </c>
      <c r="AB4" t="n">
        <v>2191.744246900989</v>
      </c>
      <c r="AC4" t="n">
        <v>1982.567252109129</v>
      </c>
      <c r="AD4" t="n">
        <v>1601866.377389279</v>
      </c>
      <c r="AE4" t="n">
        <v>2191744.246900989</v>
      </c>
      <c r="AF4" t="n">
        <v>1.708304705605066e-06</v>
      </c>
      <c r="AG4" t="n">
        <v>13</v>
      </c>
      <c r="AH4" t="n">
        <v>1982567.252109129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0.8762</v>
      </c>
      <c r="E5" t="n">
        <v>114.13</v>
      </c>
      <c r="F5" t="n">
        <v>104.68</v>
      </c>
      <c r="G5" t="n">
        <v>28.42</v>
      </c>
      <c r="H5" t="n">
        <v>0.43</v>
      </c>
      <c r="I5" t="n">
        <v>221</v>
      </c>
      <c r="J5" t="n">
        <v>163.4</v>
      </c>
      <c r="K5" t="n">
        <v>50.28</v>
      </c>
      <c r="L5" t="n">
        <v>4</v>
      </c>
      <c r="M5" t="n">
        <v>219</v>
      </c>
      <c r="N5" t="n">
        <v>29.12</v>
      </c>
      <c r="O5" t="n">
        <v>20386.62</v>
      </c>
      <c r="P5" t="n">
        <v>1222.08</v>
      </c>
      <c r="Q5" t="n">
        <v>3548.77</v>
      </c>
      <c r="R5" t="n">
        <v>511.82</v>
      </c>
      <c r="S5" t="n">
        <v>166.1</v>
      </c>
      <c r="T5" t="n">
        <v>171514.83</v>
      </c>
      <c r="U5" t="n">
        <v>0.32</v>
      </c>
      <c r="V5" t="n">
        <v>0.89</v>
      </c>
      <c r="W5" t="n">
        <v>0.63</v>
      </c>
      <c r="X5" t="n">
        <v>10.14</v>
      </c>
      <c r="Y5" t="n">
        <v>0.5</v>
      </c>
      <c r="Z5" t="n">
        <v>10</v>
      </c>
      <c r="AA5" t="n">
        <v>1433.885938958875</v>
      </c>
      <c r="AB5" t="n">
        <v>1961.906000266593</v>
      </c>
      <c r="AC5" t="n">
        <v>1774.664445153514</v>
      </c>
      <c r="AD5" t="n">
        <v>1433885.938958875</v>
      </c>
      <c r="AE5" t="n">
        <v>1961906.000266593</v>
      </c>
      <c r="AF5" t="n">
        <v>1.81520322950662e-06</v>
      </c>
      <c r="AG5" t="n">
        <v>12</v>
      </c>
      <c r="AH5" t="n">
        <v>1774664.445153514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0.9083</v>
      </c>
      <c r="E6" t="n">
        <v>110.09</v>
      </c>
      <c r="F6" t="n">
        <v>102.29</v>
      </c>
      <c r="G6" t="n">
        <v>36.1</v>
      </c>
      <c r="H6" t="n">
        <v>0.54</v>
      </c>
      <c r="I6" t="n">
        <v>170</v>
      </c>
      <c r="J6" t="n">
        <v>164.83</v>
      </c>
      <c r="K6" t="n">
        <v>50.28</v>
      </c>
      <c r="L6" t="n">
        <v>5</v>
      </c>
      <c r="M6" t="n">
        <v>168</v>
      </c>
      <c r="N6" t="n">
        <v>29.55</v>
      </c>
      <c r="O6" t="n">
        <v>20563.61</v>
      </c>
      <c r="P6" t="n">
        <v>1176.1</v>
      </c>
      <c r="Q6" t="n">
        <v>3548.69</v>
      </c>
      <c r="R6" t="n">
        <v>430.63</v>
      </c>
      <c r="S6" t="n">
        <v>166.1</v>
      </c>
      <c r="T6" t="n">
        <v>131176.8</v>
      </c>
      <c r="U6" t="n">
        <v>0.39</v>
      </c>
      <c r="V6" t="n">
        <v>0.91</v>
      </c>
      <c r="W6" t="n">
        <v>0.54</v>
      </c>
      <c r="X6" t="n">
        <v>7.75</v>
      </c>
      <c r="Y6" t="n">
        <v>0.5</v>
      </c>
      <c r="Z6" t="n">
        <v>10</v>
      </c>
      <c r="AA6" t="n">
        <v>1340.200152762656</v>
      </c>
      <c r="AB6" t="n">
        <v>1833.720974467741</v>
      </c>
      <c r="AC6" t="n">
        <v>1658.713218308091</v>
      </c>
      <c r="AD6" t="n">
        <v>1340200.152762656</v>
      </c>
      <c r="AE6" t="n">
        <v>1833720.974467741</v>
      </c>
      <c r="AF6" t="n">
        <v>1.881704055422122e-06</v>
      </c>
      <c r="AG6" t="n">
        <v>12</v>
      </c>
      <c r="AH6" t="n">
        <v>1658713.218308091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0.9296</v>
      </c>
      <c r="E7" t="n">
        <v>107.57</v>
      </c>
      <c r="F7" t="n">
        <v>100.8</v>
      </c>
      <c r="G7" t="n">
        <v>43.83</v>
      </c>
      <c r="H7" t="n">
        <v>0.64</v>
      </c>
      <c r="I7" t="n">
        <v>138</v>
      </c>
      <c r="J7" t="n">
        <v>166.27</v>
      </c>
      <c r="K7" t="n">
        <v>50.28</v>
      </c>
      <c r="L7" t="n">
        <v>6</v>
      </c>
      <c r="M7" t="n">
        <v>136</v>
      </c>
      <c r="N7" t="n">
        <v>29.99</v>
      </c>
      <c r="O7" t="n">
        <v>20741.2</v>
      </c>
      <c r="P7" t="n">
        <v>1141.77</v>
      </c>
      <c r="Q7" t="n">
        <v>3548.69</v>
      </c>
      <c r="R7" t="n">
        <v>380.07</v>
      </c>
      <c r="S7" t="n">
        <v>166.1</v>
      </c>
      <c r="T7" t="n">
        <v>106058.81</v>
      </c>
      <c r="U7" t="n">
        <v>0.44</v>
      </c>
      <c r="V7" t="n">
        <v>0.92</v>
      </c>
      <c r="W7" t="n">
        <v>0.5</v>
      </c>
      <c r="X7" t="n">
        <v>6.26</v>
      </c>
      <c r="Y7" t="n">
        <v>0.5</v>
      </c>
      <c r="Z7" t="n">
        <v>10</v>
      </c>
      <c r="AA7" t="n">
        <v>1278.128602530756</v>
      </c>
      <c r="AB7" t="n">
        <v>1748.791941036925</v>
      </c>
      <c r="AC7" t="n">
        <v>1581.889692629265</v>
      </c>
      <c r="AD7" t="n">
        <v>1278128.602530756</v>
      </c>
      <c r="AE7" t="n">
        <v>1748791.941036925</v>
      </c>
      <c r="AF7" t="n">
        <v>1.92583077168381e-06</v>
      </c>
      <c r="AG7" t="n">
        <v>12</v>
      </c>
      <c r="AH7" t="n">
        <v>1581889.692629265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0.9457</v>
      </c>
      <c r="E8" t="n">
        <v>105.74</v>
      </c>
      <c r="F8" t="n">
        <v>99.70999999999999</v>
      </c>
      <c r="G8" t="n">
        <v>52.02</v>
      </c>
      <c r="H8" t="n">
        <v>0.74</v>
      </c>
      <c r="I8" t="n">
        <v>115</v>
      </c>
      <c r="J8" t="n">
        <v>167.72</v>
      </c>
      <c r="K8" t="n">
        <v>50.28</v>
      </c>
      <c r="L8" t="n">
        <v>7</v>
      </c>
      <c r="M8" t="n">
        <v>113</v>
      </c>
      <c r="N8" t="n">
        <v>30.44</v>
      </c>
      <c r="O8" t="n">
        <v>20919.39</v>
      </c>
      <c r="P8" t="n">
        <v>1111.31</v>
      </c>
      <c r="Q8" t="n">
        <v>3548.68</v>
      </c>
      <c r="R8" t="n">
        <v>343.09</v>
      </c>
      <c r="S8" t="n">
        <v>166.1</v>
      </c>
      <c r="T8" t="n">
        <v>87684.03999999999</v>
      </c>
      <c r="U8" t="n">
        <v>0.48</v>
      </c>
      <c r="V8" t="n">
        <v>0.9399999999999999</v>
      </c>
      <c r="W8" t="n">
        <v>0.46</v>
      </c>
      <c r="X8" t="n">
        <v>5.17</v>
      </c>
      <c r="Y8" t="n">
        <v>0.5</v>
      </c>
      <c r="Z8" t="n">
        <v>10</v>
      </c>
      <c r="AA8" t="n">
        <v>1228.950219986229</v>
      </c>
      <c r="AB8" t="n">
        <v>1681.503908442388</v>
      </c>
      <c r="AC8" t="n">
        <v>1521.023535426204</v>
      </c>
      <c r="AD8" t="n">
        <v>1228950.219986229</v>
      </c>
      <c r="AE8" t="n">
        <v>1681503.908442388</v>
      </c>
      <c r="AF8" t="n">
        <v>1.95918476848255e-06</v>
      </c>
      <c r="AG8" t="n">
        <v>12</v>
      </c>
      <c r="AH8" t="n">
        <v>1521023.535426204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0.9583</v>
      </c>
      <c r="E9" t="n">
        <v>104.35</v>
      </c>
      <c r="F9" t="n">
        <v>98.87</v>
      </c>
      <c r="G9" t="n">
        <v>60.53</v>
      </c>
      <c r="H9" t="n">
        <v>0.84</v>
      </c>
      <c r="I9" t="n">
        <v>98</v>
      </c>
      <c r="J9" t="n">
        <v>169.17</v>
      </c>
      <c r="K9" t="n">
        <v>50.28</v>
      </c>
      <c r="L9" t="n">
        <v>8</v>
      </c>
      <c r="M9" t="n">
        <v>96</v>
      </c>
      <c r="N9" t="n">
        <v>30.89</v>
      </c>
      <c r="O9" t="n">
        <v>21098.19</v>
      </c>
      <c r="P9" t="n">
        <v>1082.81</v>
      </c>
      <c r="Q9" t="n">
        <v>3548.72</v>
      </c>
      <c r="R9" t="n">
        <v>314.61</v>
      </c>
      <c r="S9" t="n">
        <v>166.1</v>
      </c>
      <c r="T9" t="n">
        <v>73525.48</v>
      </c>
      <c r="U9" t="n">
        <v>0.53</v>
      </c>
      <c r="V9" t="n">
        <v>0.9399999999999999</v>
      </c>
      <c r="W9" t="n">
        <v>0.43</v>
      </c>
      <c r="X9" t="n">
        <v>4.33</v>
      </c>
      <c r="Y9" t="n">
        <v>0.5</v>
      </c>
      <c r="Z9" t="n">
        <v>10</v>
      </c>
      <c r="AA9" t="n">
        <v>1178.944722843053</v>
      </c>
      <c r="AB9" t="n">
        <v>1613.084181164259</v>
      </c>
      <c r="AC9" t="n">
        <v>1459.133690891809</v>
      </c>
      <c r="AD9" t="n">
        <v>1178944.722843053</v>
      </c>
      <c r="AE9" t="n">
        <v>1613084.181164259</v>
      </c>
      <c r="AF9" t="n">
        <v>1.985287896412e-06</v>
      </c>
      <c r="AG9" t="n">
        <v>11</v>
      </c>
      <c r="AH9" t="n">
        <v>1459133.690891809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0.9702</v>
      </c>
      <c r="E10" t="n">
        <v>103.07</v>
      </c>
      <c r="F10" t="n">
        <v>98.01000000000001</v>
      </c>
      <c r="G10" t="n">
        <v>69.18000000000001</v>
      </c>
      <c r="H10" t="n">
        <v>0.9399999999999999</v>
      </c>
      <c r="I10" t="n">
        <v>85</v>
      </c>
      <c r="J10" t="n">
        <v>170.62</v>
      </c>
      <c r="K10" t="n">
        <v>50.28</v>
      </c>
      <c r="L10" t="n">
        <v>9</v>
      </c>
      <c r="M10" t="n">
        <v>83</v>
      </c>
      <c r="N10" t="n">
        <v>31.34</v>
      </c>
      <c r="O10" t="n">
        <v>21277.6</v>
      </c>
      <c r="P10" t="n">
        <v>1054.57</v>
      </c>
      <c r="Q10" t="n">
        <v>3548.72</v>
      </c>
      <c r="R10" t="n">
        <v>286.13</v>
      </c>
      <c r="S10" t="n">
        <v>166.1</v>
      </c>
      <c r="T10" t="n">
        <v>59350.42</v>
      </c>
      <c r="U10" t="n">
        <v>0.58</v>
      </c>
      <c r="V10" t="n">
        <v>0.95</v>
      </c>
      <c r="W10" t="n">
        <v>0.37</v>
      </c>
      <c r="X10" t="n">
        <v>3.47</v>
      </c>
      <c r="Y10" t="n">
        <v>0.5</v>
      </c>
      <c r="Z10" t="n">
        <v>10</v>
      </c>
      <c r="AA10" t="n">
        <v>1139.432712408332</v>
      </c>
      <c r="AB10" t="n">
        <v>1559.022105340598</v>
      </c>
      <c r="AC10" t="n">
        <v>1410.231223708158</v>
      </c>
      <c r="AD10" t="n">
        <v>1139432.712408332</v>
      </c>
      <c r="AE10" t="n">
        <v>1559022.105340598</v>
      </c>
      <c r="AF10" t="n">
        <v>2.009940850567591e-06</v>
      </c>
      <c r="AG10" t="n">
        <v>11</v>
      </c>
      <c r="AH10" t="n">
        <v>1410231.223708158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0.9724</v>
      </c>
      <c r="E11" t="n">
        <v>102.83</v>
      </c>
      <c r="F11" t="n">
        <v>98.06</v>
      </c>
      <c r="G11" t="n">
        <v>77.42</v>
      </c>
      <c r="H11" t="n">
        <v>1.03</v>
      </c>
      <c r="I11" t="n">
        <v>76</v>
      </c>
      <c r="J11" t="n">
        <v>172.08</v>
      </c>
      <c r="K11" t="n">
        <v>50.28</v>
      </c>
      <c r="L11" t="n">
        <v>10</v>
      </c>
      <c r="M11" t="n">
        <v>74</v>
      </c>
      <c r="N11" t="n">
        <v>31.8</v>
      </c>
      <c r="O11" t="n">
        <v>21457.64</v>
      </c>
      <c r="P11" t="n">
        <v>1036.09</v>
      </c>
      <c r="Q11" t="n">
        <v>3548.65</v>
      </c>
      <c r="R11" t="n">
        <v>287.47</v>
      </c>
      <c r="S11" t="n">
        <v>166.1</v>
      </c>
      <c r="T11" t="n">
        <v>60067.91</v>
      </c>
      <c r="U11" t="n">
        <v>0.58</v>
      </c>
      <c r="V11" t="n">
        <v>0.95</v>
      </c>
      <c r="W11" t="n">
        <v>0.4</v>
      </c>
      <c r="X11" t="n">
        <v>3.52</v>
      </c>
      <c r="Y11" t="n">
        <v>0.5</v>
      </c>
      <c r="Z11" t="n">
        <v>10</v>
      </c>
      <c r="AA11" t="n">
        <v>1120.571068148679</v>
      </c>
      <c r="AB11" t="n">
        <v>1533.214771547524</v>
      </c>
      <c r="AC11" t="n">
        <v>1386.886905631475</v>
      </c>
      <c r="AD11" t="n">
        <v>1120571.068148679</v>
      </c>
      <c r="AE11" t="n">
        <v>1533214.771547524</v>
      </c>
      <c r="AF11" t="n">
        <v>2.014498539571145e-06</v>
      </c>
      <c r="AG11" t="n">
        <v>11</v>
      </c>
      <c r="AH11" t="n">
        <v>1386886.905631475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0.9796</v>
      </c>
      <c r="E12" t="n">
        <v>102.09</v>
      </c>
      <c r="F12" t="n">
        <v>97.59999999999999</v>
      </c>
      <c r="G12" t="n">
        <v>87.41</v>
      </c>
      <c r="H12" t="n">
        <v>1.12</v>
      </c>
      <c r="I12" t="n">
        <v>67</v>
      </c>
      <c r="J12" t="n">
        <v>173.55</v>
      </c>
      <c r="K12" t="n">
        <v>50.28</v>
      </c>
      <c r="L12" t="n">
        <v>11</v>
      </c>
      <c r="M12" t="n">
        <v>65</v>
      </c>
      <c r="N12" t="n">
        <v>32.27</v>
      </c>
      <c r="O12" t="n">
        <v>21638.31</v>
      </c>
      <c r="P12" t="n">
        <v>1011.85</v>
      </c>
      <c r="Q12" t="n">
        <v>3548.68</v>
      </c>
      <c r="R12" t="n">
        <v>271.95</v>
      </c>
      <c r="S12" t="n">
        <v>166.1</v>
      </c>
      <c r="T12" t="n">
        <v>52350.86</v>
      </c>
      <c r="U12" t="n">
        <v>0.61</v>
      </c>
      <c r="V12" t="n">
        <v>0.96</v>
      </c>
      <c r="W12" t="n">
        <v>0.38</v>
      </c>
      <c r="X12" t="n">
        <v>3.06</v>
      </c>
      <c r="Y12" t="n">
        <v>0.5</v>
      </c>
      <c r="Z12" t="n">
        <v>10</v>
      </c>
      <c r="AA12" t="n">
        <v>1091.024746249498</v>
      </c>
      <c r="AB12" t="n">
        <v>1492.788190433339</v>
      </c>
      <c r="AC12" t="n">
        <v>1350.318580679764</v>
      </c>
      <c r="AD12" t="n">
        <v>1091024.746249498</v>
      </c>
      <c r="AE12" t="n">
        <v>1492788.190433339</v>
      </c>
      <c r="AF12" t="n">
        <v>2.029414612673688e-06</v>
      </c>
      <c r="AG12" t="n">
        <v>11</v>
      </c>
      <c r="AH12" t="n">
        <v>1350318.580679764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0.9851</v>
      </c>
      <c r="E13" t="n">
        <v>101.52</v>
      </c>
      <c r="F13" t="n">
        <v>97.26000000000001</v>
      </c>
      <c r="G13" t="n">
        <v>97.26000000000001</v>
      </c>
      <c r="H13" t="n">
        <v>1.22</v>
      </c>
      <c r="I13" t="n">
        <v>60</v>
      </c>
      <c r="J13" t="n">
        <v>175.02</v>
      </c>
      <c r="K13" t="n">
        <v>50.28</v>
      </c>
      <c r="L13" t="n">
        <v>12</v>
      </c>
      <c r="M13" t="n">
        <v>58</v>
      </c>
      <c r="N13" t="n">
        <v>32.74</v>
      </c>
      <c r="O13" t="n">
        <v>21819.6</v>
      </c>
      <c r="P13" t="n">
        <v>986.1</v>
      </c>
      <c r="Q13" t="n">
        <v>3548.67</v>
      </c>
      <c r="R13" t="n">
        <v>260.22</v>
      </c>
      <c r="S13" t="n">
        <v>166.1</v>
      </c>
      <c r="T13" t="n">
        <v>46523.49</v>
      </c>
      <c r="U13" t="n">
        <v>0.64</v>
      </c>
      <c r="V13" t="n">
        <v>0.96</v>
      </c>
      <c r="W13" t="n">
        <v>0.37</v>
      </c>
      <c r="X13" t="n">
        <v>2.72</v>
      </c>
      <c r="Y13" t="n">
        <v>0.5</v>
      </c>
      <c r="Z13" t="n">
        <v>10</v>
      </c>
      <c r="AA13" t="n">
        <v>1062.363478041118</v>
      </c>
      <c r="AB13" t="n">
        <v>1453.572578824719</v>
      </c>
      <c r="AC13" t="n">
        <v>1314.845652003615</v>
      </c>
      <c r="AD13" t="n">
        <v>1062363.478041118</v>
      </c>
      <c r="AE13" t="n">
        <v>1453572.578824719</v>
      </c>
      <c r="AF13" t="n">
        <v>2.040808835182574e-06</v>
      </c>
      <c r="AG13" t="n">
        <v>11</v>
      </c>
      <c r="AH13" t="n">
        <v>1314845.652003615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0.9901</v>
      </c>
      <c r="E14" t="n">
        <v>101</v>
      </c>
      <c r="F14" t="n">
        <v>96.94</v>
      </c>
      <c r="G14" t="n">
        <v>107.71</v>
      </c>
      <c r="H14" t="n">
        <v>1.31</v>
      </c>
      <c r="I14" t="n">
        <v>54</v>
      </c>
      <c r="J14" t="n">
        <v>176.49</v>
      </c>
      <c r="K14" t="n">
        <v>50.28</v>
      </c>
      <c r="L14" t="n">
        <v>13</v>
      </c>
      <c r="M14" t="n">
        <v>51</v>
      </c>
      <c r="N14" t="n">
        <v>33.21</v>
      </c>
      <c r="O14" t="n">
        <v>22001.54</v>
      </c>
      <c r="P14" t="n">
        <v>958.37</v>
      </c>
      <c r="Q14" t="n">
        <v>3548.66</v>
      </c>
      <c r="R14" t="n">
        <v>249.29</v>
      </c>
      <c r="S14" t="n">
        <v>166.1</v>
      </c>
      <c r="T14" t="n">
        <v>41085.48</v>
      </c>
      <c r="U14" t="n">
        <v>0.67</v>
      </c>
      <c r="V14" t="n">
        <v>0.96</v>
      </c>
      <c r="W14" t="n">
        <v>0.36</v>
      </c>
      <c r="X14" t="n">
        <v>2.4</v>
      </c>
      <c r="Y14" t="n">
        <v>0.5</v>
      </c>
      <c r="Z14" t="n">
        <v>10</v>
      </c>
      <c r="AA14" t="n">
        <v>1032.773452894356</v>
      </c>
      <c r="AB14" t="n">
        <v>1413.086200999142</v>
      </c>
      <c r="AC14" t="n">
        <v>1278.223237254723</v>
      </c>
      <c r="AD14" t="n">
        <v>1032773.452894356</v>
      </c>
      <c r="AE14" t="n">
        <v>1413086.200999142</v>
      </c>
      <c r="AF14" t="n">
        <v>2.051167219281562e-06</v>
      </c>
      <c r="AG14" t="n">
        <v>11</v>
      </c>
      <c r="AH14" t="n">
        <v>1278223.237254723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0.9931</v>
      </c>
      <c r="E15" t="n">
        <v>100.7</v>
      </c>
      <c r="F15" t="n">
        <v>96.76000000000001</v>
      </c>
      <c r="G15" t="n">
        <v>116.12</v>
      </c>
      <c r="H15" t="n">
        <v>1.4</v>
      </c>
      <c r="I15" t="n">
        <v>50</v>
      </c>
      <c r="J15" t="n">
        <v>177.97</v>
      </c>
      <c r="K15" t="n">
        <v>50.28</v>
      </c>
      <c r="L15" t="n">
        <v>14</v>
      </c>
      <c r="M15" t="n">
        <v>42</v>
      </c>
      <c r="N15" t="n">
        <v>33.69</v>
      </c>
      <c r="O15" t="n">
        <v>22184.13</v>
      </c>
      <c r="P15" t="n">
        <v>936.42</v>
      </c>
      <c r="Q15" t="n">
        <v>3548.66</v>
      </c>
      <c r="R15" t="n">
        <v>243.02</v>
      </c>
      <c r="S15" t="n">
        <v>166.1</v>
      </c>
      <c r="T15" t="n">
        <v>37970.75</v>
      </c>
      <c r="U15" t="n">
        <v>0.68</v>
      </c>
      <c r="V15" t="n">
        <v>0.96</v>
      </c>
      <c r="W15" t="n">
        <v>0.36</v>
      </c>
      <c r="X15" t="n">
        <v>2.22</v>
      </c>
      <c r="Y15" t="n">
        <v>0.5</v>
      </c>
      <c r="Z15" t="n">
        <v>10</v>
      </c>
      <c r="AA15" t="n">
        <v>1010.516886195318</v>
      </c>
      <c r="AB15" t="n">
        <v>1382.633784551094</v>
      </c>
      <c r="AC15" t="n">
        <v>1250.677156692241</v>
      </c>
      <c r="AD15" t="n">
        <v>1010516.886195317</v>
      </c>
      <c r="AE15" t="n">
        <v>1382633.784551094</v>
      </c>
      <c r="AF15" t="n">
        <v>2.057382249740955e-06</v>
      </c>
      <c r="AG15" t="n">
        <v>11</v>
      </c>
      <c r="AH15" t="n">
        <v>1250677.156692241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0.9949</v>
      </c>
      <c r="E16" t="n">
        <v>100.51</v>
      </c>
      <c r="F16" t="n">
        <v>96.67</v>
      </c>
      <c r="G16" t="n">
        <v>123.41</v>
      </c>
      <c r="H16" t="n">
        <v>1.48</v>
      </c>
      <c r="I16" t="n">
        <v>47</v>
      </c>
      <c r="J16" t="n">
        <v>179.46</v>
      </c>
      <c r="K16" t="n">
        <v>50.28</v>
      </c>
      <c r="L16" t="n">
        <v>15</v>
      </c>
      <c r="M16" t="n">
        <v>17</v>
      </c>
      <c r="N16" t="n">
        <v>34.18</v>
      </c>
      <c r="O16" t="n">
        <v>22367.38</v>
      </c>
      <c r="P16" t="n">
        <v>925.05</v>
      </c>
      <c r="Q16" t="n">
        <v>3548.64</v>
      </c>
      <c r="R16" t="n">
        <v>239.02</v>
      </c>
      <c r="S16" t="n">
        <v>166.1</v>
      </c>
      <c r="T16" t="n">
        <v>35989.16</v>
      </c>
      <c r="U16" t="n">
        <v>0.6899999999999999</v>
      </c>
      <c r="V16" t="n">
        <v>0.96</v>
      </c>
      <c r="W16" t="n">
        <v>0.39</v>
      </c>
      <c r="X16" t="n">
        <v>2.13</v>
      </c>
      <c r="Y16" t="n">
        <v>0.5</v>
      </c>
      <c r="Z16" t="n">
        <v>10</v>
      </c>
      <c r="AA16" t="n">
        <v>998.8203518738212</v>
      </c>
      <c r="AB16" t="n">
        <v>1366.630070277747</v>
      </c>
      <c r="AC16" t="n">
        <v>1236.200814447789</v>
      </c>
      <c r="AD16" t="n">
        <v>998820.3518738212</v>
      </c>
      <c r="AE16" t="n">
        <v>1366630.070277747</v>
      </c>
      <c r="AF16" t="n">
        <v>2.06111126801659e-06</v>
      </c>
      <c r="AG16" t="n">
        <v>11</v>
      </c>
      <c r="AH16" t="n">
        <v>1236200.814447789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0.995</v>
      </c>
      <c r="E17" t="n">
        <v>100.5</v>
      </c>
      <c r="F17" t="n">
        <v>96.69</v>
      </c>
      <c r="G17" t="n">
        <v>126.12</v>
      </c>
      <c r="H17" t="n">
        <v>1.57</v>
      </c>
      <c r="I17" t="n">
        <v>46</v>
      </c>
      <c r="J17" t="n">
        <v>180.95</v>
      </c>
      <c r="K17" t="n">
        <v>50.28</v>
      </c>
      <c r="L17" t="n">
        <v>16</v>
      </c>
      <c r="M17" t="n">
        <v>3</v>
      </c>
      <c r="N17" t="n">
        <v>34.67</v>
      </c>
      <c r="O17" t="n">
        <v>22551.28</v>
      </c>
      <c r="P17" t="n">
        <v>928.41</v>
      </c>
      <c r="Q17" t="n">
        <v>3548.63</v>
      </c>
      <c r="R17" t="n">
        <v>239.02</v>
      </c>
      <c r="S17" t="n">
        <v>166.1</v>
      </c>
      <c r="T17" t="n">
        <v>35993.1</v>
      </c>
      <c r="U17" t="n">
        <v>0.6899999999999999</v>
      </c>
      <c r="V17" t="n">
        <v>0.96</v>
      </c>
      <c r="W17" t="n">
        <v>0.41</v>
      </c>
      <c r="X17" t="n">
        <v>2.16</v>
      </c>
      <c r="Y17" t="n">
        <v>0.5</v>
      </c>
      <c r="Z17" t="n">
        <v>10</v>
      </c>
      <c r="AA17" t="n">
        <v>1001.689373436542</v>
      </c>
      <c r="AB17" t="n">
        <v>1370.55559215216</v>
      </c>
      <c r="AC17" t="n">
        <v>1239.751690024012</v>
      </c>
      <c r="AD17" t="n">
        <v>1001689.373436542</v>
      </c>
      <c r="AE17" t="n">
        <v>1370555.592152159</v>
      </c>
      <c r="AF17" t="n">
        <v>2.06131843569857e-06</v>
      </c>
      <c r="AG17" t="n">
        <v>11</v>
      </c>
      <c r="AH17" t="n">
        <v>1239751.690024012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0.9953</v>
      </c>
      <c r="E18" t="n">
        <v>100.47</v>
      </c>
      <c r="F18" t="n">
        <v>96.67</v>
      </c>
      <c r="G18" t="n">
        <v>126.09</v>
      </c>
      <c r="H18" t="n">
        <v>1.65</v>
      </c>
      <c r="I18" t="n">
        <v>46</v>
      </c>
      <c r="J18" t="n">
        <v>182.45</v>
      </c>
      <c r="K18" t="n">
        <v>50.28</v>
      </c>
      <c r="L18" t="n">
        <v>17</v>
      </c>
      <c r="M18" t="n">
        <v>0</v>
      </c>
      <c r="N18" t="n">
        <v>35.17</v>
      </c>
      <c r="O18" t="n">
        <v>22735.98</v>
      </c>
      <c r="P18" t="n">
        <v>934.79</v>
      </c>
      <c r="Q18" t="n">
        <v>3548.63</v>
      </c>
      <c r="R18" t="n">
        <v>237.76</v>
      </c>
      <c r="S18" t="n">
        <v>166.1</v>
      </c>
      <c r="T18" t="n">
        <v>35364.17</v>
      </c>
      <c r="U18" t="n">
        <v>0.7</v>
      </c>
      <c r="V18" t="n">
        <v>0.96</v>
      </c>
      <c r="W18" t="n">
        <v>0.41</v>
      </c>
      <c r="X18" t="n">
        <v>2.13</v>
      </c>
      <c r="Y18" t="n">
        <v>0.5</v>
      </c>
      <c r="Z18" t="n">
        <v>10</v>
      </c>
      <c r="AA18" t="n">
        <v>1006.977668947657</v>
      </c>
      <c r="AB18" t="n">
        <v>1377.7912713736</v>
      </c>
      <c r="AC18" t="n">
        <v>1246.296806175897</v>
      </c>
      <c r="AD18" t="n">
        <v>1006977.668947657</v>
      </c>
      <c r="AE18" t="n">
        <v>1377791.2713736</v>
      </c>
      <c r="AF18" t="n">
        <v>2.061939938744509e-06</v>
      </c>
      <c r="AG18" t="n">
        <v>11</v>
      </c>
      <c r="AH18" t="n">
        <v>1246296.806175897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0.7019</v>
      </c>
      <c r="E2" t="n">
        <v>142.46</v>
      </c>
      <c r="F2" t="n">
        <v>128.34</v>
      </c>
      <c r="G2" t="n">
        <v>10.85</v>
      </c>
      <c r="H2" t="n">
        <v>0.22</v>
      </c>
      <c r="I2" t="n">
        <v>710</v>
      </c>
      <c r="J2" t="n">
        <v>80.84</v>
      </c>
      <c r="K2" t="n">
        <v>35.1</v>
      </c>
      <c r="L2" t="n">
        <v>1</v>
      </c>
      <c r="M2" t="n">
        <v>708</v>
      </c>
      <c r="N2" t="n">
        <v>9.74</v>
      </c>
      <c r="O2" t="n">
        <v>10204.21</v>
      </c>
      <c r="P2" t="n">
        <v>975.54</v>
      </c>
      <c r="Q2" t="n">
        <v>3549.1</v>
      </c>
      <c r="R2" t="n">
        <v>1315.01</v>
      </c>
      <c r="S2" t="n">
        <v>166.1</v>
      </c>
      <c r="T2" t="n">
        <v>570666.21</v>
      </c>
      <c r="U2" t="n">
        <v>0.13</v>
      </c>
      <c r="V2" t="n">
        <v>0.73</v>
      </c>
      <c r="W2" t="n">
        <v>1.42</v>
      </c>
      <c r="X2" t="n">
        <v>33.79</v>
      </c>
      <c r="Y2" t="n">
        <v>0.5</v>
      </c>
      <c r="Z2" t="n">
        <v>10</v>
      </c>
      <c r="AA2" t="n">
        <v>1461.178980538675</v>
      </c>
      <c r="AB2" t="n">
        <v>1999.249543840089</v>
      </c>
      <c r="AC2" t="n">
        <v>1808.443973340349</v>
      </c>
      <c r="AD2" t="n">
        <v>1461178.980538675</v>
      </c>
      <c r="AE2" t="n">
        <v>1999249.54384009</v>
      </c>
      <c r="AF2" t="n">
        <v>1.509720864025185e-06</v>
      </c>
      <c r="AG2" t="n">
        <v>15</v>
      </c>
      <c r="AH2" t="n">
        <v>1808443.973340349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0.8753</v>
      </c>
      <c r="E3" t="n">
        <v>114.25</v>
      </c>
      <c r="F3" t="n">
        <v>107.52</v>
      </c>
      <c r="G3" t="n">
        <v>22.96</v>
      </c>
      <c r="H3" t="n">
        <v>0.43</v>
      </c>
      <c r="I3" t="n">
        <v>281</v>
      </c>
      <c r="J3" t="n">
        <v>82.04000000000001</v>
      </c>
      <c r="K3" t="n">
        <v>35.1</v>
      </c>
      <c r="L3" t="n">
        <v>2</v>
      </c>
      <c r="M3" t="n">
        <v>279</v>
      </c>
      <c r="N3" t="n">
        <v>9.94</v>
      </c>
      <c r="O3" t="n">
        <v>10352.53</v>
      </c>
      <c r="P3" t="n">
        <v>776.66</v>
      </c>
      <c r="Q3" t="n">
        <v>3548.76</v>
      </c>
      <c r="R3" t="n">
        <v>607.89</v>
      </c>
      <c r="S3" t="n">
        <v>166.1</v>
      </c>
      <c r="T3" t="n">
        <v>219254.45</v>
      </c>
      <c r="U3" t="n">
        <v>0.27</v>
      </c>
      <c r="V3" t="n">
        <v>0.87</v>
      </c>
      <c r="W3" t="n">
        <v>0.73</v>
      </c>
      <c r="X3" t="n">
        <v>12.97</v>
      </c>
      <c r="Y3" t="n">
        <v>0.5</v>
      </c>
      <c r="Z3" t="n">
        <v>10</v>
      </c>
      <c r="AA3" t="n">
        <v>957.3015073434794</v>
      </c>
      <c r="AB3" t="n">
        <v>1309.822155509186</v>
      </c>
      <c r="AC3" t="n">
        <v>1184.81456733433</v>
      </c>
      <c r="AD3" t="n">
        <v>957301.5073434794</v>
      </c>
      <c r="AE3" t="n">
        <v>1309822.155509186</v>
      </c>
      <c r="AF3" t="n">
        <v>1.882687950251096e-06</v>
      </c>
      <c r="AG3" t="n">
        <v>12</v>
      </c>
      <c r="AH3" t="n">
        <v>1184814.56733433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0.9343</v>
      </c>
      <c r="E4" t="n">
        <v>107.04</v>
      </c>
      <c r="F4" t="n">
        <v>102.25</v>
      </c>
      <c r="G4" t="n">
        <v>36.52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166</v>
      </c>
      <c r="N4" t="n">
        <v>10.15</v>
      </c>
      <c r="O4" t="n">
        <v>10501.19</v>
      </c>
      <c r="P4" t="n">
        <v>696.83</v>
      </c>
      <c r="Q4" t="n">
        <v>3548.77</v>
      </c>
      <c r="R4" t="n">
        <v>429.42</v>
      </c>
      <c r="S4" t="n">
        <v>166.1</v>
      </c>
      <c r="T4" t="n">
        <v>130582.78</v>
      </c>
      <c r="U4" t="n">
        <v>0.39</v>
      </c>
      <c r="V4" t="n">
        <v>0.91</v>
      </c>
      <c r="W4" t="n">
        <v>0.54</v>
      </c>
      <c r="X4" t="n">
        <v>7.71</v>
      </c>
      <c r="Y4" t="n">
        <v>0.5</v>
      </c>
      <c r="Z4" t="n">
        <v>10</v>
      </c>
      <c r="AA4" t="n">
        <v>824.7472775107898</v>
      </c>
      <c r="AB4" t="n">
        <v>1128.455610372203</v>
      </c>
      <c r="AC4" t="n">
        <v>1020.757390715675</v>
      </c>
      <c r="AD4" t="n">
        <v>824747.2775107898</v>
      </c>
      <c r="AE4" t="n">
        <v>1128455.610372203</v>
      </c>
      <c r="AF4" t="n">
        <v>2.00959139942831e-06</v>
      </c>
      <c r="AG4" t="n">
        <v>12</v>
      </c>
      <c r="AH4" t="n">
        <v>1020757.390715675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0.9641</v>
      </c>
      <c r="E5" t="n">
        <v>103.73</v>
      </c>
      <c r="F5" t="n">
        <v>99.84</v>
      </c>
      <c r="G5" t="n">
        <v>51.64</v>
      </c>
      <c r="H5" t="n">
        <v>0.83</v>
      </c>
      <c r="I5" t="n">
        <v>116</v>
      </c>
      <c r="J5" t="n">
        <v>84.45999999999999</v>
      </c>
      <c r="K5" t="n">
        <v>35.1</v>
      </c>
      <c r="L5" t="n">
        <v>4</v>
      </c>
      <c r="M5" t="n">
        <v>95</v>
      </c>
      <c r="N5" t="n">
        <v>10.36</v>
      </c>
      <c r="O5" t="n">
        <v>10650.22</v>
      </c>
      <c r="P5" t="n">
        <v>633.96</v>
      </c>
      <c r="Q5" t="n">
        <v>3548.73</v>
      </c>
      <c r="R5" t="n">
        <v>346.57</v>
      </c>
      <c r="S5" t="n">
        <v>166.1</v>
      </c>
      <c r="T5" t="n">
        <v>89417.25</v>
      </c>
      <c r="U5" t="n">
        <v>0.48</v>
      </c>
      <c r="V5" t="n">
        <v>0.93</v>
      </c>
      <c r="W5" t="n">
        <v>0.49</v>
      </c>
      <c r="X5" t="n">
        <v>5.3</v>
      </c>
      <c r="Y5" t="n">
        <v>0.5</v>
      </c>
      <c r="Z5" t="n">
        <v>10</v>
      </c>
      <c r="AA5" t="n">
        <v>735.6682584063711</v>
      </c>
      <c r="AB5" t="n">
        <v>1006.573766544572</v>
      </c>
      <c r="AC5" t="n">
        <v>910.5077790007113</v>
      </c>
      <c r="AD5" t="n">
        <v>735668.2584063711</v>
      </c>
      <c r="AE5" t="n">
        <v>1006573.766544572</v>
      </c>
      <c r="AF5" t="n">
        <v>2.073688395792393e-06</v>
      </c>
      <c r="AG5" t="n">
        <v>11</v>
      </c>
      <c r="AH5" t="n">
        <v>910507.7790007113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0.9714</v>
      </c>
      <c r="E6" t="n">
        <v>102.94</v>
      </c>
      <c r="F6" t="n">
        <v>99.27</v>
      </c>
      <c r="G6" t="n">
        <v>57.83</v>
      </c>
      <c r="H6" t="n">
        <v>1.02</v>
      </c>
      <c r="I6" t="n">
        <v>103</v>
      </c>
      <c r="J6" t="n">
        <v>85.67</v>
      </c>
      <c r="K6" t="n">
        <v>35.1</v>
      </c>
      <c r="L6" t="n">
        <v>5</v>
      </c>
      <c r="M6" t="n">
        <v>1</v>
      </c>
      <c r="N6" t="n">
        <v>10.57</v>
      </c>
      <c r="O6" t="n">
        <v>10799.59</v>
      </c>
      <c r="P6" t="n">
        <v>619.0599999999999</v>
      </c>
      <c r="Q6" t="n">
        <v>3548.67</v>
      </c>
      <c r="R6" t="n">
        <v>323.76</v>
      </c>
      <c r="S6" t="n">
        <v>166.1</v>
      </c>
      <c r="T6" t="n">
        <v>78078.32000000001</v>
      </c>
      <c r="U6" t="n">
        <v>0.51</v>
      </c>
      <c r="V6" t="n">
        <v>0.9399999999999999</v>
      </c>
      <c r="W6" t="n">
        <v>0.57</v>
      </c>
      <c r="X6" t="n">
        <v>4.73</v>
      </c>
      <c r="Y6" t="n">
        <v>0.5</v>
      </c>
      <c r="Z6" t="n">
        <v>10</v>
      </c>
      <c r="AA6" t="n">
        <v>717.0554090818279</v>
      </c>
      <c r="AB6" t="n">
        <v>981.1068449577729</v>
      </c>
      <c r="AC6" t="n">
        <v>887.4713846671076</v>
      </c>
      <c r="AD6" t="n">
        <v>717055.4090818278</v>
      </c>
      <c r="AE6" t="n">
        <v>981106.8449577729</v>
      </c>
      <c r="AF6" t="n">
        <v>2.089390008995676e-06</v>
      </c>
      <c r="AG6" t="n">
        <v>11</v>
      </c>
      <c r="AH6" t="n">
        <v>887471.3846671076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0.9715</v>
      </c>
      <c r="E7" t="n">
        <v>102.94</v>
      </c>
      <c r="F7" t="n">
        <v>99.27</v>
      </c>
      <c r="G7" t="n">
        <v>57.83</v>
      </c>
      <c r="H7" t="n">
        <v>1.21</v>
      </c>
      <c r="I7" t="n">
        <v>103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627.02</v>
      </c>
      <c r="Q7" t="n">
        <v>3548.66</v>
      </c>
      <c r="R7" t="n">
        <v>323.62</v>
      </c>
      <c r="S7" t="n">
        <v>166.1</v>
      </c>
      <c r="T7" t="n">
        <v>78008.81</v>
      </c>
      <c r="U7" t="n">
        <v>0.51</v>
      </c>
      <c r="V7" t="n">
        <v>0.9399999999999999</v>
      </c>
      <c r="W7" t="n">
        <v>0.57</v>
      </c>
      <c r="X7" t="n">
        <v>4.73</v>
      </c>
      <c r="Y7" t="n">
        <v>0.5</v>
      </c>
      <c r="Z7" t="n">
        <v>10</v>
      </c>
      <c r="AA7" t="n">
        <v>724.1251390187102</v>
      </c>
      <c r="AB7" t="n">
        <v>990.7799613518878</v>
      </c>
      <c r="AC7" t="n">
        <v>896.2213124088722</v>
      </c>
      <c r="AD7" t="n">
        <v>724125.1390187102</v>
      </c>
      <c r="AE7" t="n">
        <v>990779.9613518878</v>
      </c>
      <c r="AF7" t="n">
        <v>2.089605099587502e-06</v>
      </c>
      <c r="AG7" t="n">
        <v>11</v>
      </c>
      <c r="AH7" t="n">
        <v>896221.3124088722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0.6087</v>
      </c>
      <c r="E2" t="n">
        <v>164.27</v>
      </c>
      <c r="F2" t="n">
        <v>140.9</v>
      </c>
      <c r="G2" t="n">
        <v>8.81</v>
      </c>
      <c r="H2" t="n">
        <v>0.16</v>
      </c>
      <c r="I2" t="n">
        <v>960</v>
      </c>
      <c r="J2" t="n">
        <v>107.41</v>
      </c>
      <c r="K2" t="n">
        <v>41.65</v>
      </c>
      <c r="L2" t="n">
        <v>1</v>
      </c>
      <c r="M2" t="n">
        <v>958</v>
      </c>
      <c r="N2" t="n">
        <v>14.77</v>
      </c>
      <c r="O2" t="n">
        <v>13481.73</v>
      </c>
      <c r="P2" t="n">
        <v>1314.76</v>
      </c>
      <c r="Q2" t="n">
        <v>3549.03</v>
      </c>
      <c r="R2" t="n">
        <v>1742.91</v>
      </c>
      <c r="S2" t="n">
        <v>166.1</v>
      </c>
      <c r="T2" t="n">
        <v>783366.1</v>
      </c>
      <c r="U2" t="n">
        <v>0.1</v>
      </c>
      <c r="V2" t="n">
        <v>0.66</v>
      </c>
      <c r="W2" t="n">
        <v>1.81</v>
      </c>
      <c r="X2" t="n">
        <v>46.35</v>
      </c>
      <c r="Y2" t="n">
        <v>0.5</v>
      </c>
      <c r="Z2" t="n">
        <v>10</v>
      </c>
      <c r="AA2" t="n">
        <v>2217.466860215688</v>
      </c>
      <c r="AB2" t="n">
        <v>3034.035985880817</v>
      </c>
      <c r="AC2" t="n">
        <v>2744.471849684488</v>
      </c>
      <c r="AD2" t="n">
        <v>2217466.860215689</v>
      </c>
      <c r="AE2" t="n">
        <v>3034035.985880817</v>
      </c>
      <c r="AF2" t="n">
        <v>1.289969153964528e-06</v>
      </c>
      <c r="AG2" t="n">
        <v>18</v>
      </c>
      <c r="AH2" t="n">
        <v>2744471.849684488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0.8215</v>
      </c>
      <c r="E3" t="n">
        <v>121.73</v>
      </c>
      <c r="F3" t="n">
        <v>111.56</v>
      </c>
      <c r="G3" t="n">
        <v>18.29</v>
      </c>
      <c r="H3" t="n">
        <v>0.32</v>
      </c>
      <c r="I3" t="n">
        <v>366</v>
      </c>
      <c r="J3" t="n">
        <v>108.68</v>
      </c>
      <c r="K3" t="n">
        <v>41.65</v>
      </c>
      <c r="L3" t="n">
        <v>2</v>
      </c>
      <c r="M3" t="n">
        <v>364</v>
      </c>
      <c r="N3" t="n">
        <v>15.03</v>
      </c>
      <c r="O3" t="n">
        <v>13638.32</v>
      </c>
      <c r="P3" t="n">
        <v>1010.9</v>
      </c>
      <c r="Q3" t="n">
        <v>3548.9</v>
      </c>
      <c r="R3" t="n">
        <v>744.98</v>
      </c>
      <c r="S3" t="n">
        <v>166.1</v>
      </c>
      <c r="T3" t="n">
        <v>287373.63</v>
      </c>
      <c r="U3" t="n">
        <v>0.22</v>
      </c>
      <c r="V3" t="n">
        <v>0.84</v>
      </c>
      <c r="W3" t="n">
        <v>0.85</v>
      </c>
      <c r="X3" t="n">
        <v>17.01</v>
      </c>
      <c r="Y3" t="n">
        <v>0.5</v>
      </c>
      <c r="Z3" t="n">
        <v>10</v>
      </c>
      <c r="AA3" t="n">
        <v>1289.75187591675</v>
      </c>
      <c r="AB3" t="n">
        <v>1764.695416466274</v>
      </c>
      <c r="AC3" t="n">
        <v>1596.275362684305</v>
      </c>
      <c r="AD3" t="n">
        <v>1289751.87591675</v>
      </c>
      <c r="AE3" t="n">
        <v>1764695.416466274</v>
      </c>
      <c r="AF3" t="n">
        <v>1.740939148976276e-06</v>
      </c>
      <c r="AG3" t="n">
        <v>13</v>
      </c>
      <c r="AH3" t="n">
        <v>1596275.362684305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0.8952</v>
      </c>
      <c r="E4" t="n">
        <v>111.71</v>
      </c>
      <c r="F4" t="n">
        <v>104.74</v>
      </c>
      <c r="G4" t="n">
        <v>28.31</v>
      </c>
      <c r="H4" t="n">
        <v>0.48</v>
      </c>
      <c r="I4" t="n">
        <v>222</v>
      </c>
      <c r="J4" t="n">
        <v>109.96</v>
      </c>
      <c r="K4" t="n">
        <v>41.65</v>
      </c>
      <c r="L4" t="n">
        <v>3</v>
      </c>
      <c r="M4" t="n">
        <v>220</v>
      </c>
      <c r="N4" t="n">
        <v>15.31</v>
      </c>
      <c r="O4" t="n">
        <v>13795.21</v>
      </c>
      <c r="P4" t="n">
        <v>920.0599999999999</v>
      </c>
      <c r="Q4" t="n">
        <v>3548.8</v>
      </c>
      <c r="R4" t="n">
        <v>513.59</v>
      </c>
      <c r="S4" t="n">
        <v>166.1</v>
      </c>
      <c r="T4" t="n">
        <v>172397.69</v>
      </c>
      <c r="U4" t="n">
        <v>0.32</v>
      </c>
      <c r="V4" t="n">
        <v>0.89</v>
      </c>
      <c r="W4" t="n">
        <v>0.63</v>
      </c>
      <c r="X4" t="n">
        <v>10.2</v>
      </c>
      <c r="Y4" t="n">
        <v>0.5</v>
      </c>
      <c r="Z4" t="n">
        <v>10</v>
      </c>
      <c r="AA4" t="n">
        <v>1089.761545106637</v>
      </c>
      <c r="AB4" t="n">
        <v>1491.059822901174</v>
      </c>
      <c r="AC4" t="n">
        <v>1348.755166119091</v>
      </c>
      <c r="AD4" t="n">
        <v>1089761.545106637</v>
      </c>
      <c r="AE4" t="n">
        <v>1491059.822901174</v>
      </c>
      <c r="AF4" t="n">
        <v>1.897125655707319e-06</v>
      </c>
      <c r="AG4" t="n">
        <v>12</v>
      </c>
      <c r="AH4" t="n">
        <v>1348755.166119091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0.9332</v>
      </c>
      <c r="E5" t="n">
        <v>107.16</v>
      </c>
      <c r="F5" t="n">
        <v>101.66</v>
      </c>
      <c r="G5" t="n">
        <v>39.1</v>
      </c>
      <c r="H5" t="n">
        <v>0.63</v>
      </c>
      <c r="I5" t="n">
        <v>156</v>
      </c>
      <c r="J5" t="n">
        <v>111.23</v>
      </c>
      <c r="K5" t="n">
        <v>41.65</v>
      </c>
      <c r="L5" t="n">
        <v>4</v>
      </c>
      <c r="M5" t="n">
        <v>154</v>
      </c>
      <c r="N5" t="n">
        <v>15.58</v>
      </c>
      <c r="O5" t="n">
        <v>13952.52</v>
      </c>
      <c r="P5" t="n">
        <v>863.45</v>
      </c>
      <c r="Q5" t="n">
        <v>3548.72</v>
      </c>
      <c r="R5" t="n">
        <v>409.1</v>
      </c>
      <c r="S5" t="n">
        <v>166.1</v>
      </c>
      <c r="T5" t="n">
        <v>120482</v>
      </c>
      <c r="U5" t="n">
        <v>0.41</v>
      </c>
      <c r="V5" t="n">
        <v>0.92</v>
      </c>
      <c r="W5" t="n">
        <v>0.53</v>
      </c>
      <c r="X5" t="n">
        <v>7.12</v>
      </c>
      <c r="Y5" t="n">
        <v>0.5</v>
      </c>
      <c r="Z5" t="n">
        <v>10</v>
      </c>
      <c r="AA5" t="n">
        <v>993.9894487110871</v>
      </c>
      <c r="AB5" t="n">
        <v>1360.020215446088</v>
      </c>
      <c r="AC5" t="n">
        <v>1230.221794884273</v>
      </c>
      <c r="AD5" t="n">
        <v>993989.4487110871</v>
      </c>
      <c r="AE5" t="n">
        <v>1360020.215446088</v>
      </c>
      <c r="AF5" t="n">
        <v>1.977656011959417e-06</v>
      </c>
      <c r="AG5" t="n">
        <v>12</v>
      </c>
      <c r="AH5" t="n">
        <v>1230221.794884273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0.9558</v>
      </c>
      <c r="E6" t="n">
        <v>104.63</v>
      </c>
      <c r="F6" t="n">
        <v>99.95</v>
      </c>
      <c r="G6" t="n">
        <v>50.39</v>
      </c>
      <c r="H6" t="n">
        <v>0.78</v>
      </c>
      <c r="I6" t="n">
        <v>119</v>
      </c>
      <c r="J6" t="n">
        <v>112.51</v>
      </c>
      <c r="K6" t="n">
        <v>41.65</v>
      </c>
      <c r="L6" t="n">
        <v>5</v>
      </c>
      <c r="M6" t="n">
        <v>117</v>
      </c>
      <c r="N6" t="n">
        <v>15.86</v>
      </c>
      <c r="O6" t="n">
        <v>14110.24</v>
      </c>
      <c r="P6" t="n">
        <v>817.5700000000001</v>
      </c>
      <c r="Q6" t="n">
        <v>3548.71</v>
      </c>
      <c r="R6" t="n">
        <v>351.08</v>
      </c>
      <c r="S6" t="n">
        <v>166.1</v>
      </c>
      <c r="T6" t="n">
        <v>91659.38</v>
      </c>
      <c r="U6" t="n">
        <v>0.47</v>
      </c>
      <c r="V6" t="n">
        <v>0.93</v>
      </c>
      <c r="W6" t="n">
        <v>0.47</v>
      </c>
      <c r="X6" t="n">
        <v>5.41</v>
      </c>
      <c r="Y6" t="n">
        <v>0.5</v>
      </c>
      <c r="Z6" t="n">
        <v>10</v>
      </c>
      <c r="AA6" t="n">
        <v>921.376002811495</v>
      </c>
      <c r="AB6" t="n">
        <v>1260.667295287123</v>
      </c>
      <c r="AC6" t="n">
        <v>1140.350977982581</v>
      </c>
      <c r="AD6" t="n">
        <v>921376.002811495</v>
      </c>
      <c r="AE6" t="n">
        <v>1260667.295287123</v>
      </c>
      <c r="AF6" t="n">
        <v>2.025550381730402e-06</v>
      </c>
      <c r="AG6" t="n">
        <v>11</v>
      </c>
      <c r="AH6" t="n">
        <v>1140350.977982581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0.9726</v>
      </c>
      <c r="E7" t="n">
        <v>102.82</v>
      </c>
      <c r="F7" t="n">
        <v>98.69</v>
      </c>
      <c r="G7" t="n">
        <v>62.99</v>
      </c>
      <c r="H7" t="n">
        <v>0.93</v>
      </c>
      <c r="I7" t="n">
        <v>94</v>
      </c>
      <c r="J7" t="n">
        <v>113.79</v>
      </c>
      <c r="K7" t="n">
        <v>41.65</v>
      </c>
      <c r="L7" t="n">
        <v>6</v>
      </c>
      <c r="M7" t="n">
        <v>90</v>
      </c>
      <c r="N7" t="n">
        <v>16.14</v>
      </c>
      <c r="O7" t="n">
        <v>14268.39</v>
      </c>
      <c r="P7" t="n">
        <v>773.27</v>
      </c>
      <c r="Q7" t="n">
        <v>3548.7</v>
      </c>
      <c r="R7" t="n">
        <v>308.07</v>
      </c>
      <c r="S7" t="n">
        <v>166.1</v>
      </c>
      <c r="T7" t="n">
        <v>70274.83</v>
      </c>
      <c r="U7" t="n">
        <v>0.54</v>
      </c>
      <c r="V7" t="n">
        <v>0.9399999999999999</v>
      </c>
      <c r="W7" t="n">
        <v>0.43</v>
      </c>
      <c r="X7" t="n">
        <v>4.15</v>
      </c>
      <c r="Y7" t="n">
        <v>0.5</v>
      </c>
      <c r="Z7" t="n">
        <v>10</v>
      </c>
      <c r="AA7" t="n">
        <v>866.3470036389305</v>
      </c>
      <c r="AB7" t="n">
        <v>1185.374190911116</v>
      </c>
      <c r="AC7" t="n">
        <v>1072.243741813684</v>
      </c>
      <c r="AD7" t="n">
        <v>866347.0036389305</v>
      </c>
      <c r="AE7" t="n">
        <v>1185374.190911116</v>
      </c>
      <c r="AF7" t="n">
        <v>2.061153276073435e-06</v>
      </c>
      <c r="AG7" t="n">
        <v>11</v>
      </c>
      <c r="AH7" t="n">
        <v>1072243.741813684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0.9818</v>
      </c>
      <c r="E8" t="n">
        <v>101.85</v>
      </c>
      <c r="F8" t="n">
        <v>98.11</v>
      </c>
      <c r="G8" t="n">
        <v>76.45</v>
      </c>
      <c r="H8" t="n">
        <v>1.07</v>
      </c>
      <c r="I8" t="n">
        <v>77</v>
      </c>
      <c r="J8" t="n">
        <v>115.08</v>
      </c>
      <c r="K8" t="n">
        <v>41.65</v>
      </c>
      <c r="L8" t="n">
        <v>7</v>
      </c>
      <c r="M8" t="n">
        <v>53</v>
      </c>
      <c r="N8" t="n">
        <v>16.43</v>
      </c>
      <c r="O8" t="n">
        <v>14426.96</v>
      </c>
      <c r="P8" t="n">
        <v>734.46</v>
      </c>
      <c r="Q8" t="n">
        <v>3548.69</v>
      </c>
      <c r="R8" t="n">
        <v>287.9</v>
      </c>
      <c r="S8" t="n">
        <v>166.1</v>
      </c>
      <c r="T8" t="n">
        <v>60278.32</v>
      </c>
      <c r="U8" t="n">
        <v>0.58</v>
      </c>
      <c r="V8" t="n">
        <v>0.95</v>
      </c>
      <c r="W8" t="n">
        <v>0.43</v>
      </c>
      <c r="X8" t="n">
        <v>3.57</v>
      </c>
      <c r="Y8" t="n">
        <v>0.5</v>
      </c>
      <c r="Z8" t="n">
        <v>10</v>
      </c>
      <c r="AA8" t="n">
        <v>824.1964325363141</v>
      </c>
      <c r="AB8" t="n">
        <v>1127.70191997656</v>
      </c>
      <c r="AC8" t="n">
        <v>1020.075631473582</v>
      </c>
      <c r="AD8" t="n">
        <v>824196.4325363141</v>
      </c>
      <c r="AE8" t="n">
        <v>1127701.91997656</v>
      </c>
      <c r="AF8" t="n">
        <v>2.080650099166048e-06</v>
      </c>
      <c r="AG8" t="n">
        <v>11</v>
      </c>
      <c r="AH8" t="n">
        <v>1020075.631473582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0.9841</v>
      </c>
      <c r="E9" t="n">
        <v>101.62</v>
      </c>
      <c r="F9" t="n">
        <v>97.95999999999999</v>
      </c>
      <c r="G9" t="n">
        <v>80.52</v>
      </c>
      <c r="H9" t="n">
        <v>1.21</v>
      </c>
      <c r="I9" t="n">
        <v>73</v>
      </c>
      <c r="J9" t="n">
        <v>116.37</v>
      </c>
      <c r="K9" t="n">
        <v>41.65</v>
      </c>
      <c r="L9" t="n">
        <v>8</v>
      </c>
      <c r="M9" t="n">
        <v>2</v>
      </c>
      <c r="N9" t="n">
        <v>16.72</v>
      </c>
      <c r="O9" t="n">
        <v>14585.96</v>
      </c>
      <c r="P9" t="n">
        <v>725.13</v>
      </c>
      <c r="Q9" t="n">
        <v>3548.64</v>
      </c>
      <c r="R9" t="n">
        <v>280.97</v>
      </c>
      <c r="S9" t="n">
        <v>166.1</v>
      </c>
      <c r="T9" t="n">
        <v>56831.63</v>
      </c>
      <c r="U9" t="n">
        <v>0.59</v>
      </c>
      <c r="V9" t="n">
        <v>0.95</v>
      </c>
      <c r="W9" t="n">
        <v>0.48</v>
      </c>
      <c r="X9" t="n">
        <v>3.42</v>
      </c>
      <c r="Y9" t="n">
        <v>0.5</v>
      </c>
      <c r="Z9" t="n">
        <v>10</v>
      </c>
      <c r="AA9" t="n">
        <v>814.1074088006233</v>
      </c>
      <c r="AB9" t="n">
        <v>1113.897672605074</v>
      </c>
      <c r="AC9" t="n">
        <v>1007.588842096847</v>
      </c>
      <c r="AD9" t="n">
        <v>814107.4088006233</v>
      </c>
      <c r="AE9" t="n">
        <v>1113897.672605074</v>
      </c>
      <c r="AF9" t="n">
        <v>2.085524304939201e-06</v>
      </c>
      <c r="AG9" t="n">
        <v>11</v>
      </c>
      <c r="AH9" t="n">
        <v>1007588.842096847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0.985</v>
      </c>
      <c r="E10" t="n">
        <v>101.52</v>
      </c>
      <c r="F10" t="n">
        <v>97.89</v>
      </c>
      <c r="G10" t="n">
        <v>81.56999999999999</v>
      </c>
      <c r="H10" t="n">
        <v>1.35</v>
      </c>
      <c r="I10" t="n">
        <v>72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730.95</v>
      </c>
      <c r="Q10" t="n">
        <v>3548.66</v>
      </c>
      <c r="R10" t="n">
        <v>278.36</v>
      </c>
      <c r="S10" t="n">
        <v>166.1</v>
      </c>
      <c r="T10" t="n">
        <v>55531.22</v>
      </c>
      <c r="U10" t="n">
        <v>0.6</v>
      </c>
      <c r="V10" t="n">
        <v>0.95</v>
      </c>
      <c r="W10" t="n">
        <v>0.48</v>
      </c>
      <c r="X10" t="n">
        <v>3.35</v>
      </c>
      <c r="Y10" t="n">
        <v>0.5</v>
      </c>
      <c r="Z10" t="n">
        <v>10</v>
      </c>
      <c r="AA10" t="n">
        <v>818.5350806388253</v>
      </c>
      <c r="AB10" t="n">
        <v>1119.955808549197</v>
      </c>
      <c r="AC10" t="n">
        <v>1013.068798049111</v>
      </c>
      <c r="AD10" t="n">
        <v>818535.0806388253</v>
      </c>
      <c r="AE10" t="n">
        <v>1119955.808549197</v>
      </c>
      <c r="AF10" t="n">
        <v>2.087431602850435e-06</v>
      </c>
      <c r="AG10" t="n">
        <v>11</v>
      </c>
      <c r="AH10" t="n">
        <v>1013068.798049111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0.7751</v>
      </c>
      <c r="E2" t="n">
        <v>129.02</v>
      </c>
      <c r="F2" t="n">
        <v>119.78</v>
      </c>
      <c r="G2" t="n">
        <v>13.41</v>
      </c>
      <c r="H2" t="n">
        <v>0.28</v>
      </c>
      <c r="I2" t="n">
        <v>536</v>
      </c>
      <c r="J2" t="n">
        <v>61.76</v>
      </c>
      <c r="K2" t="n">
        <v>28.92</v>
      </c>
      <c r="L2" t="n">
        <v>1</v>
      </c>
      <c r="M2" t="n">
        <v>534</v>
      </c>
      <c r="N2" t="n">
        <v>6.84</v>
      </c>
      <c r="O2" t="n">
        <v>7851.41</v>
      </c>
      <c r="P2" t="n">
        <v>738.66</v>
      </c>
      <c r="Q2" t="n">
        <v>3548.91</v>
      </c>
      <c r="R2" t="n">
        <v>1023.93</v>
      </c>
      <c r="S2" t="n">
        <v>166.1</v>
      </c>
      <c r="T2" t="n">
        <v>425999.52</v>
      </c>
      <c r="U2" t="n">
        <v>0.16</v>
      </c>
      <c r="V2" t="n">
        <v>0.78</v>
      </c>
      <c r="W2" t="n">
        <v>1.13</v>
      </c>
      <c r="X2" t="n">
        <v>25.24</v>
      </c>
      <c r="Y2" t="n">
        <v>0.5</v>
      </c>
      <c r="Z2" t="n">
        <v>10</v>
      </c>
      <c r="AA2" t="n">
        <v>1037.655096544375</v>
      </c>
      <c r="AB2" t="n">
        <v>1419.765481204017</v>
      </c>
      <c r="AC2" t="n">
        <v>1284.265056331273</v>
      </c>
      <c r="AD2" t="n">
        <v>1037655.096544375</v>
      </c>
      <c r="AE2" t="n">
        <v>1419765.481204017</v>
      </c>
      <c r="AF2" t="n">
        <v>1.687866077454176e-06</v>
      </c>
      <c r="AG2" t="n">
        <v>14</v>
      </c>
      <c r="AH2" t="n">
        <v>1284265.056331273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0.9173</v>
      </c>
      <c r="E3" t="n">
        <v>109.01</v>
      </c>
      <c r="F3" t="n">
        <v>104.27</v>
      </c>
      <c r="G3" t="n">
        <v>29.51</v>
      </c>
      <c r="H3" t="n">
        <v>0.55</v>
      </c>
      <c r="I3" t="n">
        <v>212</v>
      </c>
      <c r="J3" t="n">
        <v>62.92</v>
      </c>
      <c r="K3" t="n">
        <v>28.92</v>
      </c>
      <c r="L3" t="n">
        <v>2</v>
      </c>
      <c r="M3" t="n">
        <v>210</v>
      </c>
      <c r="N3" t="n">
        <v>7</v>
      </c>
      <c r="O3" t="n">
        <v>7994.37</v>
      </c>
      <c r="P3" t="n">
        <v>587.11</v>
      </c>
      <c r="Q3" t="n">
        <v>3548.76</v>
      </c>
      <c r="R3" t="n">
        <v>497.56</v>
      </c>
      <c r="S3" t="n">
        <v>166.1</v>
      </c>
      <c r="T3" t="n">
        <v>164432.14</v>
      </c>
      <c r="U3" t="n">
        <v>0.33</v>
      </c>
      <c r="V3" t="n">
        <v>0.89</v>
      </c>
      <c r="W3" t="n">
        <v>0.62</v>
      </c>
      <c r="X3" t="n">
        <v>9.73</v>
      </c>
      <c r="Y3" t="n">
        <v>0.5</v>
      </c>
      <c r="Z3" t="n">
        <v>10</v>
      </c>
      <c r="AA3" t="n">
        <v>724.2107000908429</v>
      </c>
      <c r="AB3" t="n">
        <v>990.8970297854676</v>
      </c>
      <c r="AC3" t="n">
        <v>896.3272079954578</v>
      </c>
      <c r="AD3" t="n">
        <v>724210.7000908429</v>
      </c>
      <c r="AE3" t="n">
        <v>990897.0297854675</v>
      </c>
      <c r="AF3" t="n">
        <v>1.997522323375971e-06</v>
      </c>
      <c r="AG3" t="n">
        <v>12</v>
      </c>
      <c r="AH3" t="n">
        <v>896327.2079954578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0.9517</v>
      </c>
      <c r="E4" t="n">
        <v>105.08</v>
      </c>
      <c r="F4" t="n">
        <v>101.28</v>
      </c>
      <c r="G4" t="n">
        <v>42.2</v>
      </c>
      <c r="H4" t="n">
        <v>0.8100000000000001</v>
      </c>
      <c r="I4" t="n">
        <v>144</v>
      </c>
      <c r="J4" t="n">
        <v>64.08</v>
      </c>
      <c r="K4" t="n">
        <v>28.92</v>
      </c>
      <c r="L4" t="n">
        <v>3</v>
      </c>
      <c r="M4" t="n">
        <v>11</v>
      </c>
      <c r="N4" t="n">
        <v>7.16</v>
      </c>
      <c r="O4" t="n">
        <v>8137.65</v>
      </c>
      <c r="P4" t="n">
        <v>530.9400000000001</v>
      </c>
      <c r="Q4" t="n">
        <v>3548.78</v>
      </c>
      <c r="R4" t="n">
        <v>390.51</v>
      </c>
      <c r="S4" t="n">
        <v>166.1</v>
      </c>
      <c r="T4" t="n">
        <v>111249.21</v>
      </c>
      <c r="U4" t="n">
        <v>0.43</v>
      </c>
      <c r="V4" t="n">
        <v>0.92</v>
      </c>
      <c r="W4" t="n">
        <v>0.68</v>
      </c>
      <c r="X4" t="n">
        <v>6.74</v>
      </c>
      <c r="Y4" t="n">
        <v>0.5</v>
      </c>
      <c r="Z4" t="n">
        <v>10</v>
      </c>
      <c r="AA4" t="n">
        <v>640.2454769919094</v>
      </c>
      <c r="AB4" t="n">
        <v>876.0121072572991</v>
      </c>
      <c r="AC4" t="n">
        <v>792.4067412313761</v>
      </c>
      <c r="AD4" t="n">
        <v>640245.4769919094</v>
      </c>
      <c r="AE4" t="n">
        <v>876012.1072572991</v>
      </c>
      <c r="AF4" t="n">
        <v>2.072432132515984e-06</v>
      </c>
      <c r="AG4" t="n">
        <v>11</v>
      </c>
      <c r="AH4" t="n">
        <v>792406.7412313762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0.9524</v>
      </c>
      <c r="E5" t="n">
        <v>105</v>
      </c>
      <c r="F5" t="n">
        <v>101.22</v>
      </c>
      <c r="G5" t="n">
        <v>42.47</v>
      </c>
      <c r="H5" t="n">
        <v>1.07</v>
      </c>
      <c r="I5" t="n">
        <v>143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538.7</v>
      </c>
      <c r="Q5" t="n">
        <v>3548.73</v>
      </c>
      <c r="R5" t="n">
        <v>387.73</v>
      </c>
      <c r="S5" t="n">
        <v>166.1</v>
      </c>
      <c r="T5" t="n">
        <v>109859.99</v>
      </c>
      <c r="U5" t="n">
        <v>0.43</v>
      </c>
      <c r="V5" t="n">
        <v>0.92</v>
      </c>
      <c r="W5" t="n">
        <v>0.6899999999999999</v>
      </c>
      <c r="X5" t="n">
        <v>6.68</v>
      </c>
      <c r="Y5" t="n">
        <v>0.5</v>
      </c>
      <c r="Z5" t="n">
        <v>10</v>
      </c>
      <c r="AA5" t="n">
        <v>646.8966628934038</v>
      </c>
      <c r="AB5" t="n">
        <v>885.1125532373366</v>
      </c>
      <c r="AC5" t="n">
        <v>800.638653419635</v>
      </c>
      <c r="AD5" t="n">
        <v>646896.6628934038</v>
      </c>
      <c r="AE5" t="n">
        <v>885112.5532373366</v>
      </c>
      <c r="AF5" t="n">
        <v>2.073956460027554e-06</v>
      </c>
      <c r="AG5" t="n">
        <v>11</v>
      </c>
      <c r="AH5" t="n">
        <v>800638.653419635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0.4246</v>
      </c>
      <c r="E2" t="n">
        <v>235.49</v>
      </c>
      <c r="F2" t="n">
        <v>177.27</v>
      </c>
      <c r="G2" t="n">
        <v>6.45</v>
      </c>
      <c r="H2" t="n">
        <v>0.11</v>
      </c>
      <c r="I2" t="n">
        <v>1648</v>
      </c>
      <c r="J2" t="n">
        <v>167.88</v>
      </c>
      <c r="K2" t="n">
        <v>51.39</v>
      </c>
      <c r="L2" t="n">
        <v>1</v>
      </c>
      <c r="M2" t="n">
        <v>1646</v>
      </c>
      <c r="N2" t="n">
        <v>30.49</v>
      </c>
      <c r="O2" t="n">
        <v>20939.59</v>
      </c>
      <c r="P2" t="n">
        <v>2238.36</v>
      </c>
      <c r="Q2" t="n">
        <v>3549.43</v>
      </c>
      <c r="R2" t="n">
        <v>2984.51</v>
      </c>
      <c r="S2" t="n">
        <v>166.1</v>
      </c>
      <c r="T2" t="n">
        <v>1400729.21</v>
      </c>
      <c r="U2" t="n">
        <v>0.06</v>
      </c>
      <c r="V2" t="n">
        <v>0.53</v>
      </c>
      <c r="W2" t="n">
        <v>2.93</v>
      </c>
      <c r="X2" t="n">
        <v>82.70999999999999</v>
      </c>
      <c r="Y2" t="n">
        <v>0.5</v>
      </c>
      <c r="Z2" t="n">
        <v>10</v>
      </c>
      <c r="AA2" t="n">
        <v>5221.149421045119</v>
      </c>
      <c r="AB2" t="n">
        <v>7143.806978730157</v>
      </c>
      <c r="AC2" t="n">
        <v>6462.012067075946</v>
      </c>
      <c r="AD2" t="n">
        <v>5221149.421045119</v>
      </c>
      <c r="AE2" t="n">
        <v>7143806.978730156</v>
      </c>
      <c r="AF2" t="n">
        <v>8.768142394453165e-07</v>
      </c>
      <c r="AG2" t="n">
        <v>25</v>
      </c>
      <c r="AH2" t="n">
        <v>6462012.067075946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0.7099</v>
      </c>
      <c r="E3" t="n">
        <v>140.87</v>
      </c>
      <c r="F3" t="n">
        <v>120.09</v>
      </c>
      <c r="G3" t="n">
        <v>13.27</v>
      </c>
      <c r="H3" t="n">
        <v>0.21</v>
      </c>
      <c r="I3" t="n">
        <v>543</v>
      </c>
      <c r="J3" t="n">
        <v>169.33</v>
      </c>
      <c r="K3" t="n">
        <v>51.39</v>
      </c>
      <c r="L3" t="n">
        <v>2</v>
      </c>
      <c r="M3" t="n">
        <v>541</v>
      </c>
      <c r="N3" t="n">
        <v>30.94</v>
      </c>
      <c r="O3" t="n">
        <v>21118.46</v>
      </c>
      <c r="P3" t="n">
        <v>1495.67</v>
      </c>
      <c r="Q3" t="n">
        <v>3548.9</v>
      </c>
      <c r="R3" t="n">
        <v>1035.14</v>
      </c>
      <c r="S3" t="n">
        <v>166.1</v>
      </c>
      <c r="T3" t="n">
        <v>431567.55</v>
      </c>
      <c r="U3" t="n">
        <v>0.16</v>
      </c>
      <c r="V3" t="n">
        <v>0.78</v>
      </c>
      <c r="W3" t="n">
        <v>1.14</v>
      </c>
      <c r="X3" t="n">
        <v>25.55</v>
      </c>
      <c r="Y3" t="n">
        <v>0.5</v>
      </c>
      <c r="Z3" t="n">
        <v>10</v>
      </c>
      <c r="AA3" t="n">
        <v>2132.322046670353</v>
      </c>
      <c r="AB3" t="n">
        <v>2917.537095663849</v>
      </c>
      <c r="AC3" t="n">
        <v>2639.091450042722</v>
      </c>
      <c r="AD3" t="n">
        <v>2132322.046670353</v>
      </c>
      <c r="AE3" t="n">
        <v>2917537.095663848</v>
      </c>
      <c r="AF3" t="n">
        <v>1.465968979232761e-06</v>
      </c>
      <c r="AG3" t="n">
        <v>15</v>
      </c>
      <c r="AH3" t="n">
        <v>2639091.450042722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0.8133</v>
      </c>
      <c r="E4" t="n">
        <v>122.96</v>
      </c>
      <c r="F4" t="n">
        <v>109.58</v>
      </c>
      <c r="G4" t="n">
        <v>20.23</v>
      </c>
      <c r="H4" t="n">
        <v>0.31</v>
      </c>
      <c r="I4" t="n">
        <v>325</v>
      </c>
      <c r="J4" t="n">
        <v>170.79</v>
      </c>
      <c r="K4" t="n">
        <v>51.39</v>
      </c>
      <c r="L4" t="n">
        <v>3</v>
      </c>
      <c r="M4" t="n">
        <v>323</v>
      </c>
      <c r="N4" t="n">
        <v>31.4</v>
      </c>
      <c r="O4" t="n">
        <v>21297.94</v>
      </c>
      <c r="P4" t="n">
        <v>1347.57</v>
      </c>
      <c r="Q4" t="n">
        <v>3548.93</v>
      </c>
      <c r="R4" t="n">
        <v>677.63</v>
      </c>
      <c r="S4" t="n">
        <v>166.1</v>
      </c>
      <c r="T4" t="n">
        <v>253903.07</v>
      </c>
      <c r="U4" t="n">
        <v>0.25</v>
      </c>
      <c r="V4" t="n">
        <v>0.85</v>
      </c>
      <c r="W4" t="n">
        <v>0.8</v>
      </c>
      <c r="X4" t="n">
        <v>15.03</v>
      </c>
      <c r="Y4" t="n">
        <v>0.5</v>
      </c>
      <c r="Z4" t="n">
        <v>10</v>
      </c>
      <c r="AA4" t="n">
        <v>1689.14320520799</v>
      </c>
      <c r="AB4" t="n">
        <v>2311.160253104446</v>
      </c>
      <c r="AC4" t="n">
        <v>2090.586362281946</v>
      </c>
      <c r="AD4" t="n">
        <v>1689143.20520799</v>
      </c>
      <c r="AE4" t="n">
        <v>2311160.253104446</v>
      </c>
      <c r="AF4" t="n">
        <v>1.679493690393019e-06</v>
      </c>
      <c r="AG4" t="n">
        <v>13</v>
      </c>
      <c r="AH4" t="n">
        <v>2090586.362281946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0.8668</v>
      </c>
      <c r="E5" t="n">
        <v>115.37</v>
      </c>
      <c r="F5" t="n">
        <v>105.17</v>
      </c>
      <c r="G5" t="n">
        <v>27.32</v>
      </c>
      <c r="H5" t="n">
        <v>0.41</v>
      </c>
      <c r="I5" t="n">
        <v>231</v>
      </c>
      <c r="J5" t="n">
        <v>172.25</v>
      </c>
      <c r="K5" t="n">
        <v>51.39</v>
      </c>
      <c r="L5" t="n">
        <v>4</v>
      </c>
      <c r="M5" t="n">
        <v>229</v>
      </c>
      <c r="N5" t="n">
        <v>31.86</v>
      </c>
      <c r="O5" t="n">
        <v>21478.05</v>
      </c>
      <c r="P5" t="n">
        <v>1277.22</v>
      </c>
      <c r="Q5" t="n">
        <v>3548.77</v>
      </c>
      <c r="R5" t="n">
        <v>528.22</v>
      </c>
      <c r="S5" t="n">
        <v>166.1</v>
      </c>
      <c r="T5" t="n">
        <v>179664.98</v>
      </c>
      <c r="U5" t="n">
        <v>0.31</v>
      </c>
      <c r="V5" t="n">
        <v>0.89</v>
      </c>
      <c r="W5" t="n">
        <v>0.65</v>
      </c>
      <c r="X5" t="n">
        <v>10.63</v>
      </c>
      <c r="Y5" t="n">
        <v>0.5</v>
      </c>
      <c r="Z5" t="n">
        <v>10</v>
      </c>
      <c r="AA5" t="n">
        <v>1516.022991984905</v>
      </c>
      <c r="AB5" t="n">
        <v>2074.289539847844</v>
      </c>
      <c r="AC5" t="n">
        <v>1876.322257448418</v>
      </c>
      <c r="AD5" t="n">
        <v>1516022.991984905</v>
      </c>
      <c r="AE5" t="n">
        <v>2074289.539847843</v>
      </c>
      <c r="AF5" t="n">
        <v>1.789973110577486e-06</v>
      </c>
      <c r="AG5" t="n">
        <v>13</v>
      </c>
      <c r="AH5" t="n">
        <v>1876322.257448419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0.9003</v>
      </c>
      <c r="E6" t="n">
        <v>111.07</v>
      </c>
      <c r="F6" t="n">
        <v>102.66</v>
      </c>
      <c r="G6" t="n">
        <v>34.61</v>
      </c>
      <c r="H6" t="n">
        <v>0.51</v>
      </c>
      <c r="I6" t="n">
        <v>178</v>
      </c>
      <c r="J6" t="n">
        <v>173.71</v>
      </c>
      <c r="K6" t="n">
        <v>51.39</v>
      </c>
      <c r="L6" t="n">
        <v>5</v>
      </c>
      <c r="M6" t="n">
        <v>176</v>
      </c>
      <c r="N6" t="n">
        <v>32.32</v>
      </c>
      <c r="O6" t="n">
        <v>21658.78</v>
      </c>
      <c r="P6" t="n">
        <v>1229.79</v>
      </c>
      <c r="Q6" t="n">
        <v>3548.73</v>
      </c>
      <c r="R6" t="n">
        <v>443.14</v>
      </c>
      <c r="S6" t="n">
        <v>166.1</v>
      </c>
      <c r="T6" t="n">
        <v>137391.98</v>
      </c>
      <c r="U6" t="n">
        <v>0.37</v>
      </c>
      <c r="V6" t="n">
        <v>0.91</v>
      </c>
      <c r="W6" t="n">
        <v>0.5600000000000001</v>
      </c>
      <c r="X6" t="n">
        <v>8.119999999999999</v>
      </c>
      <c r="Y6" t="n">
        <v>0.5</v>
      </c>
      <c r="Z6" t="n">
        <v>10</v>
      </c>
      <c r="AA6" t="n">
        <v>1406.629639043789</v>
      </c>
      <c r="AB6" t="n">
        <v>1924.612728259685</v>
      </c>
      <c r="AC6" t="n">
        <v>1740.93039068551</v>
      </c>
      <c r="AD6" t="n">
        <v>1406629.639043788</v>
      </c>
      <c r="AE6" t="n">
        <v>1924612.728259685</v>
      </c>
      <c r="AF6" t="n">
        <v>1.859151812935983e-06</v>
      </c>
      <c r="AG6" t="n">
        <v>12</v>
      </c>
      <c r="AH6" t="n">
        <v>1740930.39068551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0.9233</v>
      </c>
      <c r="E7" t="n">
        <v>108.31</v>
      </c>
      <c r="F7" t="n">
        <v>101.06</v>
      </c>
      <c r="G7" t="n">
        <v>42.11</v>
      </c>
      <c r="H7" t="n">
        <v>0.61</v>
      </c>
      <c r="I7" t="n">
        <v>144</v>
      </c>
      <c r="J7" t="n">
        <v>175.18</v>
      </c>
      <c r="K7" t="n">
        <v>51.39</v>
      </c>
      <c r="L7" t="n">
        <v>6</v>
      </c>
      <c r="M7" t="n">
        <v>142</v>
      </c>
      <c r="N7" t="n">
        <v>32.79</v>
      </c>
      <c r="O7" t="n">
        <v>21840.16</v>
      </c>
      <c r="P7" t="n">
        <v>1195.41</v>
      </c>
      <c r="Q7" t="n">
        <v>3548.7</v>
      </c>
      <c r="R7" t="n">
        <v>388.58</v>
      </c>
      <c r="S7" t="n">
        <v>166.1</v>
      </c>
      <c r="T7" t="n">
        <v>110280.64</v>
      </c>
      <c r="U7" t="n">
        <v>0.43</v>
      </c>
      <c r="V7" t="n">
        <v>0.92</v>
      </c>
      <c r="W7" t="n">
        <v>0.51</v>
      </c>
      <c r="X7" t="n">
        <v>6.52</v>
      </c>
      <c r="Y7" t="n">
        <v>0.5</v>
      </c>
      <c r="Z7" t="n">
        <v>10</v>
      </c>
      <c r="AA7" t="n">
        <v>1340.004950172635</v>
      </c>
      <c r="AB7" t="n">
        <v>1833.453889672344</v>
      </c>
      <c r="AC7" t="n">
        <v>1658.47162371071</v>
      </c>
      <c r="AD7" t="n">
        <v>1340004.950172635</v>
      </c>
      <c r="AE7" t="n">
        <v>1833453.889672344</v>
      </c>
      <c r="AF7" t="n">
        <v>1.906647638435847e-06</v>
      </c>
      <c r="AG7" t="n">
        <v>12</v>
      </c>
      <c r="AH7" t="n">
        <v>1658471.62371071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0.9391</v>
      </c>
      <c r="E8" t="n">
        <v>106.48</v>
      </c>
      <c r="F8" t="n">
        <v>100.01</v>
      </c>
      <c r="G8" t="n">
        <v>49.59</v>
      </c>
      <c r="H8" t="n">
        <v>0.7</v>
      </c>
      <c r="I8" t="n">
        <v>121</v>
      </c>
      <c r="J8" t="n">
        <v>176.66</v>
      </c>
      <c r="K8" t="n">
        <v>51.39</v>
      </c>
      <c r="L8" t="n">
        <v>7</v>
      </c>
      <c r="M8" t="n">
        <v>119</v>
      </c>
      <c r="N8" t="n">
        <v>33.27</v>
      </c>
      <c r="O8" t="n">
        <v>22022.17</v>
      </c>
      <c r="P8" t="n">
        <v>1165.52</v>
      </c>
      <c r="Q8" t="n">
        <v>3548.69</v>
      </c>
      <c r="R8" t="n">
        <v>353.21</v>
      </c>
      <c r="S8" t="n">
        <v>166.1</v>
      </c>
      <c r="T8" t="n">
        <v>92713.92999999999</v>
      </c>
      <c r="U8" t="n">
        <v>0.47</v>
      </c>
      <c r="V8" t="n">
        <v>0.93</v>
      </c>
      <c r="W8" t="n">
        <v>0.47</v>
      </c>
      <c r="X8" t="n">
        <v>5.47</v>
      </c>
      <c r="Y8" t="n">
        <v>0.5</v>
      </c>
      <c r="Z8" t="n">
        <v>10</v>
      </c>
      <c r="AA8" t="n">
        <v>1290.364318208799</v>
      </c>
      <c r="AB8" t="n">
        <v>1765.533387029302</v>
      </c>
      <c r="AC8" t="n">
        <v>1597.033358512896</v>
      </c>
      <c r="AD8" t="n">
        <v>1290364.318208799</v>
      </c>
      <c r="AE8" t="n">
        <v>1765533.387029302</v>
      </c>
      <c r="AF8" t="n">
        <v>1.939275205518363e-06</v>
      </c>
      <c r="AG8" t="n">
        <v>12</v>
      </c>
      <c r="AH8" t="n">
        <v>1597033.358512896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0.9513</v>
      </c>
      <c r="E9" t="n">
        <v>105.12</v>
      </c>
      <c r="F9" t="n">
        <v>99.22</v>
      </c>
      <c r="G9" t="n">
        <v>57.24</v>
      </c>
      <c r="H9" t="n">
        <v>0.8</v>
      </c>
      <c r="I9" t="n">
        <v>104</v>
      </c>
      <c r="J9" t="n">
        <v>178.14</v>
      </c>
      <c r="K9" t="n">
        <v>51.39</v>
      </c>
      <c r="L9" t="n">
        <v>8</v>
      </c>
      <c r="M9" t="n">
        <v>102</v>
      </c>
      <c r="N9" t="n">
        <v>33.75</v>
      </c>
      <c r="O9" t="n">
        <v>22204.83</v>
      </c>
      <c r="P9" t="n">
        <v>1140.53</v>
      </c>
      <c r="Q9" t="n">
        <v>3548.76</v>
      </c>
      <c r="R9" t="n">
        <v>326.53</v>
      </c>
      <c r="S9" t="n">
        <v>166.1</v>
      </c>
      <c r="T9" t="n">
        <v>79457.85000000001</v>
      </c>
      <c r="U9" t="n">
        <v>0.51</v>
      </c>
      <c r="V9" t="n">
        <v>0.9399999999999999</v>
      </c>
      <c r="W9" t="n">
        <v>0.44</v>
      </c>
      <c r="X9" t="n">
        <v>4.68</v>
      </c>
      <c r="Y9" t="n">
        <v>0.5</v>
      </c>
      <c r="Z9" t="n">
        <v>10</v>
      </c>
      <c r="AA9" t="n">
        <v>1242.957995407394</v>
      </c>
      <c r="AB9" t="n">
        <v>1700.669964753064</v>
      </c>
      <c r="AC9" t="n">
        <v>1538.360410222318</v>
      </c>
      <c r="AD9" t="n">
        <v>1242957.995407394</v>
      </c>
      <c r="AE9" t="n">
        <v>1700669.964753064</v>
      </c>
      <c r="AF9" t="n">
        <v>1.964468643392204e-06</v>
      </c>
      <c r="AG9" t="n">
        <v>11</v>
      </c>
      <c r="AH9" t="n">
        <v>1538360.410222318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0.963</v>
      </c>
      <c r="E10" t="n">
        <v>103.85</v>
      </c>
      <c r="F10" t="n">
        <v>98.42</v>
      </c>
      <c r="G10" t="n">
        <v>65.62</v>
      </c>
      <c r="H10" t="n">
        <v>0.89</v>
      </c>
      <c r="I10" t="n">
        <v>90</v>
      </c>
      <c r="J10" t="n">
        <v>179.63</v>
      </c>
      <c r="K10" t="n">
        <v>51.39</v>
      </c>
      <c r="L10" t="n">
        <v>9</v>
      </c>
      <c r="M10" t="n">
        <v>88</v>
      </c>
      <c r="N10" t="n">
        <v>34.24</v>
      </c>
      <c r="O10" t="n">
        <v>22388.15</v>
      </c>
      <c r="P10" t="n">
        <v>1112.86</v>
      </c>
      <c r="Q10" t="n">
        <v>3548.68</v>
      </c>
      <c r="R10" t="n">
        <v>299.04</v>
      </c>
      <c r="S10" t="n">
        <v>166.1</v>
      </c>
      <c r="T10" t="n">
        <v>65780.64</v>
      </c>
      <c r="U10" t="n">
        <v>0.5600000000000001</v>
      </c>
      <c r="V10" t="n">
        <v>0.95</v>
      </c>
      <c r="W10" t="n">
        <v>0.42</v>
      </c>
      <c r="X10" t="n">
        <v>3.88</v>
      </c>
      <c r="Y10" t="n">
        <v>0.5</v>
      </c>
      <c r="Z10" t="n">
        <v>10</v>
      </c>
      <c r="AA10" t="n">
        <v>1203.158118533633</v>
      </c>
      <c r="AB10" t="n">
        <v>1646.214017367738</v>
      </c>
      <c r="AC10" t="n">
        <v>1489.101662026045</v>
      </c>
      <c r="AD10" t="n">
        <v>1203158.118533633</v>
      </c>
      <c r="AE10" t="n">
        <v>1646214.017367738</v>
      </c>
      <c r="AF10" t="n">
        <v>1.988629563320395e-06</v>
      </c>
      <c r="AG10" t="n">
        <v>11</v>
      </c>
      <c r="AH10" t="n">
        <v>1489101.662026045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0.9671999999999999</v>
      </c>
      <c r="E11" t="n">
        <v>103.39</v>
      </c>
      <c r="F11" t="n">
        <v>98.31</v>
      </c>
      <c r="G11" t="n">
        <v>73.73</v>
      </c>
      <c r="H11" t="n">
        <v>0.98</v>
      </c>
      <c r="I11" t="n">
        <v>80</v>
      </c>
      <c r="J11" t="n">
        <v>181.12</v>
      </c>
      <c r="K11" t="n">
        <v>51.39</v>
      </c>
      <c r="L11" t="n">
        <v>10</v>
      </c>
      <c r="M11" t="n">
        <v>78</v>
      </c>
      <c r="N11" t="n">
        <v>34.73</v>
      </c>
      <c r="O11" t="n">
        <v>22572.13</v>
      </c>
      <c r="P11" t="n">
        <v>1095.72</v>
      </c>
      <c r="Q11" t="n">
        <v>3548.72</v>
      </c>
      <c r="R11" t="n">
        <v>295.84</v>
      </c>
      <c r="S11" t="n">
        <v>166.1</v>
      </c>
      <c r="T11" t="n">
        <v>64232.39</v>
      </c>
      <c r="U11" t="n">
        <v>0.5600000000000001</v>
      </c>
      <c r="V11" t="n">
        <v>0.95</v>
      </c>
      <c r="W11" t="n">
        <v>0.4</v>
      </c>
      <c r="X11" t="n">
        <v>3.77</v>
      </c>
      <c r="Y11" t="n">
        <v>0.5</v>
      </c>
      <c r="Z11" t="n">
        <v>10</v>
      </c>
      <c r="AA11" t="n">
        <v>1182.800890183532</v>
      </c>
      <c r="AB11" t="n">
        <v>1618.360359441599</v>
      </c>
      <c r="AC11" t="n">
        <v>1463.906318119522</v>
      </c>
      <c r="AD11" t="n">
        <v>1182800.890183532</v>
      </c>
      <c r="AE11" t="n">
        <v>1618360.359441599</v>
      </c>
      <c r="AF11" t="n">
        <v>1.997302714063848e-06</v>
      </c>
      <c r="AG11" t="n">
        <v>11</v>
      </c>
      <c r="AH11" t="n">
        <v>1463906.318119522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0.9748</v>
      </c>
      <c r="E12" t="n">
        <v>102.59</v>
      </c>
      <c r="F12" t="n">
        <v>97.81</v>
      </c>
      <c r="G12" t="n">
        <v>82.66</v>
      </c>
      <c r="H12" t="n">
        <v>1.07</v>
      </c>
      <c r="I12" t="n">
        <v>71</v>
      </c>
      <c r="J12" t="n">
        <v>182.62</v>
      </c>
      <c r="K12" t="n">
        <v>51.39</v>
      </c>
      <c r="L12" t="n">
        <v>11</v>
      </c>
      <c r="M12" t="n">
        <v>69</v>
      </c>
      <c r="N12" t="n">
        <v>35.22</v>
      </c>
      <c r="O12" t="n">
        <v>22756.91</v>
      </c>
      <c r="P12" t="n">
        <v>1070.47</v>
      </c>
      <c r="Q12" t="n">
        <v>3548.69</v>
      </c>
      <c r="R12" t="n">
        <v>279.12</v>
      </c>
      <c r="S12" t="n">
        <v>166.1</v>
      </c>
      <c r="T12" t="n">
        <v>55917.1</v>
      </c>
      <c r="U12" t="n">
        <v>0.6</v>
      </c>
      <c r="V12" t="n">
        <v>0.95</v>
      </c>
      <c r="W12" t="n">
        <v>0.38</v>
      </c>
      <c r="X12" t="n">
        <v>3.27</v>
      </c>
      <c r="Y12" t="n">
        <v>0.5</v>
      </c>
      <c r="Z12" t="n">
        <v>10</v>
      </c>
      <c r="AA12" t="n">
        <v>1151.25073679929</v>
      </c>
      <c r="AB12" t="n">
        <v>1575.192047686747</v>
      </c>
      <c r="AC12" t="n">
        <v>1424.857929451447</v>
      </c>
      <c r="AD12" t="n">
        <v>1151250.73679929</v>
      </c>
      <c r="AE12" t="n">
        <v>1575192.047686747</v>
      </c>
      <c r="AF12" t="n">
        <v>2.012996986837717e-06</v>
      </c>
      <c r="AG12" t="n">
        <v>11</v>
      </c>
      <c r="AH12" t="n">
        <v>1424857.929451447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0.9806</v>
      </c>
      <c r="E13" t="n">
        <v>101.98</v>
      </c>
      <c r="F13" t="n">
        <v>97.44</v>
      </c>
      <c r="G13" t="n">
        <v>91.34999999999999</v>
      </c>
      <c r="H13" t="n">
        <v>1.16</v>
      </c>
      <c r="I13" t="n">
        <v>64</v>
      </c>
      <c r="J13" t="n">
        <v>184.12</v>
      </c>
      <c r="K13" t="n">
        <v>51.39</v>
      </c>
      <c r="L13" t="n">
        <v>12</v>
      </c>
      <c r="M13" t="n">
        <v>62</v>
      </c>
      <c r="N13" t="n">
        <v>35.73</v>
      </c>
      <c r="O13" t="n">
        <v>22942.24</v>
      </c>
      <c r="P13" t="n">
        <v>1048.24</v>
      </c>
      <c r="Q13" t="n">
        <v>3548.66</v>
      </c>
      <c r="R13" t="n">
        <v>266.09</v>
      </c>
      <c r="S13" t="n">
        <v>166.1</v>
      </c>
      <c r="T13" t="n">
        <v>49438.01</v>
      </c>
      <c r="U13" t="n">
        <v>0.62</v>
      </c>
      <c r="V13" t="n">
        <v>0.96</v>
      </c>
      <c r="W13" t="n">
        <v>0.38</v>
      </c>
      <c r="X13" t="n">
        <v>2.9</v>
      </c>
      <c r="Y13" t="n">
        <v>0.5</v>
      </c>
      <c r="Z13" t="n">
        <v>10</v>
      </c>
      <c r="AA13" t="n">
        <v>1124.885290063337</v>
      </c>
      <c r="AB13" t="n">
        <v>1539.117680301197</v>
      </c>
      <c r="AC13" t="n">
        <v>1392.226449058482</v>
      </c>
      <c r="AD13" t="n">
        <v>1124885.290063337</v>
      </c>
      <c r="AE13" t="n">
        <v>1539117.680301197</v>
      </c>
      <c r="AF13" t="n">
        <v>2.024974195007248e-06</v>
      </c>
      <c r="AG13" t="n">
        <v>11</v>
      </c>
      <c r="AH13" t="n">
        <v>1392226.449058482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0.9854000000000001</v>
      </c>
      <c r="E14" t="n">
        <v>101.48</v>
      </c>
      <c r="F14" t="n">
        <v>97.14</v>
      </c>
      <c r="G14" t="n">
        <v>100.49</v>
      </c>
      <c r="H14" t="n">
        <v>1.24</v>
      </c>
      <c r="I14" t="n">
        <v>58</v>
      </c>
      <c r="J14" t="n">
        <v>185.63</v>
      </c>
      <c r="K14" t="n">
        <v>51.39</v>
      </c>
      <c r="L14" t="n">
        <v>13</v>
      </c>
      <c r="M14" t="n">
        <v>56</v>
      </c>
      <c r="N14" t="n">
        <v>36.24</v>
      </c>
      <c r="O14" t="n">
        <v>23128.27</v>
      </c>
      <c r="P14" t="n">
        <v>1026.98</v>
      </c>
      <c r="Q14" t="n">
        <v>3548.65</v>
      </c>
      <c r="R14" t="n">
        <v>256.16</v>
      </c>
      <c r="S14" t="n">
        <v>166.1</v>
      </c>
      <c r="T14" t="n">
        <v>44503.93</v>
      </c>
      <c r="U14" t="n">
        <v>0.65</v>
      </c>
      <c r="V14" t="n">
        <v>0.96</v>
      </c>
      <c r="W14" t="n">
        <v>0.37</v>
      </c>
      <c r="X14" t="n">
        <v>2.6</v>
      </c>
      <c r="Y14" t="n">
        <v>0.5</v>
      </c>
      <c r="Z14" t="n">
        <v>10</v>
      </c>
      <c r="AA14" t="n">
        <v>1100.777052059402</v>
      </c>
      <c r="AB14" t="n">
        <v>1506.131725483816</v>
      </c>
      <c r="AC14" t="n">
        <v>1362.388627472793</v>
      </c>
      <c r="AD14" t="n">
        <v>1100777.052059402</v>
      </c>
      <c r="AE14" t="n">
        <v>1506131.725483816</v>
      </c>
      <c r="AF14" t="n">
        <v>2.03488636728548e-06</v>
      </c>
      <c r="AG14" t="n">
        <v>11</v>
      </c>
      <c r="AH14" t="n">
        <v>1362388.627472793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0.989</v>
      </c>
      <c r="E15" t="n">
        <v>101.11</v>
      </c>
      <c r="F15" t="n">
        <v>96.94</v>
      </c>
      <c r="G15" t="n">
        <v>109.75</v>
      </c>
      <c r="H15" t="n">
        <v>1.33</v>
      </c>
      <c r="I15" t="n">
        <v>53</v>
      </c>
      <c r="J15" t="n">
        <v>187.14</v>
      </c>
      <c r="K15" t="n">
        <v>51.39</v>
      </c>
      <c r="L15" t="n">
        <v>14</v>
      </c>
      <c r="M15" t="n">
        <v>51</v>
      </c>
      <c r="N15" t="n">
        <v>36.75</v>
      </c>
      <c r="O15" t="n">
        <v>23314.98</v>
      </c>
      <c r="P15" t="n">
        <v>1000.15</v>
      </c>
      <c r="Q15" t="n">
        <v>3548.66</v>
      </c>
      <c r="R15" t="n">
        <v>249.44</v>
      </c>
      <c r="S15" t="n">
        <v>166.1</v>
      </c>
      <c r="T15" t="n">
        <v>41167.96</v>
      </c>
      <c r="U15" t="n">
        <v>0.67</v>
      </c>
      <c r="V15" t="n">
        <v>0.96</v>
      </c>
      <c r="W15" t="n">
        <v>0.36</v>
      </c>
      <c r="X15" t="n">
        <v>2.4</v>
      </c>
      <c r="Y15" t="n">
        <v>0.5</v>
      </c>
      <c r="Z15" t="n">
        <v>10</v>
      </c>
      <c r="AA15" t="n">
        <v>1073.291600266458</v>
      </c>
      <c r="AB15" t="n">
        <v>1468.524917768157</v>
      </c>
      <c r="AC15" t="n">
        <v>1328.37096070403</v>
      </c>
      <c r="AD15" t="n">
        <v>1073291.600266458</v>
      </c>
      <c r="AE15" t="n">
        <v>1468524.917768157</v>
      </c>
      <c r="AF15" t="n">
        <v>2.042320496494155e-06</v>
      </c>
      <c r="AG15" t="n">
        <v>11</v>
      </c>
      <c r="AH15" t="n">
        <v>1328370.96070403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0.9938</v>
      </c>
      <c r="E16" t="n">
        <v>100.63</v>
      </c>
      <c r="F16" t="n">
        <v>96.63</v>
      </c>
      <c r="G16" t="n">
        <v>120.79</v>
      </c>
      <c r="H16" t="n">
        <v>1.41</v>
      </c>
      <c r="I16" t="n">
        <v>48</v>
      </c>
      <c r="J16" t="n">
        <v>188.66</v>
      </c>
      <c r="K16" t="n">
        <v>51.39</v>
      </c>
      <c r="L16" t="n">
        <v>15</v>
      </c>
      <c r="M16" t="n">
        <v>45</v>
      </c>
      <c r="N16" t="n">
        <v>37.27</v>
      </c>
      <c r="O16" t="n">
        <v>23502.4</v>
      </c>
      <c r="P16" t="n">
        <v>975.21</v>
      </c>
      <c r="Q16" t="n">
        <v>3548.65</v>
      </c>
      <c r="R16" t="n">
        <v>238.58</v>
      </c>
      <c r="S16" t="n">
        <v>166.1</v>
      </c>
      <c r="T16" t="n">
        <v>35760.1</v>
      </c>
      <c r="U16" t="n">
        <v>0.7</v>
      </c>
      <c r="V16" t="n">
        <v>0.96</v>
      </c>
      <c r="W16" t="n">
        <v>0.35</v>
      </c>
      <c r="X16" t="n">
        <v>2.09</v>
      </c>
      <c r="Y16" t="n">
        <v>0.5</v>
      </c>
      <c r="Z16" t="n">
        <v>10</v>
      </c>
      <c r="AA16" t="n">
        <v>1046.402049084054</v>
      </c>
      <c r="AB16" t="n">
        <v>1431.733447557117</v>
      </c>
      <c r="AC16" t="n">
        <v>1295.090816772779</v>
      </c>
      <c r="AD16" t="n">
        <v>1046402.049084054</v>
      </c>
      <c r="AE16" t="n">
        <v>1431733.447557117</v>
      </c>
      <c r="AF16" t="n">
        <v>2.052232668772387e-06</v>
      </c>
      <c r="AG16" t="n">
        <v>11</v>
      </c>
      <c r="AH16" t="n">
        <v>1295090.816772779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0.9958</v>
      </c>
      <c r="E17" t="n">
        <v>100.42</v>
      </c>
      <c r="F17" t="n">
        <v>96.52</v>
      </c>
      <c r="G17" t="n">
        <v>128.7</v>
      </c>
      <c r="H17" t="n">
        <v>1.49</v>
      </c>
      <c r="I17" t="n">
        <v>45</v>
      </c>
      <c r="J17" t="n">
        <v>190.19</v>
      </c>
      <c r="K17" t="n">
        <v>51.39</v>
      </c>
      <c r="L17" t="n">
        <v>16</v>
      </c>
      <c r="M17" t="n">
        <v>27</v>
      </c>
      <c r="N17" t="n">
        <v>37.79</v>
      </c>
      <c r="O17" t="n">
        <v>23690.52</v>
      </c>
      <c r="P17" t="n">
        <v>963.29</v>
      </c>
      <c r="Q17" t="n">
        <v>3548.63</v>
      </c>
      <c r="R17" t="n">
        <v>234.3</v>
      </c>
      <c r="S17" t="n">
        <v>166.1</v>
      </c>
      <c r="T17" t="n">
        <v>33635.46</v>
      </c>
      <c r="U17" t="n">
        <v>0.71</v>
      </c>
      <c r="V17" t="n">
        <v>0.97</v>
      </c>
      <c r="W17" t="n">
        <v>0.37</v>
      </c>
      <c r="X17" t="n">
        <v>1.98</v>
      </c>
      <c r="Y17" t="n">
        <v>0.5</v>
      </c>
      <c r="Z17" t="n">
        <v>10</v>
      </c>
      <c r="AA17" t="n">
        <v>1033.957477656426</v>
      </c>
      <c r="AB17" t="n">
        <v>1414.706235914093</v>
      </c>
      <c r="AC17" t="n">
        <v>1279.688658311123</v>
      </c>
      <c r="AD17" t="n">
        <v>1033957.477656426</v>
      </c>
      <c r="AE17" t="n">
        <v>1414706.235914093</v>
      </c>
      <c r="AF17" t="n">
        <v>2.056362740554984e-06</v>
      </c>
      <c r="AG17" t="n">
        <v>11</v>
      </c>
      <c r="AH17" t="n">
        <v>1279688.658311123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0.9971</v>
      </c>
      <c r="E18" t="n">
        <v>100.29</v>
      </c>
      <c r="F18" t="n">
        <v>96.43000000000001</v>
      </c>
      <c r="G18" t="n">
        <v>131.49</v>
      </c>
      <c r="H18" t="n">
        <v>1.57</v>
      </c>
      <c r="I18" t="n">
        <v>44</v>
      </c>
      <c r="J18" t="n">
        <v>191.72</v>
      </c>
      <c r="K18" t="n">
        <v>51.39</v>
      </c>
      <c r="L18" t="n">
        <v>17</v>
      </c>
      <c r="M18" t="n">
        <v>7</v>
      </c>
      <c r="N18" t="n">
        <v>38.33</v>
      </c>
      <c r="O18" t="n">
        <v>23879.37</v>
      </c>
      <c r="P18" t="n">
        <v>953.92</v>
      </c>
      <c r="Q18" t="n">
        <v>3548.7</v>
      </c>
      <c r="R18" t="n">
        <v>230.34</v>
      </c>
      <c r="S18" t="n">
        <v>166.1</v>
      </c>
      <c r="T18" t="n">
        <v>31660.33</v>
      </c>
      <c r="U18" t="n">
        <v>0.72</v>
      </c>
      <c r="V18" t="n">
        <v>0.97</v>
      </c>
      <c r="W18" t="n">
        <v>0.39</v>
      </c>
      <c r="X18" t="n">
        <v>1.89</v>
      </c>
      <c r="Y18" t="n">
        <v>0.5</v>
      </c>
      <c r="Z18" t="n">
        <v>10</v>
      </c>
      <c r="AA18" t="n">
        <v>1024.460313915003</v>
      </c>
      <c r="AB18" t="n">
        <v>1401.711797497783</v>
      </c>
      <c r="AC18" t="n">
        <v>1267.934390859458</v>
      </c>
      <c r="AD18" t="n">
        <v>1024460.313915003</v>
      </c>
      <c r="AE18" t="n">
        <v>1401711.797497783</v>
      </c>
      <c r="AF18" t="n">
        <v>2.059047287213672e-06</v>
      </c>
      <c r="AG18" t="n">
        <v>11</v>
      </c>
      <c r="AH18" t="n">
        <v>1267934.390859458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0.997</v>
      </c>
      <c r="E19" t="n">
        <v>100.3</v>
      </c>
      <c r="F19" t="n">
        <v>96.47</v>
      </c>
      <c r="G19" t="n">
        <v>134.62</v>
      </c>
      <c r="H19" t="n">
        <v>1.65</v>
      </c>
      <c r="I19" t="n">
        <v>43</v>
      </c>
      <c r="J19" t="n">
        <v>193.26</v>
      </c>
      <c r="K19" t="n">
        <v>51.39</v>
      </c>
      <c r="L19" t="n">
        <v>18</v>
      </c>
      <c r="M19" t="n">
        <v>1</v>
      </c>
      <c r="N19" t="n">
        <v>38.86</v>
      </c>
      <c r="O19" t="n">
        <v>24068.93</v>
      </c>
      <c r="P19" t="n">
        <v>960.64</v>
      </c>
      <c r="Q19" t="n">
        <v>3548.7</v>
      </c>
      <c r="R19" t="n">
        <v>231.64</v>
      </c>
      <c r="S19" t="n">
        <v>166.1</v>
      </c>
      <c r="T19" t="n">
        <v>32319.13</v>
      </c>
      <c r="U19" t="n">
        <v>0.72</v>
      </c>
      <c r="V19" t="n">
        <v>0.97</v>
      </c>
      <c r="W19" t="n">
        <v>0.4</v>
      </c>
      <c r="X19" t="n">
        <v>1.94</v>
      </c>
      <c r="Y19" t="n">
        <v>0.5</v>
      </c>
      <c r="Z19" t="n">
        <v>10</v>
      </c>
      <c r="AA19" t="n">
        <v>1030.46249965498</v>
      </c>
      <c r="AB19" t="n">
        <v>1409.924252824967</v>
      </c>
      <c r="AC19" t="n">
        <v>1275.363060976469</v>
      </c>
      <c r="AD19" t="n">
        <v>1030462.49965498</v>
      </c>
      <c r="AE19" t="n">
        <v>1409924.252824967</v>
      </c>
      <c r="AF19" t="n">
        <v>2.058840783624542e-06</v>
      </c>
      <c r="AG19" t="n">
        <v>11</v>
      </c>
      <c r="AH19" t="n">
        <v>1275363.060976469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0.9971</v>
      </c>
      <c r="E20" t="n">
        <v>100.29</v>
      </c>
      <c r="F20" t="n">
        <v>96.47</v>
      </c>
      <c r="G20" t="n">
        <v>134.6</v>
      </c>
      <c r="H20" t="n">
        <v>1.73</v>
      </c>
      <c r="I20" t="n">
        <v>43</v>
      </c>
      <c r="J20" t="n">
        <v>194.8</v>
      </c>
      <c r="K20" t="n">
        <v>51.39</v>
      </c>
      <c r="L20" t="n">
        <v>19</v>
      </c>
      <c r="M20" t="n">
        <v>0</v>
      </c>
      <c r="N20" t="n">
        <v>39.41</v>
      </c>
      <c r="O20" t="n">
        <v>24259.23</v>
      </c>
      <c r="P20" t="n">
        <v>967.7</v>
      </c>
      <c r="Q20" t="n">
        <v>3548.71</v>
      </c>
      <c r="R20" t="n">
        <v>231.23</v>
      </c>
      <c r="S20" t="n">
        <v>166.1</v>
      </c>
      <c r="T20" t="n">
        <v>32112.22</v>
      </c>
      <c r="U20" t="n">
        <v>0.72</v>
      </c>
      <c r="V20" t="n">
        <v>0.97</v>
      </c>
      <c r="W20" t="n">
        <v>0.4</v>
      </c>
      <c r="X20" t="n">
        <v>1.93</v>
      </c>
      <c r="Y20" t="n">
        <v>0.5</v>
      </c>
      <c r="Z20" t="n">
        <v>10</v>
      </c>
      <c r="AA20" t="n">
        <v>1036.533768151902</v>
      </c>
      <c r="AB20" t="n">
        <v>1418.231230227918</v>
      </c>
      <c r="AC20" t="n">
        <v>1282.877232114998</v>
      </c>
      <c r="AD20" t="n">
        <v>1036533.768151902</v>
      </c>
      <c r="AE20" t="n">
        <v>1418231.230227918</v>
      </c>
      <c r="AF20" t="n">
        <v>2.059047287213672e-06</v>
      </c>
      <c r="AG20" t="n">
        <v>11</v>
      </c>
      <c r="AH20" t="n">
        <v>1282877.232114998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0.8177</v>
      </c>
      <c r="E2" t="n">
        <v>122.29</v>
      </c>
      <c r="F2" t="n">
        <v>115.17</v>
      </c>
      <c r="G2" t="n">
        <v>15.7</v>
      </c>
      <c r="H2" t="n">
        <v>0.34</v>
      </c>
      <c r="I2" t="n">
        <v>440</v>
      </c>
      <c r="J2" t="n">
        <v>51.33</v>
      </c>
      <c r="K2" t="n">
        <v>24.83</v>
      </c>
      <c r="L2" t="n">
        <v>1</v>
      </c>
      <c r="M2" t="n">
        <v>438</v>
      </c>
      <c r="N2" t="n">
        <v>5.51</v>
      </c>
      <c r="O2" t="n">
        <v>6564.78</v>
      </c>
      <c r="P2" t="n">
        <v>607.02</v>
      </c>
      <c r="Q2" t="n">
        <v>3548.9</v>
      </c>
      <c r="R2" t="n">
        <v>867.65</v>
      </c>
      <c r="S2" t="n">
        <v>166.1</v>
      </c>
      <c r="T2" t="n">
        <v>348336.33</v>
      </c>
      <c r="U2" t="n">
        <v>0.19</v>
      </c>
      <c r="V2" t="n">
        <v>0.8100000000000001</v>
      </c>
      <c r="W2" t="n">
        <v>0.97</v>
      </c>
      <c r="X2" t="n">
        <v>20.62</v>
      </c>
      <c r="Y2" t="n">
        <v>0.5</v>
      </c>
      <c r="Z2" t="n">
        <v>10</v>
      </c>
      <c r="AA2" t="n">
        <v>829.6570800779798</v>
      </c>
      <c r="AB2" t="n">
        <v>1135.173418849834</v>
      </c>
      <c r="AC2" t="n">
        <v>1026.834060980705</v>
      </c>
      <c r="AD2" t="n">
        <v>829657.0800779798</v>
      </c>
      <c r="AE2" t="n">
        <v>1135173.418849834</v>
      </c>
      <c r="AF2" t="n">
        <v>1.793820163975432e-06</v>
      </c>
      <c r="AG2" t="n">
        <v>13</v>
      </c>
      <c r="AH2" t="n">
        <v>1026834.060980705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0.9342</v>
      </c>
      <c r="E3" t="n">
        <v>107.04</v>
      </c>
      <c r="F3" t="n">
        <v>103.04</v>
      </c>
      <c r="G3" t="n">
        <v>33.6</v>
      </c>
      <c r="H3" t="n">
        <v>0.66</v>
      </c>
      <c r="I3" t="n">
        <v>184</v>
      </c>
      <c r="J3" t="n">
        <v>52.47</v>
      </c>
      <c r="K3" t="n">
        <v>24.83</v>
      </c>
      <c r="L3" t="n">
        <v>2</v>
      </c>
      <c r="M3" t="n">
        <v>60</v>
      </c>
      <c r="N3" t="n">
        <v>5.64</v>
      </c>
      <c r="O3" t="n">
        <v>6705.1</v>
      </c>
      <c r="P3" t="n">
        <v>480.36</v>
      </c>
      <c r="Q3" t="n">
        <v>3548.79</v>
      </c>
      <c r="R3" t="n">
        <v>450.36</v>
      </c>
      <c r="S3" t="n">
        <v>166.1</v>
      </c>
      <c r="T3" t="n">
        <v>140970.18</v>
      </c>
      <c r="U3" t="n">
        <v>0.37</v>
      </c>
      <c r="V3" t="n">
        <v>0.9</v>
      </c>
      <c r="W3" t="n">
        <v>0.73</v>
      </c>
      <c r="X3" t="n">
        <v>8.5</v>
      </c>
      <c r="Y3" t="n">
        <v>0.5</v>
      </c>
      <c r="Z3" t="n">
        <v>10</v>
      </c>
      <c r="AA3" t="n">
        <v>606.011520814359</v>
      </c>
      <c r="AB3" t="n">
        <v>829.1716981196192</v>
      </c>
      <c r="AC3" t="n">
        <v>750.0367150008694</v>
      </c>
      <c r="AD3" t="n">
        <v>606011.520814359</v>
      </c>
      <c r="AE3" t="n">
        <v>829171.6981196193</v>
      </c>
      <c r="AF3" t="n">
        <v>2.049390726655067e-06</v>
      </c>
      <c r="AG3" t="n">
        <v>12</v>
      </c>
      <c r="AH3" t="n">
        <v>750036.7150008695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0.9365</v>
      </c>
      <c r="E4" t="n">
        <v>106.78</v>
      </c>
      <c r="F4" t="n">
        <v>102.84</v>
      </c>
      <c r="G4" t="n">
        <v>34.47</v>
      </c>
      <c r="H4" t="n">
        <v>0.97</v>
      </c>
      <c r="I4" t="n">
        <v>179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485.59</v>
      </c>
      <c r="Q4" t="n">
        <v>3548.72</v>
      </c>
      <c r="R4" t="n">
        <v>440.92</v>
      </c>
      <c r="S4" t="n">
        <v>166.1</v>
      </c>
      <c r="T4" t="n">
        <v>136278.45</v>
      </c>
      <c r="U4" t="n">
        <v>0.38</v>
      </c>
      <c r="V4" t="n">
        <v>0.91</v>
      </c>
      <c r="W4" t="n">
        <v>0.8</v>
      </c>
      <c r="X4" t="n">
        <v>8.300000000000001</v>
      </c>
      <c r="Y4" t="n">
        <v>0.5</v>
      </c>
      <c r="Z4" t="n">
        <v>10</v>
      </c>
      <c r="AA4" t="n">
        <v>609.5042420327927</v>
      </c>
      <c r="AB4" t="n">
        <v>833.9505933786658</v>
      </c>
      <c r="AC4" t="n">
        <v>754.3595192036142</v>
      </c>
      <c r="AD4" t="n">
        <v>609504.2420327928</v>
      </c>
      <c r="AE4" t="n">
        <v>833950.5933786657</v>
      </c>
      <c r="AF4" t="n">
        <v>2.054436325746596e-06</v>
      </c>
      <c r="AG4" t="n">
        <v>12</v>
      </c>
      <c r="AH4" t="n">
        <v>754359.5192036142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0.5255</v>
      </c>
      <c r="E2" t="n">
        <v>190.31</v>
      </c>
      <c r="F2" t="n">
        <v>154.73</v>
      </c>
      <c r="G2" t="n">
        <v>7.57</v>
      </c>
      <c r="H2" t="n">
        <v>0.13</v>
      </c>
      <c r="I2" t="n">
        <v>1227</v>
      </c>
      <c r="J2" t="n">
        <v>133.21</v>
      </c>
      <c r="K2" t="n">
        <v>46.47</v>
      </c>
      <c r="L2" t="n">
        <v>1</v>
      </c>
      <c r="M2" t="n">
        <v>1225</v>
      </c>
      <c r="N2" t="n">
        <v>20.75</v>
      </c>
      <c r="O2" t="n">
        <v>16663.42</v>
      </c>
      <c r="P2" t="n">
        <v>1674.25</v>
      </c>
      <c r="Q2" t="n">
        <v>3549.31</v>
      </c>
      <c r="R2" t="n">
        <v>2214.27</v>
      </c>
      <c r="S2" t="n">
        <v>166.1</v>
      </c>
      <c r="T2" t="n">
        <v>1017710.05</v>
      </c>
      <c r="U2" t="n">
        <v>0.08</v>
      </c>
      <c r="V2" t="n">
        <v>0.6</v>
      </c>
      <c r="W2" t="n">
        <v>2.24</v>
      </c>
      <c r="X2" t="n">
        <v>60.17</v>
      </c>
      <c r="Y2" t="n">
        <v>0.5</v>
      </c>
      <c r="Z2" t="n">
        <v>10</v>
      </c>
      <c r="AA2" t="n">
        <v>3206.944558695648</v>
      </c>
      <c r="AB2" t="n">
        <v>4387.883025616381</v>
      </c>
      <c r="AC2" t="n">
        <v>3969.109628083892</v>
      </c>
      <c r="AD2" t="n">
        <v>3206944.558695648</v>
      </c>
      <c r="AE2" t="n">
        <v>4387883.025616381</v>
      </c>
      <c r="AF2" t="n">
        <v>1.100148501238027e-06</v>
      </c>
      <c r="AG2" t="n">
        <v>20</v>
      </c>
      <c r="AH2" t="n">
        <v>3969109.628083892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0.7723</v>
      </c>
      <c r="E3" t="n">
        <v>129.49</v>
      </c>
      <c r="F3" t="n">
        <v>115.25</v>
      </c>
      <c r="G3" t="n">
        <v>15.61</v>
      </c>
      <c r="H3" t="n">
        <v>0.26</v>
      </c>
      <c r="I3" t="n">
        <v>443</v>
      </c>
      <c r="J3" t="n">
        <v>134.55</v>
      </c>
      <c r="K3" t="n">
        <v>46.47</v>
      </c>
      <c r="L3" t="n">
        <v>2</v>
      </c>
      <c r="M3" t="n">
        <v>441</v>
      </c>
      <c r="N3" t="n">
        <v>21.09</v>
      </c>
      <c r="O3" t="n">
        <v>16828.84</v>
      </c>
      <c r="P3" t="n">
        <v>1222.11</v>
      </c>
      <c r="Q3" t="n">
        <v>3548.87</v>
      </c>
      <c r="R3" t="n">
        <v>870.73</v>
      </c>
      <c r="S3" t="n">
        <v>166.1</v>
      </c>
      <c r="T3" t="n">
        <v>349861.91</v>
      </c>
      <c r="U3" t="n">
        <v>0.19</v>
      </c>
      <c r="V3" t="n">
        <v>0.8100000000000001</v>
      </c>
      <c r="W3" t="n">
        <v>0.97</v>
      </c>
      <c r="X3" t="n">
        <v>20.7</v>
      </c>
      <c r="Y3" t="n">
        <v>0.5</v>
      </c>
      <c r="Z3" t="n">
        <v>10</v>
      </c>
      <c r="AA3" t="n">
        <v>1630.208300326193</v>
      </c>
      <c r="AB3" t="n">
        <v>2230.52291622067</v>
      </c>
      <c r="AC3" t="n">
        <v>2017.644939655143</v>
      </c>
      <c r="AD3" t="n">
        <v>1630208.300326193</v>
      </c>
      <c r="AE3" t="n">
        <v>2230522.91622067</v>
      </c>
      <c r="AF3" t="n">
        <v>1.616830994302814e-06</v>
      </c>
      <c r="AG3" t="n">
        <v>14</v>
      </c>
      <c r="AH3" t="n">
        <v>2017644.939655143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0.8594000000000001</v>
      </c>
      <c r="E4" t="n">
        <v>116.36</v>
      </c>
      <c r="F4" t="n">
        <v>106.89</v>
      </c>
      <c r="G4" t="n">
        <v>23.93</v>
      </c>
      <c r="H4" t="n">
        <v>0.39</v>
      </c>
      <c r="I4" t="n">
        <v>268</v>
      </c>
      <c r="J4" t="n">
        <v>135.9</v>
      </c>
      <c r="K4" t="n">
        <v>46.47</v>
      </c>
      <c r="L4" t="n">
        <v>3</v>
      </c>
      <c r="M4" t="n">
        <v>266</v>
      </c>
      <c r="N4" t="n">
        <v>21.43</v>
      </c>
      <c r="O4" t="n">
        <v>16994.64</v>
      </c>
      <c r="P4" t="n">
        <v>1111.05</v>
      </c>
      <c r="Q4" t="n">
        <v>3548.72</v>
      </c>
      <c r="R4" t="n">
        <v>586.16</v>
      </c>
      <c r="S4" t="n">
        <v>166.1</v>
      </c>
      <c r="T4" t="n">
        <v>208452.81</v>
      </c>
      <c r="U4" t="n">
        <v>0.28</v>
      </c>
      <c r="V4" t="n">
        <v>0.87</v>
      </c>
      <c r="W4" t="n">
        <v>0.71</v>
      </c>
      <c r="X4" t="n">
        <v>12.34</v>
      </c>
      <c r="Y4" t="n">
        <v>0.5</v>
      </c>
      <c r="Z4" t="n">
        <v>10</v>
      </c>
      <c r="AA4" t="n">
        <v>1347.379958482414</v>
      </c>
      <c r="AB4" t="n">
        <v>1843.544701404187</v>
      </c>
      <c r="AC4" t="n">
        <v>1667.59938253341</v>
      </c>
      <c r="AD4" t="n">
        <v>1347379.958482414</v>
      </c>
      <c r="AE4" t="n">
        <v>1843544.701404187</v>
      </c>
      <c r="AF4" t="n">
        <v>1.799177206401448e-06</v>
      </c>
      <c r="AG4" t="n">
        <v>13</v>
      </c>
      <c r="AH4" t="n">
        <v>1667599.38253341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0.9043</v>
      </c>
      <c r="E5" t="n">
        <v>110.58</v>
      </c>
      <c r="F5" t="n">
        <v>103.23</v>
      </c>
      <c r="G5" t="n">
        <v>32.6</v>
      </c>
      <c r="H5" t="n">
        <v>0.52</v>
      </c>
      <c r="I5" t="n">
        <v>190</v>
      </c>
      <c r="J5" t="n">
        <v>137.25</v>
      </c>
      <c r="K5" t="n">
        <v>46.47</v>
      </c>
      <c r="L5" t="n">
        <v>4</v>
      </c>
      <c r="M5" t="n">
        <v>188</v>
      </c>
      <c r="N5" t="n">
        <v>21.78</v>
      </c>
      <c r="O5" t="n">
        <v>17160.92</v>
      </c>
      <c r="P5" t="n">
        <v>1051.33</v>
      </c>
      <c r="Q5" t="n">
        <v>3548.83</v>
      </c>
      <c r="R5" t="n">
        <v>462.4</v>
      </c>
      <c r="S5" t="n">
        <v>166.1</v>
      </c>
      <c r="T5" t="n">
        <v>146962.66</v>
      </c>
      <c r="U5" t="n">
        <v>0.36</v>
      </c>
      <c r="V5" t="n">
        <v>0.9</v>
      </c>
      <c r="W5" t="n">
        <v>0.58</v>
      </c>
      <c r="X5" t="n">
        <v>8.69</v>
      </c>
      <c r="Y5" t="n">
        <v>0.5</v>
      </c>
      <c r="Z5" t="n">
        <v>10</v>
      </c>
      <c r="AA5" t="n">
        <v>1216.456345249592</v>
      </c>
      <c r="AB5" t="n">
        <v>1664.40923783687</v>
      </c>
      <c r="AC5" t="n">
        <v>1505.560356190756</v>
      </c>
      <c r="AD5" t="n">
        <v>1216456.345249593</v>
      </c>
      <c r="AE5" t="n">
        <v>1664409.23783687</v>
      </c>
      <c r="AF5" t="n">
        <v>1.893176574061937e-06</v>
      </c>
      <c r="AG5" t="n">
        <v>12</v>
      </c>
      <c r="AH5" t="n">
        <v>1505560.356190755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0.9317</v>
      </c>
      <c r="E6" t="n">
        <v>107.34</v>
      </c>
      <c r="F6" t="n">
        <v>101.18</v>
      </c>
      <c r="G6" t="n">
        <v>41.58</v>
      </c>
      <c r="H6" t="n">
        <v>0.64</v>
      </c>
      <c r="I6" t="n">
        <v>146</v>
      </c>
      <c r="J6" t="n">
        <v>138.6</v>
      </c>
      <c r="K6" t="n">
        <v>46.47</v>
      </c>
      <c r="L6" t="n">
        <v>5</v>
      </c>
      <c r="M6" t="n">
        <v>144</v>
      </c>
      <c r="N6" t="n">
        <v>22.13</v>
      </c>
      <c r="O6" t="n">
        <v>17327.69</v>
      </c>
      <c r="P6" t="n">
        <v>1008.12</v>
      </c>
      <c r="Q6" t="n">
        <v>3548.7</v>
      </c>
      <c r="R6" t="n">
        <v>393.01</v>
      </c>
      <c r="S6" t="n">
        <v>166.1</v>
      </c>
      <c r="T6" t="n">
        <v>112485.87</v>
      </c>
      <c r="U6" t="n">
        <v>0.42</v>
      </c>
      <c r="V6" t="n">
        <v>0.92</v>
      </c>
      <c r="W6" t="n">
        <v>0.51</v>
      </c>
      <c r="X6" t="n">
        <v>6.64</v>
      </c>
      <c r="Y6" t="n">
        <v>0.5</v>
      </c>
      <c r="Z6" t="n">
        <v>10</v>
      </c>
      <c r="AA6" t="n">
        <v>1141.316174399694</v>
      </c>
      <c r="AB6" t="n">
        <v>1561.599141129658</v>
      </c>
      <c r="AC6" t="n">
        <v>1412.562310818403</v>
      </c>
      <c r="AD6" t="n">
        <v>1141316.174399694</v>
      </c>
      <c r="AE6" t="n">
        <v>1561599.141129658</v>
      </c>
      <c r="AF6" t="n">
        <v>1.950539217133149e-06</v>
      </c>
      <c r="AG6" t="n">
        <v>12</v>
      </c>
      <c r="AH6" t="n">
        <v>1412562.310818403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0.9508</v>
      </c>
      <c r="E7" t="n">
        <v>105.18</v>
      </c>
      <c r="F7" t="n">
        <v>99.81</v>
      </c>
      <c r="G7" t="n">
        <v>51.18</v>
      </c>
      <c r="H7" t="n">
        <v>0.76</v>
      </c>
      <c r="I7" t="n">
        <v>117</v>
      </c>
      <c r="J7" t="n">
        <v>139.95</v>
      </c>
      <c r="K7" t="n">
        <v>46.47</v>
      </c>
      <c r="L7" t="n">
        <v>6</v>
      </c>
      <c r="M7" t="n">
        <v>115</v>
      </c>
      <c r="N7" t="n">
        <v>22.49</v>
      </c>
      <c r="O7" t="n">
        <v>17494.97</v>
      </c>
      <c r="P7" t="n">
        <v>969.87</v>
      </c>
      <c r="Q7" t="n">
        <v>3548.66</v>
      </c>
      <c r="R7" t="n">
        <v>346.44</v>
      </c>
      <c r="S7" t="n">
        <v>166.1</v>
      </c>
      <c r="T7" t="n">
        <v>89348.73</v>
      </c>
      <c r="U7" t="n">
        <v>0.48</v>
      </c>
      <c r="V7" t="n">
        <v>0.93</v>
      </c>
      <c r="W7" t="n">
        <v>0.46</v>
      </c>
      <c r="X7" t="n">
        <v>5.27</v>
      </c>
      <c r="Y7" t="n">
        <v>0.5</v>
      </c>
      <c r="Z7" t="n">
        <v>10</v>
      </c>
      <c r="AA7" t="n">
        <v>1075.757244217509</v>
      </c>
      <c r="AB7" t="n">
        <v>1471.898520598519</v>
      </c>
      <c r="AC7" t="n">
        <v>1331.422591615144</v>
      </c>
      <c r="AD7" t="n">
        <v>1075757.244217509</v>
      </c>
      <c r="AE7" t="n">
        <v>1471898.520598519</v>
      </c>
      <c r="AF7" t="n">
        <v>1.990525585113447e-06</v>
      </c>
      <c r="AG7" t="n">
        <v>11</v>
      </c>
      <c r="AH7" t="n">
        <v>1331422.591615144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0.9649</v>
      </c>
      <c r="E8" t="n">
        <v>103.63</v>
      </c>
      <c r="F8" t="n">
        <v>98.81</v>
      </c>
      <c r="G8" t="n">
        <v>61.12</v>
      </c>
      <c r="H8" t="n">
        <v>0.88</v>
      </c>
      <c r="I8" t="n">
        <v>97</v>
      </c>
      <c r="J8" t="n">
        <v>141.31</v>
      </c>
      <c r="K8" t="n">
        <v>46.47</v>
      </c>
      <c r="L8" t="n">
        <v>7</v>
      </c>
      <c r="M8" t="n">
        <v>95</v>
      </c>
      <c r="N8" t="n">
        <v>22.85</v>
      </c>
      <c r="O8" t="n">
        <v>17662.75</v>
      </c>
      <c r="P8" t="n">
        <v>936.49</v>
      </c>
      <c r="Q8" t="n">
        <v>3548.65</v>
      </c>
      <c r="R8" t="n">
        <v>312.44</v>
      </c>
      <c r="S8" t="n">
        <v>166.1</v>
      </c>
      <c r="T8" t="n">
        <v>72445.46000000001</v>
      </c>
      <c r="U8" t="n">
        <v>0.53</v>
      </c>
      <c r="V8" t="n">
        <v>0.9399999999999999</v>
      </c>
      <c r="W8" t="n">
        <v>0.43</v>
      </c>
      <c r="X8" t="n">
        <v>4.27</v>
      </c>
      <c r="Y8" t="n">
        <v>0.5</v>
      </c>
      <c r="Z8" t="n">
        <v>10</v>
      </c>
      <c r="AA8" t="n">
        <v>1030.34934603792</v>
      </c>
      <c r="AB8" t="n">
        <v>1409.76943105412</v>
      </c>
      <c r="AC8" t="n">
        <v>1275.223015178138</v>
      </c>
      <c r="AD8" t="n">
        <v>1030349.34603792</v>
      </c>
      <c r="AE8" t="n">
        <v>1409769.43105412</v>
      </c>
      <c r="AF8" t="n">
        <v>2.020044317496808e-06</v>
      </c>
      <c r="AG8" t="n">
        <v>11</v>
      </c>
      <c r="AH8" t="n">
        <v>1275223.015178138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0.9716</v>
      </c>
      <c r="E9" t="n">
        <v>102.92</v>
      </c>
      <c r="F9" t="n">
        <v>98.48</v>
      </c>
      <c r="G9" t="n">
        <v>71.19</v>
      </c>
      <c r="H9" t="n">
        <v>0.99</v>
      </c>
      <c r="I9" t="n">
        <v>83</v>
      </c>
      <c r="J9" t="n">
        <v>142.68</v>
      </c>
      <c r="K9" t="n">
        <v>46.47</v>
      </c>
      <c r="L9" t="n">
        <v>8</v>
      </c>
      <c r="M9" t="n">
        <v>81</v>
      </c>
      <c r="N9" t="n">
        <v>23.21</v>
      </c>
      <c r="O9" t="n">
        <v>17831.04</v>
      </c>
      <c r="P9" t="n">
        <v>908.04</v>
      </c>
      <c r="Q9" t="n">
        <v>3548.68</v>
      </c>
      <c r="R9" t="n">
        <v>302.52</v>
      </c>
      <c r="S9" t="n">
        <v>166.1</v>
      </c>
      <c r="T9" t="n">
        <v>67559.32000000001</v>
      </c>
      <c r="U9" t="n">
        <v>0.55</v>
      </c>
      <c r="V9" t="n">
        <v>0.95</v>
      </c>
      <c r="W9" t="n">
        <v>0.39</v>
      </c>
      <c r="X9" t="n">
        <v>3.94</v>
      </c>
      <c r="Y9" t="n">
        <v>0.5</v>
      </c>
      <c r="Z9" t="n">
        <v>10</v>
      </c>
      <c r="AA9" t="n">
        <v>998.0871519794426</v>
      </c>
      <c r="AB9" t="n">
        <v>1365.626873835762</v>
      </c>
      <c r="AC9" t="n">
        <v>1235.293361666231</v>
      </c>
      <c r="AD9" t="n">
        <v>998087.1519794427</v>
      </c>
      <c r="AE9" t="n">
        <v>1365626.873835762</v>
      </c>
      <c r="AF9" t="n">
        <v>2.034070949196703e-06</v>
      </c>
      <c r="AG9" t="n">
        <v>11</v>
      </c>
      <c r="AH9" t="n">
        <v>1235293.361666231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0.9815</v>
      </c>
      <c r="E10" t="n">
        <v>101.88</v>
      </c>
      <c r="F10" t="n">
        <v>97.77</v>
      </c>
      <c r="G10" t="n">
        <v>82.62</v>
      </c>
      <c r="H10" t="n">
        <v>1.11</v>
      </c>
      <c r="I10" t="n">
        <v>71</v>
      </c>
      <c r="J10" t="n">
        <v>144.05</v>
      </c>
      <c r="K10" t="n">
        <v>46.47</v>
      </c>
      <c r="L10" t="n">
        <v>9</v>
      </c>
      <c r="M10" t="n">
        <v>69</v>
      </c>
      <c r="N10" t="n">
        <v>23.58</v>
      </c>
      <c r="O10" t="n">
        <v>17999.83</v>
      </c>
      <c r="P10" t="n">
        <v>871.4</v>
      </c>
      <c r="Q10" t="n">
        <v>3548.64</v>
      </c>
      <c r="R10" t="n">
        <v>277.56</v>
      </c>
      <c r="S10" t="n">
        <v>166.1</v>
      </c>
      <c r="T10" t="n">
        <v>55138.93</v>
      </c>
      <c r="U10" t="n">
        <v>0.6</v>
      </c>
      <c r="V10" t="n">
        <v>0.95</v>
      </c>
      <c r="W10" t="n">
        <v>0.39</v>
      </c>
      <c r="X10" t="n">
        <v>3.23</v>
      </c>
      <c r="Y10" t="n">
        <v>0.5</v>
      </c>
      <c r="Z10" t="n">
        <v>10</v>
      </c>
      <c r="AA10" t="n">
        <v>955.8077621267042</v>
      </c>
      <c r="AB10" t="n">
        <v>1307.778347404206</v>
      </c>
      <c r="AC10" t="n">
        <v>1182.965817406387</v>
      </c>
      <c r="AD10" t="n">
        <v>955807.7621267042</v>
      </c>
      <c r="AE10" t="n">
        <v>1307778.347404206</v>
      </c>
      <c r="AF10" t="n">
        <v>2.054796867678637e-06</v>
      </c>
      <c r="AG10" t="n">
        <v>11</v>
      </c>
      <c r="AH10" t="n">
        <v>1182965.817406387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0.9877</v>
      </c>
      <c r="E11" t="n">
        <v>101.25</v>
      </c>
      <c r="F11" t="n">
        <v>97.38</v>
      </c>
      <c r="G11" t="n">
        <v>94.23999999999999</v>
      </c>
      <c r="H11" t="n">
        <v>1.22</v>
      </c>
      <c r="I11" t="n">
        <v>62</v>
      </c>
      <c r="J11" t="n">
        <v>145.42</v>
      </c>
      <c r="K11" t="n">
        <v>46.47</v>
      </c>
      <c r="L11" t="n">
        <v>10</v>
      </c>
      <c r="M11" t="n">
        <v>53</v>
      </c>
      <c r="N11" t="n">
        <v>23.95</v>
      </c>
      <c r="O11" t="n">
        <v>18169.15</v>
      </c>
      <c r="P11" t="n">
        <v>842.04</v>
      </c>
      <c r="Q11" t="n">
        <v>3548.63</v>
      </c>
      <c r="R11" t="n">
        <v>264.07</v>
      </c>
      <c r="S11" t="n">
        <v>166.1</v>
      </c>
      <c r="T11" t="n">
        <v>48437.77</v>
      </c>
      <c r="U11" t="n">
        <v>0.63</v>
      </c>
      <c r="V11" t="n">
        <v>0.96</v>
      </c>
      <c r="W11" t="n">
        <v>0.38</v>
      </c>
      <c r="X11" t="n">
        <v>2.84</v>
      </c>
      <c r="Y11" t="n">
        <v>0.5</v>
      </c>
      <c r="Z11" t="n">
        <v>10</v>
      </c>
      <c r="AA11" t="n">
        <v>924.1569588303424</v>
      </c>
      <c r="AB11" t="n">
        <v>1264.472321999231</v>
      </c>
      <c r="AC11" t="n">
        <v>1143.792858285674</v>
      </c>
      <c r="AD11" t="n">
        <v>924156.9588303424</v>
      </c>
      <c r="AE11" t="n">
        <v>1264472.321999231</v>
      </c>
      <c r="AF11" t="n">
        <v>2.067776735818839e-06</v>
      </c>
      <c r="AG11" t="n">
        <v>11</v>
      </c>
      <c r="AH11" t="n">
        <v>1143792.858285674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0.9915</v>
      </c>
      <c r="E12" t="n">
        <v>100.86</v>
      </c>
      <c r="F12" t="n">
        <v>97.13</v>
      </c>
      <c r="G12" t="n">
        <v>102.24</v>
      </c>
      <c r="H12" t="n">
        <v>1.33</v>
      </c>
      <c r="I12" t="n">
        <v>57</v>
      </c>
      <c r="J12" t="n">
        <v>146.8</v>
      </c>
      <c r="K12" t="n">
        <v>46.47</v>
      </c>
      <c r="L12" t="n">
        <v>11</v>
      </c>
      <c r="M12" t="n">
        <v>17</v>
      </c>
      <c r="N12" t="n">
        <v>24.33</v>
      </c>
      <c r="O12" t="n">
        <v>18338.99</v>
      </c>
      <c r="P12" t="n">
        <v>825.96</v>
      </c>
      <c r="Q12" t="n">
        <v>3548.66</v>
      </c>
      <c r="R12" t="n">
        <v>253.88</v>
      </c>
      <c r="S12" t="n">
        <v>166.1</v>
      </c>
      <c r="T12" t="n">
        <v>43366.98</v>
      </c>
      <c r="U12" t="n">
        <v>0.65</v>
      </c>
      <c r="V12" t="n">
        <v>0.96</v>
      </c>
      <c r="W12" t="n">
        <v>0.42</v>
      </c>
      <c r="X12" t="n">
        <v>2.59</v>
      </c>
      <c r="Y12" t="n">
        <v>0.5</v>
      </c>
      <c r="Z12" t="n">
        <v>10</v>
      </c>
      <c r="AA12" t="n">
        <v>906.6253703206376</v>
      </c>
      <c r="AB12" t="n">
        <v>1240.484829161154</v>
      </c>
      <c r="AC12" t="n">
        <v>1122.094698097406</v>
      </c>
      <c r="AD12" t="n">
        <v>906625.3703206376</v>
      </c>
      <c r="AE12" t="n">
        <v>1240484.829161154</v>
      </c>
      <c r="AF12" t="n">
        <v>2.07573213887251e-06</v>
      </c>
      <c r="AG12" t="n">
        <v>11</v>
      </c>
      <c r="AH12" t="n">
        <v>1122094.698097406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0.9917</v>
      </c>
      <c r="E13" t="n">
        <v>100.83</v>
      </c>
      <c r="F13" t="n">
        <v>97.13</v>
      </c>
      <c r="G13" t="n">
        <v>104.07</v>
      </c>
      <c r="H13" t="n">
        <v>1.43</v>
      </c>
      <c r="I13" t="n">
        <v>56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827.88</v>
      </c>
      <c r="Q13" t="n">
        <v>3548.79</v>
      </c>
      <c r="R13" t="n">
        <v>253.32</v>
      </c>
      <c r="S13" t="n">
        <v>166.1</v>
      </c>
      <c r="T13" t="n">
        <v>43093.83</v>
      </c>
      <c r="U13" t="n">
        <v>0.66</v>
      </c>
      <c r="V13" t="n">
        <v>0.96</v>
      </c>
      <c r="W13" t="n">
        <v>0.44</v>
      </c>
      <c r="X13" t="n">
        <v>2.59</v>
      </c>
      <c r="Y13" t="n">
        <v>0.5</v>
      </c>
      <c r="Z13" t="n">
        <v>10</v>
      </c>
      <c r="AA13" t="n">
        <v>908.1471147140119</v>
      </c>
      <c r="AB13" t="n">
        <v>1242.566946974793</v>
      </c>
      <c r="AC13" t="n">
        <v>1123.978101509182</v>
      </c>
      <c r="AD13" t="n">
        <v>908147.1147140119</v>
      </c>
      <c r="AE13" t="n">
        <v>1242566.946974793</v>
      </c>
      <c r="AF13" t="n">
        <v>2.076150844296388e-06</v>
      </c>
      <c r="AG13" t="n">
        <v>11</v>
      </c>
      <c r="AH13" t="n">
        <v>1123978.101509182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0.4741</v>
      </c>
      <c r="E2" t="n">
        <v>210.92</v>
      </c>
      <c r="F2" t="n">
        <v>165.13</v>
      </c>
      <c r="G2" t="n">
        <v>6.96</v>
      </c>
      <c r="H2" t="n">
        <v>0.12</v>
      </c>
      <c r="I2" t="n">
        <v>1424</v>
      </c>
      <c r="J2" t="n">
        <v>150.44</v>
      </c>
      <c r="K2" t="n">
        <v>49.1</v>
      </c>
      <c r="L2" t="n">
        <v>1</v>
      </c>
      <c r="M2" t="n">
        <v>1422</v>
      </c>
      <c r="N2" t="n">
        <v>25.34</v>
      </c>
      <c r="O2" t="n">
        <v>18787.76</v>
      </c>
      <c r="P2" t="n">
        <v>1938.85</v>
      </c>
      <c r="Q2" t="n">
        <v>3549.23</v>
      </c>
      <c r="R2" t="n">
        <v>2569.67</v>
      </c>
      <c r="S2" t="n">
        <v>166.1</v>
      </c>
      <c r="T2" t="n">
        <v>1194428.79</v>
      </c>
      <c r="U2" t="n">
        <v>0.06</v>
      </c>
      <c r="V2" t="n">
        <v>0.5600000000000001</v>
      </c>
      <c r="W2" t="n">
        <v>2.56</v>
      </c>
      <c r="X2" t="n">
        <v>70.58</v>
      </c>
      <c r="Y2" t="n">
        <v>0.5</v>
      </c>
      <c r="Z2" t="n">
        <v>10</v>
      </c>
      <c r="AA2" t="n">
        <v>4078.714643132426</v>
      </c>
      <c r="AB2" t="n">
        <v>5580.677314924618</v>
      </c>
      <c r="AC2" t="n">
        <v>5048.065304517808</v>
      </c>
      <c r="AD2" t="n">
        <v>4078714.643132426</v>
      </c>
      <c r="AE2" t="n">
        <v>5580677.314924618</v>
      </c>
      <c r="AF2" t="n">
        <v>9.854716538385852e-07</v>
      </c>
      <c r="AG2" t="n">
        <v>22</v>
      </c>
      <c r="AH2" t="n">
        <v>5048065.304517807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0.7407</v>
      </c>
      <c r="E3" t="n">
        <v>135</v>
      </c>
      <c r="F3" t="n">
        <v>117.66</v>
      </c>
      <c r="G3" t="n">
        <v>14.32</v>
      </c>
      <c r="H3" t="n">
        <v>0.23</v>
      </c>
      <c r="I3" t="n">
        <v>493</v>
      </c>
      <c r="J3" t="n">
        <v>151.83</v>
      </c>
      <c r="K3" t="n">
        <v>49.1</v>
      </c>
      <c r="L3" t="n">
        <v>2</v>
      </c>
      <c r="M3" t="n">
        <v>491</v>
      </c>
      <c r="N3" t="n">
        <v>25.73</v>
      </c>
      <c r="O3" t="n">
        <v>18959.54</v>
      </c>
      <c r="P3" t="n">
        <v>1359.04</v>
      </c>
      <c r="Q3" t="n">
        <v>3548.85</v>
      </c>
      <c r="R3" t="n">
        <v>952.21</v>
      </c>
      <c r="S3" t="n">
        <v>166.1</v>
      </c>
      <c r="T3" t="n">
        <v>390351.94</v>
      </c>
      <c r="U3" t="n">
        <v>0.17</v>
      </c>
      <c r="V3" t="n">
        <v>0.79</v>
      </c>
      <c r="W3" t="n">
        <v>1.07</v>
      </c>
      <c r="X3" t="n">
        <v>23.12</v>
      </c>
      <c r="Y3" t="n">
        <v>0.5</v>
      </c>
      <c r="Z3" t="n">
        <v>10</v>
      </c>
      <c r="AA3" t="n">
        <v>1876.389532753652</v>
      </c>
      <c r="AB3" t="n">
        <v>2567.35893917738</v>
      </c>
      <c r="AC3" t="n">
        <v>2322.333805333191</v>
      </c>
      <c r="AD3" t="n">
        <v>1876389.532753652</v>
      </c>
      <c r="AE3" t="n">
        <v>2567358.93917738</v>
      </c>
      <c r="AF3" t="n">
        <v>1.539630571605653e-06</v>
      </c>
      <c r="AG3" t="n">
        <v>15</v>
      </c>
      <c r="AH3" t="n">
        <v>2322333.805333192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0.836</v>
      </c>
      <c r="E4" t="n">
        <v>119.62</v>
      </c>
      <c r="F4" t="n">
        <v>108.27</v>
      </c>
      <c r="G4" t="n">
        <v>21.87</v>
      </c>
      <c r="H4" t="n">
        <v>0.35</v>
      </c>
      <c r="I4" t="n">
        <v>297</v>
      </c>
      <c r="J4" t="n">
        <v>153.23</v>
      </c>
      <c r="K4" t="n">
        <v>49.1</v>
      </c>
      <c r="L4" t="n">
        <v>3</v>
      </c>
      <c r="M4" t="n">
        <v>295</v>
      </c>
      <c r="N4" t="n">
        <v>26.13</v>
      </c>
      <c r="O4" t="n">
        <v>19131.85</v>
      </c>
      <c r="P4" t="n">
        <v>1231.15</v>
      </c>
      <c r="Q4" t="n">
        <v>3548.71</v>
      </c>
      <c r="R4" t="n">
        <v>633.25</v>
      </c>
      <c r="S4" t="n">
        <v>166.1</v>
      </c>
      <c r="T4" t="n">
        <v>231854.59</v>
      </c>
      <c r="U4" t="n">
        <v>0.26</v>
      </c>
      <c r="V4" t="n">
        <v>0.86</v>
      </c>
      <c r="W4" t="n">
        <v>0.75</v>
      </c>
      <c r="X4" t="n">
        <v>13.72</v>
      </c>
      <c r="Y4" t="n">
        <v>0.5</v>
      </c>
      <c r="Z4" t="n">
        <v>10</v>
      </c>
      <c r="AA4" t="n">
        <v>1516.332650075533</v>
      </c>
      <c r="AB4" t="n">
        <v>2074.713227708592</v>
      </c>
      <c r="AC4" t="n">
        <v>1876.705509134387</v>
      </c>
      <c r="AD4" t="n">
        <v>1516332.650075533</v>
      </c>
      <c r="AE4" t="n">
        <v>2074713.227708592</v>
      </c>
      <c r="AF4" t="n">
        <v>1.737722637859222e-06</v>
      </c>
      <c r="AG4" t="n">
        <v>13</v>
      </c>
      <c r="AH4" t="n">
        <v>1876705.509134387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0.8853</v>
      </c>
      <c r="E5" t="n">
        <v>112.96</v>
      </c>
      <c r="F5" t="n">
        <v>104.23</v>
      </c>
      <c r="G5" t="n">
        <v>29.64</v>
      </c>
      <c r="H5" t="n">
        <v>0.46</v>
      </c>
      <c r="I5" t="n">
        <v>211</v>
      </c>
      <c r="J5" t="n">
        <v>154.63</v>
      </c>
      <c r="K5" t="n">
        <v>49.1</v>
      </c>
      <c r="L5" t="n">
        <v>4</v>
      </c>
      <c r="M5" t="n">
        <v>209</v>
      </c>
      <c r="N5" t="n">
        <v>26.53</v>
      </c>
      <c r="O5" t="n">
        <v>19304.72</v>
      </c>
      <c r="P5" t="n">
        <v>1166.63</v>
      </c>
      <c r="Q5" t="n">
        <v>3548.71</v>
      </c>
      <c r="R5" t="n">
        <v>496.4</v>
      </c>
      <c r="S5" t="n">
        <v>166.1</v>
      </c>
      <c r="T5" t="n">
        <v>163859.19</v>
      </c>
      <c r="U5" t="n">
        <v>0.33</v>
      </c>
      <c r="V5" t="n">
        <v>0.89</v>
      </c>
      <c r="W5" t="n">
        <v>0.61</v>
      </c>
      <c r="X5" t="n">
        <v>9.69</v>
      </c>
      <c r="Y5" t="n">
        <v>0.5</v>
      </c>
      <c r="Z5" t="n">
        <v>10</v>
      </c>
      <c r="AA5" t="n">
        <v>1361.85280657664</v>
      </c>
      <c r="AB5" t="n">
        <v>1863.347090663701</v>
      </c>
      <c r="AC5" t="n">
        <v>1685.511859554824</v>
      </c>
      <c r="AD5" t="n">
        <v>1361852.80657664</v>
      </c>
      <c r="AE5" t="n">
        <v>1863347.090663701</v>
      </c>
      <c r="AF5" t="n">
        <v>1.840198386718623e-06</v>
      </c>
      <c r="AG5" t="n">
        <v>12</v>
      </c>
      <c r="AH5" t="n">
        <v>1685511.859554824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0.9145</v>
      </c>
      <c r="E6" t="n">
        <v>109.35</v>
      </c>
      <c r="F6" t="n">
        <v>102.1</v>
      </c>
      <c r="G6" t="n">
        <v>37.58</v>
      </c>
      <c r="H6" t="n">
        <v>0.57</v>
      </c>
      <c r="I6" t="n">
        <v>163</v>
      </c>
      <c r="J6" t="n">
        <v>156.03</v>
      </c>
      <c r="K6" t="n">
        <v>49.1</v>
      </c>
      <c r="L6" t="n">
        <v>5</v>
      </c>
      <c r="M6" t="n">
        <v>161</v>
      </c>
      <c r="N6" t="n">
        <v>26.94</v>
      </c>
      <c r="O6" t="n">
        <v>19478.15</v>
      </c>
      <c r="P6" t="n">
        <v>1123.59</v>
      </c>
      <c r="Q6" t="n">
        <v>3548.8</v>
      </c>
      <c r="R6" t="n">
        <v>424.07</v>
      </c>
      <c r="S6" t="n">
        <v>166.1</v>
      </c>
      <c r="T6" t="n">
        <v>127933.19</v>
      </c>
      <c r="U6" t="n">
        <v>0.39</v>
      </c>
      <c r="V6" t="n">
        <v>0.91</v>
      </c>
      <c r="W6" t="n">
        <v>0.54</v>
      </c>
      <c r="X6" t="n">
        <v>7.55</v>
      </c>
      <c r="Y6" t="n">
        <v>0.5</v>
      </c>
      <c r="Z6" t="n">
        <v>10</v>
      </c>
      <c r="AA6" t="n">
        <v>1278.446616724565</v>
      </c>
      <c r="AB6" t="n">
        <v>1749.227062086691</v>
      </c>
      <c r="AC6" t="n">
        <v>1582.283286336737</v>
      </c>
      <c r="AD6" t="n">
        <v>1278446.616724565</v>
      </c>
      <c r="AE6" t="n">
        <v>1749227.062086691</v>
      </c>
      <c r="AF6" t="n">
        <v>1.900893962107965e-06</v>
      </c>
      <c r="AG6" t="n">
        <v>12</v>
      </c>
      <c r="AH6" t="n">
        <v>1582283.286336737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0.9368</v>
      </c>
      <c r="E7" t="n">
        <v>106.74</v>
      </c>
      <c r="F7" t="n">
        <v>100.47</v>
      </c>
      <c r="G7" t="n">
        <v>46.01</v>
      </c>
      <c r="H7" t="n">
        <v>0.67</v>
      </c>
      <c r="I7" t="n">
        <v>131</v>
      </c>
      <c r="J7" t="n">
        <v>157.44</v>
      </c>
      <c r="K7" t="n">
        <v>49.1</v>
      </c>
      <c r="L7" t="n">
        <v>6</v>
      </c>
      <c r="M7" t="n">
        <v>129</v>
      </c>
      <c r="N7" t="n">
        <v>27.35</v>
      </c>
      <c r="O7" t="n">
        <v>19652.13</v>
      </c>
      <c r="P7" t="n">
        <v>1086.73</v>
      </c>
      <c r="Q7" t="n">
        <v>3548.71</v>
      </c>
      <c r="R7" t="n">
        <v>368.53</v>
      </c>
      <c r="S7" t="n">
        <v>166.1</v>
      </c>
      <c r="T7" t="n">
        <v>100323.38</v>
      </c>
      <c r="U7" t="n">
        <v>0.45</v>
      </c>
      <c r="V7" t="n">
        <v>0.93</v>
      </c>
      <c r="W7" t="n">
        <v>0.49</v>
      </c>
      <c r="X7" t="n">
        <v>5.93</v>
      </c>
      <c r="Y7" t="n">
        <v>0.5</v>
      </c>
      <c r="Z7" t="n">
        <v>10</v>
      </c>
      <c r="AA7" t="n">
        <v>1214.538858074276</v>
      </c>
      <c r="AB7" t="n">
        <v>1661.785647290038</v>
      </c>
      <c r="AC7" t="n">
        <v>1503.187157443481</v>
      </c>
      <c r="AD7" t="n">
        <v>1214538.858074276</v>
      </c>
      <c r="AE7" t="n">
        <v>1661785.647290038</v>
      </c>
      <c r="AF7" t="n">
        <v>1.947247089888181e-06</v>
      </c>
      <c r="AG7" t="n">
        <v>12</v>
      </c>
      <c r="AH7" t="n">
        <v>1503187.157443481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0.951</v>
      </c>
      <c r="E8" t="n">
        <v>105.15</v>
      </c>
      <c r="F8" t="n">
        <v>99.51000000000001</v>
      </c>
      <c r="G8" t="n">
        <v>54.28</v>
      </c>
      <c r="H8" t="n">
        <v>0.78</v>
      </c>
      <c r="I8" t="n">
        <v>110</v>
      </c>
      <c r="J8" t="n">
        <v>158.86</v>
      </c>
      <c r="K8" t="n">
        <v>49.1</v>
      </c>
      <c r="L8" t="n">
        <v>7</v>
      </c>
      <c r="M8" t="n">
        <v>108</v>
      </c>
      <c r="N8" t="n">
        <v>27.77</v>
      </c>
      <c r="O8" t="n">
        <v>19826.68</v>
      </c>
      <c r="P8" t="n">
        <v>1056.18</v>
      </c>
      <c r="Q8" t="n">
        <v>3548.72</v>
      </c>
      <c r="R8" t="n">
        <v>336.51</v>
      </c>
      <c r="S8" t="n">
        <v>166.1</v>
      </c>
      <c r="T8" t="n">
        <v>84417.94</v>
      </c>
      <c r="U8" t="n">
        <v>0.49</v>
      </c>
      <c r="V8" t="n">
        <v>0.9399999999999999</v>
      </c>
      <c r="W8" t="n">
        <v>0.45</v>
      </c>
      <c r="X8" t="n">
        <v>4.97</v>
      </c>
      <c r="Y8" t="n">
        <v>0.5</v>
      </c>
      <c r="Z8" t="n">
        <v>10</v>
      </c>
      <c r="AA8" t="n">
        <v>1160.585159233153</v>
      </c>
      <c r="AB8" t="n">
        <v>1587.963816266413</v>
      </c>
      <c r="AC8" t="n">
        <v>1436.410778363159</v>
      </c>
      <c r="AD8" t="n">
        <v>1160585.159233153</v>
      </c>
      <c r="AE8" t="n">
        <v>1587963.816266413</v>
      </c>
      <c r="AF8" t="n">
        <v>1.976763431344641e-06</v>
      </c>
      <c r="AG8" t="n">
        <v>11</v>
      </c>
      <c r="AH8" t="n">
        <v>1436410.778363159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0.9643</v>
      </c>
      <c r="E9" t="n">
        <v>103.71</v>
      </c>
      <c r="F9" t="n">
        <v>98.59</v>
      </c>
      <c r="G9" t="n">
        <v>63.6</v>
      </c>
      <c r="H9" t="n">
        <v>0.88</v>
      </c>
      <c r="I9" t="n">
        <v>93</v>
      </c>
      <c r="J9" t="n">
        <v>160.28</v>
      </c>
      <c r="K9" t="n">
        <v>49.1</v>
      </c>
      <c r="L9" t="n">
        <v>8</v>
      </c>
      <c r="M9" t="n">
        <v>91</v>
      </c>
      <c r="N9" t="n">
        <v>28.19</v>
      </c>
      <c r="O9" t="n">
        <v>20001.93</v>
      </c>
      <c r="P9" t="n">
        <v>1026.81</v>
      </c>
      <c r="Q9" t="n">
        <v>3548.72</v>
      </c>
      <c r="R9" t="n">
        <v>304.78</v>
      </c>
      <c r="S9" t="n">
        <v>166.1</v>
      </c>
      <c r="T9" t="n">
        <v>68636.77</v>
      </c>
      <c r="U9" t="n">
        <v>0.54</v>
      </c>
      <c r="V9" t="n">
        <v>0.95</v>
      </c>
      <c r="W9" t="n">
        <v>0.42</v>
      </c>
      <c r="X9" t="n">
        <v>4.05</v>
      </c>
      <c r="Y9" t="n">
        <v>0.5</v>
      </c>
      <c r="Z9" t="n">
        <v>10</v>
      </c>
      <c r="AA9" t="n">
        <v>1118.448281332362</v>
      </c>
      <c r="AB9" t="n">
        <v>1530.310280974694</v>
      </c>
      <c r="AC9" t="n">
        <v>1384.259615562438</v>
      </c>
      <c r="AD9" t="n">
        <v>1118448.281332362</v>
      </c>
      <c r="AE9" t="n">
        <v>1530310.280974694</v>
      </c>
      <c r="AF9" t="n">
        <v>2.004409018765129e-06</v>
      </c>
      <c r="AG9" t="n">
        <v>11</v>
      </c>
      <c r="AH9" t="n">
        <v>1384259.615562438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0.9676</v>
      </c>
      <c r="E10" t="n">
        <v>103.35</v>
      </c>
      <c r="F10" t="n">
        <v>98.56999999999999</v>
      </c>
      <c r="G10" t="n">
        <v>72.12</v>
      </c>
      <c r="H10" t="n">
        <v>0.99</v>
      </c>
      <c r="I10" t="n">
        <v>82</v>
      </c>
      <c r="J10" t="n">
        <v>161.71</v>
      </c>
      <c r="K10" t="n">
        <v>49.1</v>
      </c>
      <c r="L10" t="n">
        <v>9</v>
      </c>
      <c r="M10" t="n">
        <v>80</v>
      </c>
      <c r="N10" t="n">
        <v>28.61</v>
      </c>
      <c r="O10" t="n">
        <v>20177.64</v>
      </c>
      <c r="P10" t="n">
        <v>1006.48</v>
      </c>
      <c r="Q10" t="n">
        <v>3548.69</v>
      </c>
      <c r="R10" t="n">
        <v>305.5</v>
      </c>
      <c r="S10" t="n">
        <v>166.1</v>
      </c>
      <c r="T10" t="n">
        <v>69051.42999999999</v>
      </c>
      <c r="U10" t="n">
        <v>0.54</v>
      </c>
      <c r="V10" t="n">
        <v>0.95</v>
      </c>
      <c r="W10" t="n">
        <v>0.4</v>
      </c>
      <c r="X10" t="n">
        <v>4.03</v>
      </c>
      <c r="Y10" t="n">
        <v>0.5</v>
      </c>
      <c r="Z10" t="n">
        <v>10</v>
      </c>
      <c r="AA10" t="n">
        <v>1096.640604639033</v>
      </c>
      <c r="AB10" t="n">
        <v>1500.472055636087</v>
      </c>
      <c r="AC10" t="n">
        <v>1357.269108571935</v>
      </c>
      <c r="AD10" t="n">
        <v>1096640.604639033</v>
      </c>
      <c r="AE10" t="n">
        <v>1500472.055636087</v>
      </c>
      <c r="AF10" t="n">
        <v>2.011268450230363e-06</v>
      </c>
      <c r="AG10" t="n">
        <v>11</v>
      </c>
      <c r="AH10" t="n">
        <v>1357269.108571935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0.9779</v>
      </c>
      <c r="E11" t="n">
        <v>102.26</v>
      </c>
      <c r="F11" t="n">
        <v>97.81999999999999</v>
      </c>
      <c r="G11" t="n">
        <v>82.66</v>
      </c>
      <c r="H11" t="n">
        <v>1.09</v>
      </c>
      <c r="I11" t="n">
        <v>71</v>
      </c>
      <c r="J11" t="n">
        <v>163.13</v>
      </c>
      <c r="K11" t="n">
        <v>49.1</v>
      </c>
      <c r="L11" t="n">
        <v>10</v>
      </c>
      <c r="M11" t="n">
        <v>69</v>
      </c>
      <c r="N11" t="n">
        <v>29.04</v>
      </c>
      <c r="O11" t="n">
        <v>20353.94</v>
      </c>
      <c r="P11" t="n">
        <v>974.4</v>
      </c>
      <c r="Q11" t="n">
        <v>3548.65</v>
      </c>
      <c r="R11" t="n">
        <v>279.21</v>
      </c>
      <c r="S11" t="n">
        <v>166.1</v>
      </c>
      <c r="T11" t="n">
        <v>55963.29</v>
      </c>
      <c r="U11" t="n">
        <v>0.59</v>
      </c>
      <c r="V11" t="n">
        <v>0.95</v>
      </c>
      <c r="W11" t="n">
        <v>0.39</v>
      </c>
      <c r="X11" t="n">
        <v>3.28</v>
      </c>
      <c r="Y11" t="n">
        <v>0.5</v>
      </c>
      <c r="Z11" t="n">
        <v>10</v>
      </c>
      <c r="AA11" t="n">
        <v>1056.787508024782</v>
      </c>
      <c r="AB11" t="n">
        <v>1445.943290653934</v>
      </c>
      <c r="AC11" t="n">
        <v>1307.944492388076</v>
      </c>
      <c r="AD11" t="n">
        <v>1056787.508024782</v>
      </c>
      <c r="AE11" t="n">
        <v>1445943.290653934</v>
      </c>
      <c r="AF11" t="n">
        <v>2.032678190864274e-06</v>
      </c>
      <c r="AG11" t="n">
        <v>11</v>
      </c>
      <c r="AH11" t="n">
        <v>1307944.492388076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0.984</v>
      </c>
      <c r="E12" t="n">
        <v>101.62</v>
      </c>
      <c r="F12" t="n">
        <v>97.42</v>
      </c>
      <c r="G12" t="n">
        <v>92.78</v>
      </c>
      <c r="H12" t="n">
        <v>1.18</v>
      </c>
      <c r="I12" t="n">
        <v>63</v>
      </c>
      <c r="J12" t="n">
        <v>164.57</v>
      </c>
      <c r="K12" t="n">
        <v>49.1</v>
      </c>
      <c r="L12" t="n">
        <v>11</v>
      </c>
      <c r="M12" t="n">
        <v>61</v>
      </c>
      <c r="N12" t="n">
        <v>29.47</v>
      </c>
      <c r="O12" t="n">
        <v>20530.82</v>
      </c>
      <c r="P12" t="n">
        <v>947.46</v>
      </c>
      <c r="Q12" t="n">
        <v>3548.71</v>
      </c>
      <c r="R12" t="n">
        <v>265.82</v>
      </c>
      <c r="S12" t="n">
        <v>166.1</v>
      </c>
      <c r="T12" t="n">
        <v>49308.61</v>
      </c>
      <c r="U12" t="n">
        <v>0.62</v>
      </c>
      <c r="V12" t="n">
        <v>0.96</v>
      </c>
      <c r="W12" t="n">
        <v>0.37</v>
      </c>
      <c r="X12" t="n">
        <v>2.88</v>
      </c>
      <c r="Y12" t="n">
        <v>0.5</v>
      </c>
      <c r="Z12" t="n">
        <v>10</v>
      </c>
      <c r="AA12" t="n">
        <v>1026.594345866027</v>
      </c>
      <c r="AB12" t="n">
        <v>1404.631674160021</v>
      </c>
      <c r="AC12" t="n">
        <v>1270.575598591124</v>
      </c>
      <c r="AD12" t="n">
        <v>1026594.345866027</v>
      </c>
      <c r="AE12" t="n">
        <v>1404631.674160021</v>
      </c>
      <c r="AF12" t="n">
        <v>2.045357745996979e-06</v>
      </c>
      <c r="AG12" t="n">
        <v>11</v>
      </c>
      <c r="AH12" t="n">
        <v>1270575.598591124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0.9893</v>
      </c>
      <c r="E13" t="n">
        <v>101.08</v>
      </c>
      <c r="F13" t="n">
        <v>97.09999999999999</v>
      </c>
      <c r="G13" t="n">
        <v>104.03</v>
      </c>
      <c r="H13" t="n">
        <v>1.28</v>
      </c>
      <c r="I13" t="n">
        <v>56</v>
      </c>
      <c r="J13" t="n">
        <v>166.01</v>
      </c>
      <c r="K13" t="n">
        <v>49.1</v>
      </c>
      <c r="L13" t="n">
        <v>12</v>
      </c>
      <c r="M13" t="n">
        <v>53</v>
      </c>
      <c r="N13" t="n">
        <v>29.91</v>
      </c>
      <c r="O13" t="n">
        <v>20708.3</v>
      </c>
      <c r="P13" t="n">
        <v>919.21</v>
      </c>
      <c r="Q13" t="n">
        <v>3548.65</v>
      </c>
      <c r="R13" t="n">
        <v>254.74</v>
      </c>
      <c r="S13" t="n">
        <v>166.1</v>
      </c>
      <c r="T13" t="n">
        <v>43804.39</v>
      </c>
      <c r="U13" t="n">
        <v>0.65</v>
      </c>
      <c r="V13" t="n">
        <v>0.96</v>
      </c>
      <c r="W13" t="n">
        <v>0.36</v>
      </c>
      <c r="X13" t="n">
        <v>2.56</v>
      </c>
      <c r="Y13" t="n">
        <v>0.5</v>
      </c>
      <c r="Z13" t="n">
        <v>10</v>
      </c>
      <c r="AA13" t="n">
        <v>996.4271391258818</v>
      </c>
      <c r="AB13" t="n">
        <v>1363.355571014921</v>
      </c>
      <c r="AC13" t="n">
        <v>1233.238828798818</v>
      </c>
      <c r="AD13" t="n">
        <v>996427.1391258818</v>
      </c>
      <c r="AE13" t="n">
        <v>1363355.571014921</v>
      </c>
      <c r="AF13" t="n">
        <v>2.056374408653263e-06</v>
      </c>
      <c r="AG13" t="n">
        <v>11</v>
      </c>
      <c r="AH13" t="n">
        <v>1233238.828798818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0.9935</v>
      </c>
      <c r="E14" t="n">
        <v>100.65</v>
      </c>
      <c r="F14" t="n">
        <v>96.81999999999999</v>
      </c>
      <c r="G14" t="n">
        <v>113.9</v>
      </c>
      <c r="H14" t="n">
        <v>1.38</v>
      </c>
      <c r="I14" t="n">
        <v>51</v>
      </c>
      <c r="J14" t="n">
        <v>167.45</v>
      </c>
      <c r="K14" t="n">
        <v>49.1</v>
      </c>
      <c r="L14" t="n">
        <v>13</v>
      </c>
      <c r="M14" t="n">
        <v>34</v>
      </c>
      <c r="N14" t="n">
        <v>30.36</v>
      </c>
      <c r="O14" t="n">
        <v>20886.38</v>
      </c>
      <c r="P14" t="n">
        <v>896.11</v>
      </c>
      <c r="Q14" t="n">
        <v>3548.68</v>
      </c>
      <c r="R14" t="n">
        <v>244.3</v>
      </c>
      <c r="S14" t="n">
        <v>166.1</v>
      </c>
      <c r="T14" t="n">
        <v>38606.38</v>
      </c>
      <c r="U14" t="n">
        <v>0.68</v>
      </c>
      <c r="V14" t="n">
        <v>0.96</v>
      </c>
      <c r="W14" t="n">
        <v>0.38</v>
      </c>
      <c r="X14" t="n">
        <v>2.28</v>
      </c>
      <c r="Y14" t="n">
        <v>0.5</v>
      </c>
      <c r="Z14" t="n">
        <v>10</v>
      </c>
      <c r="AA14" t="n">
        <v>972.0992964810586</v>
      </c>
      <c r="AB14" t="n">
        <v>1330.069143439604</v>
      </c>
      <c r="AC14" t="n">
        <v>1203.129211153495</v>
      </c>
      <c r="AD14" t="n">
        <v>972099.2964810586</v>
      </c>
      <c r="AE14" t="n">
        <v>1330069.143439604</v>
      </c>
      <c r="AF14" t="n">
        <v>2.06510459415447e-06</v>
      </c>
      <c r="AG14" t="n">
        <v>11</v>
      </c>
      <c r="AH14" t="n">
        <v>1203129.211153495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0.9947</v>
      </c>
      <c r="E15" t="n">
        <v>100.53</v>
      </c>
      <c r="F15" t="n">
        <v>96.76000000000001</v>
      </c>
      <c r="G15" t="n">
        <v>118.48</v>
      </c>
      <c r="H15" t="n">
        <v>1.47</v>
      </c>
      <c r="I15" t="n">
        <v>49</v>
      </c>
      <c r="J15" t="n">
        <v>168.9</v>
      </c>
      <c r="K15" t="n">
        <v>49.1</v>
      </c>
      <c r="L15" t="n">
        <v>14</v>
      </c>
      <c r="M15" t="n">
        <v>7</v>
      </c>
      <c r="N15" t="n">
        <v>30.81</v>
      </c>
      <c r="O15" t="n">
        <v>21065.06</v>
      </c>
      <c r="P15" t="n">
        <v>889.16</v>
      </c>
      <c r="Q15" t="n">
        <v>3548.66</v>
      </c>
      <c r="R15" t="n">
        <v>241.45</v>
      </c>
      <c r="S15" t="n">
        <v>166.1</v>
      </c>
      <c r="T15" t="n">
        <v>37189.93</v>
      </c>
      <c r="U15" t="n">
        <v>0.6899999999999999</v>
      </c>
      <c r="V15" t="n">
        <v>0.96</v>
      </c>
      <c r="W15" t="n">
        <v>0.41</v>
      </c>
      <c r="X15" t="n">
        <v>2.22</v>
      </c>
      <c r="Y15" t="n">
        <v>0.5</v>
      </c>
      <c r="Z15" t="n">
        <v>10</v>
      </c>
      <c r="AA15" t="n">
        <v>964.8989670301377</v>
      </c>
      <c r="AB15" t="n">
        <v>1320.217335028738</v>
      </c>
      <c r="AC15" t="n">
        <v>1194.217645510261</v>
      </c>
      <c r="AD15" t="n">
        <v>964898.9670301377</v>
      </c>
      <c r="AE15" t="n">
        <v>1320217.335028738</v>
      </c>
      <c r="AF15" t="n">
        <v>2.067598932869101e-06</v>
      </c>
      <c r="AG15" t="n">
        <v>11</v>
      </c>
      <c r="AH15" t="n">
        <v>1194217.645510261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0.9947</v>
      </c>
      <c r="E16" t="n">
        <v>100.54</v>
      </c>
      <c r="F16" t="n">
        <v>96.76000000000001</v>
      </c>
      <c r="G16" t="n">
        <v>118.49</v>
      </c>
      <c r="H16" t="n">
        <v>1.56</v>
      </c>
      <c r="I16" t="n">
        <v>49</v>
      </c>
      <c r="J16" t="n">
        <v>170.35</v>
      </c>
      <c r="K16" t="n">
        <v>49.1</v>
      </c>
      <c r="L16" t="n">
        <v>15</v>
      </c>
      <c r="M16" t="n">
        <v>0</v>
      </c>
      <c r="N16" t="n">
        <v>31.26</v>
      </c>
      <c r="O16" t="n">
        <v>21244.37</v>
      </c>
      <c r="P16" t="n">
        <v>895.74</v>
      </c>
      <c r="Q16" t="n">
        <v>3548.66</v>
      </c>
      <c r="R16" t="n">
        <v>241.16</v>
      </c>
      <c r="S16" t="n">
        <v>166.1</v>
      </c>
      <c r="T16" t="n">
        <v>37047.35</v>
      </c>
      <c r="U16" t="n">
        <v>0.6899999999999999</v>
      </c>
      <c r="V16" t="n">
        <v>0.96</v>
      </c>
      <c r="W16" t="n">
        <v>0.42</v>
      </c>
      <c r="X16" t="n">
        <v>2.22</v>
      </c>
      <c r="Y16" t="n">
        <v>0.5</v>
      </c>
      <c r="Z16" t="n">
        <v>10</v>
      </c>
      <c r="AA16" t="n">
        <v>970.6587880608946</v>
      </c>
      <c r="AB16" t="n">
        <v>1328.098176268389</v>
      </c>
      <c r="AC16" t="n">
        <v>1201.346350322831</v>
      </c>
      <c r="AD16" t="n">
        <v>970658.7880608946</v>
      </c>
      <c r="AE16" t="n">
        <v>1328098.176268389</v>
      </c>
      <c r="AF16" t="n">
        <v>2.067598932869101e-06</v>
      </c>
      <c r="AG16" t="n">
        <v>11</v>
      </c>
      <c r="AH16" t="n">
        <v>1201346.350322831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0.3768</v>
      </c>
      <c r="E2" t="n">
        <v>265.4</v>
      </c>
      <c r="F2" t="n">
        <v>191.83</v>
      </c>
      <c r="G2" t="n">
        <v>6.03</v>
      </c>
      <c r="H2" t="n">
        <v>0.1</v>
      </c>
      <c r="I2" t="n">
        <v>1910</v>
      </c>
      <c r="J2" t="n">
        <v>185.69</v>
      </c>
      <c r="K2" t="n">
        <v>53.44</v>
      </c>
      <c r="L2" t="n">
        <v>1</v>
      </c>
      <c r="M2" t="n">
        <v>1908</v>
      </c>
      <c r="N2" t="n">
        <v>36.26</v>
      </c>
      <c r="O2" t="n">
        <v>23136.14</v>
      </c>
      <c r="P2" t="n">
        <v>2587.62</v>
      </c>
      <c r="Q2" t="n">
        <v>3549.68</v>
      </c>
      <c r="R2" t="n">
        <v>3483.11</v>
      </c>
      <c r="S2" t="n">
        <v>166.1</v>
      </c>
      <c r="T2" t="n">
        <v>1648714.8</v>
      </c>
      <c r="U2" t="n">
        <v>0.05</v>
      </c>
      <c r="V2" t="n">
        <v>0.49</v>
      </c>
      <c r="W2" t="n">
        <v>3.35</v>
      </c>
      <c r="X2" t="n">
        <v>97.27</v>
      </c>
      <c r="Y2" t="n">
        <v>0.5</v>
      </c>
      <c r="Z2" t="n">
        <v>10</v>
      </c>
      <c r="AA2" t="n">
        <v>6752.50884332592</v>
      </c>
      <c r="AB2" t="n">
        <v>9239.080499104513</v>
      </c>
      <c r="AC2" t="n">
        <v>8357.315623400553</v>
      </c>
      <c r="AD2" t="n">
        <v>6752508.843325919</v>
      </c>
      <c r="AE2" t="n">
        <v>9239080.499104513</v>
      </c>
      <c r="AF2" t="n">
        <v>7.733963580650476e-07</v>
      </c>
      <c r="AG2" t="n">
        <v>28</v>
      </c>
      <c r="AH2" t="n">
        <v>8357315.623400553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0.6801</v>
      </c>
      <c r="E3" t="n">
        <v>147.05</v>
      </c>
      <c r="F3" t="n">
        <v>122.5</v>
      </c>
      <c r="G3" t="n">
        <v>12.4</v>
      </c>
      <c r="H3" t="n">
        <v>0.19</v>
      </c>
      <c r="I3" t="n">
        <v>593</v>
      </c>
      <c r="J3" t="n">
        <v>187.21</v>
      </c>
      <c r="K3" t="n">
        <v>53.44</v>
      </c>
      <c r="L3" t="n">
        <v>2</v>
      </c>
      <c r="M3" t="n">
        <v>591</v>
      </c>
      <c r="N3" t="n">
        <v>36.77</v>
      </c>
      <c r="O3" t="n">
        <v>23322.88</v>
      </c>
      <c r="P3" t="n">
        <v>1633.07</v>
      </c>
      <c r="Q3" t="n">
        <v>3548.9</v>
      </c>
      <c r="R3" t="n">
        <v>1117.07</v>
      </c>
      <c r="S3" t="n">
        <v>166.1</v>
      </c>
      <c r="T3" t="n">
        <v>472282.04</v>
      </c>
      <c r="U3" t="n">
        <v>0.15</v>
      </c>
      <c r="V3" t="n">
        <v>0.76</v>
      </c>
      <c r="W3" t="n">
        <v>1.22</v>
      </c>
      <c r="X3" t="n">
        <v>27.96</v>
      </c>
      <c r="Y3" t="n">
        <v>0.5</v>
      </c>
      <c r="Z3" t="n">
        <v>10</v>
      </c>
      <c r="AA3" t="n">
        <v>2417.209501503656</v>
      </c>
      <c r="AB3" t="n">
        <v>3307.332679714441</v>
      </c>
      <c r="AC3" t="n">
        <v>2991.685490632939</v>
      </c>
      <c r="AD3" t="n">
        <v>2417209.501503656</v>
      </c>
      <c r="AE3" t="n">
        <v>3307332.679714441</v>
      </c>
      <c r="AF3" t="n">
        <v>1.395931165392885e-06</v>
      </c>
      <c r="AG3" t="n">
        <v>16</v>
      </c>
      <c r="AH3" t="n">
        <v>2991685.49063294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0.7904</v>
      </c>
      <c r="E4" t="n">
        <v>126.52</v>
      </c>
      <c r="F4" t="n">
        <v>110.91</v>
      </c>
      <c r="G4" t="n">
        <v>18.85</v>
      </c>
      <c r="H4" t="n">
        <v>0.28</v>
      </c>
      <c r="I4" t="n">
        <v>353</v>
      </c>
      <c r="J4" t="n">
        <v>188.73</v>
      </c>
      <c r="K4" t="n">
        <v>53.44</v>
      </c>
      <c r="L4" t="n">
        <v>3</v>
      </c>
      <c r="M4" t="n">
        <v>351</v>
      </c>
      <c r="N4" t="n">
        <v>37.29</v>
      </c>
      <c r="O4" t="n">
        <v>23510.33</v>
      </c>
      <c r="P4" t="n">
        <v>1463.39</v>
      </c>
      <c r="Q4" t="n">
        <v>3548.81</v>
      </c>
      <c r="R4" t="n">
        <v>722.91</v>
      </c>
      <c r="S4" t="n">
        <v>166.1</v>
      </c>
      <c r="T4" t="n">
        <v>276399.81</v>
      </c>
      <c r="U4" t="n">
        <v>0.23</v>
      </c>
      <c r="V4" t="n">
        <v>0.84</v>
      </c>
      <c r="W4" t="n">
        <v>0.84</v>
      </c>
      <c r="X4" t="n">
        <v>16.37</v>
      </c>
      <c r="Y4" t="n">
        <v>0.5</v>
      </c>
      <c r="Z4" t="n">
        <v>10</v>
      </c>
      <c r="AA4" t="n">
        <v>1879.817528733405</v>
      </c>
      <c r="AB4" t="n">
        <v>2572.049274509386</v>
      </c>
      <c r="AC4" t="n">
        <v>2326.576501644039</v>
      </c>
      <c r="AD4" t="n">
        <v>1879817.528733405</v>
      </c>
      <c r="AE4" t="n">
        <v>2572049.274509386</v>
      </c>
      <c r="AF4" t="n">
        <v>1.622326118403964e-06</v>
      </c>
      <c r="AG4" t="n">
        <v>14</v>
      </c>
      <c r="AH4" t="n">
        <v>2326576.501644039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0.8479</v>
      </c>
      <c r="E5" t="n">
        <v>117.94</v>
      </c>
      <c r="F5" t="n">
        <v>106.13</v>
      </c>
      <c r="G5" t="n">
        <v>25.37</v>
      </c>
      <c r="H5" t="n">
        <v>0.37</v>
      </c>
      <c r="I5" t="n">
        <v>251</v>
      </c>
      <c r="J5" t="n">
        <v>190.25</v>
      </c>
      <c r="K5" t="n">
        <v>53.44</v>
      </c>
      <c r="L5" t="n">
        <v>4</v>
      </c>
      <c r="M5" t="n">
        <v>249</v>
      </c>
      <c r="N5" t="n">
        <v>37.82</v>
      </c>
      <c r="O5" t="n">
        <v>23698.48</v>
      </c>
      <c r="P5" t="n">
        <v>1386.25</v>
      </c>
      <c r="Q5" t="n">
        <v>3548.8</v>
      </c>
      <c r="R5" t="n">
        <v>561.38</v>
      </c>
      <c r="S5" t="n">
        <v>166.1</v>
      </c>
      <c r="T5" t="n">
        <v>196145.35</v>
      </c>
      <c r="U5" t="n">
        <v>0.3</v>
      </c>
      <c r="V5" t="n">
        <v>0.88</v>
      </c>
      <c r="W5" t="n">
        <v>0.66</v>
      </c>
      <c r="X5" t="n">
        <v>11.59</v>
      </c>
      <c r="Y5" t="n">
        <v>0.5</v>
      </c>
      <c r="Z5" t="n">
        <v>10</v>
      </c>
      <c r="AA5" t="n">
        <v>1666.892573506358</v>
      </c>
      <c r="AB5" t="n">
        <v>2280.715957181682</v>
      </c>
      <c r="AC5" t="n">
        <v>2063.047627233213</v>
      </c>
      <c r="AD5" t="n">
        <v>1666892.573506358</v>
      </c>
      <c r="AE5" t="n">
        <v>2280715.957181682</v>
      </c>
      <c r="AF5" t="n">
        <v>1.740347059456884e-06</v>
      </c>
      <c r="AG5" t="n">
        <v>13</v>
      </c>
      <c r="AH5" t="n">
        <v>2063047.627233212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0.8849</v>
      </c>
      <c r="E6" t="n">
        <v>113.01</v>
      </c>
      <c r="F6" t="n">
        <v>103.35</v>
      </c>
      <c r="G6" t="n">
        <v>32.13</v>
      </c>
      <c r="H6" t="n">
        <v>0.46</v>
      </c>
      <c r="I6" t="n">
        <v>193</v>
      </c>
      <c r="J6" t="n">
        <v>191.78</v>
      </c>
      <c r="K6" t="n">
        <v>53.44</v>
      </c>
      <c r="L6" t="n">
        <v>5</v>
      </c>
      <c r="M6" t="n">
        <v>191</v>
      </c>
      <c r="N6" t="n">
        <v>38.35</v>
      </c>
      <c r="O6" t="n">
        <v>23887.36</v>
      </c>
      <c r="P6" t="n">
        <v>1335.76</v>
      </c>
      <c r="Q6" t="n">
        <v>3548.76</v>
      </c>
      <c r="R6" t="n">
        <v>466.7</v>
      </c>
      <c r="S6" t="n">
        <v>166.1</v>
      </c>
      <c r="T6" t="n">
        <v>149096.18</v>
      </c>
      <c r="U6" t="n">
        <v>0.36</v>
      </c>
      <c r="V6" t="n">
        <v>0.9</v>
      </c>
      <c r="W6" t="n">
        <v>0.58</v>
      </c>
      <c r="X6" t="n">
        <v>8.81</v>
      </c>
      <c r="Y6" t="n">
        <v>0.5</v>
      </c>
      <c r="Z6" t="n">
        <v>10</v>
      </c>
      <c r="AA6" t="n">
        <v>1540.394373022063</v>
      </c>
      <c r="AB6" t="n">
        <v>2107.635538572331</v>
      </c>
      <c r="AC6" t="n">
        <v>1906.485760856044</v>
      </c>
      <c r="AD6" t="n">
        <v>1540394.373022063</v>
      </c>
      <c r="AE6" t="n">
        <v>2107635.538572331</v>
      </c>
      <c r="AF6" t="n">
        <v>1.816290969351806e-06</v>
      </c>
      <c r="AG6" t="n">
        <v>12</v>
      </c>
      <c r="AH6" t="n">
        <v>1906485.760856044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0.9089</v>
      </c>
      <c r="E7" t="n">
        <v>110.02</v>
      </c>
      <c r="F7" t="n">
        <v>101.71</v>
      </c>
      <c r="G7" t="n">
        <v>38.87</v>
      </c>
      <c r="H7" t="n">
        <v>0.55</v>
      </c>
      <c r="I7" t="n">
        <v>157</v>
      </c>
      <c r="J7" t="n">
        <v>193.32</v>
      </c>
      <c r="K7" t="n">
        <v>53.44</v>
      </c>
      <c r="L7" t="n">
        <v>6</v>
      </c>
      <c r="M7" t="n">
        <v>155</v>
      </c>
      <c r="N7" t="n">
        <v>38.89</v>
      </c>
      <c r="O7" t="n">
        <v>24076.95</v>
      </c>
      <c r="P7" t="n">
        <v>1301.05</v>
      </c>
      <c r="Q7" t="n">
        <v>3548.73</v>
      </c>
      <c r="R7" t="n">
        <v>410.83</v>
      </c>
      <c r="S7" t="n">
        <v>166.1</v>
      </c>
      <c r="T7" t="n">
        <v>121342.88</v>
      </c>
      <c r="U7" t="n">
        <v>0.4</v>
      </c>
      <c r="V7" t="n">
        <v>0.92</v>
      </c>
      <c r="W7" t="n">
        <v>0.53</v>
      </c>
      <c r="X7" t="n">
        <v>7.17</v>
      </c>
      <c r="Y7" t="n">
        <v>0.5</v>
      </c>
      <c r="Z7" t="n">
        <v>10</v>
      </c>
      <c r="AA7" t="n">
        <v>1467.322592483627</v>
      </c>
      <c r="AB7" t="n">
        <v>2007.655504740203</v>
      </c>
      <c r="AC7" t="n">
        <v>1816.047681129996</v>
      </c>
      <c r="AD7" t="n">
        <v>1467322.592483627</v>
      </c>
      <c r="AE7" t="n">
        <v>2007655.504740203</v>
      </c>
      <c r="AF7" t="n">
        <v>1.865551883878243e-06</v>
      </c>
      <c r="AG7" t="n">
        <v>12</v>
      </c>
      <c r="AH7" t="n">
        <v>1816047.681129996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0.9266</v>
      </c>
      <c r="E8" t="n">
        <v>107.92</v>
      </c>
      <c r="F8" t="n">
        <v>100.54</v>
      </c>
      <c r="G8" t="n">
        <v>45.7</v>
      </c>
      <c r="H8" t="n">
        <v>0.64</v>
      </c>
      <c r="I8" t="n">
        <v>132</v>
      </c>
      <c r="J8" t="n">
        <v>194.86</v>
      </c>
      <c r="K8" t="n">
        <v>53.44</v>
      </c>
      <c r="L8" t="n">
        <v>7</v>
      </c>
      <c r="M8" t="n">
        <v>130</v>
      </c>
      <c r="N8" t="n">
        <v>39.43</v>
      </c>
      <c r="O8" t="n">
        <v>24267.28</v>
      </c>
      <c r="P8" t="n">
        <v>1272.25</v>
      </c>
      <c r="Q8" t="n">
        <v>3548.68</v>
      </c>
      <c r="R8" t="n">
        <v>370.97</v>
      </c>
      <c r="S8" t="n">
        <v>166.1</v>
      </c>
      <c r="T8" t="n">
        <v>101534.94</v>
      </c>
      <c r="U8" t="n">
        <v>0.45</v>
      </c>
      <c r="V8" t="n">
        <v>0.93</v>
      </c>
      <c r="W8" t="n">
        <v>0.49</v>
      </c>
      <c r="X8" t="n">
        <v>6</v>
      </c>
      <c r="Y8" t="n">
        <v>0.5</v>
      </c>
      <c r="Z8" t="n">
        <v>10</v>
      </c>
      <c r="AA8" t="n">
        <v>1412.893707594704</v>
      </c>
      <c r="AB8" t="n">
        <v>1933.183503202249</v>
      </c>
      <c r="AC8" t="n">
        <v>1748.683182896713</v>
      </c>
      <c r="AD8" t="n">
        <v>1412893.707594704</v>
      </c>
      <c r="AE8" t="n">
        <v>1933183.503202249</v>
      </c>
      <c r="AF8" t="n">
        <v>1.901881808341489e-06</v>
      </c>
      <c r="AG8" t="n">
        <v>12</v>
      </c>
      <c r="AH8" t="n">
        <v>1748683.182896713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0.9407</v>
      </c>
      <c r="E9" t="n">
        <v>106.3</v>
      </c>
      <c r="F9" t="n">
        <v>99.63</v>
      </c>
      <c r="G9" t="n">
        <v>52.9</v>
      </c>
      <c r="H9" t="n">
        <v>0.72</v>
      </c>
      <c r="I9" t="n">
        <v>113</v>
      </c>
      <c r="J9" t="n">
        <v>196.41</v>
      </c>
      <c r="K9" t="n">
        <v>53.44</v>
      </c>
      <c r="L9" t="n">
        <v>8</v>
      </c>
      <c r="M9" t="n">
        <v>111</v>
      </c>
      <c r="N9" t="n">
        <v>39.98</v>
      </c>
      <c r="O9" t="n">
        <v>24458.36</v>
      </c>
      <c r="P9" t="n">
        <v>1246.6</v>
      </c>
      <c r="Q9" t="n">
        <v>3548.73</v>
      </c>
      <c r="R9" t="n">
        <v>340.14</v>
      </c>
      <c r="S9" t="n">
        <v>166.1</v>
      </c>
      <c r="T9" t="n">
        <v>86215.86</v>
      </c>
      <c r="U9" t="n">
        <v>0.49</v>
      </c>
      <c r="V9" t="n">
        <v>0.9399999999999999</v>
      </c>
      <c r="W9" t="n">
        <v>0.46</v>
      </c>
      <c r="X9" t="n">
        <v>5.09</v>
      </c>
      <c r="Y9" t="n">
        <v>0.5</v>
      </c>
      <c r="Z9" t="n">
        <v>10</v>
      </c>
      <c r="AA9" t="n">
        <v>1368.519145844048</v>
      </c>
      <c r="AB9" t="n">
        <v>1872.468270147502</v>
      </c>
      <c r="AC9" t="n">
        <v>1693.762526470347</v>
      </c>
      <c r="AD9" t="n">
        <v>1368519.145844048</v>
      </c>
      <c r="AE9" t="n">
        <v>1872468.270147502</v>
      </c>
      <c r="AF9" t="n">
        <v>1.93082259562577e-06</v>
      </c>
      <c r="AG9" t="n">
        <v>12</v>
      </c>
      <c r="AH9" t="n">
        <v>1693762.526470347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0.9514</v>
      </c>
      <c r="E10" t="n">
        <v>105.11</v>
      </c>
      <c r="F10" t="n">
        <v>98.95</v>
      </c>
      <c r="G10" t="n">
        <v>59.97</v>
      </c>
      <c r="H10" t="n">
        <v>0.8100000000000001</v>
      </c>
      <c r="I10" t="n">
        <v>99</v>
      </c>
      <c r="J10" t="n">
        <v>197.97</v>
      </c>
      <c r="K10" t="n">
        <v>53.44</v>
      </c>
      <c r="L10" t="n">
        <v>9</v>
      </c>
      <c r="M10" t="n">
        <v>97</v>
      </c>
      <c r="N10" t="n">
        <v>40.53</v>
      </c>
      <c r="O10" t="n">
        <v>24650.18</v>
      </c>
      <c r="P10" t="n">
        <v>1222.52</v>
      </c>
      <c r="Q10" t="n">
        <v>3548.76</v>
      </c>
      <c r="R10" t="n">
        <v>317.26</v>
      </c>
      <c r="S10" t="n">
        <v>166.1</v>
      </c>
      <c r="T10" t="n">
        <v>74848.05</v>
      </c>
      <c r="U10" t="n">
        <v>0.52</v>
      </c>
      <c r="V10" t="n">
        <v>0.9399999999999999</v>
      </c>
      <c r="W10" t="n">
        <v>0.43</v>
      </c>
      <c r="X10" t="n">
        <v>4.41</v>
      </c>
      <c r="Y10" t="n">
        <v>0.5</v>
      </c>
      <c r="Z10" t="n">
        <v>10</v>
      </c>
      <c r="AA10" t="n">
        <v>1322.977119926005</v>
      </c>
      <c r="AB10" t="n">
        <v>1810.155661114052</v>
      </c>
      <c r="AC10" t="n">
        <v>1637.396945386753</v>
      </c>
      <c r="AD10" t="n">
        <v>1322977.119926005</v>
      </c>
      <c r="AE10" t="n">
        <v>1810155.661114052</v>
      </c>
      <c r="AF10" t="n">
        <v>1.95278475335214e-06</v>
      </c>
      <c r="AG10" t="n">
        <v>11</v>
      </c>
      <c r="AH10" t="n">
        <v>1637396.945386753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0.9667</v>
      </c>
      <c r="E11" t="n">
        <v>103.44</v>
      </c>
      <c r="F11" t="n">
        <v>97.73999999999999</v>
      </c>
      <c r="G11" t="n">
        <v>67.40000000000001</v>
      </c>
      <c r="H11" t="n">
        <v>0.89</v>
      </c>
      <c r="I11" t="n">
        <v>87</v>
      </c>
      <c r="J11" t="n">
        <v>199.53</v>
      </c>
      <c r="K11" t="n">
        <v>53.44</v>
      </c>
      <c r="L11" t="n">
        <v>10</v>
      </c>
      <c r="M11" t="n">
        <v>85</v>
      </c>
      <c r="N11" t="n">
        <v>41.1</v>
      </c>
      <c r="O11" t="n">
        <v>24842.77</v>
      </c>
      <c r="P11" t="n">
        <v>1192.06</v>
      </c>
      <c r="Q11" t="n">
        <v>3548.68</v>
      </c>
      <c r="R11" t="n">
        <v>275.31</v>
      </c>
      <c r="S11" t="n">
        <v>166.1</v>
      </c>
      <c r="T11" t="n">
        <v>53932.18</v>
      </c>
      <c r="U11" t="n">
        <v>0.6</v>
      </c>
      <c r="V11" t="n">
        <v>0.95</v>
      </c>
      <c r="W11" t="n">
        <v>0.4</v>
      </c>
      <c r="X11" t="n">
        <v>3.2</v>
      </c>
      <c r="Y11" t="n">
        <v>0.5</v>
      </c>
      <c r="Z11" t="n">
        <v>10</v>
      </c>
      <c r="AA11" t="n">
        <v>1274.802082431802</v>
      </c>
      <c r="AB11" t="n">
        <v>1744.240449481828</v>
      </c>
      <c r="AC11" t="n">
        <v>1577.772589040128</v>
      </c>
      <c r="AD11" t="n">
        <v>1274802.082431802</v>
      </c>
      <c r="AE11" t="n">
        <v>1744240.449481828</v>
      </c>
      <c r="AF11" t="n">
        <v>1.984188586362743e-06</v>
      </c>
      <c r="AG11" t="n">
        <v>11</v>
      </c>
      <c r="AH11" t="n">
        <v>1577772.589040128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0.9648</v>
      </c>
      <c r="E12" t="n">
        <v>103.65</v>
      </c>
      <c r="F12" t="n">
        <v>98.23999999999999</v>
      </c>
      <c r="G12" t="n">
        <v>74.61</v>
      </c>
      <c r="H12" t="n">
        <v>0.97</v>
      </c>
      <c r="I12" t="n">
        <v>79</v>
      </c>
      <c r="J12" t="n">
        <v>201.1</v>
      </c>
      <c r="K12" t="n">
        <v>53.44</v>
      </c>
      <c r="L12" t="n">
        <v>11</v>
      </c>
      <c r="M12" t="n">
        <v>77</v>
      </c>
      <c r="N12" t="n">
        <v>41.66</v>
      </c>
      <c r="O12" t="n">
        <v>25036.12</v>
      </c>
      <c r="P12" t="n">
        <v>1184.5</v>
      </c>
      <c r="Q12" t="n">
        <v>3548.69</v>
      </c>
      <c r="R12" t="n">
        <v>293.64</v>
      </c>
      <c r="S12" t="n">
        <v>166.1</v>
      </c>
      <c r="T12" t="n">
        <v>63137.34</v>
      </c>
      <c r="U12" t="n">
        <v>0.57</v>
      </c>
      <c r="V12" t="n">
        <v>0.95</v>
      </c>
      <c r="W12" t="n">
        <v>0.4</v>
      </c>
      <c r="X12" t="n">
        <v>3.7</v>
      </c>
      <c r="Y12" t="n">
        <v>0.5</v>
      </c>
      <c r="Z12" t="n">
        <v>10</v>
      </c>
      <c r="AA12" t="n">
        <v>1270.844260035039</v>
      </c>
      <c r="AB12" t="n">
        <v>1738.825182271775</v>
      </c>
      <c r="AC12" t="n">
        <v>1572.874147332227</v>
      </c>
      <c r="AD12" t="n">
        <v>1270844.260035039</v>
      </c>
      <c r="AE12" t="n">
        <v>1738825.182271775</v>
      </c>
      <c r="AF12" t="n">
        <v>1.980288763962733e-06</v>
      </c>
      <c r="AG12" t="n">
        <v>11</v>
      </c>
      <c r="AH12" t="n">
        <v>1572874.147332227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0.9718</v>
      </c>
      <c r="E13" t="n">
        <v>102.9</v>
      </c>
      <c r="F13" t="n">
        <v>97.79000000000001</v>
      </c>
      <c r="G13" t="n">
        <v>82.64</v>
      </c>
      <c r="H13" t="n">
        <v>1.05</v>
      </c>
      <c r="I13" t="n">
        <v>71</v>
      </c>
      <c r="J13" t="n">
        <v>202.67</v>
      </c>
      <c r="K13" t="n">
        <v>53.44</v>
      </c>
      <c r="L13" t="n">
        <v>12</v>
      </c>
      <c r="M13" t="n">
        <v>69</v>
      </c>
      <c r="N13" t="n">
        <v>42.24</v>
      </c>
      <c r="O13" t="n">
        <v>25230.25</v>
      </c>
      <c r="P13" t="n">
        <v>1161.53</v>
      </c>
      <c r="Q13" t="n">
        <v>3548.7</v>
      </c>
      <c r="R13" t="n">
        <v>278.5</v>
      </c>
      <c r="S13" t="n">
        <v>166.1</v>
      </c>
      <c r="T13" t="n">
        <v>55607.53</v>
      </c>
      <c r="U13" t="n">
        <v>0.6</v>
      </c>
      <c r="V13" t="n">
        <v>0.95</v>
      </c>
      <c r="W13" t="n">
        <v>0.39</v>
      </c>
      <c r="X13" t="n">
        <v>3.25</v>
      </c>
      <c r="Y13" t="n">
        <v>0.5</v>
      </c>
      <c r="Z13" t="n">
        <v>10</v>
      </c>
      <c r="AA13" t="n">
        <v>1241.311776412923</v>
      </c>
      <c r="AB13" t="n">
        <v>1698.417535298771</v>
      </c>
      <c r="AC13" t="n">
        <v>1536.322949473838</v>
      </c>
      <c r="AD13" t="n">
        <v>1241311.776412923</v>
      </c>
      <c r="AE13" t="n">
        <v>1698417.535298771</v>
      </c>
      <c r="AF13" t="n">
        <v>1.99465653069961e-06</v>
      </c>
      <c r="AG13" t="n">
        <v>11</v>
      </c>
      <c r="AH13" t="n">
        <v>1536322.949473838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0.9766</v>
      </c>
      <c r="E14" t="n">
        <v>102.4</v>
      </c>
      <c r="F14" t="n">
        <v>97.51000000000001</v>
      </c>
      <c r="G14" t="n">
        <v>90.01000000000001</v>
      </c>
      <c r="H14" t="n">
        <v>1.13</v>
      </c>
      <c r="I14" t="n">
        <v>65</v>
      </c>
      <c r="J14" t="n">
        <v>204.25</v>
      </c>
      <c r="K14" t="n">
        <v>53.44</v>
      </c>
      <c r="L14" t="n">
        <v>13</v>
      </c>
      <c r="M14" t="n">
        <v>63</v>
      </c>
      <c r="N14" t="n">
        <v>42.82</v>
      </c>
      <c r="O14" t="n">
        <v>25425.3</v>
      </c>
      <c r="P14" t="n">
        <v>1145.38</v>
      </c>
      <c r="Q14" t="n">
        <v>3548.64</v>
      </c>
      <c r="R14" t="n">
        <v>269.05</v>
      </c>
      <c r="S14" t="n">
        <v>166.1</v>
      </c>
      <c r="T14" t="n">
        <v>50910.86</v>
      </c>
      <c r="U14" t="n">
        <v>0.62</v>
      </c>
      <c r="V14" t="n">
        <v>0.96</v>
      </c>
      <c r="W14" t="n">
        <v>0.37</v>
      </c>
      <c r="X14" t="n">
        <v>2.97</v>
      </c>
      <c r="Y14" t="n">
        <v>0.5</v>
      </c>
      <c r="Z14" t="n">
        <v>10</v>
      </c>
      <c r="AA14" t="n">
        <v>1220.980356809765</v>
      </c>
      <c r="AB14" t="n">
        <v>1670.599190038803</v>
      </c>
      <c r="AC14" t="n">
        <v>1511.159548042188</v>
      </c>
      <c r="AD14" t="n">
        <v>1220980.356809765</v>
      </c>
      <c r="AE14" t="n">
        <v>1670599.190038803</v>
      </c>
      <c r="AF14" t="n">
        <v>2.004508713604898e-06</v>
      </c>
      <c r="AG14" t="n">
        <v>11</v>
      </c>
      <c r="AH14" t="n">
        <v>1511159.548042188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0.9816</v>
      </c>
      <c r="E15" t="n">
        <v>101.88</v>
      </c>
      <c r="F15" t="n">
        <v>97.20999999999999</v>
      </c>
      <c r="G15" t="n">
        <v>98.86</v>
      </c>
      <c r="H15" t="n">
        <v>1.21</v>
      </c>
      <c r="I15" t="n">
        <v>59</v>
      </c>
      <c r="J15" t="n">
        <v>205.84</v>
      </c>
      <c r="K15" t="n">
        <v>53.44</v>
      </c>
      <c r="L15" t="n">
        <v>14</v>
      </c>
      <c r="M15" t="n">
        <v>57</v>
      </c>
      <c r="N15" t="n">
        <v>43.4</v>
      </c>
      <c r="O15" t="n">
        <v>25621.03</v>
      </c>
      <c r="P15" t="n">
        <v>1126.06</v>
      </c>
      <c r="Q15" t="n">
        <v>3548.66</v>
      </c>
      <c r="R15" t="n">
        <v>258.54</v>
      </c>
      <c r="S15" t="n">
        <v>166.1</v>
      </c>
      <c r="T15" t="n">
        <v>45686.25</v>
      </c>
      <c r="U15" t="n">
        <v>0.64</v>
      </c>
      <c r="V15" t="n">
        <v>0.96</v>
      </c>
      <c r="W15" t="n">
        <v>0.37</v>
      </c>
      <c r="X15" t="n">
        <v>2.67</v>
      </c>
      <c r="Y15" t="n">
        <v>0.5</v>
      </c>
      <c r="Z15" t="n">
        <v>10</v>
      </c>
      <c r="AA15" t="n">
        <v>1197.789353728674</v>
      </c>
      <c r="AB15" t="n">
        <v>1638.868236508406</v>
      </c>
      <c r="AC15" t="n">
        <v>1482.456952182059</v>
      </c>
      <c r="AD15" t="n">
        <v>1197789.353728674</v>
      </c>
      <c r="AE15" t="n">
        <v>1638868.236508406</v>
      </c>
      <c r="AF15" t="n">
        <v>2.014771404131239e-06</v>
      </c>
      <c r="AG15" t="n">
        <v>11</v>
      </c>
      <c r="AH15" t="n">
        <v>1482456.952182059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0.9859</v>
      </c>
      <c r="E16" t="n">
        <v>101.43</v>
      </c>
      <c r="F16" t="n">
        <v>96.95</v>
      </c>
      <c r="G16" t="n">
        <v>107.72</v>
      </c>
      <c r="H16" t="n">
        <v>1.28</v>
      </c>
      <c r="I16" t="n">
        <v>54</v>
      </c>
      <c r="J16" t="n">
        <v>207.43</v>
      </c>
      <c r="K16" t="n">
        <v>53.44</v>
      </c>
      <c r="L16" t="n">
        <v>15</v>
      </c>
      <c r="M16" t="n">
        <v>52</v>
      </c>
      <c r="N16" t="n">
        <v>44</v>
      </c>
      <c r="O16" t="n">
        <v>25817.56</v>
      </c>
      <c r="P16" t="n">
        <v>1105.12</v>
      </c>
      <c r="Q16" t="n">
        <v>3548.65</v>
      </c>
      <c r="R16" t="n">
        <v>249.78</v>
      </c>
      <c r="S16" t="n">
        <v>166.1</v>
      </c>
      <c r="T16" t="n">
        <v>41330.93</v>
      </c>
      <c r="U16" t="n">
        <v>0.67</v>
      </c>
      <c r="V16" t="n">
        <v>0.96</v>
      </c>
      <c r="W16" t="n">
        <v>0.36</v>
      </c>
      <c r="X16" t="n">
        <v>2.41</v>
      </c>
      <c r="Y16" t="n">
        <v>0.5</v>
      </c>
      <c r="Z16" t="n">
        <v>10</v>
      </c>
      <c r="AA16" t="n">
        <v>1174.211586770974</v>
      </c>
      <c r="AB16" t="n">
        <v>1606.608095579214</v>
      </c>
      <c r="AC16" t="n">
        <v>1453.275673825758</v>
      </c>
      <c r="AD16" t="n">
        <v>1174211.586770974</v>
      </c>
      <c r="AE16" t="n">
        <v>1606608.095579214</v>
      </c>
      <c r="AF16" t="n">
        <v>2.023597317983892e-06</v>
      </c>
      <c r="AG16" t="n">
        <v>11</v>
      </c>
      <c r="AH16" t="n">
        <v>1453275.673825758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0.9891</v>
      </c>
      <c r="E17" t="n">
        <v>101.1</v>
      </c>
      <c r="F17" t="n">
        <v>96.77</v>
      </c>
      <c r="G17" t="n">
        <v>116.12</v>
      </c>
      <c r="H17" t="n">
        <v>1.36</v>
      </c>
      <c r="I17" t="n">
        <v>50</v>
      </c>
      <c r="J17" t="n">
        <v>209.03</v>
      </c>
      <c r="K17" t="n">
        <v>53.44</v>
      </c>
      <c r="L17" t="n">
        <v>16</v>
      </c>
      <c r="M17" t="n">
        <v>48</v>
      </c>
      <c r="N17" t="n">
        <v>44.6</v>
      </c>
      <c r="O17" t="n">
        <v>26014.91</v>
      </c>
      <c r="P17" t="n">
        <v>1083.85</v>
      </c>
      <c r="Q17" t="n">
        <v>3548.67</v>
      </c>
      <c r="R17" t="n">
        <v>243.49</v>
      </c>
      <c r="S17" t="n">
        <v>166.1</v>
      </c>
      <c r="T17" t="n">
        <v>38206.86</v>
      </c>
      <c r="U17" t="n">
        <v>0.68</v>
      </c>
      <c r="V17" t="n">
        <v>0.96</v>
      </c>
      <c r="W17" t="n">
        <v>0.36</v>
      </c>
      <c r="X17" t="n">
        <v>2.23</v>
      </c>
      <c r="Y17" t="n">
        <v>0.5</v>
      </c>
      <c r="Z17" t="n">
        <v>10</v>
      </c>
      <c r="AA17" t="n">
        <v>1151.80656479224</v>
      </c>
      <c r="AB17" t="n">
        <v>1575.952556068101</v>
      </c>
      <c r="AC17" t="n">
        <v>1425.545855980265</v>
      </c>
      <c r="AD17" t="n">
        <v>1151806.56479224</v>
      </c>
      <c r="AE17" t="n">
        <v>1575952.556068101</v>
      </c>
      <c r="AF17" t="n">
        <v>2.03016543992075e-06</v>
      </c>
      <c r="AG17" t="n">
        <v>11</v>
      </c>
      <c r="AH17" t="n">
        <v>1425545.855980265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0.9923999999999999</v>
      </c>
      <c r="E18" t="n">
        <v>100.76</v>
      </c>
      <c r="F18" t="n">
        <v>96.58</v>
      </c>
      <c r="G18" t="n">
        <v>125.98</v>
      </c>
      <c r="H18" t="n">
        <v>1.43</v>
      </c>
      <c r="I18" t="n">
        <v>46</v>
      </c>
      <c r="J18" t="n">
        <v>210.64</v>
      </c>
      <c r="K18" t="n">
        <v>53.44</v>
      </c>
      <c r="L18" t="n">
        <v>17</v>
      </c>
      <c r="M18" t="n">
        <v>44</v>
      </c>
      <c r="N18" t="n">
        <v>45.21</v>
      </c>
      <c r="O18" t="n">
        <v>26213.09</v>
      </c>
      <c r="P18" t="n">
        <v>1065.69</v>
      </c>
      <c r="Q18" t="n">
        <v>3548.65</v>
      </c>
      <c r="R18" t="n">
        <v>237.19</v>
      </c>
      <c r="S18" t="n">
        <v>166.1</v>
      </c>
      <c r="T18" t="n">
        <v>35078.86</v>
      </c>
      <c r="U18" t="n">
        <v>0.7</v>
      </c>
      <c r="V18" t="n">
        <v>0.97</v>
      </c>
      <c r="W18" t="n">
        <v>0.35</v>
      </c>
      <c r="X18" t="n">
        <v>2.04</v>
      </c>
      <c r="Y18" t="n">
        <v>0.5</v>
      </c>
      <c r="Z18" t="n">
        <v>10</v>
      </c>
      <c r="AA18" t="n">
        <v>1132.159948467009</v>
      </c>
      <c r="AB18" t="n">
        <v>1549.07118886438</v>
      </c>
      <c r="AC18" t="n">
        <v>1401.230008734232</v>
      </c>
      <c r="AD18" t="n">
        <v>1132159.948467009</v>
      </c>
      <c r="AE18" t="n">
        <v>1549071.188864381</v>
      </c>
      <c r="AF18" t="n">
        <v>2.036938815668135e-06</v>
      </c>
      <c r="AG18" t="n">
        <v>11</v>
      </c>
      <c r="AH18" t="n">
        <v>1401230.008734232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0.9936</v>
      </c>
      <c r="E19" t="n">
        <v>100.64</v>
      </c>
      <c r="F19" t="n">
        <v>96.58</v>
      </c>
      <c r="G19" t="n">
        <v>134.76</v>
      </c>
      <c r="H19" t="n">
        <v>1.51</v>
      </c>
      <c r="I19" t="n">
        <v>43</v>
      </c>
      <c r="J19" t="n">
        <v>212.25</v>
      </c>
      <c r="K19" t="n">
        <v>53.44</v>
      </c>
      <c r="L19" t="n">
        <v>18</v>
      </c>
      <c r="M19" t="n">
        <v>38</v>
      </c>
      <c r="N19" t="n">
        <v>45.82</v>
      </c>
      <c r="O19" t="n">
        <v>26412.11</v>
      </c>
      <c r="P19" t="n">
        <v>1048.84</v>
      </c>
      <c r="Q19" t="n">
        <v>3548.65</v>
      </c>
      <c r="R19" t="n">
        <v>238.11</v>
      </c>
      <c r="S19" t="n">
        <v>166.1</v>
      </c>
      <c r="T19" t="n">
        <v>35554.71</v>
      </c>
      <c r="U19" t="n">
        <v>0.7</v>
      </c>
      <c r="V19" t="n">
        <v>0.97</v>
      </c>
      <c r="W19" t="n">
        <v>0.32</v>
      </c>
      <c r="X19" t="n">
        <v>2.04</v>
      </c>
      <c r="Y19" t="n">
        <v>0.5</v>
      </c>
      <c r="Z19" t="n">
        <v>10</v>
      </c>
      <c r="AA19" t="n">
        <v>1116.141715206313</v>
      </c>
      <c r="AB19" t="n">
        <v>1527.154335442519</v>
      </c>
      <c r="AC19" t="n">
        <v>1381.404869042455</v>
      </c>
      <c r="AD19" t="n">
        <v>1116141.715206313</v>
      </c>
      <c r="AE19" t="n">
        <v>1527154.335442519</v>
      </c>
      <c r="AF19" t="n">
        <v>2.039401861394457e-06</v>
      </c>
      <c r="AG19" t="n">
        <v>11</v>
      </c>
      <c r="AH19" t="n">
        <v>1381404.869042455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0.9958</v>
      </c>
      <c r="E20" t="n">
        <v>100.42</v>
      </c>
      <c r="F20" t="n">
        <v>96.42</v>
      </c>
      <c r="G20" t="n">
        <v>141.11</v>
      </c>
      <c r="H20" t="n">
        <v>1.58</v>
      </c>
      <c r="I20" t="n">
        <v>41</v>
      </c>
      <c r="J20" t="n">
        <v>213.87</v>
      </c>
      <c r="K20" t="n">
        <v>53.44</v>
      </c>
      <c r="L20" t="n">
        <v>19</v>
      </c>
      <c r="M20" t="n">
        <v>26</v>
      </c>
      <c r="N20" t="n">
        <v>46.44</v>
      </c>
      <c r="O20" t="n">
        <v>26611.98</v>
      </c>
      <c r="P20" t="n">
        <v>1034.26</v>
      </c>
      <c r="Q20" t="n">
        <v>3548.67</v>
      </c>
      <c r="R20" t="n">
        <v>231.38</v>
      </c>
      <c r="S20" t="n">
        <v>166.1</v>
      </c>
      <c r="T20" t="n">
        <v>32196.61</v>
      </c>
      <c r="U20" t="n">
        <v>0.72</v>
      </c>
      <c r="V20" t="n">
        <v>0.97</v>
      </c>
      <c r="W20" t="n">
        <v>0.36</v>
      </c>
      <c r="X20" t="n">
        <v>1.89</v>
      </c>
      <c r="Y20" t="n">
        <v>0.5</v>
      </c>
      <c r="Z20" t="n">
        <v>10</v>
      </c>
      <c r="AA20" t="n">
        <v>1100.969817570991</v>
      </c>
      <c r="AB20" t="n">
        <v>1506.395475760987</v>
      </c>
      <c r="AC20" t="n">
        <v>1362.627205793686</v>
      </c>
      <c r="AD20" t="n">
        <v>1100969.817570991</v>
      </c>
      <c r="AE20" t="n">
        <v>1506395.475760987</v>
      </c>
      <c r="AF20" t="n">
        <v>2.043917445226047e-06</v>
      </c>
      <c r="AG20" t="n">
        <v>11</v>
      </c>
      <c r="AH20" t="n">
        <v>1362627.205793686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0.9976</v>
      </c>
      <c r="E21" t="n">
        <v>100.24</v>
      </c>
      <c r="F21" t="n">
        <v>96.31999999999999</v>
      </c>
      <c r="G21" t="n">
        <v>148.19</v>
      </c>
      <c r="H21" t="n">
        <v>1.65</v>
      </c>
      <c r="I21" t="n">
        <v>39</v>
      </c>
      <c r="J21" t="n">
        <v>215.5</v>
      </c>
      <c r="K21" t="n">
        <v>53.44</v>
      </c>
      <c r="L21" t="n">
        <v>20</v>
      </c>
      <c r="M21" t="n">
        <v>9</v>
      </c>
      <c r="N21" t="n">
        <v>47.07</v>
      </c>
      <c r="O21" t="n">
        <v>26812.71</v>
      </c>
      <c r="P21" t="n">
        <v>1024.61</v>
      </c>
      <c r="Q21" t="n">
        <v>3548.66</v>
      </c>
      <c r="R21" t="n">
        <v>227.27</v>
      </c>
      <c r="S21" t="n">
        <v>166.1</v>
      </c>
      <c r="T21" t="n">
        <v>30151.14</v>
      </c>
      <c r="U21" t="n">
        <v>0.73</v>
      </c>
      <c r="V21" t="n">
        <v>0.97</v>
      </c>
      <c r="W21" t="n">
        <v>0.37</v>
      </c>
      <c r="X21" t="n">
        <v>1.78</v>
      </c>
      <c r="Y21" t="n">
        <v>0.5</v>
      </c>
      <c r="Z21" t="n">
        <v>10</v>
      </c>
      <c r="AA21" t="n">
        <v>1090.627842923084</v>
      </c>
      <c r="AB21" t="n">
        <v>1492.245129792001</v>
      </c>
      <c r="AC21" t="n">
        <v>1349.827348983845</v>
      </c>
      <c r="AD21" t="n">
        <v>1090627.842923085</v>
      </c>
      <c r="AE21" t="n">
        <v>1492245.129792001</v>
      </c>
      <c r="AF21" t="n">
        <v>2.047612013815529e-06</v>
      </c>
      <c r="AG21" t="n">
        <v>11</v>
      </c>
      <c r="AH21" t="n">
        <v>1349827.348983845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0.9977</v>
      </c>
      <c r="E22" t="n">
        <v>100.23</v>
      </c>
      <c r="F22" t="n">
        <v>96.31</v>
      </c>
      <c r="G22" t="n">
        <v>148.16</v>
      </c>
      <c r="H22" t="n">
        <v>1.72</v>
      </c>
      <c r="I22" t="n">
        <v>39</v>
      </c>
      <c r="J22" t="n">
        <v>217.14</v>
      </c>
      <c r="K22" t="n">
        <v>53.44</v>
      </c>
      <c r="L22" t="n">
        <v>21</v>
      </c>
      <c r="M22" t="n">
        <v>2</v>
      </c>
      <c r="N22" t="n">
        <v>47.7</v>
      </c>
      <c r="O22" t="n">
        <v>27014.3</v>
      </c>
      <c r="P22" t="n">
        <v>1030.3</v>
      </c>
      <c r="Q22" t="n">
        <v>3548.66</v>
      </c>
      <c r="R22" t="n">
        <v>226.33</v>
      </c>
      <c r="S22" t="n">
        <v>166.1</v>
      </c>
      <c r="T22" t="n">
        <v>29684.65</v>
      </c>
      <c r="U22" t="n">
        <v>0.73</v>
      </c>
      <c r="V22" t="n">
        <v>0.97</v>
      </c>
      <c r="W22" t="n">
        <v>0.38</v>
      </c>
      <c r="X22" t="n">
        <v>1.77</v>
      </c>
      <c r="Y22" t="n">
        <v>0.5</v>
      </c>
      <c r="Z22" t="n">
        <v>10</v>
      </c>
      <c r="AA22" t="n">
        <v>1095.48337815041</v>
      </c>
      <c r="AB22" t="n">
        <v>1498.888687301124</v>
      </c>
      <c r="AC22" t="n">
        <v>1355.836854688589</v>
      </c>
      <c r="AD22" t="n">
        <v>1095483.37815041</v>
      </c>
      <c r="AE22" t="n">
        <v>1498888.687301124</v>
      </c>
      <c r="AF22" t="n">
        <v>2.047817267626056e-06</v>
      </c>
      <c r="AG22" t="n">
        <v>11</v>
      </c>
      <c r="AH22" t="n">
        <v>1355836.854688589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0.9976</v>
      </c>
      <c r="E23" t="n">
        <v>100.24</v>
      </c>
      <c r="F23" t="n">
        <v>96.31999999999999</v>
      </c>
      <c r="G23" t="n">
        <v>148.19</v>
      </c>
      <c r="H23" t="n">
        <v>1.79</v>
      </c>
      <c r="I23" t="n">
        <v>39</v>
      </c>
      <c r="J23" t="n">
        <v>218.78</v>
      </c>
      <c r="K23" t="n">
        <v>53.44</v>
      </c>
      <c r="L23" t="n">
        <v>22</v>
      </c>
      <c r="M23" t="n">
        <v>0</v>
      </c>
      <c r="N23" t="n">
        <v>48.34</v>
      </c>
      <c r="O23" t="n">
        <v>27216.79</v>
      </c>
      <c r="P23" t="n">
        <v>1036.52</v>
      </c>
      <c r="Q23" t="n">
        <v>3548.66</v>
      </c>
      <c r="R23" t="n">
        <v>226.86</v>
      </c>
      <c r="S23" t="n">
        <v>166.1</v>
      </c>
      <c r="T23" t="n">
        <v>29948.47</v>
      </c>
      <c r="U23" t="n">
        <v>0.73</v>
      </c>
      <c r="V23" t="n">
        <v>0.97</v>
      </c>
      <c r="W23" t="n">
        <v>0.38</v>
      </c>
      <c r="X23" t="n">
        <v>1.78</v>
      </c>
      <c r="Y23" t="n">
        <v>0.5</v>
      </c>
      <c r="Z23" t="n">
        <v>10</v>
      </c>
      <c r="AA23" t="n">
        <v>1101.022987515302</v>
      </c>
      <c r="AB23" t="n">
        <v>1506.468225224486</v>
      </c>
      <c r="AC23" t="n">
        <v>1362.693012150494</v>
      </c>
      <c r="AD23" t="n">
        <v>1101022.987515302</v>
      </c>
      <c r="AE23" t="n">
        <v>1506468.225224486</v>
      </c>
      <c r="AF23" t="n">
        <v>2.047612013815529e-06</v>
      </c>
      <c r="AG23" t="n">
        <v>11</v>
      </c>
      <c r="AH23" t="n">
        <v>1362693.012150494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0.5800999999999999</v>
      </c>
      <c r="E2" t="n">
        <v>172.39</v>
      </c>
      <c r="F2" t="n">
        <v>145.32</v>
      </c>
      <c r="G2" t="n">
        <v>8.34</v>
      </c>
      <c r="H2" t="n">
        <v>0.15</v>
      </c>
      <c r="I2" t="n">
        <v>1046</v>
      </c>
      <c r="J2" t="n">
        <v>116.05</v>
      </c>
      <c r="K2" t="n">
        <v>43.4</v>
      </c>
      <c r="L2" t="n">
        <v>1</v>
      </c>
      <c r="M2" t="n">
        <v>1044</v>
      </c>
      <c r="N2" t="n">
        <v>16.65</v>
      </c>
      <c r="O2" t="n">
        <v>14546.17</v>
      </c>
      <c r="P2" t="n">
        <v>1430.86</v>
      </c>
      <c r="Q2" t="n">
        <v>3549.2</v>
      </c>
      <c r="R2" t="n">
        <v>1893.15</v>
      </c>
      <c r="S2" t="n">
        <v>166.1</v>
      </c>
      <c r="T2" t="n">
        <v>858058.45</v>
      </c>
      <c r="U2" t="n">
        <v>0.09</v>
      </c>
      <c r="V2" t="n">
        <v>0.64</v>
      </c>
      <c r="W2" t="n">
        <v>1.95</v>
      </c>
      <c r="X2" t="n">
        <v>50.77</v>
      </c>
      <c r="Y2" t="n">
        <v>0.5</v>
      </c>
      <c r="Z2" t="n">
        <v>10</v>
      </c>
      <c r="AA2" t="n">
        <v>2508.440753558637</v>
      </c>
      <c r="AB2" t="n">
        <v>3432.159303614855</v>
      </c>
      <c r="AC2" t="n">
        <v>3104.59883674356</v>
      </c>
      <c r="AD2" t="n">
        <v>2508440.753558637</v>
      </c>
      <c r="AE2" t="n">
        <v>3432159.303614855</v>
      </c>
      <c r="AF2" t="n">
        <v>1.224085109729914e-06</v>
      </c>
      <c r="AG2" t="n">
        <v>18</v>
      </c>
      <c r="AH2" t="n">
        <v>3104598.83674356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0.8048999999999999</v>
      </c>
      <c r="E3" t="n">
        <v>124.25</v>
      </c>
      <c r="F3" t="n">
        <v>112.8</v>
      </c>
      <c r="G3" t="n">
        <v>17.26</v>
      </c>
      <c r="H3" t="n">
        <v>0.3</v>
      </c>
      <c r="I3" t="n">
        <v>392</v>
      </c>
      <c r="J3" t="n">
        <v>117.34</v>
      </c>
      <c r="K3" t="n">
        <v>43.4</v>
      </c>
      <c r="L3" t="n">
        <v>2</v>
      </c>
      <c r="M3" t="n">
        <v>390</v>
      </c>
      <c r="N3" t="n">
        <v>16.94</v>
      </c>
      <c r="O3" t="n">
        <v>14705.49</v>
      </c>
      <c r="P3" t="n">
        <v>1082.57</v>
      </c>
      <c r="Q3" t="n">
        <v>3548.79</v>
      </c>
      <c r="R3" t="n">
        <v>787.04</v>
      </c>
      <c r="S3" t="n">
        <v>166.1</v>
      </c>
      <c r="T3" t="n">
        <v>308272.78</v>
      </c>
      <c r="U3" t="n">
        <v>0.21</v>
      </c>
      <c r="V3" t="n">
        <v>0.83</v>
      </c>
      <c r="W3" t="n">
        <v>0.9</v>
      </c>
      <c r="X3" t="n">
        <v>18.25</v>
      </c>
      <c r="Y3" t="n">
        <v>0.5</v>
      </c>
      <c r="Z3" t="n">
        <v>10</v>
      </c>
      <c r="AA3" t="n">
        <v>1397.820542565838</v>
      </c>
      <c r="AB3" t="n">
        <v>1912.559733828644</v>
      </c>
      <c r="AC3" t="n">
        <v>1730.027717126483</v>
      </c>
      <c r="AD3" t="n">
        <v>1397820.542565838</v>
      </c>
      <c r="AE3" t="n">
        <v>1912559.733828644</v>
      </c>
      <c r="AF3" t="n">
        <v>1.698441828687482e-06</v>
      </c>
      <c r="AG3" t="n">
        <v>13</v>
      </c>
      <c r="AH3" t="n">
        <v>1730027.717126483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0.8829</v>
      </c>
      <c r="E4" t="n">
        <v>113.26</v>
      </c>
      <c r="F4" t="n">
        <v>105.49</v>
      </c>
      <c r="G4" t="n">
        <v>26.59</v>
      </c>
      <c r="H4" t="n">
        <v>0.45</v>
      </c>
      <c r="I4" t="n">
        <v>238</v>
      </c>
      <c r="J4" t="n">
        <v>118.63</v>
      </c>
      <c r="K4" t="n">
        <v>43.4</v>
      </c>
      <c r="L4" t="n">
        <v>3</v>
      </c>
      <c r="M4" t="n">
        <v>236</v>
      </c>
      <c r="N4" t="n">
        <v>17.23</v>
      </c>
      <c r="O4" t="n">
        <v>14865.24</v>
      </c>
      <c r="P4" t="n">
        <v>986.27</v>
      </c>
      <c r="Q4" t="n">
        <v>3548.74</v>
      </c>
      <c r="R4" t="n">
        <v>539.67</v>
      </c>
      <c r="S4" t="n">
        <v>166.1</v>
      </c>
      <c r="T4" t="n">
        <v>185357.91</v>
      </c>
      <c r="U4" t="n">
        <v>0.31</v>
      </c>
      <c r="V4" t="n">
        <v>0.88</v>
      </c>
      <c r="W4" t="n">
        <v>0.64</v>
      </c>
      <c r="X4" t="n">
        <v>10.95</v>
      </c>
      <c r="Y4" t="n">
        <v>0.5</v>
      </c>
      <c r="Z4" t="n">
        <v>10</v>
      </c>
      <c r="AA4" t="n">
        <v>1173.769969799658</v>
      </c>
      <c r="AB4" t="n">
        <v>1606.003855756294</v>
      </c>
      <c r="AC4" t="n">
        <v>1452.729101803481</v>
      </c>
      <c r="AD4" t="n">
        <v>1173769.969799658</v>
      </c>
      <c r="AE4" t="n">
        <v>1606003.855756294</v>
      </c>
      <c r="AF4" t="n">
        <v>1.863031793450339e-06</v>
      </c>
      <c r="AG4" t="n">
        <v>12</v>
      </c>
      <c r="AH4" t="n">
        <v>1452729.101803481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0.923</v>
      </c>
      <c r="E5" t="n">
        <v>108.34</v>
      </c>
      <c r="F5" t="n">
        <v>102.24</v>
      </c>
      <c r="G5" t="n">
        <v>36.51</v>
      </c>
      <c r="H5" t="n">
        <v>0.59</v>
      </c>
      <c r="I5" t="n">
        <v>168</v>
      </c>
      <c r="J5" t="n">
        <v>119.93</v>
      </c>
      <c r="K5" t="n">
        <v>43.4</v>
      </c>
      <c r="L5" t="n">
        <v>4</v>
      </c>
      <c r="M5" t="n">
        <v>166</v>
      </c>
      <c r="N5" t="n">
        <v>17.53</v>
      </c>
      <c r="O5" t="n">
        <v>15025.44</v>
      </c>
      <c r="P5" t="n">
        <v>929.61</v>
      </c>
      <c r="Q5" t="n">
        <v>3548.72</v>
      </c>
      <c r="R5" t="n">
        <v>429.15</v>
      </c>
      <c r="S5" t="n">
        <v>166.1</v>
      </c>
      <c r="T5" t="n">
        <v>130447.41</v>
      </c>
      <c r="U5" t="n">
        <v>0.39</v>
      </c>
      <c r="V5" t="n">
        <v>0.91</v>
      </c>
      <c r="W5" t="n">
        <v>0.54</v>
      </c>
      <c r="X5" t="n">
        <v>7.7</v>
      </c>
      <c r="Y5" t="n">
        <v>0.5</v>
      </c>
      <c r="Z5" t="n">
        <v>10</v>
      </c>
      <c r="AA5" t="n">
        <v>1070.751399829114</v>
      </c>
      <c r="AB5" t="n">
        <v>1465.049303464049</v>
      </c>
      <c r="AC5" t="n">
        <v>1325.227054151051</v>
      </c>
      <c r="AD5" t="n">
        <v>1070751.399829114</v>
      </c>
      <c r="AE5" t="n">
        <v>1465049.303464049</v>
      </c>
      <c r="AF5" t="n">
        <v>1.947647916360474e-06</v>
      </c>
      <c r="AG5" t="n">
        <v>12</v>
      </c>
      <c r="AH5" t="n">
        <v>1325227.054151051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0.9483</v>
      </c>
      <c r="E6" t="n">
        <v>105.45</v>
      </c>
      <c r="F6" t="n">
        <v>100.31</v>
      </c>
      <c r="G6" t="n">
        <v>47.02</v>
      </c>
      <c r="H6" t="n">
        <v>0.73</v>
      </c>
      <c r="I6" t="n">
        <v>128</v>
      </c>
      <c r="J6" t="n">
        <v>121.23</v>
      </c>
      <c r="K6" t="n">
        <v>43.4</v>
      </c>
      <c r="L6" t="n">
        <v>5</v>
      </c>
      <c r="M6" t="n">
        <v>126</v>
      </c>
      <c r="N6" t="n">
        <v>17.83</v>
      </c>
      <c r="O6" t="n">
        <v>15186.08</v>
      </c>
      <c r="P6" t="n">
        <v>883.28</v>
      </c>
      <c r="Q6" t="n">
        <v>3548.68</v>
      </c>
      <c r="R6" t="n">
        <v>363.35</v>
      </c>
      <c r="S6" t="n">
        <v>166.1</v>
      </c>
      <c r="T6" t="n">
        <v>97747.7</v>
      </c>
      <c r="U6" t="n">
        <v>0.46</v>
      </c>
      <c r="V6" t="n">
        <v>0.93</v>
      </c>
      <c r="W6" t="n">
        <v>0.48</v>
      </c>
      <c r="X6" t="n">
        <v>5.77</v>
      </c>
      <c r="Y6" t="n">
        <v>0.5</v>
      </c>
      <c r="Z6" t="n">
        <v>10</v>
      </c>
      <c r="AA6" t="n">
        <v>992.3455684428742</v>
      </c>
      <c r="AB6" t="n">
        <v>1357.77098594024</v>
      </c>
      <c r="AC6" t="n">
        <v>1228.18722868565</v>
      </c>
      <c r="AD6" t="n">
        <v>992345.5684428742</v>
      </c>
      <c r="AE6" t="n">
        <v>1357770.98594024</v>
      </c>
      <c r="AF6" t="n">
        <v>2.001034148520734e-06</v>
      </c>
      <c r="AG6" t="n">
        <v>11</v>
      </c>
      <c r="AH6" t="n">
        <v>1228187.22868565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0.9653</v>
      </c>
      <c r="E7" t="n">
        <v>103.6</v>
      </c>
      <c r="F7" t="n">
        <v>99.08</v>
      </c>
      <c r="G7" t="n">
        <v>58.28</v>
      </c>
      <c r="H7" t="n">
        <v>0.86</v>
      </c>
      <c r="I7" t="n">
        <v>102</v>
      </c>
      <c r="J7" t="n">
        <v>122.54</v>
      </c>
      <c r="K7" t="n">
        <v>43.4</v>
      </c>
      <c r="L7" t="n">
        <v>6</v>
      </c>
      <c r="M7" t="n">
        <v>100</v>
      </c>
      <c r="N7" t="n">
        <v>18.14</v>
      </c>
      <c r="O7" t="n">
        <v>15347.16</v>
      </c>
      <c r="P7" t="n">
        <v>843.66</v>
      </c>
      <c r="Q7" t="n">
        <v>3548.68</v>
      </c>
      <c r="R7" t="n">
        <v>321.58</v>
      </c>
      <c r="S7" t="n">
        <v>166.1</v>
      </c>
      <c r="T7" t="n">
        <v>76990.87</v>
      </c>
      <c r="U7" t="n">
        <v>0.52</v>
      </c>
      <c r="V7" t="n">
        <v>0.9399999999999999</v>
      </c>
      <c r="W7" t="n">
        <v>0.44</v>
      </c>
      <c r="X7" t="n">
        <v>4.54</v>
      </c>
      <c r="Y7" t="n">
        <v>0.5</v>
      </c>
      <c r="Z7" t="n">
        <v>10</v>
      </c>
      <c r="AA7" t="n">
        <v>939.6923869901101</v>
      </c>
      <c r="AB7" t="n">
        <v>1285.728580182144</v>
      </c>
      <c r="AC7" t="n">
        <v>1163.020449020956</v>
      </c>
      <c r="AD7" t="n">
        <v>939692.38699011</v>
      </c>
      <c r="AE7" t="n">
        <v>1285728.580182144</v>
      </c>
      <c r="AF7" t="n">
        <v>2.036906320328024e-06</v>
      </c>
      <c r="AG7" t="n">
        <v>11</v>
      </c>
      <c r="AH7" t="n">
        <v>1163020.449020955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0.968</v>
      </c>
      <c r="E8" t="n">
        <v>103.31</v>
      </c>
      <c r="F8" t="n">
        <v>99.19</v>
      </c>
      <c r="G8" t="n">
        <v>70.02</v>
      </c>
      <c r="H8" t="n">
        <v>1</v>
      </c>
      <c r="I8" t="n">
        <v>85</v>
      </c>
      <c r="J8" t="n">
        <v>123.85</v>
      </c>
      <c r="K8" t="n">
        <v>43.4</v>
      </c>
      <c r="L8" t="n">
        <v>7</v>
      </c>
      <c r="M8" t="n">
        <v>83</v>
      </c>
      <c r="N8" t="n">
        <v>18.45</v>
      </c>
      <c r="O8" t="n">
        <v>15508.69</v>
      </c>
      <c r="P8" t="n">
        <v>815.1799999999999</v>
      </c>
      <c r="Q8" t="n">
        <v>3548.66</v>
      </c>
      <c r="R8" t="n">
        <v>329.17</v>
      </c>
      <c r="S8" t="n">
        <v>166.1</v>
      </c>
      <c r="T8" t="n">
        <v>80872.63</v>
      </c>
      <c r="U8" t="n">
        <v>0.5</v>
      </c>
      <c r="V8" t="n">
        <v>0.9399999999999999</v>
      </c>
      <c r="W8" t="n">
        <v>0.36</v>
      </c>
      <c r="X8" t="n">
        <v>4.65</v>
      </c>
      <c r="Y8" t="n">
        <v>0.5</v>
      </c>
      <c r="Z8" t="n">
        <v>10</v>
      </c>
      <c r="AA8" t="n">
        <v>911.8072110350111</v>
      </c>
      <c r="AB8" t="n">
        <v>1247.574852233239</v>
      </c>
      <c r="AC8" t="n">
        <v>1128.5080593184</v>
      </c>
      <c r="AD8" t="n">
        <v>911807.2110350111</v>
      </c>
      <c r="AE8" t="n">
        <v>1247574.852233239</v>
      </c>
      <c r="AF8" t="n">
        <v>2.042603665262122e-06</v>
      </c>
      <c r="AG8" t="n">
        <v>11</v>
      </c>
      <c r="AH8" t="n">
        <v>1128508.0593184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0.9842</v>
      </c>
      <c r="E9" t="n">
        <v>101.6</v>
      </c>
      <c r="F9" t="n">
        <v>97.81999999999999</v>
      </c>
      <c r="G9" t="n">
        <v>82.67</v>
      </c>
      <c r="H9" t="n">
        <v>1.13</v>
      </c>
      <c r="I9" t="n">
        <v>71</v>
      </c>
      <c r="J9" t="n">
        <v>125.16</v>
      </c>
      <c r="K9" t="n">
        <v>43.4</v>
      </c>
      <c r="L9" t="n">
        <v>8</v>
      </c>
      <c r="M9" t="n">
        <v>51</v>
      </c>
      <c r="N9" t="n">
        <v>18.76</v>
      </c>
      <c r="O9" t="n">
        <v>15670.68</v>
      </c>
      <c r="P9" t="n">
        <v>767.78</v>
      </c>
      <c r="Q9" t="n">
        <v>3548.76</v>
      </c>
      <c r="R9" t="n">
        <v>278.63</v>
      </c>
      <c r="S9" t="n">
        <v>166.1</v>
      </c>
      <c r="T9" t="n">
        <v>55672.43</v>
      </c>
      <c r="U9" t="n">
        <v>0.6</v>
      </c>
      <c r="V9" t="n">
        <v>0.95</v>
      </c>
      <c r="W9" t="n">
        <v>0.41</v>
      </c>
      <c r="X9" t="n">
        <v>3.28</v>
      </c>
      <c r="Y9" t="n">
        <v>0.5</v>
      </c>
      <c r="Z9" t="n">
        <v>10</v>
      </c>
      <c r="AA9" t="n">
        <v>855.2199265935349</v>
      </c>
      <c r="AB9" t="n">
        <v>1170.149633205612</v>
      </c>
      <c r="AC9" t="n">
        <v>1058.472194527793</v>
      </c>
      <c r="AD9" t="n">
        <v>855219.9265935349</v>
      </c>
      <c r="AE9" t="n">
        <v>1170149.633205612</v>
      </c>
      <c r="AF9" t="n">
        <v>2.076787734866715e-06</v>
      </c>
      <c r="AG9" t="n">
        <v>11</v>
      </c>
      <c r="AH9" t="n">
        <v>1058472.194527793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0.9881</v>
      </c>
      <c r="E10" t="n">
        <v>101.21</v>
      </c>
      <c r="F10" t="n">
        <v>97.55</v>
      </c>
      <c r="G10" t="n">
        <v>88.68000000000001</v>
      </c>
      <c r="H10" t="n">
        <v>1.26</v>
      </c>
      <c r="I10" t="n">
        <v>66</v>
      </c>
      <c r="J10" t="n">
        <v>126.48</v>
      </c>
      <c r="K10" t="n">
        <v>43.4</v>
      </c>
      <c r="L10" t="n">
        <v>9</v>
      </c>
      <c r="M10" t="n">
        <v>6</v>
      </c>
      <c r="N10" t="n">
        <v>19.08</v>
      </c>
      <c r="O10" t="n">
        <v>15833.12</v>
      </c>
      <c r="P10" t="n">
        <v>759.74</v>
      </c>
      <c r="Q10" t="n">
        <v>3548.65</v>
      </c>
      <c r="R10" t="n">
        <v>267.19</v>
      </c>
      <c r="S10" t="n">
        <v>166.1</v>
      </c>
      <c r="T10" t="n">
        <v>49979.45</v>
      </c>
      <c r="U10" t="n">
        <v>0.62</v>
      </c>
      <c r="V10" t="n">
        <v>0.96</v>
      </c>
      <c r="W10" t="n">
        <v>0.46</v>
      </c>
      <c r="X10" t="n">
        <v>3.01</v>
      </c>
      <c r="Y10" t="n">
        <v>0.5</v>
      </c>
      <c r="Z10" t="n">
        <v>10</v>
      </c>
      <c r="AA10" t="n">
        <v>844.8956007797706</v>
      </c>
      <c r="AB10" t="n">
        <v>1156.023435150111</v>
      </c>
      <c r="AC10" t="n">
        <v>1045.694180988465</v>
      </c>
      <c r="AD10" t="n">
        <v>844895.6007797705</v>
      </c>
      <c r="AE10" t="n">
        <v>1156023.435150111</v>
      </c>
      <c r="AF10" t="n">
        <v>2.085017233104859e-06</v>
      </c>
      <c r="AG10" t="n">
        <v>11</v>
      </c>
      <c r="AH10" t="n">
        <v>1045694.180988465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0.988</v>
      </c>
      <c r="E11" t="n">
        <v>101.22</v>
      </c>
      <c r="F11" t="n">
        <v>97.56</v>
      </c>
      <c r="G11" t="n">
        <v>88.69</v>
      </c>
      <c r="H11" t="n">
        <v>1.38</v>
      </c>
      <c r="I11" t="n">
        <v>66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766.83</v>
      </c>
      <c r="Q11" t="n">
        <v>3548.63</v>
      </c>
      <c r="R11" t="n">
        <v>267.26</v>
      </c>
      <c r="S11" t="n">
        <v>166.1</v>
      </c>
      <c r="T11" t="n">
        <v>50011.23</v>
      </c>
      <c r="U11" t="n">
        <v>0.62</v>
      </c>
      <c r="V11" t="n">
        <v>0.96</v>
      </c>
      <c r="W11" t="n">
        <v>0.47</v>
      </c>
      <c r="X11" t="n">
        <v>3.02</v>
      </c>
      <c r="Y11" t="n">
        <v>0.5</v>
      </c>
      <c r="Z11" t="n">
        <v>10</v>
      </c>
      <c r="AA11" t="n">
        <v>851.2285791197957</v>
      </c>
      <c r="AB11" t="n">
        <v>1164.688495506219</v>
      </c>
      <c r="AC11" t="n">
        <v>1053.532260145675</v>
      </c>
      <c r="AD11" t="n">
        <v>851228.5791197957</v>
      </c>
      <c r="AE11" t="n">
        <v>1164688.495506219</v>
      </c>
      <c r="AF11" t="n">
        <v>2.084806220329522e-06</v>
      </c>
      <c r="AG11" t="n">
        <v>11</v>
      </c>
      <c r="AH11" t="n">
        <v>1053532.260145675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0.6695</v>
      </c>
      <c r="E2" t="n">
        <v>149.36</v>
      </c>
      <c r="F2" t="n">
        <v>132.45</v>
      </c>
      <c r="G2" t="n">
        <v>10.02</v>
      </c>
      <c r="H2" t="n">
        <v>0.2</v>
      </c>
      <c r="I2" t="n">
        <v>793</v>
      </c>
      <c r="J2" t="n">
        <v>89.87</v>
      </c>
      <c r="K2" t="n">
        <v>37.55</v>
      </c>
      <c r="L2" t="n">
        <v>1</v>
      </c>
      <c r="M2" t="n">
        <v>791</v>
      </c>
      <c r="N2" t="n">
        <v>11.32</v>
      </c>
      <c r="O2" t="n">
        <v>11317.98</v>
      </c>
      <c r="P2" t="n">
        <v>1088.37</v>
      </c>
      <c r="Q2" t="n">
        <v>3549.08</v>
      </c>
      <c r="R2" t="n">
        <v>1455.29</v>
      </c>
      <c r="S2" t="n">
        <v>166.1</v>
      </c>
      <c r="T2" t="n">
        <v>640394.35</v>
      </c>
      <c r="U2" t="n">
        <v>0.11</v>
      </c>
      <c r="V2" t="n">
        <v>0.7</v>
      </c>
      <c r="W2" t="n">
        <v>1.54</v>
      </c>
      <c r="X2" t="n">
        <v>37.9</v>
      </c>
      <c r="Y2" t="n">
        <v>0.5</v>
      </c>
      <c r="Z2" t="n">
        <v>10</v>
      </c>
      <c r="AA2" t="n">
        <v>1693.486107541043</v>
      </c>
      <c r="AB2" t="n">
        <v>2317.102403671859</v>
      </c>
      <c r="AC2" t="n">
        <v>2095.961402339064</v>
      </c>
      <c r="AD2" t="n">
        <v>1693486.107541043</v>
      </c>
      <c r="AE2" t="n">
        <v>2317102.403671859</v>
      </c>
      <c r="AF2" t="n">
        <v>1.432372205081329e-06</v>
      </c>
      <c r="AG2" t="n">
        <v>16</v>
      </c>
      <c r="AH2" t="n">
        <v>2095961.402339064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0.8564000000000001</v>
      </c>
      <c r="E3" t="n">
        <v>116.76</v>
      </c>
      <c r="F3" t="n">
        <v>108.95</v>
      </c>
      <c r="G3" t="n">
        <v>21.02</v>
      </c>
      <c r="H3" t="n">
        <v>0.39</v>
      </c>
      <c r="I3" t="n">
        <v>311</v>
      </c>
      <c r="J3" t="n">
        <v>91.09999999999999</v>
      </c>
      <c r="K3" t="n">
        <v>37.55</v>
      </c>
      <c r="L3" t="n">
        <v>2</v>
      </c>
      <c r="M3" t="n">
        <v>309</v>
      </c>
      <c r="N3" t="n">
        <v>11.54</v>
      </c>
      <c r="O3" t="n">
        <v>11468.97</v>
      </c>
      <c r="P3" t="n">
        <v>859.52</v>
      </c>
      <c r="Q3" t="n">
        <v>3548.8</v>
      </c>
      <c r="R3" t="n">
        <v>655.96</v>
      </c>
      <c r="S3" t="n">
        <v>166.1</v>
      </c>
      <c r="T3" t="n">
        <v>243138.69</v>
      </c>
      <c r="U3" t="n">
        <v>0.25</v>
      </c>
      <c r="V3" t="n">
        <v>0.86</v>
      </c>
      <c r="W3" t="n">
        <v>0.78</v>
      </c>
      <c r="X3" t="n">
        <v>14.4</v>
      </c>
      <c r="Y3" t="n">
        <v>0.5</v>
      </c>
      <c r="Z3" t="n">
        <v>10</v>
      </c>
      <c r="AA3" t="n">
        <v>1075.307012836955</v>
      </c>
      <c r="AB3" t="n">
        <v>1471.282494160838</v>
      </c>
      <c r="AC3" t="n">
        <v>1330.865357876076</v>
      </c>
      <c r="AD3" t="n">
        <v>1075307.012836955</v>
      </c>
      <c r="AE3" t="n">
        <v>1471282.494160837</v>
      </c>
      <c r="AF3" t="n">
        <v>1.83223832177991e-06</v>
      </c>
      <c r="AG3" t="n">
        <v>13</v>
      </c>
      <c r="AH3" t="n">
        <v>1330865.357876076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0.921</v>
      </c>
      <c r="E4" t="n">
        <v>108.58</v>
      </c>
      <c r="F4" t="n">
        <v>103.11</v>
      </c>
      <c r="G4" t="n">
        <v>33.08</v>
      </c>
      <c r="H4" t="n">
        <v>0.57</v>
      </c>
      <c r="I4" t="n">
        <v>187</v>
      </c>
      <c r="J4" t="n">
        <v>92.31999999999999</v>
      </c>
      <c r="K4" t="n">
        <v>37.55</v>
      </c>
      <c r="L4" t="n">
        <v>3</v>
      </c>
      <c r="M4" t="n">
        <v>185</v>
      </c>
      <c r="N4" t="n">
        <v>11.77</v>
      </c>
      <c r="O4" t="n">
        <v>11620.34</v>
      </c>
      <c r="P4" t="n">
        <v>776.45</v>
      </c>
      <c r="Q4" t="n">
        <v>3548.7</v>
      </c>
      <c r="R4" t="n">
        <v>458.09</v>
      </c>
      <c r="S4" t="n">
        <v>166.1</v>
      </c>
      <c r="T4" t="n">
        <v>144823.06</v>
      </c>
      <c r="U4" t="n">
        <v>0.36</v>
      </c>
      <c r="V4" t="n">
        <v>0.9</v>
      </c>
      <c r="W4" t="n">
        <v>0.58</v>
      </c>
      <c r="X4" t="n">
        <v>8.57</v>
      </c>
      <c r="Y4" t="n">
        <v>0.5</v>
      </c>
      <c r="Z4" t="n">
        <v>10</v>
      </c>
      <c r="AA4" t="n">
        <v>916.0528892114012</v>
      </c>
      <c r="AB4" t="n">
        <v>1253.383976420277</v>
      </c>
      <c r="AC4" t="n">
        <v>1133.762768846184</v>
      </c>
      <c r="AD4" t="n">
        <v>916052.8892114012</v>
      </c>
      <c r="AE4" t="n">
        <v>1253383.976420277</v>
      </c>
      <c r="AF4" t="n">
        <v>1.970447798177601e-06</v>
      </c>
      <c r="AG4" t="n">
        <v>12</v>
      </c>
      <c r="AH4" t="n">
        <v>1133762.768846184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0.9543</v>
      </c>
      <c r="E5" t="n">
        <v>104.79</v>
      </c>
      <c r="F5" t="n">
        <v>100.39</v>
      </c>
      <c r="G5" t="n">
        <v>46.33</v>
      </c>
      <c r="H5" t="n">
        <v>0.75</v>
      </c>
      <c r="I5" t="n">
        <v>130</v>
      </c>
      <c r="J5" t="n">
        <v>93.55</v>
      </c>
      <c r="K5" t="n">
        <v>37.55</v>
      </c>
      <c r="L5" t="n">
        <v>4</v>
      </c>
      <c r="M5" t="n">
        <v>127</v>
      </c>
      <c r="N5" t="n">
        <v>12</v>
      </c>
      <c r="O5" t="n">
        <v>11772.07</v>
      </c>
      <c r="P5" t="n">
        <v>716.16</v>
      </c>
      <c r="Q5" t="n">
        <v>3548.74</v>
      </c>
      <c r="R5" t="n">
        <v>366.22</v>
      </c>
      <c r="S5" t="n">
        <v>166.1</v>
      </c>
      <c r="T5" t="n">
        <v>99171.28999999999</v>
      </c>
      <c r="U5" t="n">
        <v>0.45</v>
      </c>
      <c r="V5" t="n">
        <v>0.93</v>
      </c>
      <c r="W5" t="n">
        <v>0.48</v>
      </c>
      <c r="X5" t="n">
        <v>5.85</v>
      </c>
      <c r="Y5" t="n">
        <v>0.5</v>
      </c>
      <c r="Z5" t="n">
        <v>10</v>
      </c>
      <c r="AA5" t="n">
        <v>822.2830903758996</v>
      </c>
      <c r="AB5" t="n">
        <v>1125.084000821982</v>
      </c>
      <c r="AC5" t="n">
        <v>1017.707562848844</v>
      </c>
      <c r="AD5" t="n">
        <v>822283.0903758997</v>
      </c>
      <c r="AE5" t="n">
        <v>1125084.000821982</v>
      </c>
      <c r="AF5" t="n">
        <v>2.041692001955357e-06</v>
      </c>
      <c r="AG5" t="n">
        <v>11</v>
      </c>
      <c r="AH5" t="n">
        <v>1017707.562848844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0.9737</v>
      </c>
      <c r="E6" t="n">
        <v>102.7</v>
      </c>
      <c r="F6" t="n">
        <v>98.91</v>
      </c>
      <c r="G6" t="n">
        <v>60.56</v>
      </c>
      <c r="H6" t="n">
        <v>0.93</v>
      </c>
      <c r="I6" t="n">
        <v>98</v>
      </c>
      <c r="J6" t="n">
        <v>94.79000000000001</v>
      </c>
      <c r="K6" t="n">
        <v>37.55</v>
      </c>
      <c r="L6" t="n">
        <v>5</v>
      </c>
      <c r="M6" t="n">
        <v>76</v>
      </c>
      <c r="N6" t="n">
        <v>12.23</v>
      </c>
      <c r="O6" t="n">
        <v>11924.18</v>
      </c>
      <c r="P6" t="n">
        <v>666.91</v>
      </c>
      <c r="Q6" t="n">
        <v>3548.71</v>
      </c>
      <c r="R6" t="n">
        <v>315.01</v>
      </c>
      <c r="S6" t="n">
        <v>166.1</v>
      </c>
      <c r="T6" t="n">
        <v>73729.25999999999</v>
      </c>
      <c r="U6" t="n">
        <v>0.53</v>
      </c>
      <c r="V6" t="n">
        <v>0.9399999999999999</v>
      </c>
      <c r="W6" t="n">
        <v>0.46</v>
      </c>
      <c r="X6" t="n">
        <v>4.37</v>
      </c>
      <c r="Y6" t="n">
        <v>0.5</v>
      </c>
      <c r="Z6" t="n">
        <v>10</v>
      </c>
      <c r="AA6" t="n">
        <v>762.5546075908353</v>
      </c>
      <c r="AB6" t="n">
        <v>1043.360855640768</v>
      </c>
      <c r="AC6" t="n">
        <v>943.7839599445705</v>
      </c>
      <c r="AD6" t="n">
        <v>762554.6075908353</v>
      </c>
      <c r="AE6" t="n">
        <v>1043360.855640768</v>
      </c>
      <c r="AF6" t="n">
        <v>2.083197634186243e-06</v>
      </c>
      <c r="AG6" t="n">
        <v>11</v>
      </c>
      <c r="AH6" t="n">
        <v>943783.9599445704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0.9775</v>
      </c>
      <c r="E7" t="n">
        <v>102.3</v>
      </c>
      <c r="F7" t="n">
        <v>98.66</v>
      </c>
      <c r="G7" t="n">
        <v>65.77</v>
      </c>
      <c r="H7" t="n">
        <v>1.1</v>
      </c>
      <c r="I7" t="n">
        <v>90</v>
      </c>
      <c r="J7" t="n">
        <v>96.02</v>
      </c>
      <c r="K7" t="n">
        <v>37.55</v>
      </c>
      <c r="L7" t="n">
        <v>6</v>
      </c>
      <c r="M7" t="n">
        <v>1</v>
      </c>
      <c r="N7" t="n">
        <v>12.47</v>
      </c>
      <c r="O7" t="n">
        <v>12076.67</v>
      </c>
      <c r="P7" t="n">
        <v>656.05</v>
      </c>
      <c r="Q7" t="n">
        <v>3548.72</v>
      </c>
      <c r="R7" t="n">
        <v>302.98</v>
      </c>
      <c r="S7" t="n">
        <v>166.1</v>
      </c>
      <c r="T7" t="n">
        <v>67752.56</v>
      </c>
      <c r="U7" t="n">
        <v>0.55</v>
      </c>
      <c r="V7" t="n">
        <v>0.9399999999999999</v>
      </c>
      <c r="W7" t="n">
        <v>0.55</v>
      </c>
      <c r="X7" t="n">
        <v>4.12</v>
      </c>
      <c r="Y7" t="n">
        <v>0.5</v>
      </c>
      <c r="Z7" t="n">
        <v>10</v>
      </c>
      <c r="AA7" t="n">
        <v>750.0824408154118</v>
      </c>
      <c r="AB7" t="n">
        <v>1026.295886825469</v>
      </c>
      <c r="AC7" t="n">
        <v>928.3476478021695</v>
      </c>
      <c r="AD7" t="n">
        <v>750082.4408154119</v>
      </c>
      <c r="AE7" t="n">
        <v>1026295.886825469</v>
      </c>
      <c r="AF7" t="n">
        <v>2.091327603386107e-06</v>
      </c>
      <c r="AG7" t="n">
        <v>11</v>
      </c>
      <c r="AH7" t="n">
        <v>928347.6478021694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0.9776</v>
      </c>
      <c r="E8" t="n">
        <v>102.29</v>
      </c>
      <c r="F8" t="n">
        <v>98.65000000000001</v>
      </c>
      <c r="G8" t="n">
        <v>65.76000000000001</v>
      </c>
      <c r="H8" t="n">
        <v>1.27</v>
      </c>
      <c r="I8" t="n">
        <v>90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663.86</v>
      </c>
      <c r="Q8" t="n">
        <v>3548.73</v>
      </c>
      <c r="R8" t="n">
        <v>302.52</v>
      </c>
      <c r="S8" t="n">
        <v>166.1</v>
      </c>
      <c r="T8" t="n">
        <v>67521.64</v>
      </c>
      <c r="U8" t="n">
        <v>0.55</v>
      </c>
      <c r="V8" t="n">
        <v>0.95</v>
      </c>
      <c r="W8" t="n">
        <v>0.55</v>
      </c>
      <c r="X8" t="n">
        <v>4.11</v>
      </c>
      <c r="Y8" t="n">
        <v>0.5</v>
      </c>
      <c r="Z8" t="n">
        <v>10</v>
      </c>
      <c r="AA8" t="n">
        <v>756.963582903968</v>
      </c>
      <c r="AB8" t="n">
        <v>1035.710969005595</v>
      </c>
      <c r="AC8" t="n">
        <v>936.8641677531754</v>
      </c>
      <c r="AD8" t="n">
        <v>756963.5829039681</v>
      </c>
      <c r="AE8" t="n">
        <v>1035710.969005595</v>
      </c>
      <c r="AF8" t="n">
        <v>2.091541549943998e-06</v>
      </c>
      <c r="AG8" t="n">
        <v>11</v>
      </c>
      <c r="AH8" t="n">
        <v>936864.1677531754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0.353</v>
      </c>
      <c r="E2" t="n">
        <v>283.3</v>
      </c>
      <c r="F2" t="n">
        <v>200.56</v>
      </c>
      <c r="G2" t="n">
        <v>5.83</v>
      </c>
      <c r="H2" t="n">
        <v>0.09</v>
      </c>
      <c r="I2" t="n">
        <v>2063</v>
      </c>
      <c r="J2" t="n">
        <v>194.77</v>
      </c>
      <c r="K2" t="n">
        <v>54.38</v>
      </c>
      <c r="L2" t="n">
        <v>1</v>
      </c>
      <c r="M2" t="n">
        <v>2061</v>
      </c>
      <c r="N2" t="n">
        <v>39.4</v>
      </c>
      <c r="O2" t="n">
        <v>24256.19</v>
      </c>
      <c r="P2" t="n">
        <v>2790.68</v>
      </c>
      <c r="Q2" t="n">
        <v>3549.53</v>
      </c>
      <c r="R2" t="n">
        <v>3782.12</v>
      </c>
      <c r="S2" t="n">
        <v>166.1</v>
      </c>
      <c r="T2" t="n">
        <v>1797458.07</v>
      </c>
      <c r="U2" t="n">
        <v>0.04</v>
      </c>
      <c r="V2" t="n">
        <v>0.46</v>
      </c>
      <c r="W2" t="n">
        <v>3.58</v>
      </c>
      <c r="X2" t="n">
        <v>105.99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0.665</v>
      </c>
      <c r="E3" t="n">
        <v>150.38</v>
      </c>
      <c r="F3" t="n">
        <v>123.8</v>
      </c>
      <c r="G3" t="n">
        <v>12</v>
      </c>
      <c r="H3" t="n">
        <v>0.18</v>
      </c>
      <c r="I3" t="n">
        <v>619</v>
      </c>
      <c r="J3" t="n">
        <v>196.32</v>
      </c>
      <c r="K3" t="n">
        <v>54.38</v>
      </c>
      <c r="L3" t="n">
        <v>2</v>
      </c>
      <c r="M3" t="n">
        <v>617</v>
      </c>
      <c r="N3" t="n">
        <v>39.95</v>
      </c>
      <c r="O3" t="n">
        <v>24447.22</v>
      </c>
      <c r="P3" t="n">
        <v>1703.9</v>
      </c>
      <c r="Q3" t="n">
        <v>3548.98</v>
      </c>
      <c r="R3" t="n">
        <v>1160.86</v>
      </c>
      <c r="S3" t="n">
        <v>166.1</v>
      </c>
      <c r="T3" t="n">
        <v>494048.63</v>
      </c>
      <c r="U3" t="n">
        <v>0.14</v>
      </c>
      <c r="V3" t="n">
        <v>0.75</v>
      </c>
      <c r="W3" t="n">
        <v>1.26</v>
      </c>
      <c r="X3" t="n">
        <v>29.25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0.779</v>
      </c>
      <c r="E4" t="n">
        <v>128.37</v>
      </c>
      <c r="F4" t="n">
        <v>111.58</v>
      </c>
      <c r="G4" t="n">
        <v>18.24</v>
      </c>
      <c r="H4" t="n">
        <v>0.27</v>
      </c>
      <c r="I4" t="n">
        <v>367</v>
      </c>
      <c r="J4" t="n">
        <v>197.88</v>
      </c>
      <c r="K4" t="n">
        <v>54.38</v>
      </c>
      <c r="L4" t="n">
        <v>3</v>
      </c>
      <c r="M4" t="n">
        <v>365</v>
      </c>
      <c r="N4" t="n">
        <v>40.5</v>
      </c>
      <c r="O4" t="n">
        <v>24639</v>
      </c>
      <c r="P4" t="n">
        <v>1521.31</v>
      </c>
      <c r="Q4" t="n">
        <v>3548.79</v>
      </c>
      <c r="R4" t="n">
        <v>745.62</v>
      </c>
      <c r="S4" t="n">
        <v>166.1</v>
      </c>
      <c r="T4" t="n">
        <v>287689.2</v>
      </c>
      <c r="U4" t="n">
        <v>0.22</v>
      </c>
      <c r="V4" t="n">
        <v>0.84</v>
      </c>
      <c r="W4" t="n">
        <v>0.86</v>
      </c>
      <c r="X4" t="n">
        <v>17.04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0.8391999999999999</v>
      </c>
      <c r="E5" t="n">
        <v>119.16</v>
      </c>
      <c r="F5" t="n">
        <v>106.54</v>
      </c>
      <c r="G5" t="n">
        <v>24.59</v>
      </c>
      <c r="H5" t="n">
        <v>0.36</v>
      </c>
      <c r="I5" t="n">
        <v>260</v>
      </c>
      <c r="J5" t="n">
        <v>199.44</v>
      </c>
      <c r="K5" t="n">
        <v>54.38</v>
      </c>
      <c r="L5" t="n">
        <v>4</v>
      </c>
      <c r="M5" t="n">
        <v>258</v>
      </c>
      <c r="N5" t="n">
        <v>41.06</v>
      </c>
      <c r="O5" t="n">
        <v>24831.54</v>
      </c>
      <c r="P5" t="n">
        <v>1439.04</v>
      </c>
      <c r="Q5" t="n">
        <v>3548.73</v>
      </c>
      <c r="R5" t="n">
        <v>575.13</v>
      </c>
      <c r="S5" t="n">
        <v>166.1</v>
      </c>
      <c r="T5" t="n">
        <v>202978.02</v>
      </c>
      <c r="U5" t="n">
        <v>0.29</v>
      </c>
      <c r="V5" t="n">
        <v>0.88</v>
      </c>
      <c r="W5" t="n">
        <v>0.67</v>
      </c>
      <c r="X5" t="n">
        <v>11.99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0.8766</v>
      </c>
      <c r="E6" t="n">
        <v>114.08</v>
      </c>
      <c r="F6" t="n">
        <v>103.74</v>
      </c>
      <c r="G6" t="n">
        <v>30.97</v>
      </c>
      <c r="H6" t="n">
        <v>0.44</v>
      </c>
      <c r="I6" t="n">
        <v>201</v>
      </c>
      <c r="J6" t="n">
        <v>201.01</v>
      </c>
      <c r="K6" t="n">
        <v>54.38</v>
      </c>
      <c r="L6" t="n">
        <v>5</v>
      </c>
      <c r="M6" t="n">
        <v>199</v>
      </c>
      <c r="N6" t="n">
        <v>41.63</v>
      </c>
      <c r="O6" t="n">
        <v>25024.84</v>
      </c>
      <c r="P6" t="n">
        <v>1388.42</v>
      </c>
      <c r="Q6" t="n">
        <v>3548.74</v>
      </c>
      <c r="R6" t="n">
        <v>479.95</v>
      </c>
      <c r="S6" t="n">
        <v>166.1</v>
      </c>
      <c r="T6" t="n">
        <v>155679.86</v>
      </c>
      <c r="U6" t="n">
        <v>0.35</v>
      </c>
      <c r="V6" t="n">
        <v>0.9</v>
      </c>
      <c r="W6" t="n">
        <v>0.6</v>
      </c>
      <c r="X6" t="n">
        <v>9.199999999999999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0.9025</v>
      </c>
      <c r="E7" t="n">
        <v>110.81</v>
      </c>
      <c r="F7" t="n">
        <v>101.95</v>
      </c>
      <c r="G7" t="n">
        <v>37.53</v>
      </c>
      <c r="H7" t="n">
        <v>0.53</v>
      </c>
      <c r="I7" t="n">
        <v>163</v>
      </c>
      <c r="J7" t="n">
        <v>202.58</v>
      </c>
      <c r="K7" t="n">
        <v>54.38</v>
      </c>
      <c r="L7" t="n">
        <v>6</v>
      </c>
      <c r="M7" t="n">
        <v>161</v>
      </c>
      <c r="N7" t="n">
        <v>42.2</v>
      </c>
      <c r="O7" t="n">
        <v>25218.93</v>
      </c>
      <c r="P7" t="n">
        <v>1351.46</v>
      </c>
      <c r="Q7" t="n">
        <v>3548.77</v>
      </c>
      <c r="R7" t="n">
        <v>419.02</v>
      </c>
      <c r="S7" t="n">
        <v>166.1</v>
      </c>
      <c r="T7" t="n">
        <v>125405.21</v>
      </c>
      <c r="U7" t="n">
        <v>0.4</v>
      </c>
      <c r="V7" t="n">
        <v>0.91</v>
      </c>
      <c r="W7" t="n">
        <v>0.54</v>
      </c>
      <c r="X7" t="n">
        <v>7.41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0.9207</v>
      </c>
      <c r="E8" t="n">
        <v>108.62</v>
      </c>
      <c r="F8" t="n">
        <v>100.77</v>
      </c>
      <c r="G8" t="n">
        <v>44.13</v>
      </c>
      <c r="H8" t="n">
        <v>0.61</v>
      </c>
      <c r="I8" t="n">
        <v>137</v>
      </c>
      <c r="J8" t="n">
        <v>204.16</v>
      </c>
      <c r="K8" t="n">
        <v>54.38</v>
      </c>
      <c r="L8" t="n">
        <v>7</v>
      </c>
      <c r="M8" t="n">
        <v>135</v>
      </c>
      <c r="N8" t="n">
        <v>42.78</v>
      </c>
      <c r="O8" t="n">
        <v>25413.94</v>
      </c>
      <c r="P8" t="n">
        <v>1322.28</v>
      </c>
      <c r="Q8" t="n">
        <v>3548.72</v>
      </c>
      <c r="R8" t="n">
        <v>379.03</v>
      </c>
      <c r="S8" t="n">
        <v>166.1</v>
      </c>
      <c r="T8" t="n">
        <v>105540.15</v>
      </c>
      <c r="U8" t="n">
        <v>0.44</v>
      </c>
      <c r="V8" t="n">
        <v>0.93</v>
      </c>
      <c r="W8" t="n">
        <v>0.49</v>
      </c>
      <c r="X8" t="n">
        <v>6.23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0.9347</v>
      </c>
      <c r="E9" t="n">
        <v>106.98</v>
      </c>
      <c r="F9" t="n">
        <v>99.88</v>
      </c>
      <c r="G9" t="n">
        <v>50.78</v>
      </c>
      <c r="H9" t="n">
        <v>0.6899999999999999</v>
      </c>
      <c r="I9" t="n">
        <v>118</v>
      </c>
      <c r="J9" t="n">
        <v>205.75</v>
      </c>
      <c r="K9" t="n">
        <v>54.38</v>
      </c>
      <c r="L9" t="n">
        <v>8</v>
      </c>
      <c r="M9" t="n">
        <v>116</v>
      </c>
      <c r="N9" t="n">
        <v>43.37</v>
      </c>
      <c r="O9" t="n">
        <v>25609.61</v>
      </c>
      <c r="P9" t="n">
        <v>1297.96</v>
      </c>
      <c r="Q9" t="n">
        <v>3548.66</v>
      </c>
      <c r="R9" t="n">
        <v>348.89</v>
      </c>
      <c r="S9" t="n">
        <v>166.1</v>
      </c>
      <c r="T9" t="n">
        <v>90568.53999999999</v>
      </c>
      <c r="U9" t="n">
        <v>0.48</v>
      </c>
      <c r="V9" t="n">
        <v>0.93</v>
      </c>
      <c r="W9" t="n">
        <v>0.46</v>
      </c>
      <c r="X9" t="n">
        <v>5.34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0.9463</v>
      </c>
      <c r="E10" t="n">
        <v>105.67</v>
      </c>
      <c r="F10" t="n">
        <v>99.15000000000001</v>
      </c>
      <c r="G10" t="n">
        <v>57.76</v>
      </c>
      <c r="H10" t="n">
        <v>0.77</v>
      </c>
      <c r="I10" t="n">
        <v>103</v>
      </c>
      <c r="J10" t="n">
        <v>207.34</v>
      </c>
      <c r="K10" t="n">
        <v>54.38</v>
      </c>
      <c r="L10" t="n">
        <v>9</v>
      </c>
      <c r="M10" t="n">
        <v>101</v>
      </c>
      <c r="N10" t="n">
        <v>43.96</v>
      </c>
      <c r="O10" t="n">
        <v>25806.1</v>
      </c>
      <c r="P10" t="n">
        <v>1275.56</v>
      </c>
      <c r="Q10" t="n">
        <v>3548.71</v>
      </c>
      <c r="R10" t="n">
        <v>323.94</v>
      </c>
      <c r="S10" t="n">
        <v>166.1</v>
      </c>
      <c r="T10" t="n">
        <v>78165.49000000001</v>
      </c>
      <c r="U10" t="n">
        <v>0.51</v>
      </c>
      <c r="V10" t="n">
        <v>0.9399999999999999</v>
      </c>
      <c r="W10" t="n">
        <v>0.44</v>
      </c>
      <c r="X10" t="n">
        <v>4.61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0.9567</v>
      </c>
      <c r="E11" t="n">
        <v>104.53</v>
      </c>
      <c r="F11" t="n">
        <v>98.47</v>
      </c>
      <c r="G11" t="n">
        <v>64.93000000000001</v>
      </c>
      <c r="H11" t="n">
        <v>0.85</v>
      </c>
      <c r="I11" t="n">
        <v>91</v>
      </c>
      <c r="J11" t="n">
        <v>208.94</v>
      </c>
      <c r="K11" t="n">
        <v>54.38</v>
      </c>
      <c r="L11" t="n">
        <v>10</v>
      </c>
      <c r="M11" t="n">
        <v>89</v>
      </c>
      <c r="N11" t="n">
        <v>44.56</v>
      </c>
      <c r="O11" t="n">
        <v>26003.41</v>
      </c>
      <c r="P11" t="n">
        <v>1251.57</v>
      </c>
      <c r="Q11" t="n">
        <v>3548.74</v>
      </c>
      <c r="R11" t="n">
        <v>300.72</v>
      </c>
      <c r="S11" t="n">
        <v>166.1</v>
      </c>
      <c r="T11" t="n">
        <v>66617.49000000001</v>
      </c>
      <c r="U11" t="n">
        <v>0.55</v>
      </c>
      <c r="V11" t="n">
        <v>0.95</v>
      </c>
      <c r="W11" t="n">
        <v>0.42</v>
      </c>
      <c r="X11" t="n">
        <v>3.93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0.9569</v>
      </c>
      <c r="E12" t="n">
        <v>104.51</v>
      </c>
      <c r="F12" t="n">
        <v>98.76000000000001</v>
      </c>
      <c r="G12" t="n">
        <v>71.39</v>
      </c>
      <c r="H12" t="n">
        <v>0.93</v>
      </c>
      <c r="I12" t="n">
        <v>83</v>
      </c>
      <c r="J12" t="n">
        <v>210.55</v>
      </c>
      <c r="K12" t="n">
        <v>54.38</v>
      </c>
      <c r="L12" t="n">
        <v>11</v>
      </c>
      <c r="M12" t="n">
        <v>81</v>
      </c>
      <c r="N12" t="n">
        <v>45.17</v>
      </c>
      <c r="O12" t="n">
        <v>26201.54</v>
      </c>
      <c r="P12" t="n">
        <v>1245.07</v>
      </c>
      <c r="Q12" t="n">
        <v>3548.68</v>
      </c>
      <c r="R12" t="n">
        <v>312.33</v>
      </c>
      <c r="S12" t="n">
        <v>166.1</v>
      </c>
      <c r="T12" t="n">
        <v>72460.31</v>
      </c>
      <c r="U12" t="n">
        <v>0.53</v>
      </c>
      <c r="V12" t="n">
        <v>0.9399999999999999</v>
      </c>
      <c r="W12" t="n">
        <v>0.4</v>
      </c>
      <c r="X12" t="n">
        <v>4.22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0.9676</v>
      </c>
      <c r="E13" t="n">
        <v>103.35</v>
      </c>
      <c r="F13" t="n">
        <v>97.95999999999999</v>
      </c>
      <c r="G13" t="n">
        <v>79.42</v>
      </c>
      <c r="H13" t="n">
        <v>1</v>
      </c>
      <c r="I13" t="n">
        <v>74</v>
      </c>
      <c r="J13" t="n">
        <v>212.16</v>
      </c>
      <c r="K13" t="n">
        <v>54.38</v>
      </c>
      <c r="L13" t="n">
        <v>12</v>
      </c>
      <c r="M13" t="n">
        <v>72</v>
      </c>
      <c r="N13" t="n">
        <v>45.78</v>
      </c>
      <c r="O13" t="n">
        <v>26400.51</v>
      </c>
      <c r="P13" t="n">
        <v>1219.27</v>
      </c>
      <c r="Q13" t="n">
        <v>3548.76</v>
      </c>
      <c r="R13" t="n">
        <v>283.95</v>
      </c>
      <c r="S13" t="n">
        <v>166.1</v>
      </c>
      <c r="T13" t="n">
        <v>58317.44</v>
      </c>
      <c r="U13" t="n">
        <v>0.58</v>
      </c>
      <c r="V13" t="n">
        <v>0.95</v>
      </c>
      <c r="W13" t="n">
        <v>0.39</v>
      </c>
      <c r="X13" t="n">
        <v>3.42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0.9726</v>
      </c>
      <c r="E14" t="n">
        <v>102.82</v>
      </c>
      <c r="F14" t="n">
        <v>97.65000000000001</v>
      </c>
      <c r="G14" t="n">
        <v>86.17</v>
      </c>
      <c r="H14" t="n">
        <v>1.08</v>
      </c>
      <c r="I14" t="n">
        <v>68</v>
      </c>
      <c r="J14" t="n">
        <v>213.78</v>
      </c>
      <c r="K14" t="n">
        <v>54.38</v>
      </c>
      <c r="L14" t="n">
        <v>13</v>
      </c>
      <c r="M14" t="n">
        <v>66</v>
      </c>
      <c r="N14" t="n">
        <v>46.4</v>
      </c>
      <c r="O14" t="n">
        <v>26600.32</v>
      </c>
      <c r="P14" t="n">
        <v>1201.83</v>
      </c>
      <c r="Q14" t="n">
        <v>3548.68</v>
      </c>
      <c r="R14" t="n">
        <v>273.67</v>
      </c>
      <c r="S14" t="n">
        <v>166.1</v>
      </c>
      <c r="T14" t="n">
        <v>53204.99</v>
      </c>
      <c r="U14" t="n">
        <v>0.61</v>
      </c>
      <c r="V14" t="n">
        <v>0.95</v>
      </c>
      <c r="W14" t="n">
        <v>0.38</v>
      </c>
      <c r="X14" t="n">
        <v>3.11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0.9776</v>
      </c>
      <c r="E15" t="n">
        <v>102.29</v>
      </c>
      <c r="F15" t="n">
        <v>97.37</v>
      </c>
      <c r="G15" t="n">
        <v>94.22</v>
      </c>
      <c r="H15" t="n">
        <v>1.15</v>
      </c>
      <c r="I15" t="n">
        <v>62</v>
      </c>
      <c r="J15" t="n">
        <v>215.41</v>
      </c>
      <c r="K15" t="n">
        <v>54.38</v>
      </c>
      <c r="L15" t="n">
        <v>14</v>
      </c>
      <c r="M15" t="n">
        <v>60</v>
      </c>
      <c r="N15" t="n">
        <v>47.03</v>
      </c>
      <c r="O15" t="n">
        <v>26801</v>
      </c>
      <c r="P15" t="n">
        <v>1184.21</v>
      </c>
      <c r="Q15" t="n">
        <v>3548.67</v>
      </c>
      <c r="R15" t="n">
        <v>263.72</v>
      </c>
      <c r="S15" t="n">
        <v>166.1</v>
      </c>
      <c r="T15" t="n">
        <v>48262.18</v>
      </c>
      <c r="U15" t="n">
        <v>0.63</v>
      </c>
      <c r="V15" t="n">
        <v>0.96</v>
      </c>
      <c r="W15" t="n">
        <v>0.38</v>
      </c>
      <c r="X15" t="n">
        <v>2.83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0.9819</v>
      </c>
      <c r="E16" t="n">
        <v>101.85</v>
      </c>
      <c r="F16" t="n">
        <v>97.11</v>
      </c>
      <c r="G16" t="n">
        <v>102.23</v>
      </c>
      <c r="H16" t="n">
        <v>1.23</v>
      </c>
      <c r="I16" t="n">
        <v>57</v>
      </c>
      <c r="J16" t="n">
        <v>217.04</v>
      </c>
      <c r="K16" t="n">
        <v>54.38</v>
      </c>
      <c r="L16" t="n">
        <v>15</v>
      </c>
      <c r="M16" t="n">
        <v>55</v>
      </c>
      <c r="N16" t="n">
        <v>47.66</v>
      </c>
      <c r="O16" t="n">
        <v>27002.55</v>
      </c>
      <c r="P16" t="n">
        <v>1166.93</v>
      </c>
      <c r="Q16" t="n">
        <v>3548.66</v>
      </c>
      <c r="R16" t="n">
        <v>255.25</v>
      </c>
      <c r="S16" t="n">
        <v>166.1</v>
      </c>
      <c r="T16" t="n">
        <v>44054.69</v>
      </c>
      <c r="U16" t="n">
        <v>0.65</v>
      </c>
      <c r="V16" t="n">
        <v>0.96</v>
      </c>
      <c r="W16" t="n">
        <v>0.37</v>
      </c>
      <c r="X16" t="n">
        <v>2.58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0.9851</v>
      </c>
      <c r="E17" t="n">
        <v>101.51</v>
      </c>
      <c r="F17" t="n">
        <v>96.93000000000001</v>
      </c>
      <c r="G17" t="n">
        <v>109.73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51</v>
      </c>
      <c r="N17" t="n">
        <v>48.31</v>
      </c>
      <c r="O17" t="n">
        <v>27204.98</v>
      </c>
      <c r="P17" t="n">
        <v>1146.32</v>
      </c>
      <c r="Q17" t="n">
        <v>3548.7</v>
      </c>
      <c r="R17" t="n">
        <v>249.04</v>
      </c>
      <c r="S17" t="n">
        <v>166.1</v>
      </c>
      <c r="T17" t="n">
        <v>40967.68</v>
      </c>
      <c r="U17" t="n">
        <v>0.67</v>
      </c>
      <c r="V17" t="n">
        <v>0.96</v>
      </c>
      <c r="W17" t="n">
        <v>0.36</v>
      </c>
      <c r="X17" t="n">
        <v>2.39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0.9888</v>
      </c>
      <c r="E18" t="n">
        <v>101.14</v>
      </c>
      <c r="F18" t="n">
        <v>96.70999999999999</v>
      </c>
      <c r="G18" t="n">
        <v>118.43</v>
      </c>
      <c r="H18" t="n">
        <v>1.37</v>
      </c>
      <c r="I18" t="n">
        <v>49</v>
      </c>
      <c r="J18" t="n">
        <v>220.33</v>
      </c>
      <c r="K18" t="n">
        <v>54.38</v>
      </c>
      <c r="L18" t="n">
        <v>17</v>
      </c>
      <c r="M18" t="n">
        <v>47</v>
      </c>
      <c r="N18" t="n">
        <v>48.95</v>
      </c>
      <c r="O18" t="n">
        <v>27408.3</v>
      </c>
      <c r="P18" t="n">
        <v>1133.24</v>
      </c>
      <c r="Q18" t="n">
        <v>3548.67</v>
      </c>
      <c r="R18" t="n">
        <v>241.79</v>
      </c>
      <c r="S18" t="n">
        <v>166.1</v>
      </c>
      <c r="T18" t="n">
        <v>37359.78</v>
      </c>
      <c r="U18" t="n">
        <v>0.6899999999999999</v>
      </c>
      <c r="V18" t="n">
        <v>0.96</v>
      </c>
      <c r="W18" t="n">
        <v>0.35</v>
      </c>
      <c r="X18" t="n">
        <v>2.17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0.9911</v>
      </c>
      <c r="E19" t="n">
        <v>100.89</v>
      </c>
      <c r="F19" t="n">
        <v>96.59</v>
      </c>
      <c r="G19" t="n">
        <v>125.98</v>
      </c>
      <c r="H19" t="n">
        <v>1.44</v>
      </c>
      <c r="I19" t="n">
        <v>46</v>
      </c>
      <c r="J19" t="n">
        <v>221.99</v>
      </c>
      <c r="K19" t="n">
        <v>54.38</v>
      </c>
      <c r="L19" t="n">
        <v>18</v>
      </c>
      <c r="M19" t="n">
        <v>44</v>
      </c>
      <c r="N19" t="n">
        <v>49.61</v>
      </c>
      <c r="O19" t="n">
        <v>27612.53</v>
      </c>
      <c r="P19" t="n">
        <v>1111.83</v>
      </c>
      <c r="Q19" t="n">
        <v>3548.64</v>
      </c>
      <c r="R19" t="n">
        <v>237.39</v>
      </c>
      <c r="S19" t="n">
        <v>166.1</v>
      </c>
      <c r="T19" t="n">
        <v>35175.85</v>
      </c>
      <c r="U19" t="n">
        <v>0.7</v>
      </c>
      <c r="V19" t="n">
        <v>0.97</v>
      </c>
      <c r="W19" t="n">
        <v>0.35</v>
      </c>
      <c r="X19" t="n">
        <v>2.05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0.9935</v>
      </c>
      <c r="E20" t="n">
        <v>100.66</v>
      </c>
      <c r="F20" t="n">
        <v>96.47</v>
      </c>
      <c r="G20" t="n">
        <v>134.61</v>
      </c>
      <c r="H20" t="n">
        <v>1.51</v>
      </c>
      <c r="I20" t="n">
        <v>43</v>
      </c>
      <c r="J20" t="n">
        <v>223.65</v>
      </c>
      <c r="K20" t="n">
        <v>54.38</v>
      </c>
      <c r="L20" t="n">
        <v>19</v>
      </c>
      <c r="M20" t="n">
        <v>41</v>
      </c>
      <c r="N20" t="n">
        <v>50.27</v>
      </c>
      <c r="O20" t="n">
        <v>27817.81</v>
      </c>
      <c r="P20" t="n">
        <v>1097.18</v>
      </c>
      <c r="Q20" t="n">
        <v>3548.65</v>
      </c>
      <c r="R20" t="n">
        <v>233.51</v>
      </c>
      <c r="S20" t="n">
        <v>166.1</v>
      </c>
      <c r="T20" t="n">
        <v>33250.53</v>
      </c>
      <c r="U20" t="n">
        <v>0.71</v>
      </c>
      <c r="V20" t="n">
        <v>0.97</v>
      </c>
      <c r="W20" t="n">
        <v>0.34</v>
      </c>
      <c r="X20" t="n">
        <v>1.93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0.9959</v>
      </c>
      <c r="E21" t="n">
        <v>100.41</v>
      </c>
      <c r="F21" t="n">
        <v>96.34</v>
      </c>
      <c r="G21" t="n">
        <v>144.51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1077.62</v>
      </c>
      <c r="Q21" t="n">
        <v>3548.68</v>
      </c>
      <c r="R21" t="n">
        <v>228.92</v>
      </c>
      <c r="S21" t="n">
        <v>166.1</v>
      </c>
      <c r="T21" t="n">
        <v>30974.45</v>
      </c>
      <c r="U21" t="n">
        <v>0.73</v>
      </c>
      <c r="V21" t="n">
        <v>0.97</v>
      </c>
      <c r="W21" t="n">
        <v>0.35</v>
      </c>
      <c r="X21" t="n">
        <v>1.8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0.9975000000000001</v>
      </c>
      <c r="E22" t="n">
        <v>100.25</v>
      </c>
      <c r="F22" t="n">
        <v>96.26000000000001</v>
      </c>
      <c r="G22" t="n">
        <v>151.99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21</v>
      </c>
      <c r="N22" t="n">
        <v>51.62</v>
      </c>
      <c r="O22" t="n">
        <v>28230.92</v>
      </c>
      <c r="P22" t="n">
        <v>1066.96</v>
      </c>
      <c r="Q22" t="n">
        <v>3548.64</v>
      </c>
      <c r="R22" t="n">
        <v>225.64</v>
      </c>
      <c r="S22" t="n">
        <v>166.1</v>
      </c>
      <c r="T22" t="n">
        <v>29342.29</v>
      </c>
      <c r="U22" t="n">
        <v>0.74</v>
      </c>
      <c r="V22" t="n">
        <v>0.97</v>
      </c>
      <c r="W22" t="n">
        <v>0.36</v>
      </c>
      <c r="X22" t="n">
        <v>1.72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0.9982</v>
      </c>
      <c r="E23" t="n">
        <v>100.18</v>
      </c>
      <c r="F23" t="n">
        <v>96.22</v>
      </c>
      <c r="G23" t="n">
        <v>156.04</v>
      </c>
      <c r="H23" t="n">
        <v>1.71</v>
      </c>
      <c r="I23" t="n">
        <v>37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1061.65</v>
      </c>
      <c r="Q23" t="n">
        <v>3548.7</v>
      </c>
      <c r="R23" t="n">
        <v>223.88</v>
      </c>
      <c r="S23" t="n">
        <v>166.1</v>
      </c>
      <c r="T23" t="n">
        <v>28467.85</v>
      </c>
      <c r="U23" t="n">
        <v>0.74</v>
      </c>
      <c r="V23" t="n">
        <v>0.97</v>
      </c>
      <c r="W23" t="n">
        <v>0.37</v>
      </c>
      <c r="X23" t="n">
        <v>1.68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0.9979</v>
      </c>
      <c r="E24" t="n">
        <v>100.21</v>
      </c>
      <c r="F24" t="n">
        <v>96.25</v>
      </c>
      <c r="G24" t="n">
        <v>156.09</v>
      </c>
      <c r="H24" t="n">
        <v>1.77</v>
      </c>
      <c r="I24" t="n">
        <v>37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1067.49</v>
      </c>
      <c r="Q24" t="n">
        <v>3548.68</v>
      </c>
      <c r="R24" t="n">
        <v>224.75</v>
      </c>
      <c r="S24" t="n">
        <v>166.1</v>
      </c>
      <c r="T24" t="n">
        <v>28900.54</v>
      </c>
      <c r="U24" t="n">
        <v>0.74</v>
      </c>
      <c r="V24" t="n">
        <v>0.97</v>
      </c>
      <c r="W24" t="n">
        <v>0.38</v>
      </c>
      <c r="X24" t="n">
        <v>1.71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0.9979</v>
      </c>
      <c r="E25" t="n">
        <v>100.21</v>
      </c>
      <c r="F25" t="n">
        <v>96.26000000000001</v>
      </c>
      <c r="G25" t="n">
        <v>156.09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1074.68</v>
      </c>
      <c r="Q25" t="n">
        <v>3548.68</v>
      </c>
      <c r="R25" t="n">
        <v>224.78</v>
      </c>
      <c r="S25" t="n">
        <v>166.1</v>
      </c>
      <c r="T25" t="n">
        <v>28916.19</v>
      </c>
      <c r="U25" t="n">
        <v>0.74</v>
      </c>
      <c r="V25" t="n">
        <v>0.97</v>
      </c>
      <c r="W25" t="n">
        <v>0.38</v>
      </c>
      <c r="X25" t="n">
        <v>1.72</v>
      </c>
      <c r="Y25" t="n">
        <v>0.5</v>
      </c>
      <c r="Z25" t="n">
        <v>10</v>
      </c>
    </row>
    <row r="26">
      <c r="A26" t="n">
        <v>0</v>
      </c>
      <c r="B26" t="n">
        <v>40</v>
      </c>
      <c r="C26" t="inlineStr">
        <is>
          <t xml:space="preserve">CONCLUIDO	</t>
        </is>
      </c>
      <c r="D26" t="n">
        <v>0.6695</v>
      </c>
      <c r="E26" t="n">
        <v>149.36</v>
      </c>
      <c r="F26" t="n">
        <v>132.45</v>
      </c>
      <c r="G26" t="n">
        <v>10.02</v>
      </c>
      <c r="H26" t="n">
        <v>0.2</v>
      </c>
      <c r="I26" t="n">
        <v>793</v>
      </c>
      <c r="J26" t="n">
        <v>89.87</v>
      </c>
      <c r="K26" t="n">
        <v>37.55</v>
      </c>
      <c r="L26" t="n">
        <v>1</v>
      </c>
      <c r="M26" t="n">
        <v>791</v>
      </c>
      <c r="N26" t="n">
        <v>11.32</v>
      </c>
      <c r="O26" t="n">
        <v>11317.98</v>
      </c>
      <c r="P26" t="n">
        <v>1088.37</v>
      </c>
      <c r="Q26" t="n">
        <v>3549.08</v>
      </c>
      <c r="R26" t="n">
        <v>1455.29</v>
      </c>
      <c r="S26" t="n">
        <v>166.1</v>
      </c>
      <c r="T26" t="n">
        <v>640394.35</v>
      </c>
      <c r="U26" t="n">
        <v>0.11</v>
      </c>
      <c r="V26" t="n">
        <v>0.7</v>
      </c>
      <c r="W26" t="n">
        <v>1.54</v>
      </c>
      <c r="X26" t="n">
        <v>37.9</v>
      </c>
      <c r="Y26" t="n">
        <v>0.5</v>
      </c>
      <c r="Z26" t="n">
        <v>10</v>
      </c>
    </row>
    <row r="27">
      <c r="A27" t="n">
        <v>1</v>
      </c>
      <c r="B27" t="n">
        <v>40</v>
      </c>
      <c r="C27" t="inlineStr">
        <is>
          <t xml:space="preserve">CONCLUIDO	</t>
        </is>
      </c>
      <c r="D27" t="n">
        <v>0.8564000000000001</v>
      </c>
      <c r="E27" t="n">
        <v>116.76</v>
      </c>
      <c r="F27" t="n">
        <v>108.95</v>
      </c>
      <c r="G27" t="n">
        <v>21.02</v>
      </c>
      <c r="H27" t="n">
        <v>0.39</v>
      </c>
      <c r="I27" t="n">
        <v>311</v>
      </c>
      <c r="J27" t="n">
        <v>91.09999999999999</v>
      </c>
      <c r="K27" t="n">
        <v>37.55</v>
      </c>
      <c r="L27" t="n">
        <v>2</v>
      </c>
      <c r="M27" t="n">
        <v>309</v>
      </c>
      <c r="N27" t="n">
        <v>11.54</v>
      </c>
      <c r="O27" t="n">
        <v>11468.97</v>
      </c>
      <c r="P27" t="n">
        <v>859.52</v>
      </c>
      <c r="Q27" t="n">
        <v>3548.8</v>
      </c>
      <c r="R27" t="n">
        <v>655.96</v>
      </c>
      <c r="S27" t="n">
        <v>166.1</v>
      </c>
      <c r="T27" t="n">
        <v>243138.69</v>
      </c>
      <c r="U27" t="n">
        <v>0.25</v>
      </c>
      <c r="V27" t="n">
        <v>0.86</v>
      </c>
      <c r="W27" t="n">
        <v>0.78</v>
      </c>
      <c r="X27" t="n">
        <v>14.4</v>
      </c>
      <c r="Y27" t="n">
        <v>0.5</v>
      </c>
      <c r="Z27" t="n">
        <v>10</v>
      </c>
    </row>
    <row r="28">
      <c r="A28" t="n">
        <v>2</v>
      </c>
      <c r="B28" t="n">
        <v>40</v>
      </c>
      <c r="C28" t="inlineStr">
        <is>
          <t xml:space="preserve">CONCLUIDO	</t>
        </is>
      </c>
      <c r="D28" t="n">
        <v>0.921</v>
      </c>
      <c r="E28" t="n">
        <v>108.58</v>
      </c>
      <c r="F28" t="n">
        <v>103.11</v>
      </c>
      <c r="G28" t="n">
        <v>33.08</v>
      </c>
      <c r="H28" t="n">
        <v>0.57</v>
      </c>
      <c r="I28" t="n">
        <v>187</v>
      </c>
      <c r="J28" t="n">
        <v>92.31999999999999</v>
      </c>
      <c r="K28" t="n">
        <v>37.55</v>
      </c>
      <c r="L28" t="n">
        <v>3</v>
      </c>
      <c r="M28" t="n">
        <v>185</v>
      </c>
      <c r="N28" t="n">
        <v>11.77</v>
      </c>
      <c r="O28" t="n">
        <v>11620.34</v>
      </c>
      <c r="P28" t="n">
        <v>776.45</v>
      </c>
      <c r="Q28" t="n">
        <v>3548.7</v>
      </c>
      <c r="R28" t="n">
        <v>458.09</v>
      </c>
      <c r="S28" t="n">
        <v>166.1</v>
      </c>
      <c r="T28" t="n">
        <v>144823.06</v>
      </c>
      <c r="U28" t="n">
        <v>0.36</v>
      </c>
      <c r="V28" t="n">
        <v>0.9</v>
      </c>
      <c r="W28" t="n">
        <v>0.58</v>
      </c>
      <c r="X28" t="n">
        <v>8.57</v>
      </c>
      <c r="Y28" t="n">
        <v>0.5</v>
      </c>
      <c r="Z28" t="n">
        <v>10</v>
      </c>
    </row>
    <row r="29">
      <c r="A29" t="n">
        <v>3</v>
      </c>
      <c r="B29" t="n">
        <v>40</v>
      </c>
      <c r="C29" t="inlineStr">
        <is>
          <t xml:space="preserve">CONCLUIDO	</t>
        </is>
      </c>
      <c r="D29" t="n">
        <v>0.9543</v>
      </c>
      <c r="E29" t="n">
        <v>104.79</v>
      </c>
      <c r="F29" t="n">
        <v>100.39</v>
      </c>
      <c r="G29" t="n">
        <v>46.33</v>
      </c>
      <c r="H29" t="n">
        <v>0.75</v>
      </c>
      <c r="I29" t="n">
        <v>130</v>
      </c>
      <c r="J29" t="n">
        <v>93.55</v>
      </c>
      <c r="K29" t="n">
        <v>37.55</v>
      </c>
      <c r="L29" t="n">
        <v>4</v>
      </c>
      <c r="M29" t="n">
        <v>127</v>
      </c>
      <c r="N29" t="n">
        <v>12</v>
      </c>
      <c r="O29" t="n">
        <v>11772.07</v>
      </c>
      <c r="P29" t="n">
        <v>716.16</v>
      </c>
      <c r="Q29" t="n">
        <v>3548.74</v>
      </c>
      <c r="R29" t="n">
        <v>366.22</v>
      </c>
      <c r="S29" t="n">
        <v>166.1</v>
      </c>
      <c r="T29" t="n">
        <v>99171.28999999999</v>
      </c>
      <c r="U29" t="n">
        <v>0.45</v>
      </c>
      <c r="V29" t="n">
        <v>0.93</v>
      </c>
      <c r="W29" t="n">
        <v>0.48</v>
      </c>
      <c r="X29" t="n">
        <v>5.85</v>
      </c>
      <c r="Y29" t="n">
        <v>0.5</v>
      </c>
      <c r="Z29" t="n">
        <v>10</v>
      </c>
    </row>
    <row r="30">
      <c r="A30" t="n">
        <v>4</v>
      </c>
      <c r="B30" t="n">
        <v>40</v>
      </c>
      <c r="C30" t="inlineStr">
        <is>
          <t xml:space="preserve">CONCLUIDO	</t>
        </is>
      </c>
      <c r="D30" t="n">
        <v>0.9737</v>
      </c>
      <c r="E30" t="n">
        <v>102.7</v>
      </c>
      <c r="F30" t="n">
        <v>98.91</v>
      </c>
      <c r="G30" t="n">
        <v>60.56</v>
      </c>
      <c r="H30" t="n">
        <v>0.93</v>
      </c>
      <c r="I30" t="n">
        <v>98</v>
      </c>
      <c r="J30" t="n">
        <v>94.79000000000001</v>
      </c>
      <c r="K30" t="n">
        <v>37.55</v>
      </c>
      <c r="L30" t="n">
        <v>5</v>
      </c>
      <c r="M30" t="n">
        <v>76</v>
      </c>
      <c r="N30" t="n">
        <v>12.23</v>
      </c>
      <c r="O30" t="n">
        <v>11924.18</v>
      </c>
      <c r="P30" t="n">
        <v>666.91</v>
      </c>
      <c r="Q30" t="n">
        <v>3548.71</v>
      </c>
      <c r="R30" t="n">
        <v>315.01</v>
      </c>
      <c r="S30" t="n">
        <v>166.1</v>
      </c>
      <c r="T30" t="n">
        <v>73729.25999999999</v>
      </c>
      <c r="U30" t="n">
        <v>0.53</v>
      </c>
      <c r="V30" t="n">
        <v>0.9399999999999999</v>
      </c>
      <c r="W30" t="n">
        <v>0.46</v>
      </c>
      <c r="X30" t="n">
        <v>4.37</v>
      </c>
      <c r="Y30" t="n">
        <v>0.5</v>
      </c>
      <c r="Z30" t="n">
        <v>10</v>
      </c>
    </row>
    <row r="31">
      <c r="A31" t="n">
        <v>5</v>
      </c>
      <c r="B31" t="n">
        <v>40</v>
      </c>
      <c r="C31" t="inlineStr">
        <is>
          <t xml:space="preserve">CONCLUIDO	</t>
        </is>
      </c>
      <c r="D31" t="n">
        <v>0.9775</v>
      </c>
      <c r="E31" t="n">
        <v>102.3</v>
      </c>
      <c r="F31" t="n">
        <v>98.66</v>
      </c>
      <c r="G31" t="n">
        <v>65.77</v>
      </c>
      <c r="H31" t="n">
        <v>1.1</v>
      </c>
      <c r="I31" t="n">
        <v>90</v>
      </c>
      <c r="J31" t="n">
        <v>96.02</v>
      </c>
      <c r="K31" t="n">
        <v>37.55</v>
      </c>
      <c r="L31" t="n">
        <v>6</v>
      </c>
      <c r="M31" t="n">
        <v>1</v>
      </c>
      <c r="N31" t="n">
        <v>12.47</v>
      </c>
      <c r="O31" t="n">
        <v>12076.67</v>
      </c>
      <c r="P31" t="n">
        <v>656.05</v>
      </c>
      <c r="Q31" t="n">
        <v>3548.72</v>
      </c>
      <c r="R31" t="n">
        <v>302.98</v>
      </c>
      <c r="S31" t="n">
        <v>166.1</v>
      </c>
      <c r="T31" t="n">
        <v>67752.56</v>
      </c>
      <c r="U31" t="n">
        <v>0.55</v>
      </c>
      <c r="V31" t="n">
        <v>0.9399999999999999</v>
      </c>
      <c r="W31" t="n">
        <v>0.55</v>
      </c>
      <c r="X31" t="n">
        <v>4.12</v>
      </c>
      <c r="Y31" t="n">
        <v>0.5</v>
      </c>
      <c r="Z31" t="n">
        <v>10</v>
      </c>
    </row>
    <row r="32">
      <c r="A32" t="n">
        <v>6</v>
      </c>
      <c r="B32" t="n">
        <v>40</v>
      </c>
      <c r="C32" t="inlineStr">
        <is>
          <t xml:space="preserve">CONCLUIDO	</t>
        </is>
      </c>
      <c r="D32" t="n">
        <v>0.9776</v>
      </c>
      <c r="E32" t="n">
        <v>102.29</v>
      </c>
      <c r="F32" t="n">
        <v>98.65000000000001</v>
      </c>
      <c r="G32" t="n">
        <v>65.76000000000001</v>
      </c>
      <c r="H32" t="n">
        <v>1.27</v>
      </c>
      <c r="I32" t="n">
        <v>90</v>
      </c>
      <c r="J32" t="n">
        <v>97.26000000000001</v>
      </c>
      <c r="K32" t="n">
        <v>37.55</v>
      </c>
      <c r="L32" t="n">
        <v>7</v>
      </c>
      <c r="M32" t="n">
        <v>0</v>
      </c>
      <c r="N32" t="n">
        <v>12.71</v>
      </c>
      <c r="O32" t="n">
        <v>12229.54</v>
      </c>
      <c r="P32" t="n">
        <v>663.86</v>
      </c>
      <c r="Q32" t="n">
        <v>3548.73</v>
      </c>
      <c r="R32" t="n">
        <v>302.52</v>
      </c>
      <c r="S32" t="n">
        <v>166.1</v>
      </c>
      <c r="T32" t="n">
        <v>67521.64</v>
      </c>
      <c r="U32" t="n">
        <v>0.55</v>
      </c>
      <c r="V32" t="n">
        <v>0.95</v>
      </c>
      <c r="W32" t="n">
        <v>0.55</v>
      </c>
      <c r="X32" t="n">
        <v>4.11</v>
      </c>
      <c r="Y32" t="n">
        <v>0.5</v>
      </c>
      <c r="Z32" t="n">
        <v>10</v>
      </c>
    </row>
    <row r="33">
      <c r="A33" t="n">
        <v>0</v>
      </c>
      <c r="B33" t="n">
        <v>30</v>
      </c>
      <c r="C33" t="inlineStr">
        <is>
          <t xml:space="preserve">CONCLUIDO	</t>
        </is>
      </c>
      <c r="D33" t="n">
        <v>0.737</v>
      </c>
      <c r="E33" t="n">
        <v>135.69</v>
      </c>
      <c r="F33" t="n">
        <v>124.12</v>
      </c>
      <c r="G33" t="n">
        <v>11.92</v>
      </c>
      <c r="H33" t="n">
        <v>0.24</v>
      </c>
      <c r="I33" t="n">
        <v>625</v>
      </c>
      <c r="J33" t="n">
        <v>71.52</v>
      </c>
      <c r="K33" t="n">
        <v>32.27</v>
      </c>
      <c r="L33" t="n">
        <v>1</v>
      </c>
      <c r="M33" t="n">
        <v>623</v>
      </c>
      <c r="N33" t="n">
        <v>8.25</v>
      </c>
      <c r="O33" t="n">
        <v>9054.6</v>
      </c>
      <c r="P33" t="n">
        <v>859.88</v>
      </c>
      <c r="Q33" t="n">
        <v>3549.04</v>
      </c>
      <c r="R33" t="n">
        <v>1171.95</v>
      </c>
      <c r="S33" t="n">
        <v>166.1</v>
      </c>
      <c r="T33" t="n">
        <v>499564.46</v>
      </c>
      <c r="U33" t="n">
        <v>0.14</v>
      </c>
      <c r="V33" t="n">
        <v>0.75</v>
      </c>
      <c r="W33" t="n">
        <v>1.27</v>
      </c>
      <c r="X33" t="n">
        <v>29.57</v>
      </c>
      <c r="Y33" t="n">
        <v>0.5</v>
      </c>
      <c r="Z33" t="n">
        <v>10</v>
      </c>
    </row>
    <row r="34">
      <c r="A34" t="n">
        <v>1</v>
      </c>
      <c r="B34" t="n">
        <v>30</v>
      </c>
      <c r="C34" t="inlineStr">
        <is>
          <t xml:space="preserve">CONCLUIDO	</t>
        </is>
      </c>
      <c r="D34" t="n">
        <v>0.895</v>
      </c>
      <c r="E34" t="n">
        <v>111.73</v>
      </c>
      <c r="F34" t="n">
        <v>106.02</v>
      </c>
      <c r="G34" t="n">
        <v>25.55</v>
      </c>
      <c r="H34" t="n">
        <v>0.48</v>
      </c>
      <c r="I34" t="n">
        <v>249</v>
      </c>
      <c r="J34" t="n">
        <v>72.7</v>
      </c>
      <c r="K34" t="n">
        <v>32.27</v>
      </c>
      <c r="L34" t="n">
        <v>2</v>
      </c>
      <c r="M34" t="n">
        <v>247</v>
      </c>
      <c r="N34" t="n">
        <v>8.43</v>
      </c>
      <c r="O34" t="n">
        <v>9200.25</v>
      </c>
      <c r="P34" t="n">
        <v>687.91</v>
      </c>
      <c r="Q34" t="n">
        <v>3548.7</v>
      </c>
      <c r="R34" t="n">
        <v>556.73</v>
      </c>
      <c r="S34" t="n">
        <v>166.1</v>
      </c>
      <c r="T34" t="n">
        <v>193830.03</v>
      </c>
      <c r="U34" t="n">
        <v>0.3</v>
      </c>
      <c r="V34" t="n">
        <v>0.88</v>
      </c>
      <c r="W34" t="n">
        <v>0.68</v>
      </c>
      <c r="X34" t="n">
        <v>11.48</v>
      </c>
      <c r="Y34" t="n">
        <v>0.5</v>
      </c>
      <c r="Z34" t="n">
        <v>10</v>
      </c>
    </row>
    <row r="35">
      <c r="A35" t="n">
        <v>2</v>
      </c>
      <c r="B35" t="n">
        <v>30</v>
      </c>
      <c r="C35" t="inlineStr">
        <is>
          <t xml:space="preserve">CONCLUIDO	</t>
        </is>
      </c>
      <c r="D35" t="n">
        <v>0.9488</v>
      </c>
      <c r="E35" t="n">
        <v>105.39</v>
      </c>
      <c r="F35" t="n">
        <v>101.26</v>
      </c>
      <c r="G35" t="n">
        <v>41.33</v>
      </c>
      <c r="H35" t="n">
        <v>0.71</v>
      </c>
      <c r="I35" t="n">
        <v>147</v>
      </c>
      <c r="J35" t="n">
        <v>73.88</v>
      </c>
      <c r="K35" t="n">
        <v>32.27</v>
      </c>
      <c r="L35" t="n">
        <v>3</v>
      </c>
      <c r="M35" t="n">
        <v>137</v>
      </c>
      <c r="N35" t="n">
        <v>8.609999999999999</v>
      </c>
      <c r="O35" t="n">
        <v>9346.23</v>
      </c>
      <c r="P35" t="n">
        <v>606.51</v>
      </c>
      <c r="Q35" t="n">
        <v>3548.72</v>
      </c>
      <c r="R35" t="n">
        <v>395.45</v>
      </c>
      <c r="S35" t="n">
        <v>166.1</v>
      </c>
      <c r="T35" t="n">
        <v>113704.65</v>
      </c>
      <c r="U35" t="n">
        <v>0.42</v>
      </c>
      <c r="V35" t="n">
        <v>0.92</v>
      </c>
      <c r="W35" t="n">
        <v>0.52</v>
      </c>
      <c r="X35" t="n">
        <v>6.72</v>
      </c>
      <c r="Y35" t="n">
        <v>0.5</v>
      </c>
      <c r="Z35" t="n">
        <v>10</v>
      </c>
    </row>
    <row r="36">
      <c r="A36" t="n">
        <v>3</v>
      </c>
      <c r="B36" t="n">
        <v>30</v>
      </c>
      <c r="C36" t="inlineStr">
        <is>
          <t xml:space="preserve">CONCLUIDO	</t>
        </is>
      </c>
      <c r="D36" t="n">
        <v>0.9634</v>
      </c>
      <c r="E36" t="n">
        <v>103.8</v>
      </c>
      <c r="F36" t="n">
        <v>100.09</v>
      </c>
      <c r="G36" t="n">
        <v>50.05</v>
      </c>
      <c r="H36" t="n">
        <v>0.93</v>
      </c>
      <c r="I36" t="n">
        <v>120</v>
      </c>
      <c r="J36" t="n">
        <v>75.06999999999999</v>
      </c>
      <c r="K36" t="n">
        <v>32.27</v>
      </c>
      <c r="L36" t="n">
        <v>4</v>
      </c>
      <c r="M36" t="n">
        <v>2</v>
      </c>
      <c r="N36" t="n">
        <v>8.800000000000001</v>
      </c>
      <c r="O36" t="n">
        <v>9492.549999999999</v>
      </c>
      <c r="P36" t="n">
        <v>576.73</v>
      </c>
      <c r="Q36" t="n">
        <v>3548.8</v>
      </c>
      <c r="R36" t="n">
        <v>350.64</v>
      </c>
      <c r="S36" t="n">
        <v>166.1</v>
      </c>
      <c r="T36" t="n">
        <v>91429.75999999999</v>
      </c>
      <c r="U36" t="n">
        <v>0.47</v>
      </c>
      <c r="V36" t="n">
        <v>0.93</v>
      </c>
      <c r="W36" t="n">
        <v>0.62</v>
      </c>
      <c r="X36" t="n">
        <v>5.55</v>
      </c>
      <c r="Y36" t="n">
        <v>0.5</v>
      </c>
      <c r="Z36" t="n">
        <v>10</v>
      </c>
    </row>
    <row r="37">
      <c r="A37" t="n">
        <v>4</v>
      </c>
      <c r="B37" t="n">
        <v>30</v>
      </c>
      <c r="C37" t="inlineStr">
        <is>
          <t xml:space="preserve">CONCLUIDO	</t>
        </is>
      </c>
      <c r="D37" t="n">
        <v>0.9633</v>
      </c>
      <c r="E37" t="n">
        <v>103.81</v>
      </c>
      <c r="F37" t="n">
        <v>100.1</v>
      </c>
      <c r="G37" t="n">
        <v>50.05</v>
      </c>
      <c r="H37" t="n">
        <v>1.15</v>
      </c>
      <c r="I37" t="n">
        <v>120</v>
      </c>
      <c r="J37" t="n">
        <v>76.26000000000001</v>
      </c>
      <c r="K37" t="n">
        <v>32.27</v>
      </c>
      <c r="L37" t="n">
        <v>5</v>
      </c>
      <c r="M37" t="n">
        <v>0</v>
      </c>
      <c r="N37" t="n">
        <v>8.99</v>
      </c>
      <c r="O37" t="n">
        <v>9639.200000000001</v>
      </c>
      <c r="P37" t="n">
        <v>584.66</v>
      </c>
      <c r="Q37" t="n">
        <v>3548.79</v>
      </c>
      <c r="R37" t="n">
        <v>350.97</v>
      </c>
      <c r="S37" t="n">
        <v>166.1</v>
      </c>
      <c r="T37" t="n">
        <v>91598.84</v>
      </c>
      <c r="U37" t="n">
        <v>0.47</v>
      </c>
      <c r="V37" t="n">
        <v>0.93</v>
      </c>
      <c r="W37" t="n">
        <v>0.62</v>
      </c>
      <c r="X37" t="n">
        <v>5.56</v>
      </c>
      <c r="Y37" t="n">
        <v>0.5</v>
      </c>
      <c r="Z37" t="n">
        <v>10</v>
      </c>
    </row>
    <row r="38">
      <c r="A38" t="n">
        <v>0</v>
      </c>
      <c r="B38" t="n">
        <v>15</v>
      </c>
      <c r="C38" t="inlineStr">
        <is>
          <t xml:space="preserve">CONCLUIDO	</t>
        </is>
      </c>
      <c r="D38" t="n">
        <v>0.8691</v>
      </c>
      <c r="E38" t="n">
        <v>115.06</v>
      </c>
      <c r="F38" t="n">
        <v>109.73</v>
      </c>
      <c r="G38" t="n">
        <v>20.13</v>
      </c>
      <c r="H38" t="n">
        <v>0.43</v>
      </c>
      <c r="I38" t="n">
        <v>327</v>
      </c>
      <c r="J38" t="n">
        <v>39.78</v>
      </c>
      <c r="K38" t="n">
        <v>19.54</v>
      </c>
      <c r="L38" t="n">
        <v>1</v>
      </c>
      <c r="M38" t="n">
        <v>315</v>
      </c>
      <c r="N38" t="n">
        <v>4.24</v>
      </c>
      <c r="O38" t="n">
        <v>5140</v>
      </c>
      <c r="P38" t="n">
        <v>451.37</v>
      </c>
      <c r="Q38" t="n">
        <v>3548.76</v>
      </c>
      <c r="R38" t="n">
        <v>682.1799999999999</v>
      </c>
      <c r="S38" t="n">
        <v>166.1</v>
      </c>
      <c r="T38" t="n">
        <v>256168.75</v>
      </c>
      <c r="U38" t="n">
        <v>0.24</v>
      </c>
      <c r="V38" t="n">
        <v>0.85</v>
      </c>
      <c r="W38" t="n">
        <v>0.82</v>
      </c>
      <c r="X38" t="n">
        <v>15.19</v>
      </c>
      <c r="Y38" t="n">
        <v>0.5</v>
      </c>
      <c r="Z38" t="n">
        <v>10</v>
      </c>
    </row>
    <row r="39">
      <c r="A39" t="n">
        <v>1</v>
      </c>
      <c r="B39" t="n">
        <v>15</v>
      </c>
      <c r="C39" t="inlineStr">
        <is>
          <t xml:space="preserve">CONCLUIDO	</t>
        </is>
      </c>
      <c r="D39" t="n">
        <v>0.9098000000000001</v>
      </c>
      <c r="E39" t="n">
        <v>109.91</v>
      </c>
      <c r="F39" t="n">
        <v>105.57</v>
      </c>
      <c r="G39" t="n">
        <v>26.61</v>
      </c>
      <c r="H39" t="n">
        <v>0.84</v>
      </c>
      <c r="I39" t="n">
        <v>238</v>
      </c>
      <c r="J39" t="n">
        <v>40.89</v>
      </c>
      <c r="K39" t="n">
        <v>19.54</v>
      </c>
      <c r="L39" t="n">
        <v>2</v>
      </c>
      <c r="M39" t="n">
        <v>0</v>
      </c>
      <c r="N39" t="n">
        <v>4.35</v>
      </c>
      <c r="O39" t="n">
        <v>5277.26</v>
      </c>
      <c r="P39" t="n">
        <v>417.42</v>
      </c>
      <c r="Q39" t="n">
        <v>3548.9</v>
      </c>
      <c r="R39" t="n">
        <v>530.55</v>
      </c>
      <c r="S39" t="n">
        <v>166.1</v>
      </c>
      <c r="T39" t="n">
        <v>180797.62</v>
      </c>
      <c r="U39" t="n">
        <v>0.31</v>
      </c>
      <c r="V39" t="n">
        <v>0.88</v>
      </c>
      <c r="W39" t="n">
        <v>0.97</v>
      </c>
      <c r="X39" t="n">
        <v>11.03</v>
      </c>
      <c r="Y39" t="n">
        <v>0.5</v>
      </c>
      <c r="Z39" t="n">
        <v>10</v>
      </c>
    </row>
    <row r="40">
      <c r="A40" t="n">
        <v>0</v>
      </c>
      <c r="B40" t="n">
        <v>70</v>
      </c>
      <c r="C40" t="inlineStr">
        <is>
          <t xml:space="preserve">CONCLUIDO	</t>
        </is>
      </c>
      <c r="D40" t="n">
        <v>0.4995</v>
      </c>
      <c r="E40" t="n">
        <v>200.21</v>
      </c>
      <c r="F40" t="n">
        <v>159.77</v>
      </c>
      <c r="G40" t="n">
        <v>7.25</v>
      </c>
      <c r="H40" t="n">
        <v>0.12</v>
      </c>
      <c r="I40" t="n">
        <v>1323</v>
      </c>
      <c r="J40" t="n">
        <v>141.81</v>
      </c>
      <c r="K40" t="n">
        <v>47.83</v>
      </c>
      <c r="L40" t="n">
        <v>1</v>
      </c>
      <c r="M40" t="n">
        <v>1321</v>
      </c>
      <c r="N40" t="n">
        <v>22.98</v>
      </c>
      <c r="O40" t="n">
        <v>17723.39</v>
      </c>
      <c r="P40" t="n">
        <v>1803.24</v>
      </c>
      <c r="Q40" t="n">
        <v>3549.16</v>
      </c>
      <c r="R40" t="n">
        <v>2386.53</v>
      </c>
      <c r="S40" t="n">
        <v>166.1</v>
      </c>
      <c r="T40" t="n">
        <v>1103361.66</v>
      </c>
      <c r="U40" t="n">
        <v>0.07000000000000001</v>
      </c>
      <c r="V40" t="n">
        <v>0.58</v>
      </c>
      <c r="W40" t="n">
        <v>2.4</v>
      </c>
      <c r="X40" t="n">
        <v>65.20999999999999</v>
      </c>
      <c r="Y40" t="n">
        <v>0.5</v>
      </c>
      <c r="Z40" t="n">
        <v>10</v>
      </c>
    </row>
    <row r="41">
      <c r="A41" t="n">
        <v>1</v>
      </c>
      <c r="B41" t="n">
        <v>70</v>
      </c>
      <c r="C41" t="inlineStr">
        <is>
          <t xml:space="preserve">CONCLUIDO	</t>
        </is>
      </c>
      <c r="D41" t="n">
        <v>0.7564</v>
      </c>
      <c r="E41" t="n">
        <v>132.21</v>
      </c>
      <c r="F41" t="n">
        <v>116.46</v>
      </c>
      <c r="G41" t="n">
        <v>14.93</v>
      </c>
      <c r="H41" t="n">
        <v>0.25</v>
      </c>
      <c r="I41" t="n">
        <v>468</v>
      </c>
      <c r="J41" t="n">
        <v>143.17</v>
      </c>
      <c r="K41" t="n">
        <v>47.83</v>
      </c>
      <c r="L41" t="n">
        <v>2</v>
      </c>
      <c r="M41" t="n">
        <v>466</v>
      </c>
      <c r="N41" t="n">
        <v>23.34</v>
      </c>
      <c r="O41" t="n">
        <v>17891.86</v>
      </c>
      <c r="P41" t="n">
        <v>1290.6</v>
      </c>
      <c r="Q41" t="n">
        <v>3548.9</v>
      </c>
      <c r="R41" t="n">
        <v>911.5599999999999</v>
      </c>
      <c r="S41" t="n">
        <v>166.1</v>
      </c>
      <c r="T41" t="n">
        <v>370154.72</v>
      </c>
      <c r="U41" t="n">
        <v>0.18</v>
      </c>
      <c r="V41" t="n">
        <v>0.8</v>
      </c>
      <c r="W41" t="n">
        <v>1.02</v>
      </c>
      <c r="X41" t="n">
        <v>21.91</v>
      </c>
      <c r="Y41" t="n">
        <v>0.5</v>
      </c>
      <c r="Z41" t="n">
        <v>10</v>
      </c>
    </row>
    <row r="42">
      <c r="A42" t="n">
        <v>2</v>
      </c>
      <c r="B42" t="n">
        <v>70</v>
      </c>
      <c r="C42" t="inlineStr">
        <is>
          <t xml:space="preserve">CONCLUIDO	</t>
        </is>
      </c>
      <c r="D42" t="n">
        <v>0.8481</v>
      </c>
      <c r="E42" t="n">
        <v>117.92</v>
      </c>
      <c r="F42" t="n">
        <v>107.54</v>
      </c>
      <c r="G42" t="n">
        <v>22.88</v>
      </c>
      <c r="H42" t="n">
        <v>0.37</v>
      </c>
      <c r="I42" t="n">
        <v>282</v>
      </c>
      <c r="J42" t="n">
        <v>144.54</v>
      </c>
      <c r="K42" t="n">
        <v>47.83</v>
      </c>
      <c r="L42" t="n">
        <v>3</v>
      </c>
      <c r="M42" t="n">
        <v>280</v>
      </c>
      <c r="N42" t="n">
        <v>23.71</v>
      </c>
      <c r="O42" t="n">
        <v>18060.85</v>
      </c>
      <c r="P42" t="n">
        <v>1170.97</v>
      </c>
      <c r="Q42" t="n">
        <v>3548.71</v>
      </c>
      <c r="R42" t="n">
        <v>608.59</v>
      </c>
      <c r="S42" t="n">
        <v>166.1</v>
      </c>
      <c r="T42" t="n">
        <v>219595.63</v>
      </c>
      <c r="U42" t="n">
        <v>0.27</v>
      </c>
      <c r="V42" t="n">
        <v>0.87</v>
      </c>
      <c r="W42" t="n">
        <v>0.73</v>
      </c>
      <c r="X42" t="n">
        <v>13</v>
      </c>
      <c r="Y42" t="n">
        <v>0.5</v>
      </c>
      <c r="Z42" t="n">
        <v>10</v>
      </c>
    </row>
    <row r="43">
      <c r="A43" t="n">
        <v>3</v>
      </c>
      <c r="B43" t="n">
        <v>70</v>
      </c>
      <c r="C43" t="inlineStr">
        <is>
          <t xml:space="preserve">CONCLUIDO	</t>
        </is>
      </c>
      <c r="D43" t="n">
        <v>0.8945</v>
      </c>
      <c r="E43" t="n">
        <v>111.79</v>
      </c>
      <c r="F43" t="n">
        <v>103.75</v>
      </c>
      <c r="G43" t="n">
        <v>30.97</v>
      </c>
      <c r="H43" t="n">
        <v>0.49</v>
      </c>
      <c r="I43" t="n">
        <v>201</v>
      </c>
      <c r="J43" t="n">
        <v>145.92</v>
      </c>
      <c r="K43" t="n">
        <v>47.83</v>
      </c>
      <c r="L43" t="n">
        <v>4</v>
      </c>
      <c r="M43" t="n">
        <v>199</v>
      </c>
      <c r="N43" t="n">
        <v>24.09</v>
      </c>
      <c r="O43" t="n">
        <v>18230.35</v>
      </c>
      <c r="P43" t="n">
        <v>1110.07</v>
      </c>
      <c r="Q43" t="n">
        <v>3548.69</v>
      </c>
      <c r="R43" t="n">
        <v>480.52</v>
      </c>
      <c r="S43" t="n">
        <v>166.1</v>
      </c>
      <c r="T43" t="n">
        <v>155967.4</v>
      </c>
      <c r="U43" t="n">
        <v>0.35</v>
      </c>
      <c r="V43" t="n">
        <v>0.9</v>
      </c>
      <c r="W43" t="n">
        <v>0.59</v>
      </c>
      <c r="X43" t="n">
        <v>9.210000000000001</v>
      </c>
      <c r="Y43" t="n">
        <v>0.5</v>
      </c>
      <c r="Z43" t="n">
        <v>10</v>
      </c>
    </row>
    <row r="44">
      <c r="A44" t="n">
        <v>4</v>
      </c>
      <c r="B44" t="n">
        <v>70</v>
      </c>
      <c r="C44" t="inlineStr">
        <is>
          <t xml:space="preserve">CONCLUIDO	</t>
        </is>
      </c>
      <c r="D44" t="n">
        <v>0.923</v>
      </c>
      <c r="E44" t="n">
        <v>108.34</v>
      </c>
      <c r="F44" t="n">
        <v>101.63</v>
      </c>
      <c r="G44" t="n">
        <v>39.34</v>
      </c>
      <c r="H44" t="n">
        <v>0.6</v>
      </c>
      <c r="I44" t="n">
        <v>155</v>
      </c>
      <c r="J44" t="n">
        <v>147.3</v>
      </c>
      <c r="K44" t="n">
        <v>47.83</v>
      </c>
      <c r="L44" t="n">
        <v>5</v>
      </c>
      <c r="M44" t="n">
        <v>153</v>
      </c>
      <c r="N44" t="n">
        <v>24.47</v>
      </c>
      <c r="O44" t="n">
        <v>18400.38</v>
      </c>
      <c r="P44" t="n">
        <v>1067.21</v>
      </c>
      <c r="Q44" t="n">
        <v>3548.72</v>
      </c>
      <c r="R44" t="n">
        <v>408.2</v>
      </c>
      <c r="S44" t="n">
        <v>166.1</v>
      </c>
      <c r="T44" t="n">
        <v>120035.98</v>
      </c>
      <c r="U44" t="n">
        <v>0.41</v>
      </c>
      <c r="V44" t="n">
        <v>0.92</v>
      </c>
      <c r="W44" t="n">
        <v>0.52</v>
      </c>
      <c r="X44" t="n">
        <v>7.09</v>
      </c>
      <c r="Y44" t="n">
        <v>0.5</v>
      </c>
      <c r="Z44" t="n">
        <v>10</v>
      </c>
    </row>
    <row r="45">
      <c r="A45" t="n">
        <v>5</v>
      </c>
      <c r="B45" t="n">
        <v>70</v>
      </c>
      <c r="C45" t="inlineStr">
        <is>
          <t xml:space="preserve">CONCLUIDO	</t>
        </is>
      </c>
      <c r="D45" t="n">
        <v>0.9441000000000001</v>
      </c>
      <c r="E45" t="n">
        <v>105.92</v>
      </c>
      <c r="F45" t="n">
        <v>100.11</v>
      </c>
      <c r="G45" t="n">
        <v>48.44</v>
      </c>
      <c r="H45" t="n">
        <v>0.71</v>
      </c>
      <c r="I45" t="n">
        <v>124</v>
      </c>
      <c r="J45" t="n">
        <v>148.68</v>
      </c>
      <c r="K45" t="n">
        <v>47.83</v>
      </c>
      <c r="L45" t="n">
        <v>6</v>
      </c>
      <c r="M45" t="n">
        <v>122</v>
      </c>
      <c r="N45" t="n">
        <v>24.85</v>
      </c>
      <c r="O45" t="n">
        <v>18570.94</v>
      </c>
      <c r="P45" t="n">
        <v>1029.24</v>
      </c>
      <c r="Q45" t="n">
        <v>3548.65</v>
      </c>
      <c r="R45" t="n">
        <v>356.56</v>
      </c>
      <c r="S45" t="n">
        <v>166.1</v>
      </c>
      <c r="T45" t="n">
        <v>94373.37</v>
      </c>
      <c r="U45" t="n">
        <v>0.47</v>
      </c>
      <c r="V45" t="n">
        <v>0.93</v>
      </c>
      <c r="W45" t="n">
        <v>0.47</v>
      </c>
      <c r="X45" t="n">
        <v>5.57</v>
      </c>
      <c r="Y45" t="n">
        <v>0.5</v>
      </c>
      <c r="Z45" t="n">
        <v>10</v>
      </c>
    </row>
    <row r="46">
      <c r="A46" t="n">
        <v>6</v>
      </c>
      <c r="B46" t="n">
        <v>70</v>
      </c>
      <c r="C46" t="inlineStr">
        <is>
          <t xml:space="preserve">CONCLUIDO	</t>
        </is>
      </c>
      <c r="D46" t="n">
        <v>0.9575</v>
      </c>
      <c r="E46" t="n">
        <v>104.44</v>
      </c>
      <c r="F46" t="n">
        <v>99.20999999999999</v>
      </c>
      <c r="G46" t="n">
        <v>57.24</v>
      </c>
      <c r="H46" t="n">
        <v>0.83</v>
      </c>
      <c r="I46" t="n">
        <v>104</v>
      </c>
      <c r="J46" t="n">
        <v>150.07</v>
      </c>
      <c r="K46" t="n">
        <v>47.83</v>
      </c>
      <c r="L46" t="n">
        <v>7</v>
      </c>
      <c r="M46" t="n">
        <v>102</v>
      </c>
      <c r="N46" t="n">
        <v>25.24</v>
      </c>
      <c r="O46" t="n">
        <v>18742.03</v>
      </c>
      <c r="P46" t="n">
        <v>998.6900000000001</v>
      </c>
      <c r="Q46" t="n">
        <v>3548.64</v>
      </c>
      <c r="R46" t="n">
        <v>326.3</v>
      </c>
      <c r="S46" t="n">
        <v>166.1</v>
      </c>
      <c r="T46" t="n">
        <v>79342.42</v>
      </c>
      <c r="U46" t="n">
        <v>0.51</v>
      </c>
      <c r="V46" t="n">
        <v>0.9399999999999999</v>
      </c>
      <c r="W46" t="n">
        <v>0.44</v>
      </c>
      <c r="X46" t="n">
        <v>4.67</v>
      </c>
      <c r="Y46" t="n">
        <v>0.5</v>
      </c>
      <c r="Z46" t="n">
        <v>10</v>
      </c>
    </row>
    <row r="47">
      <c r="A47" t="n">
        <v>7</v>
      </c>
      <c r="B47" t="n">
        <v>70</v>
      </c>
      <c r="C47" t="inlineStr">
        <is>
          <t xml:space="preserve">CONCLUIDO	</t>
        </is>
      </c>
      <c r="D47" t="n">
        <v>0.976</v>
      </c>
      <c r="E47" t="n">
        <v>102.46</v>
      </c>
      <c r="F47" t="n">
        <v>97.72</v>
      </c>
      <c r="G47" t="n">
        <v>67.39</v>
      </c>
      <c r="H47" t="n">
        <v>0.9399999999999999</v>
      </c>
      <c r="I47" t="n">
        <v>87</v>
      </c>
      <c r="J47" t="n">
        <v>151.46</v>
      </c>
      <c r="K47" t="n">
        <v>47.83</v>
      </c>
      <c r="L47" t="n">
        <v>8</v>
      </c>
      <c r="M47" t="n">
        <v>85</v>
      </c>
      <c r="N47" t="n">
        <v>25.63</v>
      </c>
      <c r="O47" t="n">
        <v>18913.66</v>
      </c>
      <c r="P47" t="n">
        <v>959.22</v>
      </c>
      <c r="Q47" t="n">
        <v>3548.67</v>
      </c>
      <c r="R47" t="n">
        <v>274.27</v>
      </c>
      <c r="S47" t="n">
        <v>166.1</v>
      </c>
      <c r="T47" t="n">
        <v>53409.95</v>
      </c>
      <c r="U47" t="n">
        <v>0.61</v>
      </c>
      <c r="V47" t="n">
        <v>0.95</v>
      </c>
      <c r="W47" t="n">
        <v>0.41</v>
      </c>
      <c r="X47" t="n">
        <v>3.18</v>
      </c>
      <c r="Y47" t="n">
        <v>0.5</v>
      </c>
      <c r="Z47" t="n">
        <v>10</v>
      </c>
    </row>
    <row r="48">
      <c r="A48" t="n">
        <v>8</v>
      </c>
      <c r="B48" t="n">
        <v>70</v>
      </c>
      <c r="C48" t="inlineStr">
        <is>
          <t xml:space="preserve">CONCLUIDO	</t>
        </is>
      </c>
      <c r="D48" t="n">
        <v>0.9757</v>
      </c>
      <c r="E48" t="n">
        <v>102.49</v>
      </c>
      <c r="F48" t="n">
        <v>98.06999999999999</v>
      </c>
      <c r="G48" t="n">
        <v>77.42</v>
      </c>
      <c r="H48" t="n">
        <v>1.04</v>
      </c>
      <c r="I48" t="n">
        <v>76</v>
      </c>
      <c r="J48" t="n">
        <v>152.85</v>
      </c>
      <c r="K48" t="n">
        <v>47.83</v>
      </c>
      <c r="L48" t="n">
        <v>9</v>
      </c>
      <c r="M48" t="n">
        <v>74</v>
      </c>
      <c r="N48" t="n">
        <v>26.03</v>
      </c>
      <c r="O48" t="n">
        <v>19085.83</v>
      </c>
      <c r="P48" t="n">
        <v>941.35</v>
      </c>
      <c r="Q48" t="n">
        <v>3548.66</v>
      </c>
      <c r="R48" t="n">
        <v>287.83</v>
      </c>
      <c r="S48" t="n">
        <v>166.1</v>
      </c>
      <c r="T48" t="n">
        <v>60245.01</v>
      </c>
      <c r="U48" t="n">
        <v>0.58</v>
      </c>
      <c r="V48" t="n">
        <v>0.95</v>
      </c>
      <c r="W48" t="n">
        <v>0.4</v>
      </c>
      <c r="X48" t="n">
        <v>3.53</v>
      </c>
      <c r="Y48" t="n">
        <v>0.5</v>
      </c>
      <c r="Z48" t="n">
        <v>10</v>
      </c>
    </row>
    <row r="49">
      <c r="A49" t="n">
        <v>9</v>
      </c>
      <c r="B49" t="n">
        <v>70</v>
      </c>
      <c r="C49" t="inlineStr">
        <is>
          <t xml:space="preserve">CONCLUIDO	</t>
        </is>
      </c>
      <c r="D49" t="n">
        <v>0.9826</v>
      </c>
      <c r="E49" t="n">
        <v>101.77</v>
      </c>
      <c r="F49" t="n">
        <v>97.61</v>
      </c>
      <c r="G49" t="n">
        <v>87.41</v>
      </c>
      <c r="H49" t="n">
        <v>1.15</v>
      </c>
      <c r="I49" t="n">
        <v>67</v>
      </c>
      <c r="J49" t="n">
        <v>154.25</v>
      </c>
      <c r="K49" t="n">
        <v>47.83</v>
      </c>
      <c r="L49" t="n">
        <v>10</v>
      </c>
      <c r="M49" t="n">
        <v>65</v>
      </c>
      <c r="N49" t="n">
        <v>26.43</v>
      </c>
      <c r="O49" t="n">
        <v>19258.55</v>
      </c>
      <c r="P49" t="n">
        <v>911.45</v>
      </c>
      <c r="Q49" t="n">
        <v>3548.69</v>
      </c>
      <c r="R49" t="n">
        <v>272.07</v>
      </c>
      <c r="S49" t="n">
        <v>166.1</v>
      </c>
      <c r="T49" t="n">
        <v>52410</v>
      </c>
      <c r="U49" t="n">
        <v>0.61</v>
      </c>
      <c r="V49" t="n">
        <v>0.96</v>
      </c>
      <c r="W49" t="n">
        <v>0.38</v>
      </c>
      <c r="X49" t="n">
        <v>3.07</v>
      </c>
      <c r="Y49" t="n">
        <v>0.5</v>
      </c>
      <c r="Z49" t="n">
        <v>10</v>
      </c>
    </row>
    <row r="50">
      <c r="A50" t="n">
        <v>10</v>
      </c>
      <c r="B50" t="n">
        <v>70</v>
      </c>
      <c r="C50" t="inlineStr">
        <is>
          <t xml:space="preserve">CONCLUIDO	</t>
        </is>
      </c>
      <c r="D50" t="n">
        <v>0.9888</v>
      </c>
      <c r="E50" t="n">
        <v>101.13</v>
      </c>
      <c r="F50" t="n">
        <v>97.2</v>
      </c>
      <c r="G50" t="n">
        <v>98.84999999999999</v>
      </c>
      <c r="H50" t="n">
        <v>1.25</v>
      </c>
      <c r="I50" t="n">
        <v>59</v>
      </c>
      <c r="J50" t="n">
        <v>155.66</v>
      </c>
      <c r="K50" t="n">
        <v>47.83</v>
      </c>
      <c r="L50" t="n">
        <v>11</v>
      </c>
      <c r="M50" t="n">
        <v>53</v>
      </c>
      <c r="N50" t="n">
        <v>26.83</v>
      </c>
      <c r="O50" t="n">
        <v>19431.82</v>
      </c>
      <c r="P50" t="n">
        <v>880.37</v>
      </c>
      <c r="Q50" t="n">
        <v>3548.65</v>
      </c>
      <c r="R50" t="n">
        <v>257.95</v>
      </c>
      <c r="S50" t="n">
        <v>166.1</v>
      </c>
      <c r="T50" t="n">
        <v>45392.69</v>
      </c>
      <c r="U50" t="n">
        <v>0.64</v>
      </c>
      <c r="V50" t="n">
        <v>0.96</v>
      </c>
      <c r="W50" t="n">
        <v>0.37</v>
      </c>
      <c r="X50" t="n">
        <v>2.66</v>
      </c>
      <c r="Y50" t="n">
        <v>0.5</v>
      </c>
      <c r="Z50" t="n">
        <v>10</v>
      </c>
    </row>
    <row r="51">
      <c r="A51" t="n">
        <v>11</v>
      </c>
      <c r="B51" t="n">
        <v>70</v>
      </c>
      <c r="C51" t="inlineStr">
        <is>
          <t xml:space="preserve">CONCLUIDO	</t>
        </is>
      </c>
      <c r="D51" t="n">
        <v>0.9918</v>
      </c>
      <c r="E51" t="n">
        <v>100.83</v>
      </c>
      <c r="F51" t="n">
        <v>97.04000000000001</v>
      </c>
      <c r="G51" t="n">
        <v>107.82</v>
      </c>
      <c r="H51" t="n">
        <v>1.35</v>
      </c>
      <c r="I51" t="n">
        <v>54</v>
      </c>
      <c r="J51" t="n">
        <v>157.07</v>
      </c>
      <c r="K51" t="n">
        <v>47.83</v>
      </c>
      <c r="L51" t="n">
        <v>12</v>
      </c>
      <c r="M51" t="n">
        <v>20</v>
      </c>
      <c r="N51" t="n">
        <v>27.24</v>
      </c>
      <c r="O51" t="n">
        <v>19605.66</v>
      </c>
      <c r="P51" t="n">
        <v>858.4</v>
      </c>
      <c r="Q51" t="n">
        <v>3548.63</v>
      </c>
      <c r="R51" t="n">
        <v>251.29</v>
      </c>
      <c r="S51" t="n">
        <v>166.1</v>
      </c>
      <c r="T51" t="n">
        <v>42084.78</v>
      </c>
      <c r="U51" t="n">
        <v>0.66</v>
      </c>
      <c r="V51" t="n">
        <v>0.96</v>
      </c>
      <c r="W51" t="n">
        <v>0.41</v>
      </c>
      <c r="X51" t="n">
        <v>2.5</v>
      </c>
      <c r="Y51" t="n">
        <v>0.5</v>
      </c>
      <c r="Z51" t="n">
        <v>10</v>
      </c>
    </row>
    <row r="52">
      <c r="A52" t="n">
        <v>12</v>
      </c>
      <c r="B52" t="n">
        <v>70</v>
      </c>
      <c r="C52" t="inlineStr">
        <is>
          <t xml:space="preserve">CONCLUIDO	</t>
        </is>
      </c>
      <c r="D52" t="n">
        <v>0.9937</v>
      </c>
      <c r="E52" t="n">
        <v>100.64</v>
      </c>
      <c r="F52" t="n">
        <v>96.91</v>
      </c>
      <c r="G52" t="n">
        <v>111.82</v>
      </c>
      <c r="H52" t="n">
        <v>1.45</v>
      </c>
      <c r="I52" t="n">
        <v>52</v>
      </c>
      <c r="J52" t="n">
        <v>158.48</v>
      </c>
      <c r="K52" t="n">
        <v>47.83</v>
      </c>
      <c r="L52" t="n">
        <v>13</v>
      </c>
      <c r="M52" t="n">
        <v>4</v>
      </c>
      <c r="N52" t="n">
        <v>27.65</v>
      </c>
      <c r="O52" t="n">
        <v>19780.06</v>
      </c>
      <c r="P52" t="n">
        <v>857.52</v>
      </c>
      <c r="Q52" t="n">
        <v>3548.67</v>
      </c>
      <c r="R52" t="n">
        <v>246.01</v>
      </c>
      <c r="S52" t="n">
        <v>166.1</v>
      </c>
      <c r="T52" t="n">
        <v>39458.01</v>
      </c>
      <c r="U52" t="n">
        <v>0.68</v>
      </c>
      <c r="V52" t="n">
        <v>0.96</v>
      </c>
      <c r="W52" t="n">
        <v>0.42</v>
      </c>
      <c r="X52" t="n">
        <v>2.37</v>
      </c>
      <c r="Y52" t="n">
        <v>0.5</v>
      </c>
      <c r="Z52" t="n">
        <v>10</v>
      </c>
    </row>
    <row r="53">
      <c r="A53" t="n">
        <v>13</v>
      </c>
      <c r="B53" t="n">
        <v>70</v>
      </c>
      <c r="C53" t="inlineStr">
        <is>
          <t xml:space="preserve">CONCLUIDO	</t>
        </is>
      </c>
      <c r="D53" t="n">
        <v>0.9937</v>
      </c>
      <c r="E53" t="n">
        <v>100.64</v>
      </c>
      <c r="F53" t="n">
        <v>96.91</v>
      </c>
      <c r="G53" t="n">
        <v>111.81</v>
      </c>
      <c r="H53" t="n">
        <v>1.55</v>
      </c>
      <c r="I53" t="n">
        <v>52</v>
      </c>
      <c r="J53" t="n">
        <v>159.9</v>
      </c>
      <c r="K53" t="n">
        <v>47.83</v>
      </c>
      <c r="L53" t="n">
        <v>14</v>
      </c>
      <c r="M53" t="n">
        <v>0</v>
      </c>
      <c r="N53" t="n">
        <v>28.07</v>
      </c>
      <c r="O53" t="n">
        <v>19955.16</v>
      </c>
      <c r="P53" t="n">
        <v>864.95</v>
      </c>
      <c r="Q53" t="n">
        <v>3548.66</v>
      </c>
      <c r="R53" t="n">
        <v>245.97</v>
      </c>
      <c r="S53" t="n">
        <v>166.1</v>
      </c>
      <c r="T53" t="n">
        <v>39437.41</v>
      </c>
      <c r="U53" t="n">
        <v>0.68</v>
      </c>
      <c r="V53" t="n">
        <v>0.96</v>
      </c>
      <c r="W53" t="n">
        <v>0.42</v>
      </c>
      <c r="X53" t="n">
        <v>2.37</v>
      </c>
      <c r="Y53" t="n">
        <v>0.5</v>
      </c>
      <c r="Z53" t="n">
        <v>10</v>
      </c>
    </row>
    <row r="54">
      <c r="A54" t="n">
        <v>0</v>
      </c>
      <c r="B54" t="n">
        <v>90</v>
      </c>
      <c r="C54" t="inlineStr">
        <is>
          <t xml:space="preserve">CONCLUIDO	</t>
        </is>
      </c>
      <c r="D54" t="n">
        <v>0.4004</v>
      </c>
      <c r="E54" t="n">
        <v>249.75</v>
      </c>
      <c r="F54" t="n">
        <v>184.25</v>
      </c>
      <c r="G54" t="n">
        <v>6.23</v>
      </c>
      <c r="H54" t="n">
        <v>0.1</v>
      </c>
      <c r="I54" t="n">
        <v>1774</v>
      </c>
      <c r="J54" t="n">
        <v>176.73</v>
      </c>
      <c r="K54" t="n">
        <v>52.44</v>
      </c>
      <c r="L54" t="n">
        <v>1</v>
      </c>
      <c r="M54" t="n">
        <v>1772</v>
      </c>
      <c r="N54" t="n">
        <v>33.29</v>
      </c>
      <c r="O54" t="n">
        <v>22031.19</v>
      </c>
      <c r="P54" t="n">
        <v>2406.37</v>
      </c>
      <c r="Q54" t="n">
        <v>3549.45</v>
      </c>
      <c r="R54" t="n">
        <v>3222.88</v>
      </c>
      <c r="S54" t="n">
        <v>166.1</v>
      </c>
      <c r="T54" t="n">
        <v>1519284.19</v>
      </c>
      <c r="U54" t="n">
        <v>0.05</v>
      </c>
      <c r="V54" t="n">
        <v>0.51</v>
      </c>
      <c r="W54" t="n">
        <v>3.14</v>
      </c>
      <c r="X54" t="n">
        <v>89.69</v>
      </c>
      <c r="Y54" t="n">
        <v>0.5</v>
      </c>
      <c r="Z54" t="n">
        <v>10</v>
      </c>
    </row>
    <row r="55">
      <c r="A55" t="n">
        <v>1</v>
      </c>
      <c r="B55" t="n">
        <v>90</v>
      </c>
      <c r="C55" t="inlineStr">
        <is>
          <t xml:space="preserve">CONCLUIDO	</t>
        </is>
      </c>
      <c r="D55" t="n">
        <v>0.6948</v>
      </c>
      <c r="E55" t="n">
        <v>143.93</v>
      </c>
      <c r="F55" t="n">
        <v>121.31</v>
      </c>
      <c r="G55" t="n">
        <v>12.81</v>
      </c>
      <c r="H55" t="n">
        <v>0.2</v>
      </c>
      <c r="I55" t="n">
        <v>568</v>
      </c>
      <c r="J55" t="n">
        <v>178.21</v>
      </c>
      <c r="K55" t="n">
        <v>52.44</v>
      </c>
      <c r="L55" t="n">
        <v>2</v>
      </c>
      <c r="M55" t="n">
        <v>566</v>
      </c>
      <c r="N55" t="n">
        <v>33.77</v>
      </c>
      <c r="O55" t="n">
        <v>22213.89</v>
      </c>
      <c r="P55" t="n">
        <v>1564.57</v>
      </c>
      <c r="Q55" t="n">
        <v>3548.95</v>
      </c>
      <c r="R55" t="n">
        <v>1076.28</v>
      </c>
      <c r="S55" t="n">
        <v>166.1</v>
      </c>
      <c r="T55" t="n">
        <v>452012.4</v>
      </c>
      <c r="U55" t="n">
        <v>0.15</v>
      </c>
      <c r="V55" t="n">
        <v>0.77</v>
      </c>
      <c r="W55" t="n">
        <v>1.18</v>
      </c>
      <c r="X55" t="n">
        <v>26.77</v>
      </c>
      <c r="Y55" t="n">
        <v>0.5</v>
      </c>
      <c r="Z55" t="n">
        <v>10</v>
      </c>
    </row>
    <row r="56">
      <c r="A56" t="n">
        <v>2</v>
      </c>
      <c r="B56" t="n">
        <v>90</v>
      </c>
      <c r="C56" t="inlineStr">
        <is>
          <t xml:space="preserve">CONCLUIDO	</t>
        </is>
      </c>
      <c r="D56" t="n">
        <v>0.8018</v>
      </c>
      <c r="E56" t="n">
        <v>124.72</v>
      </c>
      <c r="F56" t="n">
        <v>110.24</v>
      </c>
      <c r="G56" t="n">
        <v>19.51</v>
      </c>
      <c r="H56" t="n">
        <v>0.3</v>
      </c>
      <c r="I56" t="n">
        <v>339</v>
      </c>
      <c r="J56" t="n">
        <v>179.7</v>
      </c>
      <c r="K56" t="n">
        <v>52.44</v>
      </c>
      <c r="L56" t="n">
        <v>3</v>
      </c>
      <c r="M56" t="n">
        <v>337</v>
      </c>
      <c r="N56" t="n">
        <v>34.26</v>
      </c>
      <c r="O56" t="n">
        <v>22397.24</v>
      </c>
      <c r="P56" t="n">
        <v>1405.52</v>
      </c>
      <c r="Q56" t="n">
        <v>3548.9</v>
      </c>
      <c r="R56" t="n">
        <v>700.1900000000001</v>
      </c>
      <c r="S56" t="n">
        <v>166.1</v>
      </c>
      <c r="T56" t="n">
        <v>265113.81</v>
      </c>
      <c r="U56" t="n">
        <v>0.24</v>
      </c>
      <c r="V56" t="n">
        <v>0.85</v>
      </c>
      <c r="W56" t="n">
        <v>0.82</v>
      </c>
      <c r="X56" t="n">
        <v>15.7</v>
      </c>
      <c r="Y56" t="n">
        <v>0.5</v>
      </c>
      <c r="Z56" t="n">
        <v>10</v>
      </c>
    </row>
    <row r="57">
      <c r="A57" t="n">
        <v>3</v>
      </c>
      <c r="B57" t="n">
        <v>90</v>
      </c>
      <c r="C57" t="inlineStr">
        <is>
          <t xml:space="preserve">CONCLUIDO	</t>
        </is>
      </c>
      <c r="D57" t="n">
        <v>0.8572</v>
      </c>
      <c r="E57" t="n">
        <v>116.66</v>
      </c>
      <c r="F57" t="n">
        <v>105.67</v>
      </c>
      <c r="G57" t="n">
        <v>26.31</v>
      </c>
      <c r="H57" t="n">
        <v>0.39</v>
      </c>
      <c r="I57" t="n">
        <v>241</v>
      </c>
      <c r="J57" t="n">
        <v>181.19</v>
      </c>
      <c r="K57" t="n">
        <v>52.44</v>
      </c>
      <c r="L57" t="n">
        <v>4</v>
      </c>
      <c r="M57" t="n">
        <v>239</v>
      </c>
      <c r="N57" t="n">
        <v>34.75</v>
      </c>
      <c r="O57" t="n">
        <v>22581.25</v>
      </c>
      <c r="P57" t="n">
        <v>1331.88</v>
      </c>
      <c r="Q57" t="n">
        <v>3548.71</v>
      </c>
      <c r="R57" t="n">
        <v>545.64</v>
      </c>
      <c r="S57" t="n">
        <v>166.1</v>
      </c>
      <c r="T57" t="n">
        <v>188326.7</v>
      </c>
      <c r="U57" t="n">
        <v>0.3</v>
      </c>
      <c r="V57" t="n">
        <v>0.88</v>
      </c>
      <c r="W57" t="n">
        <v>0.65</v>
      </c>
      <c r="X57" t="n">
        <v>11.13</v>
      </c>
      <c r="Y57" t="n">
        <v>0.5</v>
      </c>
      <c r="Z57" t="n">
        <v>10</v>
      </c>
    </row>
    <row r="58">
      <c r="A58" t="n">
        <v>4</v>
      </c>
      <c r="B58" t="n">
        <v>90</v>
      </c>
      <c r="C58" t="inlineStr">
        <is>
          <t xml:space="preserve">CONCLUIDO	</t>
        </is>
      </c>
      <c r="D58" t="n">
        <v>0.8921</v>
      </c>
      <c r="E58" t="n">
        <v>112.09</v>
      </c>
      <c r="F58" t="n">
        <v>103.06</v>
      </c>
      <c r="G58" t="n">
        <v>33.24</v>
      </c>
      <c r="H58" t="n">
        <v>0.49</v>
      </c>
      <c r="I58" t="n">
        <v>186</v>
      </c>
      <c r="J58" t="n">
        <v>182.69</v>
      </c>
      <c r="K58" t="n">
        <v>52.44</v>
      </c>
      <c r="L58" t="n">
        <v>5</v>
      </c>
      <c r="M58" t="n">
        <v>184</v>
      </c>
      <c r="N58" t="n">
        <v>35.25</v>
      </c>
      <c r="O58" t="n">
        <v>22766.06</v>
      </c>
      <c r="P58" t="n">
        <v>1283.6</v>
      </c>
      <c r="Q58" t="n">
        <v>3548.7</v>
      </c>
      <c r="R58" t="n">
        <v>456.4</v>
      </c>
      <c r="S58" t="n">
        <v>166.1</v>
      </c>
      <c r="T58" t="n">
        <v>143984.49</v>
      </c>
      <c r="U58" t="n">
        <v>0.36</v>
      </c>
      <c r="V58" t="n">
        <v>0.9</v>
      </c>
      <c r="W58" t="n">
        <v>0.58</v>
      </c>
      <c r="X58" t="n">
        <v>8.52</v>
      </c>
      <c r="Y58" t="n">
        <v>0.5</v>
      </c>
      <c r="Z58" t="n">
        <v>10</v>
      </c>
    </row>
    <row r="59">
      <c r="A59" t="n">
        <v>5</v>
      </c>
      <c r="B59" t="n">
        <v>90</v>
      </c>
      <c r="C59" t="inlineStr">
        <is>
          <t xml:space="preserve">CONCLUIDO	</t>
        </is>
      </c>
      <c r="D59" t="n">
        <v>0.9156</v>
      </c>
      <c r="E59" t="n">
        <v>109.22</v>
      </c>
      <c r="F59" t="n">
        <v>101.43</v>
      </c>
      <c r="G59" t="n">
        <v>40.3</v>
      </c>
      <c r="H59" t="n">
        <v>0.58</v>
      </c>
      <c r="I59" t="n">
        <v>151</v>
      </c>
      <c r="J59" t="n">
        <v>184.19</v>
      </c>
      <c r="K59" t="n">
        <v>52.44</v>
      </c>
      <c r="L59" t="n">
        <v>6</v>
      </c>
      <c r="M59" t="n">
        <v>149</v>
      </c>
      <c r="N59" t="n">
        <v>35.75</v>
      </c>
      <c r="O59" t="n">
        <v>22951.43</v>
      </c>
      <c r="P59" t="n">
        <v>1248.05</v>
      </c>
      <c r="Q59" t="n">
        <v>3548.73</v>
      </c>
      <c r="R59" t="n">
        <v>401.51</v>
      </c>
      <c r="S59" t="n">
        <v>166.1</v>
      </c>
      <c r="T59" t="n">
        <v>116712.82</v>
      </c>
      <c r="U59" t="n">
        <v>0.41</v>
      </c>
      <c r="V59" t="n">
        <v>0.92</v>
      </c>
      <c r="W59" t="n">
        <v>0.52</v>
      </c>
      <c r="X59" t="n">
        <v>6.89</v>
      </c>
      <c r="Y59" t="n">
        <v>0.5</v>
      </c>
      <c r="Z59" t="n">
        <v>10</v>
      </c>
    </row>
    <row r="60">
      <c r="A60" t="n">
        <v>6</v>
      </c>
      <c r="B60" t="n">
        <v>90</v>
      </c>
      <c r="C60" t="inlineStr">
        <is>
          <t xml:space="preserve">CONCLUIDO	</t>
        </is>
      </c>
      <c r="D60" t="n">
        <v>0.9331</v>
      </c>
      <c r="E60" t="n">
        <v>107.17</v>
      </c>
      <c r="F60" t="n">
        <v>100.26</v>
      </c>
      <c r="G60" t="n">
        <v>47.75</v>
      </c>
      <c r="H60" t="n">
        <v>0.67</v>
      </c>
      <c r="I60" t="n">
        <v>126</v>
      </c>
      <c r="J60" t="n">
        <v>185.7</v>
      </c>
      <c r="K60" t="n">
        <v>52.44</v>
      </c>
      <c r="L60" t="n">
        <v>7</v>
      </c>
      <c r="M60" t="n">
        <v>124</v>
      </c>
      <c r="N60" t="n">
        <v>36.26</v>
      </c>
      <c r="O60" t="n">
        <v>23137.49</v>
      </c>
      <c r="P60" t="n">
        <v>1218.74</v>
      </c>
      <c r="Q60" t="n">
        <v>3548.67</v>
      </c>
      <c r="R60" t="n">
        <v>362.26</v>
      </c>
      <c r="S60" t="n">
        <v>166.1</v>
      </c>
      <c r="T60" t="n">
        <v>97212.08</v>
      </c>
      <c r="U60" t="n">
        <v>0.46</v>
      </c>
      <c r="V60" t="n">
        <v>0.93</v>
      </c>
      <c r="W60" t="n">
        <v>0.47</v>
      </c>
      <c r="X60" t="n">
        <v>5.72</v>
      </c>
      <c r="Y60" t="n">
        <v>0.5</v>
      </c>
      <c r="Z60" t="n">
        <v>10</v>
      </c>
    </row>
    <row r="61">
      <c r="A61" t="n">
        <v>7</v>
      </c>
      <c r="B61" t="n">
        <v>90</v>
      </c>
      <c r="C61" t="inlineStr">
        <is>
          <t xml:space="preserve">CONCLUIDO	</t>
        </is>
      </c>
      <c r="D61" t="n">
        <v>0.9466</v>
      </c>
      <c r="E61" t="n">
        <v>105.64</v>
      </c>
      <c r="F61" t="n">
        <v>99.38</v>
      </c>
      <c r="G61" t="n">
        <v>55.21</v>
      </c>
      <c r="H61" t="n">
        <v>0.76</v>
      </c>
      <c r="I61" t="n">
        <v>108</v>
      </c>
      <c r="J61" t="n">
        <v>187.22</v>
      </c>
      <c r="K61" t="n">
        <v>52.44</v>
      </c>
      <c r="L61" t="n">
        <v>8</v>
      </c>
      <c r="M61" t="n">
        <v>106</v>
      </c>
      <c r="N61" t="n">
        <v>36.78</v>
      </c>
      <c r="O61" t="n">
        <v>23324.24</v>
      </c>
      <c r="P61" t="n">
        <v>1192.02</v>
      </c>
      <c r="Q61" t="n">
        <v>3548.65</v>
      </c>
      <c r="R61" t="n">
        <v>331.54</v>
      </c>
      <c r="S61" t="n">
        <v>166.1</v>
      </c>
      <c r="T61" t="n">
        <v>81940.91</v>
      </c>
      <c r="U61" t="n">
        <v>0.5</v>
      </c>
      <c r="V61" t="n">
        <v>0.9399999999999999</v>
      </c>
      <c r="W61" t="n">
        <v>0.45</v>
      </c>
      <c r="X61" t="n">
        <v>4.84</v>
      </c>
      <c r="Y61" t="n">
        <v>0.5</v>
      </c>
      <c r="Z61" t="n">
        <v>10</v>
      </c>
    </row>
    <row r="62">
      <c r="A62" t="n">
        <v>8</v>
      </c>
      <c r="B62" t="n">
        <v>90</v>
      </c>
      <c r="C62" t="inlineStr">
        <is>
          <t xml:space="preserve">CONCLUIDO	</t>
        </is>
      </c>
      <c r="D62" t="n">
        <v>0.9578</v>
      </c>
      <c r="E62" t="n">
        <v>104.4</v>
      </c>
      <c r="F62" t="n">
        <v>98.64</v>
      </c>
      <c r="G62" t="n">
        <v>62.96</v>
      </c>
      <c r="H62" t="n">
        <v>0.85</v>
      </c>
      <c r="I62" t="n">
        <v>94</v>
      </c>
      <c r="J62" t="n">
        <v>188.74</v>
      </c>
      <c r="K62" t="n">
        <v>52.44</v>
      </c>
      <c r="L62" t="n">
        <v>9</v>
      </c>
      <c r="M62" t="n">
        <v>92</v>
      </c>
      <c r="N62" t="n">
        <v>37.3</v>
      </c>
      <c r="O62" t="n">
        <v>23511.69</v>
      </c>
      <c r="P62" t="n">
        <v>1167.89</v>
      </c>
      <c r="Q62" t="n">
        <v>3548.7</v>
      </c>
      <c r="R62" t="n">
        <v>306.72</v>
      </c>
      <c r="S62" t="n">
        <v>166.1</v>
      </c>
      <c r="T62" t="n">
        <v>69600.82000000001</v>
      </c>
      <c r="U62" t="n">
        <v>0.54</v>
      </c>
      <c r="V62" t="n">
        <v>0.95</v>
      </c>
      <c r="W62" t="n">
        <v>0.42</v>
      </c>
      <c r="X62" t="n">
        <v>4.1</v>
      </c>
      <c r="Y62" t="n">
        <v>0.5</v>
      </c>
      <c r="Z62" t="n">
        <v>10</v>
      </c>
    </row>
    <row r="63">
      <c r="A63" t="n">
        <v>9</v>
      </c>
      <c r="B63" t="n">
        <v>90</v>
      </c>
      <c r="C63" t="inlineStr">
        <is>
          <t xml:space="preserve">CONCLUIDO	</t>
        </is>
      </c>
      <c r="D63" t="n">
        <v>0.9545</v>
      </c>
      <c r="E63" t="n">
        <v>104.77</v>
      </c>
      <c r="F63" t="n">
        <v>99.33</v>
      </c>
      <c r="G63" t="n">
        <v>70.11</v>
      </c>
      <c r="H63" t="n">
        <v>0.93</v>
      </c>
      <c r="I63" t="n">
        <v>85</v>
      </c>
      <c r="J63" t="n">
        <v>190.26</v>
      </c>
      <c r="K63" t="n">
        <v>52.44</v>
      </c>
      <c r="L63" t="n">
        <v>10</v>
      </c>
      <c r="M63" t="n">
        <v>83</v>
      </c>
      <c r="N63" t="n">
        <v>37.82</v>
      </c>
      <c r="O63" t="n">
        <v>23699.85</v>
      </c>
      <c r="P63" t="n">
        <v>1162.46</v>
      </c>
      <c r="Q63" t="n">
        <v>3548.68</v>
      </c>
      <c r="R63" t="n">
        <v>334.11</v>
      </c>
      <c r="S63" t="n">
        <v>166.1</v>
      </c>
      <c r="T63" t="n">
        <v>83341.06</v>
      </c>
      <c r="U63" t="n">
        <v>0.5</v>
      </c>
      <c r="V63" t="n">
        <v>0.9399999999999999</v>
      </c>
      <c r="W63" t="n">
        <v>0.36</v>
      </c>
      <c r="X63" t="n">
        <v>4.79</v>
      </c>
      <c r="Y63" t="n">
        <v>0.5</v>
      </c>
      <c r="Z63" t="n">
        <v>10</v>
      </c>
    </row>
    <row r="64">
      <c r="A64" t="n">
        <v>10</v>
      </c>
      <c r="B64" t="n">
        <v>90</v>
      </c>
      <c r="C64" t="inlineStr">
        <is>
          <t xml:space="preserve">CONCLUIDO	</t>
        </is>
      </c>
      <c r="D64" t="n">
        <v>0.97</v>
      </c>
      <c r="E64" t="n">
        <v>103.09</v>
      </c>
      <c r="F64" t="n">
        <v>98.01000000000001</v>
      </c>
      <c r="G64" t="n">
        <v>78.40000000000001</v>
      </c>
      <c r="H64" t="n">
        <v>1.02</v>
      </c>
      <c r="I64" t="n">
        <v>75</v>
      </c>
      <c r="J64" t="n">
        <v>191.79</v>
      </c>
      <c r="K64" t="n">
        <v>52.44</v>
      </c>
      <c r="L64" t="n">
        <v>11</v>
      </c>
      <c r="M64" t="n">
        <v>73</v>
      </c>
      <c r="N64" t="n">
        <v>38.35</v>
      </c>
      <c r="O64" t="n">
        <v>23888.73</v>
      </c>
      <c r="P64" t="n">
        <v>1129.81</v>
      </c>
      <c r="Q64" t="n">
        <v>3548.74</v>
      </c>
      <c r="R64" t="n">
        <v>285.6</v>
      </c>
      <c r="S64" t="n">
        <v>166.1</v>
      </c>
      <c r="T64" t="n">
        <v>59135.65</v>
      </c>
      <c r="U64" t="n">
        <v>0.58</v>
      </c>
      <c r="V64" t="n">
        <v>0.95</v>
      </c>
      <c r="W64" t="n">
        <v>0.4</v>
      </c>
      <c r="X64" t="n">
        <v>3.47</v>
      </c>
      <c r="Y64" t="n">
        <v>0.5</v>
      </c>
      <c r="Z64" t="n">
        <v>10</v>
      </c>
    </row>
    <row r="65">
      <c r="A65" t="n">
        <v>11</v>
      </c>
      <c r="B65" t="n">
        <v>90</v>
      </c>
      <c r="C65" t="inlineStr">
        <is>
          <t xml:space="preserve">CONCLUIDO	</t>
        </is>
      </c>
      <c r="D65" t="n">
        <v>0.9756</v>
      </c>
      <c r="E65" t="n">
        <v>102.5</v>
      </c>
      <c r="F65" t="n">
        <v>97.66</v>
      </c>
      <c r="G65" t="n">
        <v>86.17</v>
      </c>
      <c r="H65" t="n">
        <v>1.1</v>
      </c>
      <c r="I65" t="n">
        <v>68</v>
      </c>
      <c r="J65" t="n">
        <v>193.33</v>
      </c>
      <c r="K65" t="n">
        <v>52.44</v>
      </c>
      <c r="L65" t="n">
        <v>12</v>
      </c>
      <c r="M65" t="n">
        <v>66</v>
      </c>
      <c r="N65" t="n">
        <v>38.89</v>
      </c>
      <c r="O65" t="n">
        <v>24078.33</v>
      </c>
      <c r="P65" t="n">
        <v>1107.42</v>
      </c>
      <c r="Q65" t="n">
        <v>3548.74</v>
      </c>
      <c r="R65" t="n">
        <v>273.78</v>
      </c>
      <c r="S65" t="n">
        <v>166.1</v>
      </c>
      <c r="T65" t="n">
        <v>53260.67</v>
      </c>
      <c r="U65" t="n">
        <v>0.61</v>
      </c>
      <c r="V65" t="n">
        <v>0.95</v>
      </c>
      <c r="W65" t="n">
        <v>0.38</v>
      </c>
      <c r="X65" t="n">
        <v>3.12</v>
      </c>
      <c r="Y65" t="n">
        <v>0.5</v>
      </c>
      <c r="Z65" t="n">
        <v>10</v>
      </c>
    </row>
    <row r="66">
      <c r="A66" t="n">
        <v>12</v>
      </c>
      <c r="B66" t="n">
        <v>90</v>
      </c>
      <c r="C66" t="inlineStr">
        <is>
          <t xml:space="preserve">CONCLUIDO	</t>
        </is>
      </c>
      <c r="D66" t="n">
        <v>0.9815</v>
      </c>
      <c r="E66" t="n">
        <v>101.88</v>
      </c>
      <c r="F66" t="n">
        <v>97.29000000000001</v>
      </c>
      <c r="G66" t="n">
        <v>95.7</v>
      </c>
      <c r="H66" t="n">
        <v>1.18</v>
      </c>
      <c r="I66" t="n">
        <v>61</v>
      </c>
      <c r="J66" t="n">
        <v>194.88</v>
      </c>
      <c r="K66" t="n">
        <v>52.44</v>
      </c>
      <c r="L66" t="n">
        <v>13</v>
      </c>
      <c r="M66" t="n">
        <v>59</v>
      </c>
      <c r="N66" t="n">
        <v>39.43</v>
      </c>
      <c r="O66" t="n">
        <v>24268.67</v>
      </c>
      <c r="P66" t="n">
        <v>1085.61</v>
      </c>
      <c r="Q66" t="n">
        <v>3548.63</v>
      </c>
      <c r="R66" t="n">
        <v>261.59</v>
      </c>
      <c r="S66" t="n">
        <v>166.1</v>
      </c>
      <c r="T66" t="n">
        <v>47200.23</v>
      </c>
      <c r="U66" t="n">
        <v>0.63</v>
      </c>
      <c r="V66" t="n">
        <v>0.96</v>
      </c>
      <c r="W66" t="n">
        <v>0.37</v>
      </c>
      <c r="X66" t="n">
        <v>2.76</v>
      </c>
      <c r="Y66" t="n">
        <v>0.5</v>
      </c>
      <c r="Z66" t="n">
        <v>10</v>
      </c>
    </row>
    <row r="67">
      <c r="A67" t="n">
        <v>13</v>
      </c>
      <c r="B67" t="n">
        <v>90</v>
      </c>
      <c r="C67" t="inlineStr">
        <is>
          <t xml:space="preserve">CONCLUIDO	</t>
        </is>
      </c>
      <c r="D67" t="n">
        <v>0.9857</v>
      </c>
      <c r="E67" t="n">
        <v>101.45</v>
      </c>
      <c r="F67" t="n">
        <v>97.04000000000001</v>
      </c>
      <c r="G67" t="n">
        <v>103.97</v>
      </c>
      <c r="H67" t="n">
        <v>1.27</v>
      </c>
      <c r="I67" t="n">
        <v>56</v>
      </c>
      <c r="J67" t="n">
        <v>196.42</v>
      </c>
      <c r="K67" t="n">
        <v>52.44</v>
      </c>
      <c r="L67" t="n">
        <v>14</v>
      </c>
      <c r="M67" t="n">
        <v>54</v>
      </c>
      <c r="N67" t="n">
        <v>39.98</v>
      </c>
      <c r="O67" t="n">
        <v>24459.75</v>
      </c>
      <c r="P67" t="n">
        <v>1066.36</v>
      </c>
      <c r="Q67" t="n">
        <v>3548.64</v>
      </c>
      <c r="R67" t="n">
        <v>252.62</v>
      </c>
      <c r="S67" t="n">
        <v>166.1</v>
      </c>
      <c r="T67" t="n">
        <v>42744.64</v>
      </c>
      <c r="U67" t="n">
        <v>0.66</v>
      </c>
      <c r="V67" t="n">
        <v>0.96</v>
      </c>
      <c r="W67" t="n">
        <v>0.36</v>
      </c>
      <c r="X67" t="n">
        <v>2.5</v>
      </c>
      <c r="Y67" t="n">
        <v>0.5</v>
      </c>
      <c r="Z67" t="n">
        <v>10</v>
      </c>
    </row>
    <row r="68">
      <c r="A68" t="n">
        <v>14</v>
      </c>
      <c r="B68" t="n">
        <v>90</v>
      </c>
      <c r="C68" t="inlineStr">
        <is>
          <t xml:space="preserve">CONCLUIDO	</t>
        </is>
      </c>
      <c r="D68" t="n">
        <v>0.9897</v>
      </c>
      <c r="E68" t="n">
        <v>101.04</v>
      </c>
      <c r="F68" t="n">
        <v>96.81</v>
      </c>
      <c r="G68" t="n">
        <v>113.89</v>
      </c>
      <c r="H68" t="n">
        <v>1.35</v>
      </c>
      <c r="I68" t="n">
        <v>51</v>
      </c>
      <c r="J68" t="n">
        <v>197.98</v>
      </c>
      <c r="K68" t="n">
        <v>52.44</v>
      </c>
      <c r="L68" t="n">
        <v>15</v>
      </c>
      <c r="M68" t="n">
        <v>49</v>
      </c>
      <c r="N68" t="n">
        <v>40.54</v>
      </c>
      <c r="O68" t="n">
        <v>24651.58</v>
      </c>
      <c r="P68" t="n">
        <v>1044.94</v>
      </c>
      <c r="Q68" t="n">
        <v>3548.64</v>
      </c>
      <c r="R68" t="n">
        <v>244.92</v>
      </c>
      <c r="S68" t="n">
        <v>166.1</v>
      </c>
      <c r="T68" t="n">
        <v>38916.24</v>
      </c>
      <c r="U68" t="n">
        <v>0.68</v>
      </c>
      <c r="V68" t="n">
        <v>0.96</v>
      </c>
      <c r="W68" t="n">
        <v>0.35</v>
      </c>
      <c r="X68" t="n">
        <v>2.27</v>
      </c>
      <c r="Y68" t="n">
        <v>0.5</v>
      </c>
      <c r="Z68" t="n">
        <v>10</v>
      </c>
    </row>
    <row r="69">
      <c r="A69" t="n">
        <v>15</v>
      </c>
      <c r="B69" t="n">
        <v>90</v>
      </c>
      <c r="C69" t="inlineStr">
        <is>
          <t xml:space="preserve">CONCLUIDO	</t>
        </is>
      </c>
      <c r="D69" t="n">
        <v>0.9929</v>
      </c>
      <c r="E69" t="n">
        <v>100.71</v>
      </c>
      <c r="F69" t="n">
        <v>96.62</v>
      </c>
      <c r="G69" t="n">
        <v>123.35</v>
      </c>
      <c r="H69" t="n">
        <v>1.42</v>
      </c>
      <c r="I69" t="n">
        <v>47</v>
      </c>
      <c r="J69" t="n">
        <v>199.54</v>
      </c>
      <c r="K69" t="n">
        <v>52.44</v>
      </c>
      <c r="L69" t="n">
        <v>16</v>
      </c>
      <c r="M69" t="n">
        <v>43</v>
      </c>
      <c r="N69" t="n">
        <v>41.1</v>
      </c>
      <c r="O69" t="n">
        <v>24844.17</v>
      </c>
      <c r="P69" t="n">
        <v>1022.45</v>
      </c>
      <c r="Q69" t="n">
        <v>3548.67</v>
      </c>
      <c r="R69" t="n">
        <v>238.45</v>
      </c>
      <c r="S69" t="n">
        <v>166.1</v>
      </c>
      <c r="T69" t="n">
        <v>35702.07</v>
      </c>
      <c r="U69" t="n">
        <v>0.7</v>
      </c>
      <c r="V69" t="n">
        <v>0.96</v>
      </c>
      <c r="W69" t="n">
        <v>0.35</v>
      </c>
      <c r="X69" t="n">
        <v>2.08</v>
      </c>
      <c r="Y69" t="n">
        <v>0.5</v>
      </c>
      <c r="Z69" t="n">
        <v>10</v>
      </c>
    </row>
    <row r="70">
      <c r="A70" t="n">
        <v>16</v>
      </c>
      <c r="B70" t="n">
        <v>90</v>
      </c>
      <c r="C70" t="inlineStr">
        <is>
          <t xml:space="preserve">CONCLUIDO	</t>
        </is>
      </c>
      <c r="D70" t="n">
        <v>0.9984</v>
      </c>
      <c r="E70" t="n">
        <v>100.16</v>
      </c>
      <c r="F70" t="n">
        <v>96.17</v>
      </c>
      <c r="G70" t="n">
        <v>131.14</v>
      </c>
      <c r="H70" t="n">
        <v>1.5</v>
      </c>
      <c r="I70" t="n">
        <v>44</v>
      </c>
      <c r="J70" t="n">
        <v>201.11</v>
      </c>
      <c r="K70" t="n">
        <v>52.44</v>
      </c>
      <c r="L70" t="n">
        <v>17</v>
      </c>
      <c r="M70" t="n">
        <v>34</v>
      </c>
      <c r="N70" t="n">
        <v>41.67</v>
      </c>
      <c r="O70" t="n">
        <v>25037.53</v>
      </c>
      <c r="P70" t="n">
        <v>1000.74</v>
      </c>
      <c r="Q70" t="n">
        <v>3548.65</v>
      </c>
      <c r="R70" t="n">
        <v>222.56</v>
      </c>
      <c r="S70" t="n">
        <v>166.1</v>
      </c>
      <c r="T70" t="n">
        <v>27773.86</v>
      </c>
      <c r="U70" t="n">
        <v>0.75</v>
      </c>
      <c r="V70" t="n">
        <v>0.97</v>
      </c>
      <c r="W70" t="n">
        <v>0.35</v>
      </c>
      <c r="X70" t="n">
        <v>1.63</v>
      </c>
      <c r="Y70" t="n">
        <v>0.5</v>
      </c>
      <c r="Z70" t="n">
        <v>10</v>
      </c>
    </row>
    <row r="71">
      <c r="A71" t="n">
        <v>17</v>
      </c>
      <c r="B71" t="n">
        <v>90</v>
      </c>
      <c r="C71" t="inlineStr">
        <is>
          <t xml:space="preserve">CONCLUIDO	</t>
        </is>
      </c>
      <c r="D71" t="n">
        <v>0.9959</v>
      </c>
      <c r="E71" t="n">
        <v>100.41</v>
      </c>
      <c r="F71" t="n">
        <v>96.5</v>
      </c>
      <c r="G71" t="n">
        <v>137.85</v>
      </c>
      <c r="H71" t="n">
        <v>1.58</v>
      </c>
      <c r="I71" t="n">
        <v>42</v>
      </c>
      <c r="J71" t="n">
        <v>202.68</v>
      </c>
      <c r="K71" t="n">
        <v>52.44</v>
      </c>
      <c r="L71" t="n">
        <v>18</v>
      </c>
      <c r="M71" t="n">
        <v>14</v>
      </c>
      <c r="N71" t="n">
        <v>42.24</v>
      </c>
      <c r="O71" t="n">
        <v>25231.66</v>
      </c>
      <c r="P71" t="n">
        <v>991.08</v>
      </c>
      <c r="Q71" t="n">
        <v>3548.67</v>
      </c>
      <c r="R71" t="n">
        <v>233.2</v>
      </c>
      <c r="S71" t="n">
        <v>166.1</v>
      </c>
      <c r="T71" t="n">
        <v>33104.45</v>
      </c>
      <c r="U71" t="n">
        <v>0.71</v>
      </c>
      <c r="V71" t="n">
        <v>0.97</v>
      </c>
      <c r="W71" t="n">
        <v>0.38</v>
      </c>
      <c r="X71" t="n">
        <v>1.96</v>
      </c>
      <c r="Y71" t="n">
        <v>0.5</v>
      </c>
      <c r="Z71" t="n">
        <v>10</v>
      </c>
    </row>
    <row r="72">
      <c r="A72" t="n">
        <v>18</v>
      </c>
      <c r="B72" t="n">
        <v>90</v>
      </c>
      <c r="C72" t="inlineStr">
        <is>
          <t xml:space="preserve">CONCLUIDO	</t>
        </is>
      </c>
      <c r="D72" t="n">
        <v>0.997</v>
      </c>
      <c r="E72" t="n">
        <v>100.3</v>
      </c>
      <c r="F72" t="n">
        <v>96.42</v>
      </c>
      <c r="G72" t="n">
        <v>141.11</v>
      </c>
      <c r="H72" t="n">
        <v>1.65</v>
      </c>
      <c r="I72" t="n">
        <v>41</v>
      </c>
      <c r="J72" t="n">
        <v>204.26</v>
      </c>
      <c r="K72" t="n">
        <v>52.44</v>
      </c>
      <c r="L72" t="n">
        <v>19</v>
      </c>
      <c r="M72" t="n">
        <v>3</v>
      </c>
      <c r="N72" t="n">
        <v>42.82</v>
      </c>
      <c r="O72" t="n">
        <v>25426.72</v>
      </c>
      <c r="P72" t="n">
        <v>994.33</v>
      </c>
      <c r="Q72" t="n">
        <v>3548.7</v>
      </c>
      <c r="R72" t="n">
        <v>230.22</v>
      </c>
      <c r="S72" t="n">
        <v>166.1</v>
      </c>
      <c r="T72" t="n">
        <v>31616.98</v>
      </c>
      <c r="U72" t="n">
        <v>0.72</v>
      </c>
      <c r="V72" t="n">
        <v>0.97</v>
      </c>
      <c r="W72" t="n">
        <v>0.39</v>
      </c>
      <c r="X72" t="n">
        <v>1.89</v>
      </c>
      <c r="Y72" t="n">
        <v>0.5</v>
      </c>
      <c r="Z72" t="n">
        <v>10</v>
      </c>
    </row>
    <row r="73">
      <c r="A73" t="n">
        <v>19</v>
      </c>
      <c r="B73" t="n">
        <v>90</v>
      </c>
      <c r="C73" t="inlineStr">
        <is>
          <t xml:space="preserve">CONCLUIDO	</t>
        </is>
      </c>
      <c r="D73" t="n">
        <v>0.997</v>
      </c>
      <c r="E73" t="n">
        <v>100.3</v>
      </c>
      <c r="F73" t="n">
        <v>96.42</v>
      </c>
      <c r="G73" t="n">
        <v>141.11</v>
      </c>
      <c r="H73" t="n">
        <v>1.73</v>
      </c>
      <c r="I73" t="n">
        <v>41</v>
      </c>
      <c r="J73" t="n">
        <v>205.85</v>
      </c>
      <c r="K73" t="n">
        <v>52.44</v>
      </c>
      <c r="L73" t="n">
        <v>20</v>
      </c>
      <c r="M73" t="n">
        <v>1</v>
      </c>
      <c r="N73" t="n">
        <v>43.41</v>
      </c>
      <c r="O73" t="n">
        <v>25622.45</v>
      </c>
      <c r="P73" t="n">
        <v>1000.4</v>
      </c>
      <c r="Q73" t="n">
        <v>3548.69</v>
      </c>
      <c r="R73" t="n">
        <v>230.28</v>
      </c>
      <c r="S73" t="n">
        <v>166.1</v>
      </c>
      <c r="T73" t="n">
        <v>31648.49</v>
      </c>
      <c r="U73" t="n">
        <v>0.72</v>
      </c>
      <c r="V73" t="n">
        <v>0.97</v>
      </c>
      <c r="W73" t="n">
        <v>0.39</v>
      </c>
      <c r="X73" t="n">
        <v>1.88</v>
      </c>
      <c r="Y73" t="n">
        <v>0.5</v>
      </c>
      <c r="Z73" t="n">
        <v>10</v>
      </c>
    </row>
    <row r="74">
      <c r="A74" t="n">
        <v>20</v>
      </c>
      <c r="B74" t="n">
        <v>90</v>
      </c>
      <c r="C74" t="inlineStr">
        <is>
          <t xml:space="preserve">CONCLUIDO	</t>
        </is>
      </c>
      <c r="D74" t="n">
        <v>0.9969</v>
      </c>
      <c r="E74" t="n">
        <v>100.31</v>
      </c>
      <c r="F74" t="n">
        <v>96.43000000000001</v>
      </c>
      <c r="G74" t="n">
        <v>141.12</v>
      </c>
      <c r="H74" t="n">
        <v>1.8</v>
      </c>
      <c r="I74" t="n">
        <v>41</v>
      </c>
      <c r="J74" t="n">
        <v>207.45</v>
      </c>
      <c r="K74" t="n">
        <v>52.44</v>
      </c>
      <c r="L74" t="n">
        <v>21</v>
      </c>
      <c r="M74" t="n">
        <v>0</v>
      </c>
      <c r="N74" t="n">
        <v>44</v>
      </c>
      <c r="O74" t="n">
        <v>25818.99</v>
      </c>
      <c r="P74" t="n">
        <v>1007.64</v>
      </c>
      <c r="Q74" t="n">
        <v>3548.69</v>
      </c>
      <c r="R74" t="n">
        <v>230.47</v>
      </c>
      <c r="S74" t="n">
        <v>166.1</v>
      </c>
      <c r="T74" t="n">
        <v>31743.7</v>
      </c>
      <c r="U74" t="n">
        <v>0.72</v>
      </c>
      <c r="V74" t="n">
        <v>0.97</v>
      </c>
      <c r="W74" t="n">
        <v>0.39</v>
      </c>
      <c r="X74" t="n">
        <v>1.89</v>
      </c>
      <c r="Y74" t="n">
        <v>0.5</v>
      </c>
      <c r="Z74" t="n">
        <v>10</v>
      </c>
    </row>
    <row r="75">
      <c r="A75" t="n">
        <v>0</v>
      </c>
      <c r="B75" t="n">
        <v>10</v>
      </c>
      <c r="C75" t="inlineStr">
        <is>
          <t xml:space="preserve">CONCLUIDO	</t>
        </is>
      </c>
      <c r="D75" t="n">
        <v>0.8566</v>
      </c>
      <c r="E75" t="n">
        <v>116.74</v>
      </c>
      <c r="F75" t="n">
        <v>111.14</v>
      </c>
      <c r="G75" t="n">
        <v>18.73</v>
      </c>
      <c r="H75" t="n">
        <v>0.64</v>
      </c>
      <c r="I75" t="n">
        <v>356</v>
      </c>
      <c r="J75" t="n">
        <v>26.11</v>
      </c>
      <c r="K75" t="n">
        <v>12.1</v>
      </c>
      <c r="L75" t="n">
        <v>1</v>
      </c>
      <c r="M75" t="n">
        <v>0</v>
      </c>
      <c r="N75" t="n">
        <v>3.01</v>
      </c>
      <c r="O75" t="n">
        <v>3454.41</v>
      </c>
      <c r="P75" t="n">
        <v>320.84</v>
      </c>
      <c r="Q75" t="n">
        <v>3548.85</v>
      </c>
      <c r="R75" t="n">
        <v>713.78</v>
      </c>
      <c r="S75" t="n">
        <v>166.1</v>
      </c>
      <c r="T75" t="n">
        <v>271822.28</v>
      </c>
      <c r="U75" t="n">
        <v>0.23</v>
      </c>
      <c r="V75" t="n">
        <v>0.84</v>
      </c>
      <c r="W75" t="n">
        <v>1.32</v>
      </c>
      <c r="X75" t="n">
        <v>16.59</v>
      </c>
      <c r="Y75" t="n">
        <v>0.5</v>
      </c>
      <c r="Z75" t="n">
        <v>10</v>
      </c>
    </row>
    <row r="76">
      <c r="A76" t="n">
        <v>0</v>
      </c>
      <c r="B76" t="n">
        <v>45</v>
      </c>
      <c r="C76" t="inlineStr">
        <is>
          <t xml:space="preserve">CONCLUIDO	</t>
        </is>
      </c>
      <c r="D76" t="n">
        <v>0.6385</v>
      </c>
      <c r="E76" t="n">
        <v>156.63</v>
      </c>
      <c r="F76" t="n">
        <v>136.63</v>
      </c>
      <c r="G76" t="n">
        <v>9.359999999999999</v>
      </c>
      <c r="H76" t="n">
        <v>0.18</v>
      </c>
      <c r="I76" t="n">
        <v>876</v>
      </c>
      <c r="J76" t="n">
        <v>98.70999999999999</v>
      </c>
      <c r="K76" t="n">
        <v>39.72</v>
      </c>
      <c r="L76" t="n">
        <v>1</v>
      </c>
      <c r="M76" t="n">
        <v>874</v>
      </c>
      <c r="N76" t="n">
        <v>12.99</v>
      </c>
      <c r="O76" t="n">
        <v>12407.75</v>
      </c>
      <c r="P76" t="n">
        <v>1201.03</v>
      </c>
      <c r="Q76" t="n">
        <v>3549.26</v>
      </c>
      <c r="R76" t="n">
        <v>1597.27</v>
      </c>
      <c r="S76" t="n">
        <v>166.1</v>
      </c>
      <c r="T76" t="n">
        <v>710969.03</v>
      </c>
      <c r="U76" t="n">
        <v>0.1</v>
      </c>
      <c r="V76" t="n">
        <v>0.68</v>
      </c>
      <c r="W76" t="n">
        <v>1.69</v>
      </c>
      <c r="X76" t="n">
        <v>42.08</v>
      </c>
      <c r="Y76" t="n">
        <v>0.5</v>
      </c>
      <c r="Z76" t="n">
        <v>10</v>
      </c>
    </row>
    <row r="77">
      <c r="A77" t="n">
        <v>1</v>
      </c>
      <c r="B77" t="n">
        <v>45</v>
      </c>
      <c r="C77" t="inlineStr">
        <is>
          <t xml:space="preserve">CONCLUIDO	</t>
        </is>
      </c>
      <c r="D77" t="n">
        <v>0.8385</v>
      </c>
      <c r="E77" t="n">
        <v>119.27</v>
      </c>
      <c r="F77" t="n">
        <v>110.31</v>
      </c>
      <c r="G77" t="n">
        <v>19.52</v>
      </c>
      <c r="H77" t="n">
        <v>0.35</v>
      </c>
      <c r="I77" t="n">
        <v>339</v>
      </c>
      <c r="J77" t="n">
        <v>99.95</v>
      </c>
      <c r="K77" t="n">
        <v>39.72</v>
      </c>
      <c r="L77" t="n">
        <v>2</v>
      </c>
      <c r="M77" t="n">
        <v>337</v>
      </c>
      <c r="N77" t="n">
        <v>13.24</v>
      </c>
      <c r="O77" t="n">
        <v>12561.45</v>
      </c>
      <c r="P77" t="n">
        <v>936.91</v>
      </c>
      <c r="Q77" t="n">
        <v>3548.7</v>
      </c>
      <c r="R77" t="n">
        <v>702.65</v>
      </c>
      <c r="S77" t="n">
        <v>166.1</v>
      </c>
      <c r="T77" t="n">
        <v>266342.87</v>
      </c>
      <c r="U77" t="n">
        <v>0.24</v>
      </c>
      <c r="V77" t="n">
        <v>0.85</v>
      </c>
      <c r="W77" t="n">
        <v>0.82</v>
      </c>
      <c r="X77" t="n">
        <v>15.77</v>
      </c>
      <c r="Y77" t="n">
        <v>0.5</v>
      </c>
      <c r="Z77" t="n">
        <v>10</v>
      </c>
    </row>
    <row r="78">
      <c r="A78" t="n">
        <v>2</v>
      </c>
      <c r="B78" t="n">
        <v>45</v>
      </c>
      <c r="C78" t="inlineStr">
        <is>
          <t xml:space="preserve">CONCLUIDO	</t>
        </is>
      </c>
      <c r="D78" t="n">
        <v>0.908</v>
      </c>
      <c r="E78" t="n">
        <v>110.14</v>
      </c>
      <c r="F78" t="n">
        <v>103.94</v>
      </c>
      <c r="G78" t="n">
        <v>30.42</v>
      </c>
      <c r="H78" t="n">
        <v>0.52</v>
      </c>
      <c r="I78" t="n">
        <v>205</v>
      </c>
      <c r="J78" t="n">
        <v>101.2</v>
      </c>
      <c r="K78" t="n">
        <v>39.72</v>
      </c>
      <c r="L78" t="n">
        <v>3</v>
      </c>
      <c r="M78" t="n">
        <v>203</v>
      </c>
      <c r="N78" t="n">
        <v>13.49</v>
      </c>
      <c r="O78" t="n">
        <v>12715.54</v>
      </c>
      <c r="P78" t="n">
        <v>850.74</v>
      </c>
      <c r="Q78" t="n">
        <v>3548.7</v>
      </c>
      <c r="R78" t="n">
        <v>486.3</v>
      </c>
      <c r="S78" t="n">
        <v>166.1</v>
      </c>
      <c r="T78" t="n">
        <v>158837.25</v>
      </c>
      <c r="U78" t="n">
        <v>0.34</v>
      </c>
      <c r="V78" t="n">
        <v>0.9</v>
      </c>
      <c r="W78" t="n">
        <v>0.6</v>
      </c>
      <c r="X78" t="n">
        <v>9.390000000000001</v>
      </c>
      <c r="Y78" t="n">
        <v>0.5</v>
      </c>
      <c r="Z78" t="n">
        <v>10</v>
      </c>
    </row>
    <row r="79">
      <c r="A79" t="n">
        <v>3</v>
      </c>
      <c r="B79" t="n">
        <v>45</v>
      </c>
      <c r="C79" t="inlineStr">
        <is>
          <t xml:space="preserve">CONCLUIDO	</t>
        </is>
      </c>
      <c r="D79" t="n">
        <v>0.9429</v>
      </c>
      <c r="E79" t="n">
        <v>106.05</v>
      </c>
      <c r="F79" t="n">
        <v>101.1</v>
      </c>
      <c r="G79" t="n">
        <v>42.13</v>
      </c>
      <c r="H79" t="n">
        <v>0.6899999999999999</v>
      </c>
      <c r="I79" t="n">
        <v>144</v>
      </c>
      <c r="J79" t="n">
        <v>102.45</v>
      </c>
      <c r="K79" t="n">
        <v>39.72</v>
      </c>
      <c r="L79" t="n">
        <v>4</v>
      </c>
      <c r="M79" t="n">
        <v>142</v>
      </c>
      <c r="N79" t="n">
        <v>13.74</v>
      </c>
      <c r="O79" t="n">
        <v>12870.03</v>
      </c>
      <c r="P79" t="n">
        <v>793.42</v>
      </c>
      <c r="Q79" t="n">
        <v>3548.72</v>
      </c>
      <c r="R79" t="n">
        <v>390.36</v>
      </c>
      <c r="S79" t="n">
        <v>166.1</v>
      </c>
      <c r="T79" t="n">
        <v>111171.01</v>
      </c>
      <c r="U79" t="n">
        <v>0.43</v>
      </c>
      <c r="V79" t="n">
        <v>0.92</v>
      </c>
      <c r="W79" t="n">
        <v>0.51</v>
      </c>
      <c r="X79" t="n">
        <v>6.56</v>
      </c>
      <c r="Y79" t="n">
        <v>0.5</v>
      </c>
      <c r="Z79" t="n">
        <v>10</v>
      </c>
    </row>
    <row r="80">
      <c r="A80" t="n">
        <v>4</v>
      </c>
      <c r="B80" t="n">
        <v>45</v>
      </c>
      <c r="C80" t="inlineStr">
        <is>
          <t xml:space="preserve">CONCLUIDO	</t>
        </is>
      </c>
      <c r="D80" t="n">
        <v>0.9651</v>
      </c>
      <c r="E80" t="n">
        <v>103.61</v>
      </c>
      <c r="F80" t="n">
        <v>99.40000000000001</v>
      </c>
      <c r="G80" t="n">
        <v>55.22</v>
      </c>
      <c r="H80" t="n">
        <v>0.85</v>
      </c>
      <c r="I80" t="n">
        <v>108</v>
      </c>
      <c r="J80" t="n">
        <v>103.71</v>
      </c>
      <c r="K80" t="n">
        <v>39.72</v>
      </c>
      <c r="L80" t="n">
        <v>5</v>
      </c>
      <c r="M80" t="n">
        <v>106</v>
      </c>
      <c r="N80" t="n">
        <v>14</v>
      </c>
      <c r="O80" t="n">
        <v>13024.91</v>
      </c>
      <c r="P80" t="n">
        <v>742.59</v>
      </c>
      <c r="Q80" t="n">
        <v>3548.67</v>
      </c>
      <c r="R80" t="n">
        <v>332.84</v>
      </c>
      <c r="S80" t="n">
        <v>166.1</v>
      </c>
      <c r="T80" t="n">
        <v>82591.77</v>
      </c>
      <c r="U80" t="n">
        <v>0.5</v>
      </c>
      <c r="V80" t="n">
        <v>0.9399999999999999</v>
      </c>
      <c r="W80" t="n">
        <v>0.45</v>
      </c>
      <c r="X80" t="n">
        <v>4.86</v>
      </c>
      <c r="Y80" t="n">
        <v>0.5</v>
      </c>
      <c r="Z80" t="n">
        <v>10</v>
      </c>
    </row>
    <row r="81">
      <c r="A81" t="n">
        <v>5</v>
      </c>
      <c r="B81" t="n">
        <v>45</v>
      </c>
      <c r="C81" t="inlineStr">
        <is>
          <t xml:space="preserve">CONCLUIDO	</t>
        </is>
      </c>
      <c r="D81" t="n">
        <v>0.9782999999999999</v>
      </c>
      <c r="E81" t="n">
        <v>102.22</v>
      </c>
      <c r="F81" t="n">
        <v>98.45999999999999</v>
      </c>
      <c r="G81" t="n">
        <v>68.69</v>
      </c>
      <c r="H81" t="n">
        <v>1.01</v>
      </c>
      <c r="I81" t="n">
        <v>86</v>
      </c>
      <c r="J81" t="n">
        <v>104.97</v>
      </c>
      <c r="K81" t="n">
        <v>39.72</v>
      </c>
      <c r="L81" t="n">
        <v>6</v>
      </c>
      <c r="M81" t="n">
        <v>65</v>
      </c>
      <c r="N81" t="n">
        <v>14.25</v>
      </c>
      <c r="O81" t="n">
        <v>13180.19</v>
      </c>
      <c r="P81" t="n">
        <v>699.25</v>
      </c>
      <c r="Q81" t="n">
        <v>3548.66</v>
      </c>
      <c r="R81" t="n">
        <v>301.42</v>
      </c>
      <c r="S81" t="n">
        <v>166.1</v>
      </c>
      <c r="T81" t="n">
        <v>66990.27</v>
      </c>
      <c r="U81" t="n">
        <v>0.55</v>
      </c>
      <c r="V81" t="n">
        <v>0.95</v>
      </c>
      <c r="W81" t="n">
        <v>0.4</v>
      </c>
      <c r="X81" t="n">
        <v>3.92</v>
      </c>
      <c r="Y81" t="n">
        <v>0.5</v>
      </c>
      <c r="Z81" t="n">
        <v>10</v>
      </c>
    </row>
    <row r="82">
      <c r="A82" t="n">
        <v>6</v>
      </c>
      <c r="B82" t="n">
        <v>45</v>
      </c>
      <c r="C82" t="inlineStr">
        <is>
          <t xml:space="preserve">CONCLUIDO	</t>
        </is>
      </c>
      <c r="D82" t="n">
        <v>0.9807</v>
      </c>
      <c r="E82" t="n">
        <v>101.96</v>
      </c>
      <c r="F82" t="n">
        <v>98.31</v>
      </c>
      <c r="G82" t="n">
        <v>72.81999999999999</v>
      </c>
      <c r="H82" t="n">
        <v>1.16</v>
      </c>
      <c r="I82" t="n">
        <v>81</v>
      </c>
      <c r="J82" t="n">
        <v>106.23</v>
      </c>
      <c r="K82" t="n">
        <v>39.72</v>
      </c>
      <c r="L82" t="n">
        <v>7</v>
      </c>
      <c r="M82" t="n">
        <v>3</v>
      </c>
      <c r="N82" t="n">
        <v>14.52</v>
      </c>
      <c r="O82" t="n">
        <v>13335.87</v>
      </c>
      <c r="P82" t="n">
        <v>692.08</v>
      </c>
      <c r="Q82" t="n">
        <v>3548.73</v>
      </c>
      <c r="R82" t="n">
        <v>292.27</v>
      </c>
      <c r="S82" t="n">
        <v>166.1</v>
      </c>
      <c r="T82" t="n">
        <v>62442.71</v>
      </c>
      <c r="U82" t="n">
        <v>0.57</v>
      </c>
      <c r="V82" t="n">
        <v>0.95</v>
      </c>
      <c r="W82" t="n">
        <v>0.51</v>
      </c>
      <c r="X82" t="n">
        <v>3.77</v>
      </c>
      <c r="Y82" t="n">
        <v>0.5</v>
      </c>
      <c r="Z82" t="n">
        <v>10</v>
      </c>
    </row>
    <row r="83">
      <c r="A83" t="n">
        <v>7</v>
      </c>
      <c r="B83" t="n">
        <v>45</v>
      </c>
      <c r="C83" t="inlineStr">
        <is>
          <t xml:space="preserve">CONCLUIDO	</t>
        </is>
      </c>
      <c r="D83" t="n">
        <v>0.9815</v>
      </c>
      <c r="E83" t="n">
        <v>101.89</v>
      </c>
      <c r="F83" t="n">
        <v>98.26000000000001</v>
      </c>
      <c r="G83" t="n">
        <v>73.69</v>
      </c>
      <c r="H83" t="n">
        <v>1.31</v>
      </c>
      <c r="I83" t="n">
        <v>80</v>
      </c>
      <c r="J83" t="n">
        <v>107.5</v>
      </c>
      <c r="K83" t="n">
        <v>39.72</v>
      </c>
      <c r="L83" t="n">
        <v>8</v>
      </c>
      <c r="M83" t="n">
        <v>0</v>
      </c>
      <c r="N83" t="n">
        <v>14.78</v>
      </c>
      <c r="O83" t="n">
        <v>13491.96</v>
      </c>
      <c r="P83" t="n">
        <v>698.86</v>
      </c>
      <c r="Q83" t="n">
        <v>3548.67</v>
      </c>
      <c r="R83" t="n">
        <v>290.36</v>
      </c>
      <c r="S83" t="n">
        <v>166.1</v>
      </c>
      <c r="T83" t="n">
        <v>61492.42</v>
      </c>
      <c r="U83" t="n">
        <v>0.57</v>
      </c>
      <c r="V83" t="n">
        <v>0.95</v>
      </c>
      <c r="W83" t="n">
        <v>0.51</v>
      </c>
      <c r="X83" t="n">
        <v>3.72</v>
      </c>
      <c r="Y83" t="n">
        <v>0.5</v>
      </c>
      <c r="Z83" t="n">
        <v>10</v>
      </c>
    </row>
    <row r="84">
      <c r="A84" t="n">
        <v>0</v>
      </c>
      <c r="B84" t="n">
        <v>60</v>
      </c>
      <c r="C84" t="inlineStr">
        <is>
          <t xml:space="preserve">CONCLUIDO	</t>
        </is>
      </c>
      <c r="D84" t="n">
        <v>0.5523</v>
      </c>
      <c r="E84" t="n">
        <v>181.06</v>
      </c>
      <c r="F84" t="n">
        <v>149.92</v>
      </c>
      <c r="G84" t="n">
        <v>7.93</v>
      </c>
      <c r="H84" t="n">
        <v>0.14</v>
      </c>
      <c r="I84" t="n">
        <v>1135</v>
      </c>
      <c r="J84" t="n">
        <v>124.63</v>
      </c>
      <c r="K84" t="n">
        <v>45</v>
      </c>
      <c r="L84" t="n">
        <v>1</v>
      </c>
      <c r="M84" t="n">
        <v>1133</v>
      </c>
      <c r="N84" t="n">
        <v>18.64</v>
      </c>
      <c r="O84" t="n">
        <v>15605.44</v>
      </c>
      <c r="P84" t="n">
        <v>1550.41</v>
      </c>
      <c r="Q84" t="n">
        <v>3549.28</v>
      </c>
      <c r="R84" t="n">
        <v>2050.36</v>
      </c>
      <c r="S84" t="n">
        <v>166.1</v>
      </c>
      <c r="T84" t="n">
        <v>936217.58</v>
      </c>
      <c r="U84" t="n">
        <v>0.08</v>
      </c>
      <c r="V84" t="n">
        <v>0.62</v>
      </c>
      <c r="W84" t="n">
        <v>2.1</v>
      </c>
      <c r="X84" t="n">
        <v>55.37</v>
      </c>
      <c r="Y84" t="n">
        <v>0.5</v>
      </c>
      <c r="Z84" t="n">
        <v>10</v>
      </c>
    </row>
    <row r="85">
      <c r="A85" t="n">
        <v>1</v>
      </c>
      <c r="B85" t="n">
        <v>60</v>
      </c>
      <c r="C85" t="inlineStr">
        <is>
          <t xml:space="preserve">CONCLUIDO	</t>
        </is>
      </c>
      <c r="D85" t="n">
        <v>0.7889</v>
      </c>
      <c r="E85" t="n">
        <v>126.75</v>
      </c>
      <c r="F85" t="n">
        <v>113.97</v>
      </c>
      <c r="G85" t="n">
        <v>16.4</v>
      </c>
      <c r="H85" t="n">
        <v>0.28</v>
      </c>
      <c r="I85" t="n">
        <v>417</v>
      </c>
      <c r="J85" t="n">
        <v>125.95</v>
      </c>
      <c r="K85" t="n">
        <v>45</v>
      </c>
      <c r="L85" t="n">
        <v>2</v>
      </c>
      <c r="M85" t="n">
        <v>415</v>
      </c>
      <c r="N85" t="n">
        <v>18.95</v>
      </c>
      <c r="O85" t="n">
        <v>15767.7</v>
      </c>
      <c r="P85" t="n">
        <v>1151.97</v>
      </c>
      <c r="Q85" t="n">
        <v>3548.84</v>
      </c>
      <c r="R85" t="n">
        <v>826.77</v>
      </c>
      <c r="S85" t="n">
        <v>166.1</v>
      </c>
      <c r="T85" t="n">
        <v>328013.16</v>
      </c>
      <c r="U85" t="n">
        <v>0.2</v>
      </c>
      <c r="V85" t="n">
        <v>0.82</v>
      </c>
      <c r="W85" t="n">
        <v>0.9399999999999999</v>
      </c>
      <c r="X85" t="n">
        <v>19.42</v>
      </c>
      <c r="Y85" t="n">
        <v>0.5</v>
      </c>
      <c r="Z85" t="n">
        <v>10</v>
      </c>
    </row>
    <row r="86">
      <c r="A86" t="n">
        <v>2</v>
      </c>
      <c r="B86" t="n">
        <v>60</v>
      </c>
      <c r="C86" t="inlineStr">
        <is>
          <t xml:space="preserve">CONCLUIDO	</t>
        </is>
      </c>
      <c r="D86" t="n">
        <v>0.8712</v>
      </c>
      <c r="E86" t="n">
        <v>114.78</v>
      </c>
      <c r="F86" t="n">
        <v>106.18</v>
      </c>
      <c r="G86" t="n">
        <v>25.18</v>
      </c>
      <c r="H86" t="n">
        <v>0.42</v>
      </c>
      <c r="I86" t="n">
        <v>253</v>
      </c>
      <c r="J86" t="n">
        <v>127.27</v>
      </c>
      <c r="K86" t="n">
        <v>45</v>
      </c>
      <c r="L86" t="n">
        <v>3</v>
      </c>
      <c r="M86" t="n">
        <v>251</v>
      </c>
      <c r="N86" t="n">
        <v>19.27</v>
      </c>
      <c r="O86" t="n">
        <v>15930.42</v>
      </c>
      <c r="P86" t="n">
        <v>1049.5</v>
      </c>
      <c r="Q86" t="n">
        <v>3548.73</v>
      </c>
      <c r="R86" t="n">
        <v>562.77</v>
      </c>
      <c r="S86" t="n">
        <v>166.1</v>
      </c>
      <c r="T86" t="n">
        <v>196833.62</v>
      </c>
      <c r="U86" t="n">
        <v>0.3</v>
      </c>
      <c r="V86" t="n">
        <v>0.88</v>
      </c>
      <c r="W86" t="n">
        <v>0.67</v>
      </c>
      <c r="X86" t="n">
        <v>11.64</v>
      </c>
      <c r="Y86" t="n">
        <v>0.5</v>
      </c>
      <c r="Z86" t="n">
        <v>10</v>
      </c>
    </row>
    <row r="87">
      <c r="A87" t="n">
        <v>3</v>
      </c>
      <c r="B87" t="n">
        <v>60</v>
      </c>
      <c r="C87" t="inlineStr">
        <is>
          <t xml:space="preserve">CONCLUIDO	</t>
        </is>
      </c>
      <c r="D87" t="n">
        <v>0.914</v>
      </c>
      <c r="E87" t="n">
        <v>109.41</v>
      </c>
      <c r="F87" t="n">
        <v>102.7</v>
      </c>
      <c r="G87" t="n">
        <v>34.43</v>
      </c>
      <c r="H87" t="n">
        <v>0.55</v>
      </c>
      <c r="I87" t="n">
        <v>179</v>
      </c>
      <c r="J87" t="n">
        <v>128.59</v>
      </c>
      <c r="K87" t="n">
        <v>45</v>
      </c>
      <c r="L87" t="n">
        <v>4</v>
      </c>
      <c r="M87" t="n">
        <v>177</v>
      </c>
      <c r="N87" t="n">
        <v>19.59</v>
      </c>
      <c r="O87" t="n">
        <v>16093.6</v>
      </c>
      <c r="P87" t="n">
        <v>990.8099999999999</v>
      </c>
      <c r="Q87" t="n">
        <v>3548.73</v>
      </c>
      <c r="R87" t="n">
        <v>444.58</v>
      </c>
      <c r="S87" t="n">
        <v>166.1</v>
      </c>
      <c r="T87" t="n">
        <v>138107.73</v>
      </c>
      <c r="U87" t="n">
        <v>0.37</v>
      </c>
      <c r="V87" t="n">
        <v>0.91</v>
      </c>
      <c r="W87" t="n">
        <v>0.5600000000000001</v>
      </c>
      <c r="X87" t="n">
        <v>8.16</v>
      </c>
      <c r="Y87" t="n">
        <v>0.5</v>
      </c>
      <c r="Z87" t="n">
        <v>10</v>
      </c>
    </row>
    <row r="88">
      <c r="A88" t="n">
        <v>4</v>
      </c>
      <c r="B88" t="n">
        <v>60</v>
      </c>
      <c r="C88" t="inlineStr">
        <is>
          <t xml:space="preserve">CONCLUIDO	</t>
        </is>
      </c>
      <c r="D88" t="n">
        <v>0.9399999999999999</v>
      </c>
      <c r="E88" t="n">
        <v>106.39</v>
      </c>
      <c r="F88" t="n">
        <v>100.75</v>
      </c>
      <c r="G88" t="n">
        <v>44.12</v>
      </c>
      <c r="H88" t="n">
        <v>0.68</v>
      </c>
      <c r="I88" t="n">
        <v>137</v>
      </c>
      <c r="J88" t="n">
        <v>129.92</v>
      </c>
      <c r="K88" t="n">
        <v>45</v>
      </c>
      <c r="L88" t="n">
        <v>5</v>
      </c>
      <c r="M88" t="n">
        <v>135</v>
      </c>
      <c r="N88" t="n">
        <v>19.92</v>
      </c>
      <c r="O88" t="n">
        <v>16257.24</v>
      </c>
      <c r="P88" t="n">
        <v>946.8200000000001</v>
      </c>
      <c r="Q88" t="n">
        <v>3548.72</v>
      </c>
      <c r="R88" t="n">
        <v>378.41</v>
      </c>
      <c r="S88" t="n">
        <v>166.1</v>
      </c>
      <c r="T88" t="n">
        <v>105231.89</v>
      </c>
      <c r="U88" t="n">
        <v>0.44</v>
      </c>
      <c r="V88" t="n">
        <v>0.93</v>
      </c>
      <c r="W88" t="n">
        <v>0.5</v>
      </c>
      <c r="X88" t="n">
        <v>6.21</v>
      </c>
      <c r="Y88" t="n">
        <v>0.5</v>
      </c>
      <c r="Z88" t="n">
        <v>10</v>
      </c>
    </row>
    <row r="89">
      <c r="A89" t="n">
        <v>5</v>
      </c>
      <c r="B89" t="n">
        <v>60</v>
      </c>
      <c r="C89" t="inlineStr">
        <is>
          <t xml:space="preserve">CONCLUIDO	</t>
        </is>
      </c>
      <c r="D89" t="n">
        <v>0.9576</v>
      </c>
      <c r="E89" t="n">
        <v>104.43</v>
      </c>
      <c r="F89" t="n">
        <v>99.48</v>
      </c>
      <c r="G89" t="n">
        <v>54.26</v>
      </c>
      <c r="H89" t="n">
        <v>0.8100000000000001</v>
      </c>
      <c r="I89" t="n">
        <v>110</v>
      </c>
      <c r="J89" t="n">
        <v>131.25</v>
      </c>
      <c r="K89" t="n">
        <v>45</v>
      </c>
      <c r="L89" t="n">
        <v>6</v>
      </c>
      <c r="M89" t="n">
        <v>108</v>
      </c>
      <c r="N89" t="n">
        <v>20.25</v>
      </c>
      <c r="O89" t="n">
        <v>16421.36</v>
      </c>
      <c r="P89" t="n">
        <v>909.36</v>
      </c>
      <c r="Q89" t="n">
        <v>3548.7</v>
      </c>
      <c r="R89" t="n">
        <v>335.44</v>
      </c>
      <c r="S89" t="n">
        <v>166.1</v>
      </c>
      <c r="T89" t="n">
        <v>83884.00999999999</v>
      </c>
      <c r="U89" t="n">
        <v>0.5</v>
      </c>
      <c r="V89" t="n">
        <v>0.9399999999999999</v>
      </c>
      <c r="W89" t="n">
        <v>0.45</v>
      </c>
      <c r="X89" t="n">
        <v>4.94</v>
      </c>
      <c r="Y89" t="n">
        <v>0.5</v>
      </c>
      <c r="Z89" t="n">
        <v>10</v>
      </c>
    </row>
    <row r="90">
      <c r="A90" t="n">
        <v>6</v>
      </c>
      <c r="B90" t="n">
        <v>60</v>
      </c>
      <c r="C90" t="inlineStr">
        <is>
          <t xml:space="preserve">CONCLUIDO	</t>
        </is>
      </c>
      <c r="D90" t="n">
        <v>0.9714</v>
      </c>
      <c r="E90" t="n">
        <v>102.94</v>
      </c>
      <c r="F90" t="n">
        <v>98.48999999999999</v>
      </c>
      <c r="G90" t="n">
        <v>64.94</v>
      </c>
      <c r="H90" t="n">
        <v>0.93</v>
      </c>
      <c r="I90" t="n">
        <v>91</v>
      </c>
      <c r="J90" t="n">
        <v>132.58</v>
      </c>
      <c r="K90" t="n">
        <v>45</v>
      </c>
      <c r="L90" t="n">
        <v>7</v>
      </c>
      <c r="M90" t="n">
        <v>89</v>
      </c>
      <c r="N90" t="n">
        <v>20.59</v>
      </c>
      <c r="O90" t="n">
        <v>16585.95</v>
      </c>
      <c r="P90" t="n">
        <v>872.1900000000001</v>
      </c>
      <c r="Q90" t="n">
        <v>3548.69</v>
      </c>
      <c r="R90" t="n">
        <v>301.18</v>
      </c>
      <c r="S90" t="n">
        <v>166.1</v>
      </c>
      <c r="T90" t="n">
        <v>66848.17999999999</v>
      </c>
      <c r="U90" t="n">
        <v>0.55</v>
      </c>
      <c r="V90" t="n">
        <v>0.95</v>
      </c>
      <c r="W90" t="n">
        <v>0.43</v>
      </c>
      <c r="X90" t="n">
        <v>3.95</v>
      </c>
      <c r="Y90" t="n">
        <v>0.5</v>
      </c>
      <c r="Z90" t="n">
        <v>10</v>
      </c>
    </row>
    <row r="91">
      <c r="A91" t="n">
        <v>7</v>
      </c>
      <c r="B91" t="n">
        <v>60</v>
      </c>
      <c r="C91" t="inlineStr">
        <is>
          <t xml:space="preserve">CONCLUIDO	</t>
        </is>
      </c>
      <c r="D91" t="n">
        <v>0.9784</v>
      </c>
      <c r="E91" t="n">
        <v>102.21</v>
      </c>
      <c r="F91" t="n">
        <v>98.11</v>
      </c>
      <c r="G91" t="n">
        <v>76.45</v>
      </c>
      <c r="H91" t="n">
        <v>1.06</v>
      </c>
      <c r="I91" t="n">
        <v>77</v>
      </c>
      <c r="J91" t="n">
        <v>133.92</v>
      </c>
      <c r="K91" t="n">
        <v>45</v>
      </c>
      <c r="L91" t="n">
        <v>8</v>
      </c>
      <c r="M91" t="n">
        <v>74</v>
      </c>
      <c r="N91" t="n">
        <v>20.93</v>
      </c>
      <c r="O91" t="n">
        <v>16751.02</v>
      </c>
      <c r="P91" t="n">
        <v>840.88</v>
      </c>
      <c r="Q91" t="n">
        <v>3548.66</v>
      </c>
      <c r="R91" t="n">
        <v>289.17</v>
      </c>
      <c r="S91" t="n">
        <v>166.1</v>
      </c>
      <c r="T91" t="n">
        <v>60910.59</v>
      </c>
      <c r="U91" t="n">
        <v>0.57</v>
      </c>
      <c r="V91" t="n">
        <v>0.95</v>
      </c>
      <c r="W91" t="n">
        <v>0.4</v>
      </c>
      <c r="X91" t="n">
        <v>3.57</v>
      </c>
      <c r="Y91" t="n">
        <v>0.5</v>
      </c>
      <c r="Z91" t="n">
        <v>10</v>
      </c>
    </row>
    <row r="92">
      <c r="A92" t="n">
        <v>8</v>
      </c>
      <c r="B92" t="n">
        <v>60</v>
      </c>
      <c r="C92" t="inlineStr">
        <is>
          <t xml:space="preserve">CONCLUIDO	</t>
        </is>
      </c>
      <c r="D92" t="n">
        <v>0.9861</v>
      </c>
      <c r="E92" t="n">
        <v>101.41</v>
      </c>
      <c r="F92" t="n">
        <v>97.59</v>
      </c>
      <c r="G92" t="n">
        <v>88.72</v>
      </c>
      <c r="H92" t="n">
        <v>1.18</v>
      </c>
      <c r="I92" t="n">
        <v>66</v>
      </c>
      <c r="J92" t="n">
        <v>135.27</v>
      </c>
      <c r="K92" t="n">
        <v>45</v>
      </c>
      <c r="L92" t="n">
        <v>9</v>
      </c>
      <c r="M92" t="n">
        <v>51</v>
      </c>
      <c r="N92" t="n">
        <v>21.27</v>
      </c>
      <c r="O92" t="n">
        <v>16916.71</v>
      </c>
      <c r="P92" t="n">
        <v>808.13</v>
      </c>
      <c r="Q92" t="n">
        <v>3548.7</v>
      </c>
      <c r="R92" t="n">
        <v>271.02</v>
      </c>
      <c r="S92" t="n">
        <v>166.1</v>
      </c>
      <c r="T92" t="n">
        <v>51892.11</v>
      </c>
      <c r="U92" t="n">
        <v>0.61</v>
      </c>
      <c r="V92" t="n">
        <v>0.96</v>
      </c>
      <c r="W92" t="n">
        <v>0.4</v>
      </c>
      <c r="X92" t="n">
        <v>3.06</v>
      </c>
      <c r="Y92" t="n">
        <v>0.5</v>
      </c>
      <c r="Z92" t="n">
        <v>10</v>
      </c>
    </row>
    <row r="93">
      <c r="A93" t="n">
        <v>9</v>
      </c>
      <c r="B93" t="n">
        <v>60</v>
      </c>
      <c r="C93" t="inlineStr">
        <is>
          <t xml:space="preserve">CONCLUIDO	</t>
        </is>
      </c>
      <c r="D93" t="n">
        <v>0.9898</v>
      </c>
      <c r="E93" t="n">
        <v>101.03</v>
      </c>
      <c r="F93" t="n">
        <v>97.34</v>
      </c>
      <c r="G93" t="n">
        <v>95.73999999999999</v>
      </c>
      <c r="H93" t="n">
        <v>1.29</v>
      </c>
      <c r="I93" t="n">
        <v>61</v>
      </c>
      <c r="J93" t="n">
        <v>136.61</v>
      </c>
      <c r="K93" t="n">
        <v>45</v>
      </c>
      <c r="L93" t="n">
        <v>10</v>
      </c>
      <c r="M93" t="n">
        <v>9</v>
      </c>
      <c r="N93" t="n">
        <v>21.61</v>
      </c>
      <c r="O93" t="n">
        <v>17082.76</v>
      </c>
      <c r="P93" t="n">
        <v>791.78</v>
      </c>
      <c r="Q93" t="n">
        <v>3548.7</v>
      </c>
      <c r="R93" t="n">
        <v>260.63</v>
      </c>
      <c r="S93" t="n">
        <v>166.1</v>
      </c>
      <c r="T93" t="n">
        <v>46719.81</v>
      </c>
      <c r="U93" t="n">
        <v>0.64</v>
      </c>
      <c r="V93" t="n">
        <v>0.96</v>
      </c>
      <c r="W93" t="n">
        <v>0.44</v>
      </c>
      <c r="X93" t="n">
        <v>2.8</v>
      </c>
      <c r="Y93" t="n">
        <v>0.5</v>
      </c>
      <c r="Z93" t="n">
        <v>10</v>
      </c>
    </row>
    <row r="94">
      <c r="A94" t="n">
        <v>10</v>
      </c>
      <c r="B94" t="n">
        <v>60</v>
      </c>
      <c r="C94" t="inlineStr">
        <is>
          <t xml:space="preserve">CONCLUIDO	</t>
        </is>
      </c>
      <c r="D94" t="n">
        <v>0.9898</v>
      </c>
      <c r="E94" t="n">
        <v>101.03</v>
      </c>
      <c r="F94" t="n">
        <v>97.34</v>
      </c>
      <c r="G94" t="n">
        <v>95.73999999999999</v>
      </c>
      <c r="H94" t="n">
        <v>1.41</v>
      </c>
      <c r="I94" t="n">
        <v>61</v>
      </c>
      <c r="J94" t="n">
        <v>137.96</v>
      </c>
      <c r="K94" t="n">
        <v>45</v>
      </c>
      <c r="L94" t="n">
        <v>11</v>
      </c>
      <c r="M94" t="n">
        <v>0</v>
      </c>
      <c r="N94" t="n">
        <v>21.96</v>
      </c>
      <c r="O94" t="n">
        <v>17249.3</v>
      </c>
      <c r="P94" t="n">
        <v>796.6900000000001</v>
      </c>
      <c r="Q94" t="n">
        <v>3548.66</v>
      </c>
      <c r="R94" t="n">
        <v>260.05</v>
      </c>
      <c r="S94" t="n">
        <v>166.1</v>
      </c>
      <c r="T94" t="n">
        <v>46431.59</v>
      </c>
      <c r="U94" t="n">
        <v>0.64</v>
      </c>
      <c r="V94" t="n">
        <v>0.96</v>
      </c>
      <c r="W94" t="n">
        <v>0.45</v>
      </c>
      <c r="X94" t="n">
        <v>2.8</v>
      </c>
      <c r="Y94" t="n">
        <v>0.5</v>
      </c>
      <c r="Z94" t="n">
        <v>10</v>
      </c>
    </row>
    <row r="95">
      <c r="A95" t="n">
        <v>0</v>
      </c>
      <c r="B95" t="n">
        <v>80</v>
      </c>
      <c r="C95" t="inlineStr">
        <is>
          <t xml:space="preserve">CONCLUIDO	</t>
        </is>
      </c>
      <c r="D95" t="n">
        <v>0.4492</v>
      </c>
      <c r="E95" t="n">
        <v>222.64</v>
      </c>
      <c r="F95" t="n">
        <v>170.95</v>
      </c>
      <c r="G95" t="n">
        <v>6.7</v>
      </c>
      <c r="H95" t="n">
        <v>0.11</v>
      </c>
      <c r="I95" t="n">
        <v>1532</v>
      </c>
      <c r="J95" t="n">
        <v>159.12</v>
      </c>
      <c r="K95" t="n">
        <v>50.28</v>
      </c>
      <c r="L95" t="n">
        <v>1</v>
      </c>
      <c r="M95" t="n">
        <v>1530</v>
      </c>
      <c r="N95" t="n">
        <v>27.84</v>
      </c>
      <c r="O95" t="n">
        <v>19859.16</v>
      </c>
      <c r="P95" t="n">
        <v>2083.47</v>
      </c>
      <c r="Q95" t="n">
        <v>3549.3</v>
      </c>
      <c r="R95" t="n">
        <v>2768.33</v>
      </c>
      <c r="S95" t="n">
        <v>166.1</v>
      </c>
      <c r="T95" t="n">
        <v>1293217.8</v>
      </c>
      <c r="U95" t="n">
        <v>0.06</v>
      </c>
      <c r="V95" t="n">
        <v>0.55</v>
      </c>
      <c r="W95" t="n">
        <v>2.74</v>
      </c>
      <c r="X95" t="n">
        <v>76.39</v>
      </c>
      <c r="Y95" t="n">
        <v>0.5</v>
      </c>
      <c r="Z95" t="n">
        <v>10</v>
      </c>
    </row>
    <row r="96">
      <c r="A96" t="n">
        <v>1</v>
      </c>
      <c r="B96" t="n">
        <v>80</v>
      </c>
      <c r="C96" t="inlineStr">
        <is>
          <t xml:space="preserve">CONCLUIDO	</t>
        </is>
      </c>
      <c r="D96" t="n">
        <v>0.7252</v>
      </c>
      <c r="E96" t="n">
        <v>137.89</v>
      </c>
      <c r="F96" t="n">
        <v>118.88</v>
      </c>
      <c r="G96" t="n">
        <v>13.77</v>
      </c>
      <c r="H96" t="n">
        <v>0.22</v>
      </c>
      <c r="I96" t="n">
        <v>518</v>
      </c>
      <c r="J96" t="n">
        <v>160.54</v>
      </c>
      <c r="K96" t="n">
        <v>50.28</v>
      </c>
      <c r="L96" t="n">
        <v>2</v>
      </c>
      <c r="M96" t="n">
        <v>516</v>
      </c>
      <c r="N96" t="n">
        <v>28.26</v>
      </c>
      <c r="O96" t="n">
        <v>20034.4</v>
      </c>
      <c r="P96" t="n">
        <v>1427.38</v>
      </c>
      <c r="Q96" t="n">
        <v>3548.93</v>
      </c>
      <c r="R96" t="n">
        <v>993.75</v>
      </c>
      <c r="S96" t="n">
        <v>166.1</v>
      </c>
      <c r="T96" t="n">
        <v>410996.68</v>
      </c>
      <c r="U96" t="n">
        <v>0.17</v>
      </c>
      <c r="V96" t="n">
        <v>0.78</v>
      </c>
      <c r="W96" t="n">
        <v>1.1</v>
      </c>
      <c r="X96" t="n">
        <v>24.33</v>
      </c>
      <c r="Y96" t="n">
        <v>0.5</v>
      </c>
      <c r="Z96" t="n">
        <v>10</v>
      </c>
    </row>
    <row r="97">
      <c r="A97" t="n">
        <v>2</v>
      </c>
      <c r="B97" t="n">
        <v>80</v>
      </c>
      <c r="C97" t="inlineStr">
        <is>
          <t xml:space="preserve">CONCLUIDO	</t>
        </is>
      </c>
      <c r="D97" t="n">
        <v>0.8246</v>
      </c>
      <c r="E97" t="n">
        <v>121.26</v>
      </c>
      <c r="F97" t="n">
        <v>108.92</v>
      </c>
      <c r="G97" t="n">
        <v>21.01</v>
      </c>
      <c r="H97" t="n">
        <v>0.33</v>
      </c>
      <c r="I97" t="n">
        <v>311</v>
      </c>
      <c r="J97" t="n">
        <v>161.97</v>
      </c>
      <c r="K97" t="n">
        <v>50.28</v>
      </c>
      <c r="L97" t="n">
        <v>3</v>
      </c>
      <c r="M97" t="n">
        <v>309</v>
      </c>
      <c r="N97" t="n">
        <v>28.69</v>
      </c>
      <c r="O97" t="n">
        <v>20210.21</v>
      </c>
      <c r="P97" t="n">
        <v>1289.53</v>
      </c>
      <c r="Q97" t="n">
        <v>3548.87</v>
      </c>
      <c r="R97" t="n">
        <v>655.14</v>
      </c>
      <c r="S97" t="n">
        <v>166.1</v>
      </c>
      <c r="T97" t="n">
        <v>242726.44</v>
      </c>
      <c r="U97" t="n">
        <v>0.25</v>
      </c>
      <c r="V97" t="n">
        <v>0.86</v>
      </c>
      <c r="W97" t="n">
        <v>0.77</v>
      </c>
      <c r="X97" t="n">
        <v>14.38</v>
      </c>
      <c r="Y97" t="n">
        <v>0.5</v>
      </c>
      <c r="Z97" t="n">
        <v>10</v>
      </c>
    </row>
    <row r="98">
      <c r="A98" t="n">
        <v>3</v>
      </c>
      <c r="B98" t="n">
        <v>80</v>
      </c>
      <c r="C98" t="inlineStr">
        <is>
          <t xml:space="preserve">CONCLUIDO	</t>
        </is>
      </c>
      <c r="D98" t="n">
        <v>0.8762</v>
      </c>
      <c r="E98" t="n">
        <v>114.13</v>
      </c>
      <c r="F98" t="n">
        <v>104.68</v>
      </c>
      <c r="G98" t="n">
        <v>28.42</v>
      </c>
      <c r="H98" t="n">
        <v>0.43</v>
      </c>
      <c r="I98" t="n">
        <v>221</v>
      </c>
      <c r="J98" t="n">
        <v>163.4</v>
      </c>
      <c r="K98" t="n">
        <v>50.28</v>
      </c>
      <c r="L98" t="n">
        <v>4</v>
      </c>
      <c r="M98" t="n">
        <v>219</v>
      </c>
      <c r="N98" t="n">
        <v>29.12</v>
      </c>
      <c r="O98" t="n">
        <v>20386.62</v>
      </c>
      <c r="P98" t="n">
        <v>1222.08</v>
      </c>
      <c r="Q98" t="n">
        <v>3548.77</v>
      </c>
      <c r="R98" t="n">
        <v>511.82</v>
      </c>
      <c r="S98" t="n">
        <v>166.1</v>
      </c>
      <c r="T98" t="n">
        <v>171514.83</v>
      </c>
      <c r="U98" t="n">
        <v>0.32</v>
      </c>
      <c r="V98" t="n">
        <v>0.89</v>
      </c>
      <c r="W98" t="n">
        <v>0.63</v>
      </c>
      <c r="X98" t="n">
        <v>10.14</v>
      </c>
      <c r="Y98" t="n">
        <v>0.5</v>
      </c>
      <c r="Z98" t="n">
        <v>10</v>
      </c>
    </row>
    <row r="99">
      <c r="A99" t="n">
        <v>4</v>
      </c>
      <c r="B99" t="n">
        <v>80</v>
      </c>
      <c r="C99" t="inlineStr">
        <is>
          <t xml:space="preserve">CONCLUIDO	</t>
        </is>
      </c>
      <c r="D99" t="n">
        <v>0.9083</v>
      </c>
      <c r="E99" t="n">
        <v>110.09</v>
      </c>
      <c r="F99" t="n">
        <v>102.29</v>
      </c>
      <c r="G99" t="n">
        <v>36.1</v>
      </c>
      <c r="H99" t="n">
        <v>0.54</v>
      </c>
      <c r="I99" t="n">
        <v>170</v>
      </c>
      <c r="J99" t="n">
        <v>164.83</v>
      </c>
      <c r="K99" t="n">
        <v>50.28</v>
      </c>
      <c r="L99" t="n">
        <v>5</v>
      </c>
      <c r="M99" t="n">
        <v>168</v>
      </c>
      <c r="N99" t="n">
        <v>29.55</v>
      </c>
      <c r="O99" t="n">
        <v>20563.61</v>
      </c>
      <c r="P99" t="n">
        <v>1176.1</v>
      </c>
      <c r="Q99" t="n">
        <v>3548.69</v>
      </c>
      <c r="R99" t="n">
        <v>430.63</v>
      </c>
      <c r="S99" t="n">
        <v>166.1</v>
      </c>
      <c r="T99" t="n">
        <v>131176.8</v>
      </c>
      <c r="U99" t="n">
        <v>0.39</v>
      </c>
      <c r="V99" t="n">
        <v>0.91</v>
      </c>
      <c r="W99" t="n">
        <v>0.54</v>
      </c>
      <c r="X99" t="n">
        <v>7.75</v>
      </c>
      <c r="Y99" t="n">
        <v>0.5</v>
      </c>
      <c r="Z99" t="n">
        <v>10</v>
      </c>
    </row>
    <row r="100">
      <c r="A100" t="n">
        <v>5</v>
      </c>
      <c r="B100" t="n">
        <v>80</v>
      </c>
      <c r="C100" t="inlineStr">
        <is>
          <t xml:space="preserve">CONCLUIDO	</t>
        </is>
      </c>
      <c r="D100" t="n">
        <v>0.9296</v>
      </c>
      <c r="E100" t="n">
        <v>107.57</v>
      </c>
      <c r="F100" t="n">
        <v>100.8</v>
      </c>
      <c r="G100" t="n">
        <v>43.83</v>
      </c>
      <c r="H100" t="n">
        <v>0.64</v>
      </c>
      <c r="I100" t="n">
        <v>138</v>
      </c>
      <c r="J100" t="n">
        <v>166.27</v>
      </c>
      <c r="K100" t="n">
        <v>50.28</v>
      </c>
      <c r="L100" t="n">
        <v>6</v>
      </c>
      <c r="M100" t="n">
        <v>136</v>
      </c>
      <c r="N100" t="n">
        <v>29.99</v>
      </c>
      <c r="O100" t="n">
        <v>20741.2</v>
      </c>
      <c r="P100" t="n">
        <v>1141.77</v>
      </c>
      <c r="Q100" t="n">
        <v>3548.69</v>
      </c>
      <c r="R100" t="n">
        <v>380.07</v>
      </c>
      <c r="S100" t="n">
        <v>166.1</v>
      </c>
      <c r="T100" t="n">
        <v>106058.81</v>
      </c>
      <c r="U100" t="n">
        <v>0.44</v>
      </c>
      <c r="V100" t="n">
        <v>0.92</v>
      </c>
      <c r="W100" t="n">
        <v>0.5</v>
      </c>
      <c r="X100" t="n">
        <v>6.26</v>
      </c>
      <c r="Y100" t="n">
        <v>0.5</v>
      </c>
      <c r="Z100" t="n">
        <v>10</v>
      </c>
    </row>
    <row r="101">
      <c r="A101" t="n">
        <v>6</v>
      </c>
      <c r="B101" t="n">
        <v>80</v>
      </c>
      <c r="C101" t="inlineStr">
        <is>
          <t xml:space="preserve">CONCLUIDO	</t>
        </is>
      </c>
      <c r="D101" t="n">
        <v>0.9457</v>
      </c>
      <c r="E101" t="n">
        <v>105.74</v>
      </c>
      <c r="F101" t="n">
        <v>99.70999999999999</v>
      </c>
      <c r="G101" t="n">
        <v>52.02</v>
      </c>
      <c r="H101" t="n">
        <v>0.74</v>
      </c>
      <c r="I101" t="n">
        <v>115</v>
      </c>
      <c r="J101" t="n">
        <v>167.72</v>
      </c>
      <c r="K101" t="n">
        <v>50.28</v>
      </c>
      <c r="L101" t="n">
        <v>7</v>
      </c>
      <c r="M101" t="n">
        <v>113</v>
      </c>
      <c r="N101" t="n">
        <v>30.44</v>
      </c>
      <c r="O101" t="n">
        <v>20919.39</v>
      </c>
      <c r="P101" t="n">
        <v>1111.31</v>
      </c>
      <c r="Q101" t="n">
        <v>3548.68</v>
      </c>
      <c r="R101" t="n">
        <v>343.09</v>
      </c>
      <c r="S101" t="n">
        <v>166.1</v>
      </c>
      <c r="T101" t="n">
        <v>87684.03999999999</v>
      </c>
      <c r="U101" t="n">
        <v>0.48</v>
      </c>
      <c r="V101" t="n">
        <v>0.9399999999999999</v>
      </c>
      <c r="W101" t="n">
        <v>0.46</v>
      </c>
      <c r="X101" t="n">
        <v>5.17</v>
      </c>
      <c r="Y101" t="n">
        <v>0.5</v>
      </c>
      <c r="Z101" t="n">
        <v>10</v>
      </c>
    </row>
    <row r="102">
      <c r="A102" t="n">
        <v>7</v>
      </c>
      <c r="B102" t="n">
        <v>80</v>
      </c>
      <c r="C102" t="inlineStr">
        <is>
          <t xml:space="preserve">CONCLUIDO	</t>
        </is>
      </c>
      <c r="D102" t="n">
        <v>0.9583</v>
      </c>
      <c r="E102" t="n">
        <v>104.35</v>
      </c>
      <c r="F102" t="n">
        <v>98.87</v>
      </c>
      <c r="G102" t="n">
        <v>60.53</v>
      </c>
      <c r="H102" t="n">
        <v>0.84</v>
      </c>
      <c r="I102" t="n">
        <v>98</v>
      </c>
      <c r="J102" t="n">
        <v>169.17</v>
      </c>
      <c r="K102" t="n">
        <v>50.28</v>
      </c>
      <c r="L102" t="n">
        <v>8</v>
      </c>
      <c r="M102" t="n">
        <v>96</v>
      </c>
      <c r="N102" t="n">
        <v>30.89</v>
      </c>
      <c r="O102" t="n">
        <v>21098.19</v>
      </c>
      <c r="P102" t="n">
        <v>1082.81</v>
      </c>
      <c r="Q102" t="n">
        <v>3548.72</v>
      </c>
      <c r="R102" t="n">
        <v>314.61</v>
      </c>
      <c r="S102" t="n">
        <v>166.1</v>
      </c>
      <c r="T102" t="n">
        <v>73525.48</v>
      </c>
      <c r="U102" t="n">
        <v>0.53</v>
      </c>
      <c r="V102" t="n">
        <v>0.9399999999999999</v>
      </c>
      <c r="W102" t="n">
        <v>0.43</v>
      </c>
      <c r="X102" t="n">
        <v>4.33</v>
      </c>
      <c r="Y102" t="n">
        <v>0.5</v>
      </c>
      <c r="Z102" t="n">
        <v>10</v>
      </c>
    </row>
    <row r="103">
      <c r="A103" t="n">
        <v>8</v>
      </c>
      <c r="B103" t="n">
        <v>80</v>
      </c>
      <c r="C103" t="inlineStr">
        <is>
          <t xml:space="preserve">CONCLUIDO	</t>
        </is>
      </c>
      <c r="D103" t="n">
        <v>0.9702</v>
      </c>
      <c r="E103" t="n">
        <v>103.07</v>
      </c>
      <c r="F103" t="n">
        <v>98.01000000000001</v>
      </c>
      <c r="G103" t="n">
        <v>69.18000000000001</v>
      </c>
      <c r="H103" t="n">
        <v>0.9399999999999999</v>
      </c>
      <c r="I103" t="n">
        <v>85</v>
      </c>
      <c r="J103" t="n">
        <v>170.62</v>
      </c>
      <c r="K103" t="n">
        <v>50.28</v>
      </c>
      <c r="L103" t="n">
        <v>9</v>
      </c>
      <c r="M103" t="n">
        <v>83</v>
      </c>
      <c r="N103" t="n">
        <v>31.34</v>
      </c>
      <c r="O103" t="n">
        <v>21277.6</v>
      </c>
      <c r="P103" t="n">
        <v>1054.57</v>
      </c>
      <c r="Q103" t="n">
        <v>3548.72</v>
      </c>
      <c r="R103" t="n">
        <v>286.13</v>
      </c>
      <c r="S103" t="n">
        <v>166.1</v>
      </c>
      <c r="T103" t="n">
        <v>59350.42</v>
      </c>
      <c r="U103" t="n">
        <v>0.58</v>
      </c>
      <c r="V103" t="n">
        <v>0.95</v>
      </c>
      <c r="W103" t="n">
        <v>0.37</v>
      </c>
      <c r="X103" t="n">
        <v>3.47</v>
      </c>
      <c r="Y103" t="n">
        <v>0.5</v>
      </c>
      <c r="Z103" t="n">
        <v>10</v>
      </c>
    </row>
    <row r="104">
      <c r="A104" t="n">
        <v>9</v>
      </c>
      <c r="B104" t="n">
        <v>80</v>
      </c>
      <c r="C104" t="inlineStr">
        <is>
          <t xml:space="preserve">CONCLUIDO	</t>
        </is>
      </c>
      <c r="D104" t="n">
        <v>0.9724</v>
      </c>
      <c r="E104" t="n">
        <v>102.83</v>
      </c>
      <c r="F104" t="n">
        <v>98.06</v>
      </c>
      <c r="G104" t="n">
        <v>77.42</v>
      </c>
      <c r="H104" t="n">
        <v>1.03</v>
      </c>
      <c r="I104" t="n">
        <v>76</v>
      </c>
      <c r="J104" t="n">
        <v>172.08</v>
      </c>
      <c r="K104" t="n">
        <v>50.28</v>
      </c>
      <c r="L104" t="n">
        <v>10</v>
      </c>
      <c r="M104" t="n">
        <v>74</v>
      </c>
      <c r="N104" t="n">
        <v>31.8</v>
      </c>
      <c r="O104" t="n">
        <v>21457.64</v>
      </c>
      <c r="P104" t="n">
        <v>1036.09</v>
      </c>
      <c r="Q104" t="n">
        <v>3548.65</v>
      </c>
      <c r="R104" t="n">
        <v>287.47</v>
      </c>
      <c r="S104" t="n">
        <v>166.1</v>
      </c>
      <c r="T104" t="n">
        <v>60067.91</v>
      </c>
      <c r="U104" t="n">
        <v>0.58</v>
      </c>
      <c r="V104" t="n">
        <v>0.95</v>
      </c>
      <c r="W104" t="n">
        <v>0.4</v>
      </c>
      <c r="X104" t="n">
        <v>3.52</v>
      </c>
      <c r="Y104" t="n">
        <v>0.5</v>
      </c>
      <c r="Z104" t="n">
        <v>10</v>
      </c>
    </row>
    <row r="105">
      <c r="A105" t="n">
        <v>10</v>
      </c>
      <c r="B105" t="n">
        <v>80</v>
      </c>
      <c r="C105" t="inlineStr">
        <is>
          <t xml:space="preserve">CONCLUIDO	</t>
        </is>
      </c>
      <c r="D105" t="n">
        <v>0.9796</v>
      </c>
      <c r="E105" t="n">
        <v>102.09</v>
      </c>
      <c r="F105" t="n">
        <v>97.59999999999999</v>
      </c>
      <c r="G105" t="n">
        <v>87.41</v>
      </c>
      <c r="H105" t="n">
        <v>1.12</v>
      </c>
      <c r="I105" t="n">
        <v>67</v>
      </c>
      <c r="J105" t="n">
        <v>173.55</v>
      </c>
      <c r="K105" t="n">
        <v>50.28</v>
      </c>
      <c r="L105" t="n">
        <v>11</v>
      </c>
      <c r="M105" t="n">
        <v>65</v>
      </c>
      <c r="N105" t="n">
        <v>32.27</v>
      </c>
      <c r="O105" t="n">
        <v>21638.31</v>
      </c>
      <c r="P105" t="n">
        <v>1011.85</v>
      </c>
      <c r="Q105" t="n">
        <v>3548.68</v>
      </c>
      <c r="R105" t="n">
        <v>271.95</v>
      </c>
      <c r="S105" t="n">
        <v>166.1</v>
      </c>
      <c r="T105" t="n">
        <v>52350.86</v>
      </c>
      <c r="U105" t="n">
        <v>0.61</v>
      </c>
      <c r="V105" t="n">
        <v>0.96</v>
      </c>
      <c r="W105" t="n">
        <v>0.38</v>
      </c>
      <c r="X105" t="n">
        <v>3.06</v>
      </c>
      <c r="Y105" t="n">
        <v>0.5</v>
      </c>
      <c r="Z105" t="n">
        <v>10</v>
      </c>
    </row>
    <row r="106">
      <c r="A106" t="n">
        <v>11</v>
      </c>
      <c r="B106" t="n">
        <v>80</v>
      </c>
      <c r="C106" t="inlineStr">
        <is>
          <t xml:space="preserve">CONCLUIDO	</t>
        </is>
      </c>
      <c r="D106" t="n">
        <v>0.9851</v>
      </c>
      <c r="E106" t="n">
        <v>101.52</v>
      </c>
      <c r="F106" t="n">
        <v>97.26000000000001</v>
      </c>
      <c r="G106" t="n">
        <v>97.26000000000001</v>
      </c>
      <c r="H106" t="n">
        <v>1.22</v>
      </c>
      <c r="I106" t="n">
        <v>60</v>
      </c>
      <c r="J106" t="n">
        <v>175.02</v>
      </c>
      <c r="K106" t="n">
        <v>50.28</v>
      </c>
      <c r="L106" t="n">
        <v>12</v>
      </c>
      <c r="M106" t="n">
        <v>58</v>
      </c>
      <c r="N106" t="n">
        <v>32.74</v>
      </c>
      <c r="O106" t="n">
        <v>21819.6</v>
      </c>
      <c r="P106" t="n">
        <v>986.1</v>
      </c>
      <c r="Q106" t="n">
        <v>3548.67</v>
      </c>
      <c r="R106" t="n">
        <v>260.22</v>
      </c>
      <c r="S106" t="n">
        <v>166.1</v>
      </c>
      <c r="T106" t="n">
        <v>46523.49</v>
      </c>
      <c r="U106" t="n">
        <v>0.64</v>
      </c>
      <c r="V106" t="n">
        <v>0.96</v>
      </c>
      <c r="W106" t="n">
        <v>0.37</v>
      </c>
      <c r="X106" t="n">
        <v>2.72</v>
      </c>
      <c r="Y106" t="n">
        <v>0.5</v>
      </c>
      <c r="Z106" t="n">
        <v>10</v>
      </c>
    </row>
    <row r="107">
      <c r="A107" t="n">
        <v>12</v>
      </c>
      <c r="B107" t="n">
        <v>80</v>
      </c>
      <c r="C107" t="inlineStr">
        <is>
          <t xml:space="preserve">CONCLUIDO	</t>
        </is>
      </c>
      <c r="D107" t="n">
        <v>0.9901</v>
      </c>
      <c r="E107" t="n">
        <v>101</v>
      </c>
      <c r="F107" t="n">
        <v>96.94</v>
      </c>
      <c r="G107" t="n">
        <v>107.71</v>
      </c>
      <c r="H107" t="n">
        <v>1.31</v>
      </c>
      <c r="I107" t="n">
        <v>54</v>
      </c>
      <c r="J107" t="n">
        <v>176.49</v>
      </c>
      <c r="K107" t="n">
        <v>50.28</v>
      </c>
      <c r="L107" t="n">
        <v>13</v>
      </c>
      <c r="M107" t="n">
        <v>51</v>
      </c>
      <c r="N107" t="n">
        <v>33.21</v>
      </c>
      <c r="O107" t="n">
        <v>22001.54</v>
      </c>
      <c r="P107" t="n">
        <v>958.37</v>
      </c>
      <c r="Q107" t="n">
        <v>3548.66</v>
      </c>
      <c r="R107" t="n">
        <v>249.29</v>
      </c>
      <c r="S107" t="n">
        <v>166.1</v>
      </c>
      <c r="T107" t="n">
        <v>41085.48</v>
      </c>
      <c r="U107" t="n">
        <v>0.67</v>
      </c>
      <c r="V107" t="n">
        <v>0.96</v>
      </c>
      <c r="W107" t="n">
        <v>0.36</v>
      </c>
      <c r="X107" t="n">
        <v>2.4</v>
      </c>
      <c r="Y107" t="n">
        <v>0.5</v>
      </c>
      <c r="Z107" t="n">
        <v>10</v>
      </c>
    </row>
    <row r="108">
      <c r="A108" t="n">
        <v>13</v>
      </c>
      <c r="B108" t="n">
        <v>80</v>
      </c>
      <c r="C108" t="inlineStr">
        <is>
          <t xml:space="preserve">CONCLUIDO	</t>
        </is>
      </c>
      <c r="D108" t="n">
        <v>0.9931</v>
      </c>
      <c r="E108" t="n">
        <v>100.7</v>
      </c>
      <c r="F108" t="n">
        <v>96.76000000000001</v>
      </c>
      <c r="G108" t="n">
        <v>116.12</v>
      </c>
      <c r="H108" t="n">
        <v>1.4</v>
      </c>
      <c r="I108" t="n">
        <v>50</v>
      </c>
      <c r="J108" t="n">
        <v>177.97</v>
      </c>
      <c r="K108" t="n">
        <v>50.28</v>
      </c>
      <c r="L108" t="n">
        <v>14</v>
      </c>
      <c r="M108" t="n">
        <v>42</v>
      </c>
      <c r="N108" t="n">
        <v>33.69</v>
      </c>
      <c r="O108" t="n">
        <v>22184.13</v>
      </c>
      <c r="P108" t="n">
        <v>936.42</v>
      </c>
      <c r="Q108" t="n">
        <v>3548.66</v>
      </c>
      <c r="R108" t="n">
        <v>243.02</v>
      </c>
      <c r="S108" t="n">
        <v>166.1</v>
      </c>
      <c r="T108" t="n">
        <v>37970.75</v>
      </c>
      <c r="U108" t="n">
        <v>0.68</v>
      </c>
      <c r="V108" t="n">
        <v>0.96</v>
      </c>
      <c r="W108" t="n">
        <v>0.36</v>
      </c>
      <c r="X108" t="n">
        <v>2.22</v>
      </c>
      <c r="Y108" t="n">
        <v>0.5</v>
      </c>
      <c r="Z108" t="n">
        <v>10</v>
      </c>
    </row>
    <row r="109">
      <c r="A109" t="n">
        <v>14</v>
      </c>
      <c r="B109" t="n">
        <v>80</v>
      </c>
      <c r="C109" t="inlineStr">
        <is>
          <t xml:space="preserve">CONCLUIDO	</t>
        </is>
      </c>
      <c r="D109" t="n">
        <v>0.9949</v>
      </c>
      <c r="E109" t="n">
        <v>100.51</v>
      </c>
      <c r="F109" t="n">
        <v>96.67</v>
      </c>
      <c r="G109" t="n">
        <v>123.41</v>
      </c>
      <c r="H109" t="n">
        <v>1.48</v>
      </c>
      <c r="I109" t="n">
        <v>47</v>
      </c>
      <c r="J109" t="n">
        <v>179.46</v>
      </c>
      <c r="K109" t="n">
        <v>50.28</v>
      </c>
      <c r="L109" t="n">
        <v>15</v>
      </c>
      <c r="M109" t="n">
        <v>17</v>
      </c>
      <c r="N109" t="n">
        <v>34.18</v>
      </c>
      <c r="O109" t="n">
        <v>22367.38</v>
      </c>
      <c r="P109" t="n">
        <v>925.05</v>
      </c>
      <c r="Q109" t="n">
        <v>3548.64</v>
      </c>
      <c r="R109" t="n">
        <v>239.02</v>
      </c>
      <c r="S109" t="n">
        <v>166.1</v>
      </c>
      <c r="T109" t="n">
        <v>35989.16</v>
      </c>
      <c r="U109" t="n">
        <v>0.6899999999999999</v>
      </c>
      <c r="V109" t="n">
        <v>0.96</v>
      </c>
      <c r="W109" t="n">
        <v>0.39</v>
      </c>
      <c r="X109" t="n">
        <v>2.13</v>
      </c>
      <c r="Y109" t="n">
        <v>0.5</v>
      </c>
      <c r="Z109" t="n">
        <v>10</v>
      </c>
    </row>
    <row r="110">
      <c r="A110" t="n">
        <v>15</v>
      </c>
      <c r="B110" t="n">
        <v>80</v>
      </c>
      <c r="C110" t="inlineStr">
        <is>
          <t xml:space="preserve">CONCLUIDO	</t>
        </is>
      </c>
      <c r="D110" t="n">
        <v>0.995</v>
      </c>
      <c r="E110" t="n">
        <v>100.5</v>
      </c>
      <c r="F110" t="n">
        <v>96.69</v>
      </c>
      <c r="G110" t="n">
        <v>126.12</v>
      </c>
      <c r="H110" t="n">
        <v>1.57</v>
      </c>
      <c r="I110" t="n">
        <v>46</v>
      </c>
      <c r="J110" t="n">
        <v>180.95</v>
      </c>
      <c r="K110" t="n">
        <v>50.28</v>
      </c>
      <c r="L110" t="n">
        <v>16</v>
      </c>
      <c r="M110" t="n">
        <v>3</v>
      </c>
      <c r="N110" t="n">
        <v>34.67</v>
      </c>
      <c r="O110" t="n">
        <v>22551.28</v>
      </c>
      <c r="P110" t="n">
        <v>928.41</v>
      </c>
      <c r="Q110" t="n">
        <v>3548.63</v>
      </c>
      <c r="R110" t="n">
        <v>239.02</v>
      </c>
      <c r="S110" t="n">
        <v>166.1</v>
      </c>
      <c r="T110" t="n">
        <v>35993.1</v>
      </c>
      <c r="U110" t="n">
        <v>0.6899999999999999</v>
      </c>
      <c r="V110" t="n">
        <v>0.96</v>
      </c>
      <c r="W110" t="n">
        <v>0.41</v>
      </c>
      <c r="X110" t="n">
        <v>2.16</v>
      </c>
      <c r="Y110" t="n">
        <v>0.5</v>
      </c>
      <c r="Z110" t="n">
        <v>10</v>
      </c>
    </row>
    <row r="111">
      <c r="A111" t="n">
        <v>16</v>
      </c>
      <c r="B111" t="n">
        <v>80</v>
      </c>
      <c r="C111" t="inlineStr">
        <is>
          <t xml:space="preserve">CONCLUIDO	</t>
        </is>
      </c>
      <c r="D111" t="n">
        <v>0.9953</v>
      </c>
      <c r="E111" t="n">
        <v>100.47</v>
      </c>
      <c r="F111" t="n">
        <v>96.67</v>
      </c>
      <c r="G111" t="n">
        <v>126.09</v>
      </c>
      <c r="H111" t="n">
        <v>1.65</v>
      </c>
      <c r="I111" t="n">
        <v>46</v>
      </c>
      <c r="J111" t="n">
        <v>182.45</v>
      </c>
      <c r="K111" t="n">
        <v>50.28</v>
      </c>
      <c r="L111" t="n">
        <v>17</v>
      </c>
      <c r="M111" t="n">
        <v>0</v>
      </c>
      <c r="N111" t="n">
        <v>35.17</v>
      </c>
      <c r="O111" t="n">
        <v>22735.98</v>
      </c>
      <c r="P111" t="n">
        <v>934.79</v>
      </c>
      <c r="Q111" t="n">
        <v>3548.63</v>
      </c>
      <c r="R111" t="n">
        <v>237.76</v>
      </c>
      <c r="S111" t="n">
        <v>166.1</v>
      </c>
      <c r="T111" t="n">
        <v>35364.17</v>
      </c>
      <c r="U111" t="n">
        <v>0.7</v>
      </c>
      <c r="V111" t="n">
        <v>0.96</v>
      </c>
      <c r="W111" t="n">
        <v>0.41</v>
      </c>
      <c r="X111" t="n">
        <v>2.13</v>
      </c>
      <c r="Y111" t="n">
        <v>0.5</v>
      </c>
      <c r="Z111" t="n">
        <v>10</v>
      </c>
    </row>
    <row r="112">
      <c r="A112" t="n">
        <v>0</v>
      </c>
      <c r="B112" t="n">
        <v>35</v>
      </c>
      <c r="C112" t="inlineStr">
        <is>
          <t xml:space="preserve">CONCLUIDO	</t>
        </is>
      </c>
      <c r="D112" t="n">
        <v>0.7019</v>
      </c>
      <c r="E112" t="n">
        <v>142.46</v>
      </c>
      <c r="F112" t="n">
        <v>128.34</v>
      </c>
      <c r="G112" t="n">
        <v>10.85</v>
      </c>
      <c r="H112" t="n">
        <v>0.22</v>
      </c>
      <c r="I112" t="n">
        <v>710</v>
      </c>
      <c r="J112" t="n">
        <v>80.84</v>
      </c>
      <c r="K112" t="n">
        <v>35.1</v>
      </c>
      <c r="L112" t="n">
        <v>1</v>
      </c>
      <c r="M112" t="n">
        <v>708</v>
      </c>
      <c r="N112" t="n">
        <v>9.74</v>
      </c>
      <c r="O112" t="n">
        <v>10204.21</v>
      </c>
      <c r="P112" t="n">
        <v>975.54</v>
      </c>
      <c r="Q112" t="n">
        <v>3549.1</v>
      </c>
      <c r="R112" t="n">
        <v>1315.01</v>
      </c>
      <c r="S112" t="n">
        <v>166.1</v>
      </c>
      <c r="T112" t="n">
        <v>570666.21</v>
      </c>
      <c r="U112" t="n">
        <v>0.13</v>
      </c>
      <c r="V112" t="n">
        <v>0.73</v>
      </c>
      <c r="W112" t="n">
        <v>1.42</v>
      </c>
      <c r="X112" t="n">
        <v>33.79</v>
      </c>
      <c r="Y112" t="n">
        <v>0.5</v>
      </c>
      <c r="Z112" t="n">
        <v>10</v>
      </c>
    </row>
    <row r="113">
      <c r="A113" t="n">
        <v>1</v>
      </c>
      <c r="B113" t="n">
        <v>35</v>
      </c>
      <c r="C113" t="inlineStr">
        <is>
          <t xml:space="preserve">CONCLUIDO	</t>
        </is>
      </c>
      <c r="D113" t="n">
        <v>0.8753</v>
      </c>
      <c r="E113" t="n">
        <v>114.25</v>
      </c>
      <c r="F113" t="n">
        <v>107.52</v>
      </c>
      <c r="G113" t="n">
        <v>22.96</v>
      </c>
      <c r="H113" t="n">
        <v>0.43</v>
      </c>
      <c r="I113" t="n">
        <v>281</v>
      </c>
      <c r="J113" t="n">
        <v>82.04000000000001</v>
      </c>
      <c r="K113" t="n">
        <v>35.1</v>
      </c>
      <c r="L113" t="n">
        <v>2</v>
      </c>
      <c r="M113" t="n">
        <v>279</v>
      </c>
      <c r="N113" t="n">
        <v>9.94</v>
      </c>
      <c r="O113" t="n">
        <v>10352.53</v>
      </c>
      <c r="P113" t="n">
        <v>776.66</v>
      </c>
      <c r="Q113" t="n">
        <v>3548.76</v>
      </c>
      <c r="R113" t="n">
        <v>607.89</v>
      </c>
      <c r="S113" t="n">
        <v>166.1</v>
      </c>
      <c r="T113" t="n">
        <v>219254.45</v>
      </c>
      <c r="U113" t="n">
        <v>0.27</v>
      </c>
      <c r="V113" t="n">
        <v>0.87</v>
      </c>
      <c r="W113" t="n">
        <v>0.73</v>
      </c>
      <c r="X113" t="n">
        <v>12.97</v>
      </c>
      <c r="Y113" t="n">
        <v>0.5</v>
      </c>
      <c r="Z113" t="n">
        <v>10</v>
      </c>
    </row>
    <row r="114">
      <c r="A114" t="n">
        <v>2</v>
      </c>
      <c r="B114" t="n">
        <v>35</v>
      </c>
      <c r="C114" t="inlineStr">
        <is>
          <t xml:space="preserve">CONCLUIDO	</t>
        </is>
      </c>
      <c r="D114" t="n">
        <v>0.9343</v>
      </c>
      <c r="E114" t="n">
        <v>107.04</v>
      </c>
      <c r="F114" t="n">
        <v>102.25</v>
      </c>
      <c r="G114" t="n">
        <v>36.52</v>
      </c>
      <c r="H114" t="n">
        <v>0.63</v>
      </c>
      <c r="I114" t="n">
        <v>168</v>
      </c>
      <c r="J114" t="n">
        <v>83.25</v>
      </c>
      <c r="K114" t="n">
        <v>35.1</v>
      </c>
      <c r="L114" t="n">
        <v>3</v>
      </c>
      <c r="M114" t="n">
        <v>166</v>
      </c>
      <c r="N114" t="n">
        <v>10.15</v>
      </c>
      <c r="O114" t="n">
        <v>10501.19</v>
      </c>
      <c r="P114" t="n">
        <v>696.83</v>
      </c>
      <c r="Q114" t="n">
        <v>3548.77</v>
      </c>
      <c r="R114" t="n">
        <v>429.42</v>
      </c>
      <c r="S114" t="n">
        <v>166.1</v>
      </c>
      <c r="T114" t="n">
        <v>130582.78</v>
      </c>
      <c r="U114" t="n">
        <v>0.39</v>
      </c>
      <c r="V114" t="n">
        <v>0.91</v>
      </c>
      <c r="W114" t="n">
        <v>0.54</v>
      </c>
      <c r="X114" t="n">
        <v>7.71</v>
      </c>
      <c r="Y114" t="n">
        <v>0.5</v>
      </c>
      <c r="Z114" t="n">
        <v>10</v>
      </c>
    </row>
    <row r="115">
      <c r="A115" t="n">
        <v>3</v>
      </c>
      <c r="B115" t="n">
        <v>35</v>
      </c>
      <c r="C115" t="inlineStr">
        <is>
          <t xml:space="preserve">CONCLUIDO	</t>
        </is>
      </c>
      <c r="D115" t="n">
        <v>0.9641</v>
      </c>
      <c r="E115" t="n">
        <v>103.73</v>
      </c>
      <c r="F115" t="n">
        <v>99.84</v>
      </c>
      <c r="G115" t="n">
        <v>51.64</v>
      </c>
      <c r="H115" t="n">
        <v>0.83</v>
      </c>
      <c r="I115" t="n">
        <v>116</v>
      </c>
      <c r="J115" t="n">
        <v>84.45999999999999</v>
      </c>
      <c r="K115" t="n">
        <v>35.1</v>
      </c>
      <c r="L115" t="n">
        <v>4</v>
      </c>
      <c r="M115" t="n">
        <v>95</v>
      </c>
      <c r="N115" t="n">
        <v>10.36</v>
      </c>
      <c r="O115" t="n">
        <v>10650.22</v>
      </c>
      <c r="P115" t="n">
        <v>633.96</v>
      </c>
      <c r="Q115" t="n">
        <v>3548.73</v>
      </c>
      <c r="R115" t="n">
        <v>346.57</v>
      </c>
      <c r="S115" t="n">
        <v>166.1</v>
      </c>
      <c r="T115" t="n">
        <v>89417.25</v>
      </c>
      <c r="U115" t="n">
        <v>0.48</v>
      </c>
      <c r="V115" t="n">
        <v>0.93</v>
      </c>
      <c r="W115" t="n">
        <v>0.49</v>
      </c>
      <c r="X115" t="n">
        <v>5.3</v>
      </c>
      <c r="Y115" t="n">
        <v>0.5</v>
      </c>
      <c r="Z115" t="n">
        <v>10</v>
      </c>
    </row>
    <row r="116">
      <c r="A116" t="n">
        <v>4</v>
      </c>
      <c r="B116" t="n">
        <v>35</v>
      </c>
      <c r="C116" t="inlineStr">
        <is>
          <t xml:space="preserve">CONCLUIDO	</t>
        </is>
      </c>
      <c r="D116" t="n">
        <v>0.9714</v>
      </c>
      <c r="E116" t="n">
        <v>102.94</v>
      </c>
      <c r="F116" t="n">
        <v>99.27</v>
      </c>
      <c r="G116" t="n">
        <v>57.83</v>
      </c>
      <c r="H116" t="n">
        <v>1.02</v>
      </c>
      <c r="I116" t="n">
        <v>103</v>
      </c>
      <c r="J116" t="n">
        <v>85.67</v>
      </c>
      <c r="K116" t="n">
        <v>35.1</v>
      </c>
      <c r="L116" t="n">
        <v>5</v>
      </c>
      <c r="M116" t="n">
        <v>1</v>
      </c>
      <c r="N116" t="n">
        <v>10.57</v>
      </c>
      <c r="O116" t="n">
        <v>10799.59</v>
      </c>
      <c r="P116" t="n">
        <v>619.0599999999999</v>
      </c>
      <c r="Q116" t="n">
        <v>3548.67</v>
      </c>
      <c r="R116" t="n">
        <v>323.76</v>
      </c>
      <c r="S116" t="n">
        <v>166.1</v>
      </c>
      <c r="T116" t="n">
        <v>78078.32000000001</v>
      </c>
      <c r="U116" t="n">
        <v>0.51</v>
      </c>
      <c r="V116" t="n">
        <v>0.9399999999999999</v>
      </c>
      <c r="W116" t="n">
        <v>0.57</v>
      </c>
      <c r="X116" t="n">
        <v>4.73</v>
      </c>
      <c r="Y116" t="n">
        <v>0.5</v>
      </c>
      <c r="Z116" t="n">
        <v>10</v>
      </c>
    </row>
    <row r="117">
      <c r="A117" t="n">
        <v>5</v>
      </c>
      <c r="B117" t="n">
        <v>35</v>
      </c>
      <c r="C117" t="inlineStr">
        <is>
          <t xml:space="preserve">CONCLUIDO	</t>
        </is>
      </c>
      <c r="D117" t="n">
        <v>0.9715</v>
      </c>
      <c r="E117" t="n">
        <v>102.94</v>
      </c>
      <c r="F117" t="n">
        <v>99.27</v>
      </c>
      <c r="G117" t="n">
        <v>57.83</v>
      </c>
      <c r="H117" t="n">
        <v>1.21</v>
      </c>
      <c r="I117" t="n">
        <v>103</v>
      </c>
      <c r="J117" t="n">
        <v>86.88</v>
      </c>
      <c r="K117" t="n">
        <v>35.1</v>
      </c>
      <c r="L117" t="n">
        <v>6</v>
      </c>
      <c r="M117" t="n">
        <v>0</v>
      </c>
      <c r="N117" t="n">
        <v>10.78</v>
      </c>
      <c r="O117" t="n">
        <v>10949.33</v>
      </c>
      <c r="P117" t="n">
        <v>627.02</v>
      </c>
      <c r="Q117" t="n">
        <v>3548.66</v>
      </c>
      <c r="R117" t="n">
        <v>323.62</v>
      </c>
      <c r="S117" t="n">
        <v>166.1</v>
      </c>
      <c r="T117" t="n">
        <v>78008.81</v>
      </c>
      <c r="U117" t="n">
        <v>0.51</v>
      </c>
      <c r="V117" t="n">
        <v>0.9399999999999999</v>
      </c>
      <c r="W117" t="n">
        <v>0.57</v>
      </c>
      <c r="X117" t="n">
        <v>4.73</v>
      </c>
      <c r="Y117" t="n">
        <v>0.5</v>
      </c>
      <c r="Z117" t="n">
        <v>10</v>
      </c>
    </row>
    <row r="118">
      <c r="A118" t="n">
        <v>0</v>
      </c>
      <c r="B118" t="n">
        <v>50</v>
      </c>
      <c r="C118" t="inlineStr">
        <is>
          <t xml:space="preserve">CONCLUIDO	</t>
        </is>
      </c>
      <c r="D118" t="n">
        <v>0.6087</v>
      </c>
      <c r="E118" t="n">
        <v>164.27</v>
      </c>
      <c r="F118" t="n">
        <v>140.9</v>
      </c>
      <c r="G118" t="n">
        <v>8.81</v>
      </c>
      <c r="H118" t="n">
        <v>0.16</v>
      </c>
      <c r="I118" t="n">
        <v>960</v>
      </c>
      <c r="J118" t="n">
        <v>107.41</v>
      </c>
      <c r="K118" t="n">
        <v>41.65</v>
      </c>
      <c r="L118" t="n">
        <v>1</v>
      </c>
      <c r="M118" t="n">
        <v>958</v>
      </c>
      <c r="N118" t="n">
        <v>14.77</v>
      </c>
      <c r="O118" t="n">
        <v>13481.73</v>
      </c>
      <c r="P118" t="n">
        <v>1314.76</v>
      </c>
      <c r="Q118" t="n">
        <v>3549.03</v>
      </c>
      <c r="R118" t="n">
        <v>1742.91</v>
      </c>
      <c r="S118" t="n">
        <v>166.1</v>
      </c>
      <c r="T118" t="n">
        <v>783366.1</v>
      </c>
      <c r="U118" t="n">
        <v>0.1</v>
      </c>
      <c r="V118" t="n">
        <v>0.66</v>
      </c>
      <c r="W118" t="n">
        <v>1.81</v>
      </c>
      <c r="X118" t="n">
        <v>46.35</v>
      </c>
      <c r="Y118" t="n">
        <v>0.5</v>
      </c>
      <c r="Z118" t="n">
        <v>10</v>
      </c>
    </row>
    <row r="119">
      <c r="A119" t="n">
        <v>1</v>
      </c>
      <c r="B119" t="n">
        <v>50</v>
      </c>
      <c r="C119" t="inlineStr">
        <is>
          <t xml:space="preserve">CONCLUIDO	</t>
        </is>
      </c>
      <c r="D119" t="n">
        <v>0.8215</v>
      </c>
      <c r="E119" t="n">
        <v>121.73</v>
      </c>
      <c r="F119" t="n">
        <v>111.56</v>
      </c>
      <c r="G119" t="n">
        <v>18.29</v>
      </c>
      <c r="H119" t="n">
        <v>0.32</v>
      </c>
      <c r="I119" t="n">
        <v>366</v>
      </c>
      <c r="J119" t="n">
        <v>108.68</v>
      </c>
      <c r="K119" t="n">
        <v>41.65</v>
      </c>
      <c r="L119" t="n">
        <v>2</v>
      </c>
      <c r="M119" t="n">
        <v>364</v>
      </c>
      <c r="N119" t="n">
        <v>15.03</v>
      </c>
      <c r="O119" t="n">
        <v>13638.32</v>
      </c>
      <c r="P119" t="n">
        <v>1010.9</v>
      </c>
      <c r="Q119" t="n">
        <v>3548.9</v>
      </c>
      <c r="R119" t="n">
        <v>744.98</v>
      </c>
      <c r="S119" t="n">
        <v>166.1</v>
      </c>
      <c r="T119" t="n">
        <v>287373.63</v>
      </c>
      <c r="U119" t="n">
        <v>0.22</v>
      </c>
      <c r="V119" t="n">
        <v>0.84</v>
      </c>
      <c r="W119" t="n">
        <v>0.85</v>
      </c>
      <c r="X119" t="n">
        <v>17.01</v>
      </c>
      <c r="Y119" t="n">
        <v>0.5</v>
      </c>
      <c r="Z119" t="n">
        <v>10</v>
      </c>
    </row>
    <row r="120">
      <c r="A120" t="n">
        <v>2</v>
      </c>
      <c r="B120" t="n">
        <v>50</v>
      </c>
      <c r="C120" t="inlineStr">
        <is>
          <t xml:space="preserve">CONCLUIDO	</t>
        </is>
      </c>
      <c r="D120" t="n">
        <v>0.8952</v>
      </c>
      <c r="E120" t="n">
        <v>111.71</v>
      </c>
      <c r="F120" t="n">
        <v>104.74</v>
      </c>
      <c r="G120" t="n">
        <v>28.31</v>
      </c>
      <c r="H120" t="n">
        <v>0.48</v>
      </c>
      <c r="I120" t="n">
        <v>222</v>
      </c>
      <c r="J120" t="n">
        <v>109.96</v>
      </c>
      <c r="K120" t="n">
        <v>41.65</v>
      </c>
      <c r="L120" t="n">
        <v>3</v>
      </c>
      <c r="M120" t="n">
        <v>220</v>
      </c>
      <c r="N120" t="n">
        <v>15.31</v>
      </c>
      <c r="O120" t="n">
        <v>13795.21</v>
      </c>
      <c r="P120" t="n">
        <v>920.0599999999999</v>
      </c>
      <c r="Q120" t="n">
        <v>3548.8</v>
      </c>
      <c r="R120" t="n">
        <v>513.59</v>
      </c>
      <c r="S120" t="n">
        <v>166.1</v>
      </c>
      <c r="T120" t="n">
        <v>172397.69</v>
      </c>
      <c r="U120" t="n">
        <v>0.32</v>
      </c>
      <c r="V120" t="n">
        <v>0.89</v>
      </c>
      <c r="W120" t="n">
        <v>0.63</v>
      </c>
      <c r="X120" t="n">
        <v>10.2</v>
      </c>
      <c r="Y120" t="n">
        <v>0.5</v>
      </c>
      <c r="Z120" t="n">
        <v>10</v>
      </c>
    </row>
    <row r="121">
      <c r="A121" t="n">
        <v>3</v>
      </c>
      <c r="B121" t="n">
        <v>50</v>
      </c>
      <c r="C121" t="inlineStr">
        <is>
          <t xml:space="preserve">CONCLUIDO	</t>
        </is>
      </c>
      <c r="D121" t="n">
        <v>0.9332</v>
      </c>
      <c r="E121" t="n">
        <v>107.16</v>
      </c>
      <c r="F121" t="n">
        <v>101.66</v>
      </c>
      <c r="G121" t="n">
        <v>39.1</v>
      </c>
      <c r="H121" t="n">
        <v>0.63</v>
      </c>
      <c r="I121" t="n">
        <v>156</v>
      </c>
      <c r="J121" t="n">
        <v>111.23</v>
      </c>
      <c r="K121" t="n">
        <v>41.65</v>
      </c>
      <c r="L121" t="n">
        <v>4</v>
      </c>
      <c r="M121" t="n">
        <v>154</v>
      </c>
      <c r="N121" t="n">
        <v>15.58</v>
      </c>
      <c r="O121" t="n">
        <v>13952.52</v>
      </c>
      <c r="P121" t="n">
        <v>863.45</v>
      </c>
      <c r="Q121" t="n">
        <v>3548.72</v>
      </c>
      <c r="R121" t="n">
        <v>409.1</v>
      </c>
      <c r="S121" t="n">
        <v>166.1</v>
      </c>
      <c r="T121" t="n">
        <v>120482</v>
      </c>
      <c r="U121" t="n">
        <v>0.41</v>
      </c>
      <c r="V121" t="n">
        <v>0.92</v>
      </c>
      <c r="W121" t="n">
        <v>0.53</v>
      </c>
      <c r="X121" t="n">
        <v>7.12</v>
      </c>
      <c r="Y121" t="n">
        <v>0.5</v>
      </c>
      <c r="Z121" t="n">
        <v>10</v>
      </c>
    </row>
    <row r="122">
      <c r="A122" t="n">
        <v>4</v>
      </c>
      <c r="B122" t="n">
        <v>50</v>
      </c>
      <c r="C122" t="inlineStr">
        <is>
          <t xml:space="preserve">CONCLUIDO	</t>
        </is>
      </c>
      <c r="D122" t="n">
        <v>0.9558</v>
      </c>
      <c r="E122" t="n">
        <v>104.63</v>
      </c>
      <c r="F122" t="n">
        <v>99.95</v>
      </c>
      <c r="G122" t="n">
        <v>50.39</v>
      </c>
      <c r="H122" t="n">
        <v>0.78</v>
      </c>
      <c r="I122" t="n">
        <v>119</v>
      </c>
      <c r="J122" t="n">
        <v>112.51</v>
      </c>
      <c r="K122" t="n">
        <v>41.65</v>
      </c>
      <c r="L122" t="n">
        <v>5</v>
      </c>
      <c r="M122" t="n">
        <v>117</v>
      </c>
      <c r="N122" t="n">
        <v>15.86</v>
      </c>
      <c r="O122" t="n">
        <v>14110.24</v>
      </c>
      <c r="P122" t="n">
        <v>817.5700000000001</v>
      </c>
      <c r="Q122" t="n">
        <v>3548.71</v>
      </c>
      <c r="R122" t="n">
        <v>351.08</v>
      </c>
      <c r="S122" t="n">
        <v>166.1</v>
      </c>
      <c r="T122" t="n">
        <v>91659.38</v>
      </c>
      <c r="U122" t="n">
        <v>0.47</v>
      </c>
      <c r="V122" t="n">
        <v>0.93</v>
      </c>
      <c r="W122" t="n">
        <v>0.47</v>
      </c>
      <c r="X122" t="n">
        <v>5.41</v>
      </c>
      <c r="Y122" t="n">
        <v>0.5</v>
      </c>
      <c r="Z122" t="n">
        <v>10</v>
      </c>
    </row>
    <row r="123">
      <c r="A123" t="n">
        <v>5</v>
      </c>
      <c r="B123" t="n">
        <v>50</v>
      </c>
      <c r="C123" t="inlineStr">
        <is>
          <t xml:space="preserve">CONCLUIDO	</t>
        </is>
      </c>
      <c r="D123" t="n">
        <v>0.9726</v>
      </c>
      <c r="E123" t="n">
        <v>102.82</v>
      </c>
      <c r="F123" t="n">
        <v>98.69</v>
      </c>
      <c r="G123" t="n">
        <v>62.99</v>
      </c>
      <c r="H123" t="n">
        <v>0.93</v>
      </c>
      <c r="I123" t="n">
        <v>94</v>
      </c>
      <c r="J123" t="n">
        <v>113.79</v>
      </c>
      <c r="K123" t="n">
        <v>41.65</v>
      </c>
      <c r="L123" t="n">
        <v>6</v>
      </c>
      <c r="M123" t="n">
        <v>90</v>
      </c>
      <c r="N123" t="n">
        <v>16.14</v>
      </c>
      <c r="O123" t="n">
        <v>14268.39</v>
      </c>
      <c r="P123" t="n">
        <v>773.27</v>
      </c>
      <c r="Q123" t="n">
        <v>3548.7</v>
      </c>
      <c r="R123" t="n">
        <v>308.07</v>
      </c>
      <c r="S123" t="n">
        <v>166.1</v>
      </c>
      <c r="T123" t="n">
        <v>70274.83</v>
      </c>
      <c r="U123" t="n">
        <v>0.54</v>
      </c>
      <c r="V123" t="n">
        <v>0.9399999999999999</v>
      </c>
      <c r="W123" t="n">
        <v>0.43</v>
      </c>
      <c r="X123" t="n">
        <v>4.15</v>
      </c>
      <c r="Y123" t="n">
        <v>0.5</v>
      </c>
      <c r="Z123" t="n">
        <v>10</v>
      </c>
    </row>
    <row r="124">
      <c r="A124" t="n">
        <v>6</v>
      </c>
      <c r="B124" t="n">
        <v>50</v>
      </c>
      <c r="C124" t="inlineStr">
        <is>
          <t xml:space="preserve">CONCLUIDO	</t>
        </is>
      </c>
      <c r="D124" t="n">
        <v>0.9818</v>
      </c>
      <c r="E124" t="n">
        <v>101.85</v>
      </c>
      <c r="F124" t="n">
        <v>98.11</v>
      </c>
      <c r="G124" t="n">
        <v>76.45</v>
      </c>
      <c r="H124" t="n">
        <v>1.07</v>
      </c>
      <c r="I124" t="n">
        <v>77</v>
      </c>
      <c r="J124" t="n">
        <v>115.08</v>
      </c>
      <c r="K124" t="n">
        <v>41.65</v>
      </c>
      <c r="L124" t="n">
        <v>7</v>
      </c>
      <c r="M124" t="n">
        <v>53</v>
      </c>
      <c r="N124" t="n">
        <v>16.43</v>
      </c>
      <c r="O124" t="n">
        <v>14426.96</v>
      </c>
      <c r="P124" t="n">
        <v>734.46</v>
      </c>
      <c r="Q124" t="n">
        <v>3548.69</v>
      </c>
      <c r="R124" t="n">
        <v>287.9</v>
      </c>
      <c r="S124" t="n">
        <v>166.1</v>
      </c>
      <c r="T124" t="n">
        <v>60278.32</v>
      </c>
      <c r="U124" t="n">
        <v>0.58</v>
      </c>
      <c r="V124" t="n">
        <v>0.95</v>
      </c>
      <c r="W124" t="n">
        <v>0.43</v>
      </c>
      <c r="X124" t="n">
        <v>3.57</v>
      </c>
      <c r="Y124" t="n">
        <v>0.5</v>
      </c>
      <c r="Z124" t="n">
        <v>10</v>
      </c>
    </row>
    <row r="125">
      <c r="A125" t="n">
        <v>7</v>
      </c>
      <c r="B125" t="n">
        <v>50</v>
      </c>
      <c r="C125" t="inlineStr">
        <is>
          <t xml:space="preserve">CONCLUIDO	</t>
        </is>
      </c>
      <c r="D125" t="n">
        <v>0.9841</v>
      </c>
      <c r="E125" t="n">
        <v>101.62</v>
      </c>
      <c r="F125" t="n">
        <v>97.95999999999999</v>
      </c>
      <c r="G125" t="n">
        <v>80.52</v>
      </c>
      <c r="H125" t="n">
        <v>1.21</v>
      </c>
      <c r="I125" t="n">
        <v>73</v>
      </c>
      <c r="J125" t="n">
        <v>116.37</v>
      </c>
      <c r="K125" t="n">
        <v>41.65</v>
      </c>
      <c r="L125" t="n">
        <v>8</v>
      </c>
      <c r="M125" t="n">
        <v>2</v>
      </c>
      <c r="N125" t="n">
        <v>16.72</v>
      </c>
      <c r="O125" t="n">
        <v>14585.96</v>
      </c>
      <c r="P125" t="n">
        <v>725.13</v>
      </c>
      <c r="Q125" t="n">
        <v>3548.64</v>
      </c>
      <c r="R125" t="n">
        <v>280.97</v>
      </c>
      <c r="S125" t="n">
        <v>166.1</v>
      </c>
      <c r="T125" t="n">
        <v>56831.63</v>
      </c>
      <c r="U125" t="n">
        <v>0.59</v>
      </c>
      <c r="V125" t="n">
        <v>0.95</v>
      </c>
      <c r="W125" t="n">
        <v>0.48</v>
      </c>
      <c r="X125" t="n">
        <v>3.42</v>
      </c>
      <c r="Y125" t="n">
        <v>0.5</v>
      </c>
      <c r="Z125" t="n">
        <v>10</v>
      </c>
    </row>
    <row r="126">
      <c r="A126" t="n">
        <v>8</v>
      </c>
      <c r="B126" t="n">
        <v>50</v>
      </c>
      <c r="C126" t="inlineStr">
        <is>
          <t xml:space="preserve">CONCLUIDO	</t>
        </is>
      </c>
      <c r="D126" t="n">
        <v>0.985</v>
      </c>
      <c r="E126" t="n">
        <v>101.52</v>
      </c>
      <c r="F126" t="n">
        <v>97.89</v>
      </c>
      <c r="G126" t="n">
        <v>81.56999999999999</v>
      </c>
      <c r="H126" t="n">
        <v>1.35</v>
      </c>
      <c r="I126" t="n">
        <v>72</v>
      </c>
      <c r="J126" t="n">
        <v>117.66</v>
      </c>
      <c r="K126" t="n">
        <v>41.65</v>
      </c>
      <c r="L126" t="n">
        <v>9</v>
      </c>
      <c r="M126" t="n">
        <v>0</v>
      </c>
      <c r="N126" t="n">
        <v>17.01</v>
      </c>
      <c r="O126" t="n">
        <v>14745.39</v>
      </c>
      <c r="P126" t="n">
        <v>730.95</v>
      </c>
      <c r="Q126" t="n">
        <v>3548.66</v>
      </c>
      <c r="R126" t="n">
        <v>278.36</v>
      </c>
      <c r="S126" t="n">
        <v>166.1</v>
      </c>
      <c r="T126" t="n">
        <v>55531.22</v>
      </c>
      <c r="U126" t="n">
        <v>0.6</v>
      </c>
      <c r="V126" t="n">
        <v>0.95</v>
      </c>
      <c r="W126" t="n">
        <v>0.48</v>
      </c>
      <c r="X126" t="n">
        <v>3.35</v>
      </c>
      <c r="Y126" t="n">
        <v>0.5</v>
      </c>
      <c r="Z126" t="n">
        <v>10</v>
      </c>
    </row>
    <row r="127">
      <c r="A127" t="n">
        <v>0</v>
      </c>
      <c r="B127" t="n">
        <v>25</v>
      </c>
      <c r="C127" t="inlineStr">
        <is>
          <t xml:space="preserve">CONCLUIDO	</t>
        </is>
      </c>
      <c r="D127" t="n">
        <v>0.7751</v>
      </c>
      <c r="E127" t="n">
        <v>129.02</v>
      </c>
      <c r="F127" t="n">
        <v>119.78</v>
      </c>
      <c r="G127" t="n">
        <v>13.41</v>
      </c>
      <c r="H127" t="n">
        <v>0.28</v>
      </c>
      <c r="I127" t="n">
        <v>536</v>
      </c>
      <c r="J127" t="n">
        <v>61.76</v>
      </c>
      <c r="K127" t="n">
        <v>28.92</v>
      </c>
      <c r="L127" t="n">
        <v>1</v>
      </c>
      <c r="M127" t="n">
        <v>534</v>
      </c>
      <c r="N127" t="n">
        <v>6.84</v>
      </c>
      <c r="O127" t="n">
        <v>7851.41</v>
      </c>
      <c r="P127" t="n">
        <v>738.66</v>
      </c>
      <c r="Q127" t="n">
        <v>3548.91</v>
      </c>
      <c r="R127" t="n">
        <v>1023.93</v>
      </c>
      <c r="S127" t="n">
        <v>166.1</v>
      </c>
      <c r="T127" t="n">
        <v>425999.52</v>
      </c>
      <c r="U127" t="n">
        <v>0.16</v>
      </c>
      <c r="V127" t="n">
        <v>0.78</v>
      </c>
      <c r="W127" t="n">
        <v>1.13</v>
      </c>
      <c r="X127" t="n">
        <v>25.24</v>
      </c>
      <c r="Y127" t="n">
        <v>0.5</v>
      </c>
      <c r="Z127" t="n">
        <v>10</v>
      </c>
    </row>
    <row r="128">
      <c r="A128" t="n">
        <v>1</v>
      </c>
      <c r="B128" t="n">
        <v>25</v>
      </c>
      <c r="C128" t="inlineStr">
        <is>
          <t xml:space="preserve">CONCLUIDO	</t>
        </is>
      </c>
      <c r="D128" t="n">
        <v>0.9173</v>
      </c>
      <c r="E128" t="n">
        <v>109.01</v>
      </c>
      <c r="F128" t="n">
        <v>104.27</v>
      </c>
      <c r="G128" t="n">
        <v>29.51</v>
      </c>
      <c r="H128" t="n">
        <v>0.55</v>
      </c>
      <c r="I128" t="n">
        <v>212</v>
      </c>
      <c r="J128" t="n">
        <v>62.92</v>
      </c>
      <c r="K128" t="n">
        <v>28.92</v>
      </c>
      <c r="L128" t="n">
        <v>2</v>
      </c>
      <c r="M128" t="n">
        <v>210</v>
      </c>
      <c r="N128" t="n">
        <v>7</v>
      </c>
      <c r="O128" t="n">
        <v>7994.37</v>
      </c>
      <c r="P128" t="n">
        <v>587.11</v>
      </c>
      <c r="Q128" t="n">
        <v>3548.76</v>
      </c>
      <c r="R128" t="n">
        <v>497.56</v>
      </c>
      <c r="S128" t="n">
        <v>166.1</v>
      </c>
      <c r="T128" t="n">
        <v>164432.14</v>
      </c>
      <c r="U128" t="n">
        <v>0.33</v>
      </c>
      <c r="V128" t="n">
        <v>0.89</v>
      </c>
      <c r="W128" t="n">
        <v>0.62</v>
      </c>
      <c r="X128" t="n">
        <v>9.73</v>
      </c>
      <c r="Y128" t="n">
        <v>0.5</v>
      </c>
      <c r="Z128" t="n">
        <v>10</v>
      </c>
    </row>
    <row r="129">
      <c r="A129" t="n">
        <v>2</v>
      </c>
      <c r="B129" t="n">
        <v>25</v>
      </c>
      <c r="C129" t="inlineStr">
        <is>
          <t xml:space="preserve">CONCLUIDO	</t>
        </is>
      </c>
      <c r="D129" t="n">
        <v>0.9517</v>
      </c>
      <c r="E129" t="n">
        <v>105.08</v>
      </c>
      <c r="F129" t="n">
        <v>101.28</v>
      </c>
      <c r="G129" t="n">
        <v>42.2</v>
      </c>
      <c r="H129" t="n">
        <v>0.8100000000000001</v>
      </c>
      <c r="I129" t="n">
        <v>144</v>
      </c>
      <c r="J129" t="n">
        <v>64.08</v>
      </c>
      <c r="K129" t="n">
        <v>28.92</v>
      </c>
      <c r="L129" t="n">
        <v>3</v>
      </c>
      <c r="M129" t="n">
        <v>11</v>
      </c>
      <c r="N129" t="n">
        <v>7.16</v>
      </c>
      <c r="O129" t="n">
        <v>8137.65</v>
      </c>
      <c r="P129" t="n">
        <v>530.9400000000001</v>
      </c>
      <c r="Q129" t="n">
        <v>3548.78</v>
      </c>
      <c r="R129" t="n">
        <v>390.51</v>
      </c>
      <c r="S129" t="n">
        <v>166.1</v>
      </c>
      <c r="T129" t="n">
        <v>111249.21</v>
      </c>
      <c r="U129" t="n">
        <v>0.43</v>
      </c>
      <c r="V129" t="n">
        <v>0.92</v>
      </c>
      <c r="W129" t="n">
        <v>0.68</v>
      </c>
      <c r="X129" t="n">
        <v>6.74</v>
      </c>
      <c r="Y129" t="n">
        <v>0.5</v>
      </c>
      <c r="Z129" t="n">
        <v>10</v>
      </c>
    </row>
    <row r="130">
      <c r="A130" t="n">
        <v>3</v>
      </c>
      <c r="B130" t="n">
        <v>25</v>
      </c>
      <c r="C130" t="inlineStr">
        <is>
          <t xml:space="preserve">CONCLUIDO	</t>
        </is>
      </c>
      <c r="D130" t="n">
        <v>0.9524</v>
      </c>
      <c r="E130" t="n">
        <v>105</v>
      </c>
      <c r="F130" t="n">
        <v>101.22</v>
      </c>
      <c r="G130" t="n">
        <v>42.47</v>
      </c>
      <c r="H130" t="n">
        <v>1.07</v>
      </c>
      <c r="I130" t="n">
        <v>143</v>
      </c>
      <c r="J130" t="n">
        <v>65.25</v>
      </c>
      <c r="K130" t="n">
        <v>28.92</v>
      </c>
      <c r="L130" t="n">
        <v>4</v>
      </c>
      <c r="M130" t="n">
        <v>0</v>
      </c>
      <c r="N130" t="n">
        <v>7.33</v>
      </c>
      <c r="O130" t="n">
        <v>8281.25</v>
      </c>
      <c r="P130" t="n">
        <v>538.7</v>
      </c>
      <c r="Q130" t="n">
        <v>3548.73</v>
      </c>
      <c r="R130" t="n">
        <v>387.73</v>
      </c>
      <c r="S130" t="n">
        <v>166.1</v>
      </c>
      <c r="T130" t="n">
        <v>109859.99</v>
      </c>
      <c r="U130" t="n">
        <v>0.43</v>
      </c>
      <c r="V130" t="n">
        <v>0.92</v>
      </c>
      <c r="W130" t="n">
        <v>0.6899999999999999</v>
      </c>
      <c r="X130" t="n">
        <v>6.68</v>
      </c>
      <c r="Y130" t="n">
        <v>0.5</v>
      </c>
      <c r="Z130" t="n">
        <v>10</v>
      </c>
    </row>
    <row r="131">
      <c r="A131" t="n">
        <v>0</v>
      </c>
      <c r="B131" t="n">
        <v>85</v>
      </c>
      <c r="C131" t="inlineStr">
        <is>
          <t xml:space="preserve">CONCLUIDO	</t>
        </is>
      </c>
      <c r="D131" t="n">
        <v>0.4246</v>
      </c>
      <c r="E131" t="n">
        <v>235.49</v>
      </c>
      <c r="F131" t="n">
        <v>177.27</v>
      </c>
      <c r="G131" t="n">
        <v>6.45</v>
      </c>
      <c r="H131" t="n">
        <v>0.11</v>
      </c>
      <c r="I131" t="n">
        <v>1648</v>
      </c>
      <c r="J131" t="n">
        <v>167.88</v>
      </c>
      <c r="K131" t="n">
        <v>51.39</v>
      </c>
      <c r="L131" t="n">
        <v>1</v>
      </c>
      <c r="M131" t="n">
        <v>1646</v>
      </c>
      <c r="N131" t="n">
        <v>30.49</v>
      </c>
      <c r="O131" t="n">
        <v>20939.59</v>
      </c>
      <c r="P131" t="n">
        <v>2238.36</v>
      </c>
      <c r="Q131" t="n">
        <v>3549.43</v>
      </c>
      <c r="R131" t="n">
        <v>2984.51</v>
      </c>
      <c r="S131" t="n">
        <v>166.1</v>
      </c>
      <c r="T131" t="n">
        <v>1400729.21</v>
      </c>
      <c r="U131" t="n">
        <v>0.06</v>
      </c>
      <c r="V131" t="n">
        <v>0.53</v>
      </c>
      <c r="W131" t="n">
        <v>2.93</v>
      </c>
      <c r="X131" t="n">
        <v>82.70999999999999</v>
      </c>
      <c r="Y131" t="n">
        <v>0.5</v>
      </c>
      <c r="Z131" t="n">
        <v>10</v>
      </c>
    </row>
    <row r="132">
      <c r="A132" t="n">
        <v>1</v>
      </c>
      <c r="B132" t="n">
        <v>85</v>
      </c>
      <c r="C132" t="inlineStr">
        <is>
          <t xml:space="preserve">CONCLUIDO	</t>
        </is>
      </c>
      <c r="D132" t="n">
        <v>0.7099</v>
      </c>
      <c r="E132" t="n">
        <v>140.87</v>
      </c>
      <c r="F132" t="n">
        <v>120.09</v>
      </c>
      <c r="G132" t="n">
        <v>13.27</v>
      </c>
      <c r="H132" t="n">
        <v>0.21</v>
      </c>
      <c r="I132" t="n">
        <v>543</v>
      </c>
      <c r="J132" t="n">
        <v>169.33</v>
      </c>
      <c r="K132" t="n">
        <v>51.39</v>
      </c>
      <c r="L132" t="n">
        <v>2</v>
      </c>
      <c r="M132" t="n">
        <v>541</v>
      </c>
      <c r="N132" t="n">
        <v>30.94</v>
      </c>
      <c r="O132" t="n">
        <v>21118.46</v>
      </c>
      <c r="P132" t="n">
        <v>1495.67</v>
      </c>
      <c r="Q132" t="n">
        <v>3548.9</v>
      </c>
      <c r="R132" t="n">
        <v>1035.14</v>
      </c>
      <c r="S132" t="n">
        <v>166.1</v>
      </c>
      <c r="T132" t="n">
        <v>431567.55</v>
      </c>
      <c r="U132" t="n">
        <v>0.16</v>
      </c>
      <c r="V132" t="n">
        <v>0.78</v>
      </c>
      <c r="W132" t="n">
        <v>1.14</v>
      </c>
      <c r="X132" t="n">
        <v>25.55</v>
      </c>
      <c r="Y132" t="n">
        <v>0.5</v>
      </c>
      <c r="Z132" t="n">
        <v>10</v>
      </c>
    </row>
    <row r="133">
      <c r="A133" t="n">
        <v>2</v>
      </c>
      <c r="B133" t="n">
        <v>85</v>
      </c>
      <c r="C133" t="inlineStr">
        <is>
          <t xml:space="preserve">CONCLUIDO	</t>
        </is>
      </c>
      <c r="D133" t="n">
        <v>0.8133</v>
      </c>
      <c r="E133" t="n">
        <v>122.96</v>
      </c>
      <c r="F133" t="n">
        <v>109.58</v>
      </c>
      <c r="G133" t="n">
        <v>20.23</v>
      </c>
      <c r="H133" t="n">
        <v>0.31</v>
      </c>
      <c r="I133" t="n">
        <v>325</v>
      </c>
      <c r="J133" t="n">
        <v>170.79</v>
      </c>
      <c r="K133" t="n">
        <v>51.39</v>
      </c>
      <c r="L133" t="n">
        <v>3</v>
      </c>
      <c r="M133" t="n">
        <v>323</v>
      </c>
      <c r="N133" t="n">
        <v>31.4</v>
      </c>
      <c r="O133" t="n">
        <v>21297.94</v>
      </c>
      <c r="P133" t="n">
        <v>1347.57</v>
      </c>
      <c r="Q133" t="n">
        <v>3548.93</v>
      </c>
      <c r="R133" t="n">
        <v>677.63</v>
      </c>
      <c r="S133" t="n">
        <v>166.1</v>
      </c>
      <c r="T133" t="n">
        <v>253903.07</v>
      </c>
      <c r="U133" t="n">
        <v>0.25</v>
      </c>
      <c r="V133" t="n">
        <v>0.85</v>
      </c>
      <c r="W133" t="n">
        <v>0.8</v>
      </c>
      <c r="X133" t="n">
        <v>15.03</v>
      </c>
      <c r="Y133" t="n">
        <v>0.5</v>
      </c>
      <c r="Z133" t="n">
        <v>10</v>
      </c>
    </row>
    <row r="134">
      <c r="A134" t="n">
        <v>3</v>
      </c>
      <c r="B134" t="n">
        <v>85</v>
      </c>
      <c r="C134" t="inlineStr">
        <is>
          <t xml:space="preserve">CONCLUIDO	</t>
        </is>
      </c>
      <c r="D134" t="n">
        <v>0.8668</v>
      </c>
      <c r="E134" t="n">
        <v>115.37</v>
      </c>
      <c r="F134" t="n">
        <v>105.17</v>
      </c>
      <c r="G134" t="n">
        <v>27.32</v>
      </c>
      <c r="H134" t="n">
        <v>0.41</v>
      </c>
      <c r="I134" t="n">
        <v>231</v>
      </c>
      <c r="J134" t="n">
        <v>172.25</v>
      </c>
      <c r="K134" t="n">
        <v>51.39</v>
      </c>
      <c r="L134" t="n">
        <v>4</v>
      </c>
      <c r="M134" t="n">
        <v>229</v>
      </c>
      <c r="N134" t="n">
        <v>31.86</v>
      </c>
      <c r="O134" t="n">
        <v>21478.05</v>
      </c>
      <c r="P134" t="n">
        <v>1277.22</v>
      </c>
      <c r="Q134" t="n">
        <v>3548.77</v>
      </c>
      <c r="R134" t="n">
        <v>528.22</v>
      </c>
      <c r="S134" t="n">
        <v>166.1</v>
      </c>
      <c r="T134" t="n">
        <v>179664.98</v>
      </c>
      <c r="U134" t="n">
        <v>0.31</v>
      </c>
      <c r="V134" t="n">
        <v>0.89</v>
      </c>
      <c r="W134" t="n">
        <v>0.65</v>
      </c>
      <c r="X134" t="n">
        <v>10.63</v>
      </c>
      <c r="Y134" t="n">
        <v>0.5</v>
      </c>
      <c r="Z134" t="n">
        <v>10</v>
      </c>
    </row>
    <row r="135">
      <c r="A135" t="n">
        <v>4</v>
      </c>
      <c r="B135" t="n">
        <v>85</v>
      </c>
      <c r="C135" t="inlineStr">
        <is>
          <t xml:space="preserve">CONCLUIDO	</t>
        </is>
      </c>
      <c r="D135" t="n">
        <v>0.9003</v>
      </c>
      <c r="E135" t="n">
        <v>111.07</v>
      </c>
      <c r="F135" t="n">
        <v>102.66</v>
      </c>
      <c r="G135" t="n">
        <v>34.61</v>
      </c>
      <c r="H135" t="n">
        <v>0.51</v>
      </c>
      <c r="I135" t="n">
        <v>178</v>
      </c>
      <c r="J135" t="n">
        <v>173.71</v>
      </c>
      <c r="K135" t="n">
        <v>51.39</v>
      </c>
      <c r="L135" t="n">
        <v>5</v>
      </c>
      <c r="M135" t="n">
        <v>176</v>
      </c>
      <c r="N135" t="n">
        <v>32.32</v>
      </c>
      <c r="O135" t="n">
        <v>21658.78</v>
      </c>
      <c r="P135" t="n">
        <v>1229.79</v>
      </c>
      <c r="Q135" t="n">
        <v>3548.73</v>
      </c>
      <c r="R135" t="n">
        <v>443.14</v>
      </c>
      <c r="S135" t="n">
        <v>166.1</v>
      </c>
      <c r="T135" t="n">
        <v>137391.98</v>
      </c>
      <c r="U135" t="n">
        <v>0.37</v>
      </c>
      <c r="V135" t="n">
        <v>0.91</v>
      </c>
      <c r="W135" t="n">
        <v>0.5600000000000001</v>
      </c>
      <c r="X135" t="n">
        <v>8.119999999999999</v>
      </c>
      <c r="Y135" t="n">
        <v>0.5</v>
      </c>
      <c r="Z135" t="n">
        <v>10</v>
      </c>
    </row>
    <row r="136">
      <c r="A136" t="n">
        <v>5</v>
      </c>
      <c r="B136" t="n">
        <v>85</v>
      </c>
      <c r="C136" t="inlineStr">
        <is>
          <t xml:space="preserve">CONCLUIDO	</t>
        </is>
      </c>
      <c r="D136" t="n">
        <v>0.9233</v>
      </c>
      <c r="E136" t="n">
        <v>108.31</v>
      </c>
      <c r="F136" t="n">
        <v>101.06</v>
      </c>
      <c r="G136" t="n">
        <v>42.11</v>
      </c>
      <c r="H136" t="n">
        <v>0.61</v>
      </c>
      <c r="I136" t="n">
        <v>144</v>
      </c>
      <c r="J136" t="n">
        <v>175.18</v>
      </c>
      <c r="K136" t="n">
        <v>51.39</v>
      </c>
      <c r="L136" t="n">
        <v>6</v>
      </c>
      <c r="M136" t="n">
        <v>142</v>
      </c>
      <c r="N136" t="n">
        <v>32.79</v>
      </c>
      <c r="O136" t="n">
        <v>21840.16</v>
      </c>
      <c r="P136" t="n">
        <v>1195.41</v>
      </c>
      <c r="Q136" t="n">
        <v>3548.7</v>
      </c>
      <c r="R136" t="n">
        <v>388.58</v>
      </c>
      <c r="S136" t="n">
        <v>166.1</v>
      </c>
      <c r="T136" t="n">
        <v>110280.64</v>
      </c>
      <c r="U136" t="n">
        <v>0.43</v>
      </c>
      <c r="V136" t="n">
        <v>0.92</v>
      </c>
      <c r="W136" t="n">
        <v>0.51</v>
      </c>
      <c r="X136" t="n">
        <v>6.52</v>
      </c>
      <c r="Y136" t="n">
        <v>0.5</v>
      </c>
      <c r="Z136" t="n">
        <v>10</v>
      </c>
    </row>
    <row r="137">
      <c r="A137" t="n">
        <v>6</v>
      </c>
      <c r="B137" t="n">
        <v>85</v>
      </c>
      <c r="C137" t="inlineStr">
        <is>
          <t xml:space="preserve">CONCLUIDO	</t>
        </is>
      </c>
      <c r="D137" t="n">
        <v>0.9391</v>
      </c>
      <c r="E137" t="n">
        <v>106.48</v>
      </c>
      <c r="F137" t="n">
        <v>100.01</v>
      </c>
      <c r="G137" t="n">
        <v>49.59</v>
      </c>
      <c r="H137" t="n">
        <v>0.7</v>
      </c>
      <c r="I137" t="n">
        <v>121</v>
      </c>
      <c r="J137" t="n">
        <v>176.66</v>
      </c>
      <c r="K137" t="n">
        <v>51.39</v>
      </c>
      <c r="L137" t="n">
        <v>7</v>
      </c>
      <c r="M137" t="n">
        <v>119</v>
      </c>
      <c r="N137" t="n">
        <v>33.27</v>
      </c>
      <c r="O137" t="n">
        <v>22022.17</v>
      </c>
      <c r="P137" t="n">
        <v>1165.52</v>
      </c>
      <c r="Q137" t="n">
        <v>3548.69</v>
      </c>
      <c r="R137" t="n">
        <v>353.21</v>
      </c>
      <c r="S137" t="n">
        <v>166.1</v>
      </c>
      <c r="T137" t="n">
        <v>92713.92999999999</v>
      </c>
      <c r="U137" t="n">
        <v>0.47</v>
      </c>
      <c r="V137" t="n">
        <v>0.93</v>
      </c>
      <c r="W137" t="n">
        <v>0.47</v>
      </c>
      <c r="X137" t="n">
        <v>5.47</v>
      </c>
      <c r="Y137" t="n">
        <v>0.5</v>
      </c>
      <c r="Z137" t="n">
        <v>10</v>
      </c>
    </row>
    <row r="138">
      <c r="A138" t="n">
        <v>7</v>
      </c>
      <c r="B138" t="n">
        <v>85</v>
      </c>
      <c r="C138" t="inlineStr">
        <is>
          <t xml:space="preserve">CONCLUIDO	</t>
        </is>
      </c>
      <c r="D138" t="n">
        <v>0.9513</v>
      </c>
      <c r="E138" t="n">
        <v>105.12</v>
      </c>
      <c r="F138" t="n">
        <v>99.22</v>
      </c>
      <c r="G138" t="n">
        <v>57.24</v>
      </c>
      <c r="H138" t="n">
        <v>0.8</v>
      </c>
      <c r="I138" t="n">
        <v>104</v>
      </c>
      <c r="J138" t="n">
        <v>178.14</v>
      </c>
      <c r="K138" t="n">
        <v>51.39</v>
      </c>
      <c r="L138" t="n">
        <v>8</v>
      </c>
      <c r="M138" t="n">
        <v>102</v>
      </c>
      <c r="N138" t="n">
        <v>33.75</v>
      </c>
      <c r="O138" t="n">
        <v>22204.83</v>
      </c>
      <c r="P138" t="n">
        <v>1140.53</v>
      </c>
      <c r="Q138" t="n">
        <v>3548.76</v>
      </c>
      <c r="R138" t="n">
        <v>326.53</v>
      </c>
      <c r="S138" t="n">
        <v>166.1</v>
      </c>
      <c r="T138" t="n">
        <v>79457.85000000001</v>
      </c>
      <c r="U138" t="n">
        <v>0.51</v>
      </c>
      <c r="V138" t="n">
        <v>0.9399999999999999</v>
      </c>
      <c r="W138" t="n">
        <v>0.44</v>
      </c>
      <c r="X138" t="n">
        <v>4.68</v>
      </c>
      <c r="Y138" t="n">
        <v>0.5</v>
      </c>
      <c r="Z138" t="n">
        <v>10</v>
      </c>
    </row>
    <row r="139">
      <c r="A139" t="n">
        <v>8</v>
      </c>
      <c r="B139" t="n">
        <v>85</v>
      </c>
      <c r="C139" t="inlineStr">
        <is>
          <t xml:space="preserve">CONCLUIDO	</t>
        </is>
      </c>
      <c r="D139" t="n">
        <v>0.963</v>
      </c>
      <c r="E139" t="n">
        <v>103.85</v>
      </c>
      <c r="F139" t="n">
        <v>98.42</v>
      </c>
      <c r="G139" t="n">
        <v>65.62</v>
      </c>
      <c r="H139" t="n">
        <v>0.89</v>
      </c>
      <c r="I139" t="n">
        <v>90</v>
      </c>
      <c r="J139" t="n">
        <v>179.63</v>
      </c>
      <c r="K139" t="n">
        <v>51.39</v>
      </c>
      <c r="L139" t="n">
        <v>9</v>
      </c>
      <c r="M139" t="n">
        <v>88</v>
      </c>
      <c r="N139" t="n">
        <v>34.24</v>
      </c>
      <c r="O139" t="n">
        <v>22388.15</v>
      </c>
      <c r="P139" t="n">
        <v>1112.86</v>
      </c>
      <c r="Q139" t="n">
        <v>3548.68</v>
      </c>
      <c r="R139" t="n">
        <v>299.04</v>
      </c>
      <c r="S139" t="n">
        <v>166.1</v>
      </c>
      <c r="T139" t="n">
        <v>65780.64</v>
      </c>
      <c r="U139" t="n">
        <v>0.5600000000000001</v>
      </c>
      <c r="V139" t="n">
        <v>0.95</v>
      </c>
      <c r="W139" t="n">
        <v>0.42</v>
      </c>
      <c r="X139" t="n">
        <v>3.88</v>
      </c>
      <c r="Y139" t="n">
        <v>0.5</v>
      </c>
      <c r="Z139" t="n">
        <v>10</v>
      </c>
    </row>
    <row r="140">
      <c r="A140" t="n">
        <v>9</v>
      </c>
      <c r="B140" t="n">
        <v>85</v>
      </c>
      <c r="C140" t="inlineStr">
        <is>
          <t xml:space="preserve">CONCLUIDO	</t>
        </is>
      </c>
      <c r="D140" t="n">
        <v>0.9671999999999999</v>
      </c>
      <c r="E140" t="n">
        <v>103.39</v>
      </c>
      <c r="F140" t="n">
        <v>98.31</v>
      </c>
      <c r="G140" t="n">
        <v>73.73</v>
      </c>
      <c r="H140" t="n">
        <v>0.98</v>
      </c>
      <c r="I140" t="n">
        <v>80</v>
      </c>
      <c r="J140" t="n">
        <v>181.12</v>
      </c>
      <c r="K140" t="n">
        <v>51.39</v>
      </c>
      <c r="L140" t="n">
        <v>10</v>
      </c>
      <c r="M140" t="n">
        <v>78</v>
      </c>
      <c r="N140" t="n">
        <v>34.73</v>
      </c>
      <c r="O140" t="n">
        <v>22572.13</v>
      </c>
      <c r="P140" t="n">
        <v>1095.72</v>
      </c>
      <c r="Q140" t="n">
        <v>3548.72</v>
      </c>
      <c r="R140" t="n">
        <v>295.84</v>
      </c>
      <c r="S140" t="n">
        <v>166.1</v>
      </c>
      <c r="T140" t="n">
        <v>64232.39</v>
      </c>
      <c r="U140" t="n">
        <v>0.5600000000000001</v>
      </c>
      <c r="V140" t="n">
        <v>0.95</v>
      </c>
      <c r="W140" t="n">
        <v>0.4</v>
      </c>
      <c r="X140" t="n">
        <v>3.77</v>
      </c>
      <c r="Y140" t="n">
        <v>0.5</v>
      </c>
      <c r="Z140" t="n">
        <v>10</v>
      </c>
    </row>
    <row r="141">
      <c r="A141" t="n">
        <v>10</v>
      </c>
      <c r="B141" t="n">
        <v>85</v>
      </c>
      <c r="C141" t="inlineStr">
        <is>
          <t xml:space="preserve">CONCLUIDO	</t>
        </is>
      </c>
      <c r="D141" t="n">
        <v>0.9748</v>
      </c>
      <c r="E141" t="n">
        <v>102.59</v>
      </c>
      <c r="F141" t="n">
        <v>97.81</v>
      </c>
      <c r="G141" t="n">
        <v>82.66</v>
      </c>
      <c r="H141" t="n">
        <v>1.07</v>
      </c>
      <c r="I141" t="n">
        <v>71</v>
      </c>
      <c r="J141" t="n">
        <v>182.62</v>
      </c>
      <c r="K141" t="n">
        <v>51.39</v>
      </c>
      <c r="L141" t="n">
        <v>11</v>
      </c>
      <c r="M141" t="n">
        <v>69</v>
      </c>
      <c r="N141" t="n">
        <v>35.22</v>
      </c>
      <c r="O141" t="n">
        <v>22756.91</v>
      </c>
      <c r="P141" t="n">
        <v>1070.47</v>
      </c>
      <c r="Q141" t="n">
        <v>3548.69</v>
      </c>
      <c r="R141" t="n">
        <v>279.12</v>
      </c>
      <c r="S141" t="n">
        <v>166.1</v>
      </c>
      <c r="T141" t="n">
        <v>55917.1</v>
      </c>
      <c r="U141" t="n">
        <v>0.6</v>
      </c>
      <c r="V141" t="n">
        <v>0.95</v>
      </c>
      <c r="W141" t="n">
        <v>0.38</v>
      </c>
      <c r="X141" t="n">
        <v>3.27</v>
      </c>
      <c r="Y141" t="n">
        <v>0.5</v>
      </c>
      <c r="Z141" t="n">
        <v>10</v>
      </c>
    </row>
    <row r="142">
      <c r="A142" t="n">
        <v>11</v>
      </c>
      <c r="B142" t="n">
        <v>85</v>
      </c>
      <c r="C142" t="inlineStr">
        <is>
          <t xml:space="preserve">CONCLUIDO	</t>
        </is>
      </c>
      <c r="D142" t="n">
        <v>0.9806</v>
      </c>
      <c r="E142" t="n">
        <v>101.98</v>
      </c>
      <c r="F142" t="n">
        <v>97.44</v>
      </c>
      <c r="G142" t="n">
        <v>91.34999999999999</v>
      </c>
      <c r="H142" t="n">
        <v>1.16</v>
      </c>
      <c r="I142" t="n">
        <v>64</v>
      </c>
      <c r="J142" t="n">
        <v>184.12</v>
      </c>
      <c r="K142" t="n">
        <v>51.39</v>
      </c>
      <c r="L142" t="n">
        <v>12</v>
      </c>
      <c r="M142" t="n">
        <v>62</v>
      </c>
      <c r="N142" t="n">
        <v>35.73</v>
      </c>
      <c r="O142" t="n">
        <v>22942.24</v>
      </c>
      <c r="P142" t="n">
        <v>1048.24</v>
      </c>
      <c r="Q142" t="n">
        <v>3548.66</v>
      </c>
      <c r="R142" t="n">
        <v>266.09</v>
      </c>
      <c r="S142" t="n">
        <v>166.1</v>
      </c>
      <c r="T142" t="n">
        <v>49438.01</v>
      </c>
      <c r="U142" t="n">
        <v>0.62</v>
      </c>
      <c r="V142" t="n">
        <v>0.96</v>
      </c>
      <c r="W142" t="n">
        <v>0.38</v>
      </c>
      <c r="X142" t="n">
        <v>2.9</v>
      </c>
      <c r="Y142" t="n">
        <v>0.5</v>
      </c>
      <c r="Z142" t="n">
        <v>10</v>
      </c>
    </row>
    <row r="143">
      <c r="A143" t="n">
        <v>12</v>
      </c>
      <c r="B143" t="n">
        <v>85</v>
      </c>
      <c r="C143" t="inlineStr">
        <is>
          <t xml:space="preserve">CONCLUIDO	</t>
        </is>
      </c>
      <c r="D143" t="n">
        <v>0.9854000000000001</v>
      </c>
      <c r="E143" t="n">
        <v>101.48</v>
      </c>
      <c r="F143" t="n">
        <v>97.14</v>
      </c>
      <c r="G143" t="n">
        <v>100.49</v>
      </c>
      <c r="H143" t="n">
        <v>1.24</v>
      </c>
      <c r="I143" t="n">
        <v>58</v>
      </c>
      <c r="J143" t="n">
        <v>185.63</v>
      </c>
      <c r="K143" t="n">
        <v>51.39</v>
      </c>
      <c r="L143" t="n">
        <v>13</v>
      </c>
      <c r="M143" t="n">
        <v>56</v>
      </c>
      <c r="N143" t="n">
        <v>36.24</v>
      </c>
      <c r="O143" t="n">
        <v>23128.27</v>
      </c>
      <c r="P143" t="n">
        <v>1026.98</v>
      </c>
      <c r="Q143" t="n">
        <v>3548.65</v>
      </c>
      <c r="R143" t="n">
        <v>256.16</v>
      </c>
      <c r="S143" t="n">
        <v>166.1</v>
      </c>
      <c r="T143" t="n">
        <v>44503.93</v>
      </c>
      <c r="U143" t="n">
        <v>0.65</v>
      </c>
      <c r="V143" t="n">
        <v>0.96</v>
      </c>
      <c r="W143" t="n">
        <v>0.37</v>
      </c>
      <c r="X143" t="n">
        <v>2.6</v>
      </c>
      <c r="Y143" t="n">
        <v>0.5</v>
      </c>
      <c r="Z143" t="n">
        <v>10</v>
      </c>
    </row>
    <row r="144">
      <c r="A144" t="n">
        <v>13</v>
      </c>
      <c r="B144" t="n">
        <v>85</v>
      </c>
      <c r="C144" t="inlineStr">
        <is>
          <t xml:space="preserve">CONCLUIDO	</t>
        </is>
      </c>
      <c r="D144" t="n">
        <v>0.989</v>
      </c>
      <c r="E144" t="n">
        <v>101.11</v>
      </c>
      <c r="F144" t="n">
        <v>96.94</v>
      </c>
      <c r="G144" t="n">
        <v>109.75</v>
      </c>
      <c r="H144" t="n">
        <v>1.33</v>
      </c>
      <c r="I144" t="n">
        <v>53</v>
      </c>
      <c r="J144" t="n">
        <v>187.14</v>
      </c>
      <c r="K144" t="n">
        <v>51.39</v>
      </c>
      <c r="L144" t="n">
        <v>14</v>
      </c>
      <c r="M144" t="n">
        <v>51</v>
      </c>
      <c r="N144" t="n">
        <v>36.75</v>
      </c>
      <c r="O144" t="n">
        <v>23314.98</v>
      </c>
      <c r="P144" t="n">
        <v>1000.15</v>
      </c>
      <c r="Q144" t="n">
        <v>3548.66</v>
      </c>
      <c r="R144" t="n">
        <v>249.44</v>
      </c>
      <c r="S144" t="n">
        <v>166.1</v>
      </c>
      <c r="T144" t="n">
        <v>41167.96</v>
      </c>
      <c r="U144" t="n">
        <v>0.67</v>
      </c>
      <c r="V144" t="n">
        <v>0.96</v>
      </c>
      <c r="W144" t="n">
        <v>0.36</v>
      </c>
      <c r="X144" t="n">
        <v>2.4</v>
      </c>
      <c r="Y144" t="n">
        <v>0.5</v>
      </c>
      <c r="Z144" t="n">
        <v>10</v>
      </c>
    </row>
    <row r="145">
      <c r="A145" t="n">
        <v>14</v>
      </c>
      <c r="B145" t="n">
        <v>85</v>
      </c>
      <c r="C145" t="inlineStr">
        <is>
          <t xml:space="preserve">CONCLUIDO	</t>
        </is>
      </c>
      <c r="D145" t="n">
        <v>0.9938</v>
      </c>
      <c r="E145" t="n">
        <v>100.63</v>
      </c>
      <c r="F145" t="n">
        <v>96.63</v>
      </c>
      <c r="G145" t="n">
        <v>120.79</v>
      </c>
      <c r="H145" t="n">
        <v>1.41</v>
      </c>
      <c r="I145" t="n">
        <v>48</v>
      </c>
      <c r="J145" t="n">
        <v>188.66</v>
      </c>
      <c r="K145" t="n">
        <v>51.39</v>
      </c>
      <c r="L145" t="n">
        <v>15</v>
      </c>
      <c r="M145" t="n">
        <v>45</v>
      </c>
      <c r="N145" t="n">
        <v>37.27</v>
      </c>
      <c r="O145" t="n">
        <v>23502.4</v>
      </c>
      <c r="P145" t="n">
        <v>975.21</v>
      </c>
      <c r="Q145" t="n">
        <v>3548.65</v>
      </c>
      <c r="R145" t="n">
        <v>238.58</v>
      </c>
      <c r="S145" t="n">
        <v>166.1</v>
      </c>
      <c r="T145" t="n">
        <v>35760.1</v>
      </c>
      <c r="U145" t="n">
        <v>0.7</v>
      </c>
      <c r="V145" t="n">
        <v>0.96</v>
      </c>
      <c r="W145" t="n">
        <v>0.35</v>
      </c>
      <c r="X145" t="n">
        <v>2.09</v>
      </c>
      <c r="Y145" t="n">
        <v>0.5</v>
      </c>
      <c r="Z145" t="n">
        <v>10</v>
      </c>
    </row>
    <row r="146">
      <c r="A146" t="n">
        <v>15</v>
      </c>
      <c r="B146" t="n">
        <v>85</v>
      </c>
      <c r="C146" t="inlineStr">
        <is>
          <t xml:space="preserve">CONCLUIDO	</t>
        </is>
      </c>
      <c r="D146" t="n">
        <v>0.9958</v>
      </c>
      <c r="E146" t="n">
        <v>100.42</v>
      </c>
      <c r="F146" t="n">
        <v>96.52</v>
      </c>
      <c r="G146" t="n">
        <v>128.7</v>
      </c>
      <c r="H146" t="n">
        <v>1.49</v>
      </c>
      <c r="I146" t="n">
        <v>45</v>
      </c>
      <c r="J146" t="n">
        <v>190.19</v>
      </c>
      <c r="K146" t="n">
        <v>51.39</v>
      </c>
      <c r="L146" t="n">
        <v>16</v>
      </c>
      <c r="M146" t="n">
        <v>27</v>
      </c>
      <c r="N146" t="n">
        <v>37.79</v>
      </c>
      <c r="O146" t="n">
        <v>23690.52</v>
      </c>
      <c r="P146" t="n">
        <v>963.29</v>
      </c>
      <c r="Q146" t="n">
        <v>3548.63</v>
      </c>
      <c r="R146" t="n">
        <v>234.3</v>
      </c>
      <c r="S146" t="n">
        <v>166.1</v>
      </c>
      <c r="T146" t="n">
        <v>33635.46</v>
      </c>
      <c r="U146" t="n">
        <v>0.71</v>
      </c>
      <c r="V146" t="n">
        <v>0.97</v>
      </c>
      <c r="W146" t="n">
        <v>0.37</v>
      </c>
      <c r="X146" t="n">
        <v>1.98</v>
      </c>
      <c r="Y146" t="n">
        <v>0.5</v>
      </c>
      <c r="Z146" t="n">
        <v>10</v>
      </c>
    </row>
    <row r="147">
      <c r="A147" t="n">
        <v>16</v>
      </c>
      <c r="B147" t="n">
        <v>85</v>
      </c>
      <c r="C147" t="inlineStr">
        <is>
          <t xml:space="preserve">CONCLUIDO	</t>
        </is>
      </c>
      <c r="D147" t="n">
        <v>0.9971</v>
      </c>
      <c r="E147" t="n">
        <v>100.29</v>
      </c>
      <c r="F147" t="n">
        <v>96.43000000000001</v>
      </c>
      <c r="G147" t="n">
        <v>131.49</v>
      </c>
      <c r="H147" t="n">
        <v>1.57</v>
      </c>
      <c r="I147" t="n">
        <v>44</v>
      </c>
      <c r="J147" t="n">
        <v>191.72</v>
      </c>
      <c r="K147" t="n">
        <v>51.39</v>
      </c>
      <c r="L147" t="n">
        <v>17</v>
      </c>
      <c r="M147" t="n">
        <v>7</v>
      </c>
      <c r="N147" t="n">
        <v>38.33</v>
      </c>
      <c r="O147" t="n">
        <v>23879.37</v>
      </c>
      <c r="P147" t="n">
        <v>953.92</v>
      </c>
      <c r="Q147" t="n">
        <v>3548.7</v>
      </c>
      <c r="R147" t="n">
        <v>230.34</v>
      </c>
      <c r="S147" t="n">
        <v>166.1</v>
      </c>
      <c r="T147" t="n">
        <v>31660.33</v>
      </c>
      <c r="U147" t="n">
        <v>0.72</v>
      </c>
      <c r="V147" t="n">
        <v>0.97</v>
      </c>
      <c r="W147" t="n">
        <v>0.39</v>
      </c>
      <c r="X147" t="n">
        <v>1.89</v>
      </c>
      <c r="Y147" t="n">
        <v>0.5</v>
      </c>
      <c r="Z147" t="n">
        <v>10</v>
      </c>
    </row>
    <row r="148">
      <c r="A148" t="n">
        <v>17</v>
      </c>
      <c r="B148" t="n">
        <v>85</v>
      </c>
      <c r="C148" t="inlineStr">
        <is>
          <t xml:space="preserve">CONCLUIDO	</t>
        </is>
      </c>
      <c r="D148" t="n">
        <v>0.997</v>
      </c>
      <c r="E148" t="n">
        <v>100.3</v>
      </c>
      <c r="F148" t="n">
        <v>96.47</v>
      </c>
      <c r="G148" t="n">
        <v>134.62</v>
      </c>
      <c r="H148" t="n">
        <v>1.65</v>
      </c>
      <c r="I148" t="n">
        <v>43</v>
      </c>
      <c r="J148" t="n">
        <v>193.26</v>
      </c>
      <c r="K148" t="n">
        <v>51.39</v>
      </c>
      <c r="L148" t="n">
        <v>18</v>
      </c>
      <c r="M148" t="n">
        <v>1</v>
      </c>
      <c r="N148" t="n">
        <v>38.86</v>
      </c>
      <c r="O148" t="n">
        <v>24068.93</v>
      </c>
      <c r="P148" t="n">
        <v>960.64</v>
      </c>
      <c r="Q148" t="n">
        <v>3548.7</v>
      </c>
      <c r="R148" t="n">
        <v>231.64</v>
      </c>
      <c r="S148" t="n">
        <v>166.1</v>
      </c>
      <c r="T148" t="n">
        <v>32319.13</v>
      </c>
      <c r="U148" t="n">
        <v>0.72</v>
      </c>
      <c r="V148" t="n">
        <v>0.97</v>
      </c>
      <c r="W148" t="n">
        <v>0.4</v>
      </c>
      <c r="X148" t="n">
        <v>1.94</v>
      </c>
      <c r="Y148" t="n">
        <v>0.5</v>
      </c>
      <c r="Z148" t="n">
        <v>10</v>
      </c>
    </row>
    <row r="149">
      <c r="A149" t="n">
        <v>18</v>
      </c>
      <c r="B149" t="n">
        <v>85</v>
      </c>
      <c r="C149" t="inlineStr">
        <is>
          <t xml:space="preserve">CONCLUIDO	</t>
        </is>
      </c>
      <c r="D149" t="n">
        <v>0.9971</v>
      </c>
      <c r="E149" t="n">
        <v>100.29</v>
      </c>
      <c r="F149" t="n">
        <v>96.47</v>
      </c>
      <c r="G149" t="n">
        <v>134.6</v>
      </c>
      <c r="H149" t="n">
        <v>1.73</v>
      </c>
      <c r="I149" t="n">
        <v>43</v>
      </c>
      <c r="J149" t="n">
        <v>194.8</v>
      </c>
      <c r="K149" t="n">
        <v>51.39</v>
      </c>
      <c r="L149" t="n">
        <v>19</v>
      </c>
      <c r="M149" t="n">
        <v>0</v>
      </c>
      <c r="N149" t="n">
        <v>39.41</v>
      </c>
      <c r="O149" t="n">
        <v>24259.23</v>
      </c>
      <c r="P149" t="n">
        <v>967.7</v>
      </c>
      <c r="Q149" t="n">
        <v>3548.71</v>
      </c>
      <c r="R149" t="n">
        <v>231.23</v>
      </c>
      <c r="S149" t="n">
        <v>166.1</v>
      </c>
      <c r="T149" t="n">
        <v>32112.22</v>
      </c>
      <c r="U149" t="n">
        <v>0.72</v>
      </c>
      <c r="V149" t="n">
        <v>0.97</v>
      </c>
      <c r="W149" t="n">
        <v>0.4</v>
      </c>
      <c r="X149" t="n">
        <v>1.93</v>
      </c>
      <c r="Y149" t="n">
        <v>0.5</v>
      </c>
      <c r="Z149" t="n">
        <v>10</v>
      </c>
    </row>
    <row r="150">
      <c r="A150" t="n">
        <v>0</v>
      </c>
      <c r="B150" t="n">
        <v>20</v>
      </c>
      <c r="C150" t="inlineStr">
        <is>
          <t xml:space="preserve">CONCLUIDO	</t>
        </is>
      </c>
      <c r="D150" t="n">
        <v>0.8177</v>
      </c>
      <c r="E150" t="n">
        <v>122.29</v>
      </c>
      <c r="F150" t="n">
        <v>115.17</v>
      </c>
      <c r="G150" t="n">
        <v>15.7</v>
      </c>
      <c r="H150" t="n">
        <v>0.34</v>
      </c>
      <c r="I150" t="n">
        <v>440</v>
      </c>
      <c r="J150" t="n">
        <v>51.33</v>
      </c>
      <c r="K150" t="n">
        <v>24.83</v>
      </c>
      <c r="L150" t="n">
        <v>1</v>
      </c>
      <c r="M150" t="n">
        <v>438</v>
      </c>
      <c r="N150" t="n">
        <v>5.51</v>
      </c>
      <c r="O150" t="n">
        <v>6564.78</v>
      </c>
      <c r="P150" t="n">
        <v>607.02</v>
      </c>
      <c r="Q150" t="n">
        <v>3548.9</v>
      </c>
      <c r="R150" t="n">
        <v>867.65</v>
      </c>
      <c r="S150" t="n">
        <v>166.1</v>
      </c>
      <c r="T150" t="n">
        <v>348336.33</v>
      </c>
      <c r="U150" t="n">
        <v>0.19</v>
      </c>
      <c r="V150" t="n">
        <v>0.8100000000000001</v>
      </c>
      <c r="W150" t="n">
        <v>0.97</v>
      </c>
      <c r="X150" t="n">
        <v>20.62</v>
      </c>
      <c r="Y150" t="n">
        <v>0.5</v>
      </c>
      <c r="Z150" t="n">
        <v>10</v>
      </c>
    </row>
    <row r="151">
      <c r="A151" t="n">
        <v>1</v>
      </c>
      <c r="B151" t="n">
        <v>20</v>
      </c>
      <c r="C151" t="inlineStr">
        <is>
          <t xml:space="preserve">CONCLUIDO	</t>
        </is>
      </c>
      <c r="D151" t="n">
        <v>0.9342</v>
      </c>
      <c r="E151" t="n">
        <v>107.04</v>
      </c>
      <c r="F151" t="n">
        <v>103.04</v>
      </c>
      <c r="G151" t="n">
        <v>33.6</v>
      </c>
      <c r="H151" t="n">
        <v>0.66</v>
      </c>
      <c r="I151" t="n">
        <v>184</v>
      </c>
      <c r="J151" t="n">
        <v>52.47</v>
      </c>
      <c r="K151" t="n">
        <v>24.83</v>
      </c>
      <c r="L151" t="n">
        <v>2</v>
      </c>
      <c r="M151" t="n">
        <v>60</v>
      </c>
      <c r="N151" t="n">
        <v>5.64</v>
      </c>
      <c r="O151" t="n">
        <v>6705.1</v>
      </c>
      <c r="P151" t="n">
        <v>480.36</v>
      </c>
      <c r="Q151" t="n">
        <v>3548.79</v>
      </c>
      <c r="R151" t="n">
        <v>450.36</v>
      </c>
      <c r="S151" t="n">
        <v>166.1</v>
      </c>
      <c r="T151" t="n">
        <v>140970.18</v>
      </c>
      <c r="U151" t="n">
        <v>0.37</v>
      </c>
      <c r="V151" t="n">
        <v>0.9</v>
      </c>
      <c r="W151" t="n">
        <v>0.73</v>
      </c>
      <c r="X151" t="n">
        <v>8.5</v>
      </c>
      <c r="Y151" t="n">
        <v>0.5</v>
      </c>
      <c r="Z151" t="n">
        <v>10</v>
      </c>
    </row>
    <row r="152">
      <c r="A152" t="n">
        <v>2</v>
      </c>
      <c r="B152" t="n">
        <v>20</v>
      </c>
      <c r="C152" t="inlineStr">
        <is>
          <t xml:space="preserve">CONCLUIDO	</t>
        </is>
      </c>
      <c r="D152" t="n">
        <v>0.9365</v>
      </c>
      <c r="E152" t="n">
        <v>106.78</v>
      </c>
      <c r="F152" t="n">
        <v>102.84</v>
      </c>
      <c r="G152" t="n">
        <v>34.47</v>
      </c>
      <c r="H152" t="n">
        <v>0.97</v>
      </c>
      <c r="I152" t="n">
        <v>179</v>
      </c>
      <c r="J152" t="n">
        <v>53.61</v>
      </c>
      <c r="K152" t="n">
        <v>24.83</v>
      </c>
      <c r="L152" t="n">
        <v>3</v>
      </c>
      <c r="M152" t="n">
        <v>0</v>
      </c>
      <c r="N152" t="n">
        <v>5.78</v>
      </c>
      <c r="O152" t="n">
        <v>6845.59</v>
      </c>
      <c r="P152" t="n">
        <v>485.59</v>
      </c>
      <c r="Q152" t="n">
        <v>3548.72</v>
      </c>
      <c r="R152" t="n">
        <v>440.92</v>
      </c>
      <c r="S152" t="n">
        <v>166.1</v>
      </c>
      <c r="T152" t="n">
        <v>136278.45</v>
      </c>
      <c r="U152" t="n">
        <v>0.38</v>
      </c>
      <c r="V152" t="n">
        <v>0.91</v>
      </c>
      <c r="W152" t="n">
        <v>0.8</v>
      </c>
      <c r="X152" t="n">
        <v>8.300000000000001</v>
      </c>
      <c r="Y152" t="n">
        <v>0.5</v>
      </c>
      <c r="Z152" t="n">
        <v>10</v>
      </c>
    </row>
    <row r="153">
      <c r="A153" t="n">
        <v>0</v>
      </c>
      <c r="B153" t="n">
        <v>65</v>
      </c>
      <c r="C153" t="inlineStr">
        <is>
          <t xml:space="preserve">CONCLUIDO	</t>
        </is>
      </c>
      <c r="D153" t="n">
        <v>0.5255</v>
      </c>
      <c r="E153" t="n">
        <v>190.31</v>
      </c>
      <c r="F153" t="n">
        <v>154.73</v>
      </c>
      <c r="G153" t="n">
        <v>7.57</v>
      </c>
      <c r="H153" t="n">
        <v>0.13</v>
      </c>
      <c r="I153" t="n">
        <v>1227</v>
      </c>
      <c r="J153" t="n">
        <v>133.21</v>
      </c>
      <c r="K153" t="n">
        <v>46.47</v>
      </c>
      <c r="L153" t="n">
        <v>1</v>
      </c>
      <c r="M153" t="n">
        <v>1225</v>
      </c>
      <c r="N153" t="n">
        <v>20.75</v>
      </c>
      <c r="O153" t="n">
        <v>16663.42</v>
      </c>
      <c r="P153" t="n">
        <v>1674.25</v>
      </c>
      <c r="Q153" t="n">
        <v>3549.31</v>
      </c>
      <c r="R153" t="n">
        <v>2214.27</v>
      </c>
      <c r="S153" t="n">
        <v>166.1</v>
      </c>
      <c r="T153" t="n">
        <v>1017710.05</v>
      </c>
      <c r="U153" t="n">
        <v>0.08</v>
      </c>
      <c r="V153" t="n">
        <v>0.6</v>
      </c>
      <c r="W153" t="n">
        <v>2.24</v>
      </c>
      <c r="X153" t="n">
        <v>60.17</v>
      </c>
      <c r="Y153" t="n">
        <v>0.5</v>
      </c>
      <c r="Z153" t="n">
        <v>10</v>
      </c>
    </row>
    <row r="154">
      <c r="A154" t="n">
        <v>1</v>
      </c>
      <c r="B154" t="n">
        <v>65</v>
      </c>
      <c r="C154" t="inlineStr">
        <is>
          <t xml:space="preserve">CONCLUIDO	</t>
        </is>
      </c>
      <c r="D154" t="n">
        <v>0.7723</v>
      </c>
      <c r="E154" t="n">
        <v>129.49</v>
      </c>
      <c r="F154" t="n">
        <v>115.25</v>
      </c>
      <c r="G154" t="n">
        <v>15.61</v>
      </c>
      <c r="H154" t="n">
        <v>0.26</v>
      </c>
      <c r="I154" t="n">
        <v>443</v>
      </c>
      <c r="J154" t="n">
        <v>134.55</v>
      </c>
      <c r="K154" t="n">
        <v>46.47</v>
      </c>
      <c r="L154" t="n">
        <v>2</v>
      </c>
      <c r="M154" t="n">
        <v>441</v>
      </c>
      <c r="N154" t="n">
        <v>21.09</v>
      </c>
      <c r="O154" t="n">
        <v>16828.84</v>
      </c>
      <c r="P154" t="n">
        <v>1222.11</v>
      </c>
      <c r="Q154" t="n">
        <v>3548.87</v>
      </c>
      <c r="R154" t="n">
        <v>870.73</v>
      </c>
      <c r="S154" t="n">
        <v>166.1</v>
      </c>
      <c r="T154" t="n">
        <v>349861.91</v>
      </c>
      <c r="U154" t="n">
        <v>0.19</v>
      </c>
      <c r="V154" t="n">
        <v>0.8100000000000001</v>
      </c>
      <c r="W154" t="n">
        <v>0.97</v>
      </c>
      <c r="X154" t="n">
        <v>20.7</v>
      </c>
      <c r="Y154" t="n">
        <v>0.5</v>
      </c>
      <c r="Z154" t="n">
        <v>10</v>
      </c>
    </row>
    <row r="155">
      <c r="A155" t="n">
        <v>2</v>
      </c>
      <c r="B155" t="n">
        <v>65</v>
      </c>
      <c r="C155" t="inlineStr">
        <is>
          <t xml:space="preserve">CONCLUIDO	</t>
        </is>
      </c>
      <c r="D155" t="n">
        <v>0.8594000000000001</v>
      </c>
      <c r="E155" t="n">
        <v>116.36</v>
      </c>
      <c r="F155" t="n">
        <v>106.89</v>
      </c>
      <c r="G155" t="n">
        <v>23.93</v>
      </c>
      <c r="H155" t="n">
        <v>0.39</v>
      </c>
      <c r="I155" t="n">
        <v>268</v>
      </c>
      <c r="J155" t="n">
        <v>135.9</v>
      </c>
      <c r="K155" t="n">
        <v>46.47</v>
      </c>
      <c r="L155" t="n">
        <v>3</v>
      </c>
      <c r="M155" t="n">
        <v>266</v>
      </c>
      <c r="N155" t="n">
        <v>21.43</v>
      </c>
      <c r="O155" t="n">
        <v>16994.64</v>
      </c>
      <c r="P155" t="n">
        <v>1111.05</v>
      </c>
      <c r="Q155" t="n">
        <v>3548.72</v>
      </c>
      <c r="R155" t="n">
        <v>586.16</v>
      </c>
      <c r="S155" t="n">
        <v>166.1</v>
      </c>
      <c r="T155" t="n">
        <v>208452.81</v>
      </c>
      <c r="U155" t="n">
        <v>0.28</v>
      </c>
      <c r="V155" t="n">
        <v>0.87</v>
      </c>
      <c r="W155" t="n">
        <v>0.71</v>
      </c>
      <c r="X155" t="n">
        <v>12.34</v>
      </c>
      <c r="Y155" t="n">
        <v>0.5</v>
      </c>
      <c r="Z155" t="n">
        <v>10</v>
      </c>
    </row>
    <row r="156">
      <c r="A156" t="n">
        <v>3</v>
      </c>
      <c r="B156" t="n">
        <v>65</v>
      </c>
      <c r="C156" t="inlineStr">
        <is>
          <t xml:space="preserve">CONCLUIDO	</t>
        </is>
      </c>
      <c r="D156" t="n">
        <v>0.9043</v>
      </c>
      <c r="E156" t="n">
        <v>110.58</v>
      </c>
      <c r="F156" t="n">
        <v>103.23</v>
      </c>
      <c r="G156" t="n">
        <v>32.6</v>
      </c>
      <c r="H156" t="n">
        <v>0.52</v>
      </c>
      <c r="I156" t="n">
        <v>190</v>
      </c>
      <c r="J156" t="n">
        <v>137.25</v>
      </c>
      <c r="K156" t="n">
        <v>46.47</v>
      </c>
      <c r="L156" t="n">
        <v>4</v>
      </c>
      <c r="M156" t="n">
        <v>188</v>
      </c>
      <c r="N156" t="n">
        <v>21.78</v>
      </c>
      <c r="O156" t="n">
        <v>17160.92</v>
      </c>
      <c r="P156" t="n">
        <v>1051.33</v>
      </c>
      <c r="Q156" t="n">
        <v>3548.83</v>
      </c>
      <c r="R156" t="n">
        <v>462.4</v>
      </c>
      <c r="S156" t="n">
        <v>166.1</v>
      </c>
      <c r="T156" t="n">
        <v>146962.66</v>
      </c>
      <c r="U156" t="n">
        <v>0.36</v>
      </c>
      <c r="V156" t="n">
        <v>0.9</v>
      </c>
      <c r="W156" t="n">
        <v>0.58</v>
      </c>
      <c r="X156" t="n">
        <v>8.69</v>
      </c>
      <c r="Y156" t="n">
        <v>0.5</v>
      </c>
      <c r="Z156" t="n">
        <v>10</v>
      </c>
    </row>
    <row r="157">
      <c r="A157" t="n">
        <v>4</v>
      </c>
      <c r="B157" t="n">
        <v>65</v>
      </c>
      <c r="C157" t="inlineStr">
        <is>
          <t xml:space="preserve">CONCLUIDO	</t>
        </is>
      </c>
      <c r="D157" t="n">
        <v>0.9317</v>
      </c>
      <c r="E157" t="n">
        <v>107.34</v>
      </c>
      <c r="F157" t="n">
        <v>101.18</v>
      </c>
      <c r="G157" t="n">
        <v>41.58</v>
      </c>
      <c r="H157" t="n">
        <v>0.64</v>
      </c>
      <c r="I157" t="n">
        <v>146</v>
      </c>
      <c r="J157" t="n">
        <v>138.6</v>
      </c>
      <c r="K157" t="n">
        <v>46.47</v>
      </c>
      <c r="L157" t="n">
        <v>5</v>
      </c>
      <c r="M157" t="n">
        <v>144</v>
      </c>
      <c r="N157" t="n">
        <v>22.13</v>
      </c>
      <c r="O157" t="n">
        <v>17327.69</v>
      </c>
      <c r="P157" t="n">
        <v>1008.12</v>
      </c>
      <c r="Q157" t="n">
        <v>3548.7</v>
      </c>
      <c r="R157" t="n">
        <v>393.01</v>
      </c>
      <c r="S157" t="n">
        <v>166.1</v>
      </c>
      <c r="T157" t="n">
        <v>112485.87</v>
      </c>
      <c r="U157" t="n">
        <v>0.42</v>
      </c>
      <c r="V157" t="n">
        <v>0.92</v>
      </c>
      <c r="W157" t="n">
        <v>0.51</v>
      </c>
      <c r="X157" t="n">
        <v>6.64</v>
      </c>
      <c r="Y157" t="n">
        <v>0.5</v>
      </c>
      <c r="Z157" t="n">
        <v>10</v>
      </c>
    </row>
    <row r="158">
      <c r="A158" t="n">
        <v>5</v>
      </c>
      <c r="B158" t="n">
        <v>65</v>
      </c>
      <c r="C158" t="inlineStr">
        <is>
          <t xml:space="preserve">CONCLUIDO	</t>
        </is>
      </c>
      <c r="D158" t="n">
        <v>0.9508</v>
      </c>
      <c r="E158" t="n">
        <v>105.18</v>
      </c>
      <c r="F158" t="n">
        <v>99.81</v>
      </c>
      <c r="G158" t="n">
        <v>51.18</v>
      </c>
      <c r="H158" t="n">
        <v>0.76</v>
      </c>
      <c r="I158" t="n">
        <v>117</v>
      </c>
      <c r="J158" t="n">
        <v>139.95</v>
      </c>
      <c r="K158" t="n">
        <v>46.47</v>
      </c>
      <c r="L158" t="n">
        <v>6</v>
      </c>
      <c r="M158" t="n">
        <v>115</v>
      </c>
      <c r="N158" t="n">
        <v>22.49</v>
      </c>
      <c r="O158" t="n">
        <v>17494.97</v>
      </c>
      <c r="P158" t="n">
        <v>969.87</v>
      </c>
      <c r="Q158" t="n">
        <v>3548.66</v>
      </c>
      <c r="R158" t="n">
        <v>346.44</v>
      </c>
      <c r="S158" t="n">
        <v>166.1</v>
      </c>
      <c r="T158" t="n">
        <v>89348.73</v>
      </c>
      <c r="U158" t="n">
        <v>0.48</v>
      </c>
      <c r="V158" t="n">
        <v>0.93</v>
      </c>
      <c r="W158" t="n">
        <v>0.46</v>
      </c>
      <c r="X158" t="n">
        <v>5.27</v>
      </c>
      <c r="Y158" t="n">
        <v>0.5</v>
      </c>
      <c r="Z158" t="n">
        <v>10</v>
      </c>
    </row>
    <row r="159">
      <c r="A159" t="n">
        <v>6</v>
      </c>
      <c r="B159" t="n">
        <v>65</v>
      </c>
      <c r="C159" t="inlineStr">
        <is>
          <t xml:space="preserve">CONCLUIDO	</t>
        </is>
      </c>
      <c r="D159" t="n">
        <v>0.9649</v>
      </c>
      <c r="E159" t="n">
        <v>103.63</v>
      </c>
      <c r="F159" t="n">
        <v>98.81</v>
      </c>
      <c r="G159" t="n">
        <v>61.12</v>
      </c>
      <c r="H159" t="n">
        <v>0.88</v>
      </c>
      <c r="I159" t="n">
        <v>97</v>
      </c>
      <c r="J159" t="n">
        <v>141.31</v>
      </c>
      <c r="K159" t="n">
        <v>46.47</v>
      </c>
      <c r="L159" t="n">
        <v>7</v>
      </c>
      <c r="M159" t="n">
        <v>95</v>
      </c>
      <c r="N159" t="n">
        <v>22.85</v>
      </c>
      <c r="O159" t="n">
        <v>17662.75</v>
      </c>
      <c r="P159" t="n">
        <v>936.49</v>
      </c>
      <c r="Q159" t="n">
        <v>3548.65</v>
      </c>
      <c r="R159" t="n">
        <v>312.44</v>
      </c>
      <c r="S159" t="n">
        <v>166.1</v>
      </c>
      <c r="T159" t="n">
        <v>72445.46000000001</v>
      </c>
      <c r="U159" t="n">
        <v>0.53</v>
      </c>
      <c r="V159" t="n">
        <v>0.9399999999999999</v>
      </c>
      <c r="W159" t="n">
        <v>0.43</v>
      </c>
      <c r="X159" t="n">
        <v>4.27</v>
      </c>
      <c r="Y159" t="n">
        <v>0.5</v>
      </c>
      <c r="Z159" t="n">
        <v>10</v>
      </c>
    </row>
    <row r="160">
      <c r="A160" t="n">
        <v>7</v>
      </c>
      <c r="B160" t="n">
        <v>65</v>
      </c>
      <c r="C160" t="inlineStr">
        <is>
          <t xml:space="preserve">CONCLUIDO	</t>
        </is>
      </c>
      <c r="D160" t="n">
        <v>0.9716</v>
      </c>
      <c r="E160" t="n">
        <v>102.92</v>
      </c>
      <c r="F160" t="n">
        <v>98.48</v>
      </c>
      <c r="G160" t="n">
        <v>71.19</v>
      </c>
      <c r="H160" t="n">
        <v>0.99</v>
      </c>
      <c r="I160" t="n">
        <v>83</v>
      </c>
      <c r="J160" t="n">
        <v>142.68</v>
      </c>
      <c r="K160" t="n">
        <v>46.47</v>
      </c>
      <c r="L160" t="n">
        <v>8</v>
      </c>
      <c r="M160" t="n">
        <v>81</v>
      </c>
      <c r="N160" t="n">
        <v>23.21</v>
      </c>
      <c r="O160" t="n">
        <v>17831.04</v>
      </c>
      <c r="P160" t="n">
        <v>908.04</v>
      </c>
      <c r="Q160" t="n">
        <v>3548.68</v>
      </c>
      <c r="R160" t="n">
        <v>302.52</v>
      </c>
      <c r="S160" t="n">
        <v>166.1</v>
      </c>
      <c r="T160" t="n">
        <v>67559.32000000001</v>
      </c>
      <c r="U160" t="n">
        <v>0.55</v>
      </c>
      <c r="V160" t="n">
        <v>0.95</v>
      </c>
      <c r="W160" t="n">
        <v>0.39</v>
      </c>
      <c r="X160" t="n">
        <v>3.94</v>
      </c>
      <c r="Y160" t="n">
        <v>0.5</v>
      </c>
      <c r="Z160" t="n">
        <v>10</v>
      </c>
    </row>
    <row r="161">
      <c r="A161" t="n">
        <v>8</v>
      </c>
      <c r="B161" t="n">
        <v>65</v>
      </c>
      <c r="C161" t="inlineStr">
        <is>
          <t xml:space="preserve">CONCLUIDO	</t>
        </is>
      </c>
      <c r="D161" t="n">
        <v>0.9815</v>
      </c>
      <c r="E161" t="n">
        <v>101.88</v>
      </c>
      <c r="F161" t="n">
        <v>97.77</v>
      </c>
      <c r="G161" t="n">
        <v>82.62</v>
      </c>
      <c r="H161" t="n">
        <v>1.11</v>
      </c>
      <c r="I161" t="n">
        <v>71</v>
      </c>
      <c r="J161" t="n">
        <v>144.05</v>
      </c>
      <c r="K161" t="n">
        <v>46.47</v>
      </c>
      <c r="L161" t="n">
        <v>9</v>
      </c>
      <c r="M161" t="n">
        <v>69</v>
      </c>
      <c r="N161" t="n">
        <v>23.58</v>
      </c>
      <c r="O161" t="n">
        <v>17999.83</v>
      </c>
      <c r="P161" t="n">
        <v>871.4</v>
      </c>
      <c r="Q161" t="n">
        <v>3548.64</v>
      </c>
      <c r="R161" t="n">
        <v>277.56</v>
      </c>
      <c r="S161" t="n">
        <v>166.1</v>
      </c>
      <c r="T161" t="n">
        <v>55138.93</v>
      </c>
      <c r="U161" t="n">
        <v>0.6</v>
      </c>
      <c r="V161" t="n">
        <v>0.95</v>
      </c>
      <c r="W161" t="n">
        <v>0.39</v>
      </c>
      <c r="X161" t="n">
        <v>3.23</v>
      </c>
      <c r="Y161" t="n">
        <v>0.5</v>
      </c>
      <c r="Z161" t="n">
        <v>10</v>
      </c>
    </row>
    <row r="162">
      <c r="A162" t="n">
        <v>9</v>
      </c>
      <c r="B162" t="n">
        <v>65</v>
      </c>
      <c r="C162" t="inlineStr">
        <is>
          <t xml:space="preserve">CONCLUIDO	</t>
        </is>
      </c>
      <c r="D162" t="n">
        <v>0.9877</v>
      </c>
      <c r="E162" t="n">
        <v>101.25</v>
      </c>
      <c r="F162" t="n">
        <v>97.38</v>
      </c>
      <c r="G162" t="n">
        <v>94.23999999999999</v>
      </c>
      <c r="H162" t="n">
        <v>1.22</v>
      </c>
      <c r="I162" t="n">
        <v>62</v>
      </c>
      <c r="J162" t="n">
        <v>145.42</v>
      </c>
      <c r="K162" t="n">
        <v>46.47</v>
      </c>
      <c r="L162" t="n">
        <v>10</v>
      </c>
      <c r="M162" t="n">
        <v>53</v>
      </c>
      <c r="N162" t="n">
        <v>23.95</v>
      </c>
      <c r="O162" t="n">
        <v>18169.15</v>
      </c>
      <c r="P162" t="n">
        <v>842.04</v>
      </c>
      <c r="Q162" t="n">
        <v>3548.63</v>
      </c>
      <c r="R162" t="n">
        <v>264.07</v>
      </c>
      <c r="S162" t="n">
        <v>166.1</v>
      </c>
      <c r="T162" t="n">
        <v>48437.77</v>
      </c>
      <c r="U162" t="n">
        <v>0.63</v>
      </c>
      <c r="V162" t="n">
        <v>0.96</v>
      </c>
      <c r="W162" t="n">
        <v>0.38</v>
      </c>
      <c r="X162" t="n">
        <v>2.84</v>
      </c>
      <c r="Y162" t="n">
        <v>0.5</v>
      </c>
      <c r="Z162" t="n">
        <v>10</v>
      </c>
    </row>
    <row r="163">
      <c r="A163" t="n">
        <v>10</v>
      </c>
      <c r="B163" t="n">
        <v>65</v>
      </c>
      <c r="C163" t="inlineStr">
        <is>
          <t xml:space="preserve">CONCLUIDO	</t>
        </is>
      </c>
      <c r="D163" t="n">
        <v>0.9915</v>
      </c>
      <c r="E163" t="n">
        <v>100.86</v>
      </c>
      <c r="F163" t="n">
        <v>97.13</v>
      </c>
      <c r="G163" t="n">
        <v>102.24</v>
      </c>
      <c r="H163" t="n">
        <v>1.33</v>
      </c>
      <c r="I163" t="n">
        <v>57</v>
      </c>
      <c r="J163" t="n">
        <v>146.8</v>
      </c>
      <c r="K163" t="n">
        <v>46.47</v>
      </c>
      <c r="L163" t="n">
        <v>11</v>
      </c>
      <c r="M163" t="n">
        <v>17</v>
      </c>
      <c r="N163" t="n">
        <v>24.33</v>
      </c>
      <c r="O163" t="n">
        <v>18338.99</v>
      </c>
      <c r="P163" t="n">
        <v>825.96</v>
      </c>
      <c r="Q163" t="n">
        <v>3548.66</v>
      </c>
      <c r="R163" t="n">
        <v>253.88</v>
      </c>
      <c r="S163" t="n">
        <v>166.1</v>
      </c>
      <c r="T163" t="n">
        <v>43366.98</v>
      </c>
      <c r="U163" t="n">
        <v>0.65</v>
      </c>
      <c r="V163" t="n">
        <v>0.96</v>
      </c>
      <c r="W163" t="n">
        <v>0.42</v>
      </c>
      <c r="X163" t="n">
        <v>2.59</v>
      </c>
      <c r="Y163" t="n">
        <v>0.5</v>
      </c>
      <c r="Z163" t="n">
        <v>10</v>
      </c>
    </row>
    <row r="164">
      <c r="A164" t="n">
        <v>11</v>
      </c>
      <c r="B164" t="n">
        <v>65</v>
      </c>
      <c r="C164" t="inlineStr">
        <is>
          <t xml:space="preserve">CONCLUIDO	</t>
        </is>
      </c>
      <c r="D164" t="n">
        <v>0.9917</v>
      </c>
      <c r="E164" t="n">
        <v>100.83</v>
      </c>
      <c r="F164" t="n">
        <v>97.13</v>
      </c>
      <c r="G164" t="n">
        <v>104.07</v>
      </c>
      <c r="H164" t="n">
        <v>1.43</v>
      </c>
      <c r="I164" t="n">
        <v>56</v>
      </c>
      <c r="J164" t="n">
        <v>148.18</v>
      </c>
      <c r="K164" t="n">
        <v>46.47</v>
      </c>
      <c r="L164" t="n">
        <v>12</v>
      </c>
      <c r="M164" t="n">
        <v>0</v>
      </c>
      <c r="N164" t="n">
        <v>24.71</v>
      </c>
      <c r="O164" t="n">
        <v>18509.36</v>
      </c>
      <c r="P164" t="n">
        <v>827.88</v>
      </c>
      <c r="Q164" t="n">
        <v>3548.79</v>
      </c>
      <c r="R164" t="n">
        <v>253.32</v>
      </c>
      <c r="S164" t="n">
        <v>166.1</v>
      </c>
      <c r="T164" t="n">
        <v>43093.83</v>
      </c>
      <c r="U164" t="n">
        <v>0.66</v>
      </c>
      <c r="V164" t="n">
        <v>0.96</v>
      </c>
      <c r="W164" t="n">
        <v>0.44</v>
      </c>
      <c r="X164" t="n">
        <v>2.59</v>
      </c>
      <c r="Y164" t="n">
        <v>0.5</v>
      </c>
      <c r="Z164" t="n">
        <v>10</v>
      </c>
    </row>
    <row r="165">
      <c r="A165" t="n">
        <v>0</v>
      </c>
      <c r="B165" t="n">
        <v>75</v>
      </c>
      <c r="C165" t="inlineStr">
        <is>
          <t xml:space="preserve">CONCLUIDO	</t>
        </is>
      </c>
      <c r="D165" t="n">
        <v>0.4741</v>
      </c>
      <c r="E165" t="n">
        <v>210.92</v>
      </c>
      <c r="F165" t="n">
        <v>165.13</v>
      </c>
      <c r="G165" t="n">
        <v>6.96</v>
      </c>
      <c r="H165" t="n">
        <v>0.12</v>
      </c>
      <c r="I165" t="n">
        <v>1424</v>
      </c>
      <c r="J165" t="n">
        <v>150.44</v>
      </c>
      <c r="K165" t="n">
        <v>49.1</v>
      </c>
      <c r="L165" t="n">
        <v>1</v>
      </c>
      <c r="M165" t="n">
        <v>1422</v>
      </c>
      <c r="N165" t="n">
        <v>25.34</v>
      </c>
      <c r="O165" t="n">
        <v>18787.76</v>
      </c>
      <c r="P165" t="n">
        <v>1938.85</v>
      </c>
      <c r="Q165" t="n">
        <v>3549.23</v>
      </c>
      <c r="R165" t="n">
        <v>2569.67</v>
      </c>
      <c r="S165" t="n">
        <v>166.1</v>
      </c>
      <c r="T165" t="n">
        <v>1194428.79</v>
      </c>
      <c r="U165" t="n">
        <v>0.06</v>
      </c>
      <c r="V165" t="n">
        <v>0.5600000000000001</v>
      </c>
      <c r="W165" t="n">
        <v>2.56</v>
      </c>
      <c r="X165" t="n">
        <v>70.58</v>
      </c>
      <c r="Y165" t="n">
        <v>0.5</v>
      </c>
      <c r="Z165" t="n">
        <v>10</v>
      </c>
    </row>
    <row r="166">
      <c r="A166" t="n">
        <v>1</v>
      </c>
      <c r="B166" t="n">
        <v>75</v>
      </c>
      <c r="C166" t="inlineStr">
        <is>
          <t xml:space="preserve">CONCLUIDO	</t>
        </is>
      </c>
      <c r="D166" t="n">
        <v>0.7407</v>
      </c>
      <c r="E166" t="n">
        <v>135</v>
      </c>
      <c r="F166" t="n">
        <v>117.66</v>
      </c>
      <c r="G166" t="n">
        <v>14.32</v>
      </c>
      <c r="H166" t="n">
        <v>0.23</v>
      </c>
      <c r="I166" t="n">
        <v>493</v>
      </c>
      <c r="J166" t="n">
        <v>151.83</v>
      </c>
      <c r="K166" t="n">
        <v>49.1</v>
      </c>
      <c r="L166" t="n">
        <v>2</v>
      </c>
      <c r="M166" t="n">
        <v>491</v>
      </c>
      <c r="N166" t="n">
        <v>25.73</v>
      </c>
      <c r="O166" t="n">
        <v>18959.54</v>
      </c>
      <c r="P166" t="n">
        <v>1359.04</v>
      </c>
      <c r="Q166" t="n">
        <v>3548.85</v>
      </c>
      <c r="R166" t="n">
        <v>952.21</v>
      </c>
      <c r="S166" t="n">
        <v>166.1</v>
      </c>
      <c r="T166" t="n">
        <v>390351.94</v>
      </c>
      <c r="U166" t="n">
        <v>0.17</v>
      </c>
      <c r="V166" t="n">
        <v>0.79</v>
      </c>
      <c r="W166" t="n">
        <v>1.07</v>
      </c>
      <c r="X166" t="n">
        <v>23.12</v>
      </c>
      <c r="Y166" t="n">
        <v>0.5</v>
      </c>
      <c r="Z166" t="n">
        <v>10</v>
      </c>
    </row>
    <row r="167">
      <c r="A167" t="n">
        <v>2</v>
      </c>
      <c r="B167" t="n">
        <v>75</v>
      </c>
      <c r="C167" t="inlineStr">
        <is>
          <t xml:space="preserve">CONCLUIDO	</t>
        </is>
      </c>
      <c r="D167" t="n">
        <v>0.836</v>
      </c>
      <c r="E167" t="n">
        <v>119.62</v>
      </c>
      <c r="F167" t="n">
        <v>108.27</v>
      </c>
      <c r="G167" t="n">
        <v>21.87</v>
      </c>
      <c r="H167" t="n">
        <v>0.35</v>
      </c>
      <c r="I167" t="n">
        <v>297</v>
      </c>
      <c r="J167" t="n">
        <v>153.23</v>
      </c>
      <c r="K167" t="n">
        <v>49.1</v>
      </c>
      <c r="L167" t="n">
        <v>3</v>
      </c>
      <c r="M167" t="n">
        <v>295</v>
      </c>
      <c r="N167" t="n">
        <v>26.13</v>
      </c>
      <c r="O167" t="n">
        <v>19131.85</v>
      </c>
      <c r="P167" t="n">
        <v>1231.15</v>
      </c>
      <c r="Q167" t="n">
        <v>3548.71</v>
      </c>
      <c r="R167" t="n">
        <v>633.25</v>
      </c>
      <c r="S167" t="n">
        <v>166.1</v>
      </c>
      <c r="T167" t="n">
        <v>231854.59</v>
      </c>
      <c r="U167" t="n">
        <v>0.26</v>
      </c>
      <c r="V167" t="n">
        <v>0.86</v>
      </c>
      <c r="W167" t="n">
        <v>0.75</v>
      </c>
      <c r="X167" t="n">
        <v>13.72</v>
      </c>
      <c r="Y167" t="n">
        <v>0.5</v>
      </c>
      <c r="Z167" t="n">
        <v>10</v>
      </c>
    </row>
    <row r="168">
      <c r="A168" t="n">
        <v>3</v>
      </c>
      <c r="B168" t="n">
        <v>75</v>
      </c>
      <c r="C168" t="inlineStr">
        <is>
          <t xml:space="preserve">CONCLUIDO	</t>
        </is>
      </c>
      <c r="D168" t="n">
        <v>0.8853</v>
      </c>
      <c r="E168" t="n">
        <v>112.96</v>
      </c>
      <c r="F168" t="n">
        <v>104.23</v>
      </c>
      <c r="G168" t="n">
        <v>29.64</v>
      </c>
      <c r="H168" t="n">
        <v>0.46</v>
      </c>
      <c r="I168" t="n">
        <v>211</v>
      </c>
      <c r="J168" t="n">
        <v>154.63</v>
      </c>
      <c r="K168" t="n">
        <v>49.1</v>
      </c>
      <c r="L168" t="n">
        <v>4</v>
      </c>
      <c r="M168" t="n">
        <v>209</v>
      </c>
      <c r="N168" t="n">
        <v>26.53</v>
      </c>
      <c r="O168" t="n">
        <v>19304.72</v>
      </c>
      <c r="P168" t="n">
        <v>1166.63</v>
      </c>
      <c r="Q168" t="n">
        <v>3548.71</v>
      </c>
      <c r="R168" t="n">
        <v>496.4</v>
      </c>
      <c r="S168" t="n">
        <v>166.1</v>
      </c>
      <c r="T168" t="n">
        <v>163859.19</v>
      </c>
      <c r="U168" t="n">
        <v>0.33</v>
      </c>
      <c r="V168" t="n">
        <v>0.89</v>
      </c>
      <c r="W168" t="n">
        <v>0.61</v>
      </c>
      <c r="X168" t="n">
        <v>9.69</v>
      </c>
      <c r="Y168" t="n">
        <v>0.5</v>
      </c>
      <c r="Z168" t="n">
        <v>10</v>
      </c>
    </row>
    <row r="169">
      <c r="A169" t="n">
        <v>4</v>
      </c>
      <c r="B169" t="n">
        <v>75</v>
      </c>
      <c r="C169" t="inlineStr">
        <is>
          <t xml:space="preserve">CONCLUIDO	</t>
        </is>
      </c>
      <c r="D169" t="n">
        <v>0.9145</v>
      </c>
      <c r="E169" t="n">
        <v>109.35</v>
      </c>
      <c r="F169" t="n">
        <v>102.1</v>
      </c>
      <c r="G169" t="n">
        <v>37.58</v>
      </c>
      <c r="H169" t="n">
        <v>0.57</v>
      </c>
      <c r="I169" t="n">
        <v>163</v>
      </c>
      <c r="J169" t="n">
        <v>156.03</v>
      </c>
      <c r="K169" t="n">
        <v>49.1</v>
      </c>
      <c r="L169" t="n">
        <v>5</v>
      </c>
      <c r="M169" t="n">
        <v>161</v>
      </c>
      <c r="N169" t="n">
        <v>26.94</v>
      </c>
      <c r="O169" t="n">
        <v>19478.15</v>
      </c>
      <c r="P169" t="n">
        <v>1123.59</v>
      </c>
      <c r="Q169" t="n">
        <v>3548.8</v>
      </c>
      <c r="R169" t="n">
        <v>424.07</v>
      </c>
      <c r="S169" t="n">
        <v>166.1</v>
      </c>
      <c r="T169" t="n">
        <v>127933.19</v>
      </c>
      <c r="U169" t="n">
        <v>0.39</v>
      </c>
      <c r="V169" t="n">
        <v>0.91</v>
      </c>
      <c r="W169" t="n">
        <v>0.54</v>
      </c>
      <c r="X169" t="n">
        <v>7.55</v>
      </c>
      <c r="Y169" t="n">
        <v>0.5</v>
      </c>
      <c r="Z169" t="n">
        <v>10</v>
      </c>
    </row>
    <row r="170">
      <c r="A170" t="n">
        <v>5</v>
      </c>
      <c r="B170" t="n">
        <v>75</v>
      </c>
      <c r="C170" t="inlineStr">
        <is>
          <t xml:space="preserve">CONCLUIDO	</t>
        </is>
      </c>
      <c r="D170" t="n">
        <v>0.9368</v>
      </c>
      <c r="E170" t="n">
        <v>106.74</v>
      </c>
      <c r="F170" t="n">
        <v>100.47</v>
      </c>
      <c r="G170" t="n">
        <v>46.01</v>
      </c>
      <c r="H170" t="n">
        <v>0.67</v>
      </c>
      <c r="I170" t="n">
        <v>131</v>
      </c>
      <c r="J170" t="n">
        <v>157.44</v>
      </c>
      <c r="K170" t="n">
        <v>49.1</v>
      </c>
      <c r="L170" t="n">
        <v>6</v>
      </c>
      <c r="M170" t="n">
        <v>129</v>
      </c>
      <c r="N170" t="n">
        <v>27.35</v>
      </c>
      <c r="O170" t="n">
        <v>19652.13</v>
      </c>
      <c r="P170" t="n">
        <v>1086.73</v>
      </c>
      <c r="Q170" t="n">
        <v>3548.71</v>
      </c>
      <c r="R170" t="n">
        <v>368.53</v>
      </c>
      <c r="S170" t="n">
        <v>166.1</v>
      </c>
      <c r="T170" t="n">
        <v>100323.38</v>
      </c>
      <c r="U170" t="n">
        <v>0.45</v>
      </c>
      <c r="V170" t="n">
        <v>0.93</v>
      </c>
      <c r="W170" t="n">
        <v>0.49</v>
      </c>
      <c r="X170" t="n">
        <v>5.93</v>
      </c>
      <c r="Y170" t="n">
        <v>0.5</v>
      </c>
      <c r="Z170" t="n">
        <v>10</v>
      </c>
    </row>
    <row r="171">
      <c r="A171" t="n">
        <v>6</v>
      </c>
      <c r="B171" t="n">
        <v>75</v>
      </c>
      <c r="C171" t="inlineStr">
        <is>
          <t xml:space="preserve">CONCLUIDO	</t>
        </is>
      </c>
      <c r="D171" t="n">
        <v>0.951</v>
      </c>
      <c r="E171" t="n">
        <v>105.15</v>
      </c>
      <c r="F171" t="n">
        <v>99.51000000000001</v>
      </c>
      <c r="G171" t="n">
        <v>54.28</v>
      </c>
      <c r="H171" t="n">
        <v>0.78</v>
      </c>
      <c r="I171" t="n">
        <v>110</v>
      </c>
      <c r="J171" t="n">
        <v>158.86</v>
      </c>
      <c r="K171" t="n">
        <v>49.1</v>
      </c>
      <c r="L171" t="n">
        <v>7</v>
      </c>
      <c r="M171" t="n">
        <v>108</v>
      </c>
      <c r="N171" t="n">
        <v>27.77</v>
      </c>
      <c r="O171" t="n">
        <v>19826.68</v>
      </c>
      <c r="P171" t="n">
        <v>1056.18</v>
      </c>
      <c r="Q171" t="n">
        <v>3548.72</v>
      </c>
      <c r="R171" t="n">
        <v>336.51</v>
      </c>
      <c r="S171" t="n">
        <v>166.1</v>
      </c>
      <c r="T171" t="n">
        <v>84417.94</v>
      </c>
      <c r="U171" t="n">
        <v>0.49</v>
      </c>
      <c r="V171" t="n">
        <v>0.9399999999999999</v>
      </c>
      <c r="W171" t="n">
        <v>0.45</v>
      </c>
      <c r="X171" t="n">
        <v>4.97</v>
      </c>
      <c r="Y171" t="n">
        <v>0.5</v>
      </c>
      <c r="Z171" t="n">
        <v>10</v>
      </c>
    </row>
    <row r="172">
      <c r="A172" t="n">
        <v>7</v>
      </c>
      <c r="B172" t="n">
        <v>75</v>
      </c>
      <c r="C172" t="inlineStr">
        <is>
          <t xml:space="preserve">CONCLUIDO	</t>
        </is>
      </c>
      <c r="D172" t="n">
        <v>0.9643</v>
      </c>
      <c r="E172" t="n">
        <v>103.71</v>
      </c>
      <c r="F172" t="n">
        <v>98.59</v>
      </c>
      <c r="G172" t="n">
        <v>63.6</v>
      </c>
      <c r="H172" t="n">
        <v>0.88</v>
      </c>
      <c r="I172" t="n">
        <v>93</v>
      </c>
      <c r="J172" t="n">
        <v>160.28</v>
      </c>
      <c r="K172" t="n">
        <v>49.1</v>
      </c>
      <c r="L172" t="n">
        <v>8</v>
      </c>
      <c r="M172" t="n">
        <v>91</v>
      </c>
      <c r="N172" t="n">
        <v>28.19</v>
      </c>
      <c r="O172" t="n">
        <v>20001.93</v>
      </c>
      <c r="P172" t="n">
        <v>1026.81</v>
      </c>
      <c r="Q172" t="n">
        <v>3548.72</v>
      </c>
      <c r="R172" t="n">
        <v>304.78</v>
      </c>
      <c r="S172" t="n">
        <v>166.1</v>
      </c>
      <c r="T172" t="n">
        <v>68636.77</v>
      </c>
      <c r="U172" t="n">
        <v>0.54</v>
      </c>
      <c r="V172" t="n">
        <v>0.95</v>
      </c>
      <c r="W172" t="n">
        <v>0.42</v>
      </c>
      <c r="X172" t="n">
        <v>4.05</v>
      </c>
      <c r="Y172" t="n">
        <v>0.5</v>
      </c>
      <c r="Z172" t="n">
        <v>10</v>
      </c>
    </row>
    <row r="173">
      <c r="A173" t="n">
        <v>8</v>
      </c>
      <c r="B173" t="n">
        <v>75</v>
      </c>
      <c r="C173" t="inlineStr">
        <is>
          <t xml:space="preserve">CONCLUIDO	</t>
        </is>
      </c>
      <c r="D173" t="n">
        <v>0.9676</v>
      </c>
      <c r="E173" t="n">
        <v>103.35</v>
      </c>
      <c r="F173" t="n">
        <v>98.56999999999999</v>
      </c>
      <c r="G173" t="n">
        <v>72.12</v>
      </c>
      <c r="H173" t="n">
        <v>0.99</v>
      </c>
      <c r="I173" t="n">
        <v>82</v>
      </c>
      <c r="J173" t="n">
        <v>161.71</v>
      </c>
      <c r="K173" t="n">
        <v>49.1</v>
      </c>
      <c r="L173" t="n">
        <v>9</v>
      </c>
      <c r="M173" t="n">
        <v>80</v>
      </c>
      <c r="N173" t="n">
        <v>28.61</v>
      </c>
      <c r="O173" t="n">
        <v>20177.64</v>
      </c>
      <c r="P173" t="n">
        <v>1006.48</v>
      </c>
      <c r="Q173" t="n">
        <v>3548.69</v>
      </c>
      <c r="R173" t="n">
        <v>305.5</v>
      </c>
      <c r="S173" t="n">
        <v>166.1</v>
      </c>
      <c r="T173" t="n">
        <v>69051.42999999999</v>
      </c>
      <c r="U173" t="n">
        <v>0.54</v>
      </c>
      <c r="V173" t="n">
        <v>0.95</v>
      </c>
      <c r="W173" t="n">
        <v>0.4</v>
      </c>
      <c r="X173" t="n">
        <v>4.03</v>
      </c>
      <c r="Y173" t="n">
        <v>0.5</v>
      </c>
      <c r="Z173" t="n">
        <v>10</v>
      </c>
    </row>
    <row r="174">
      <c r="A174" t="n">
        <v>9</v>
      </c>
      <c r="B174" t="n">
        <v>75</v>
      </c>
      <c r="C174" t="inlineStr">
        <is>
          <t xml:space="preserve">CONCLUIDO	</t>
        </is>
      </c>
      <c r="D174" t="n">
        <v>0.9779</v>
      </c>
      <c r="E174" t="n">
        <v>102.26</v>
      </c>
      <c r="F174" t="n">
        <v>97.81999999999999</v>
      </c>
      <c r="G174" t="n">
        <v>82.66</v>
      </c>
      <c r="H174" t="n">
        <v>1.09</v>
      </c>
      <c r="I174" t="n">
        <v>71</v>
      </c>
      <c r="J174" t="n">
        <v>163.13</v>
      </c>
      <c r="K174" t="n">
        <v>49.1</v>
      </c>
      <c r="L174" t="n">
        <v>10</v>
      </c>
      <c r="M174" t="n">
        <v>69</v>
      </c>
      <c r="N174" t="n">
        <v>29.04</v>
      </c>
      <c r="O174" t="n">
        <v>20353.94</v>
      </c>
      <c r="P174" t="n">
        <v>974.4</v>
      </c>
      <c r="Q174" t="n">
        <v>3548.65</v>
      </c>
      <c r="R174" t="n">
        <v>279.21</v>
      </c>
      <c r="S174" t="n">
        <v>166.1</v>
      </c>
      <c r="T174" t="n">
        <v>55963.29</v>
      </c>
      <c r="U174" t="n">
        <v>0.59</v>
      </c>
      <c r="V174" t="n">
        <v>0.95</v>
      </c>
      <c r="W174" t="n">
        <v>0.39</v>
      </c>
      <c r="X174" t="n">
        <v>3.28</v>
      </c>
      <c r="Y174" t="n">
        <v>0.5</v>
      </c>
      <c r="Z174" t="n">
        <v>10</v>
      </c>
    </row>
    <row r="175">
      <c r="A175" t="n">
        <v>10</v>
      </c>
      <c r="B175" t="n">
        <v>75</v>
      </c>
      <c r="C175" t="inlineStr">
        <is>
          <t xml:space="preserve">CONCLUIDO	</t>
        </is>
      </c>
      <c r="D175" t="n">
        <v>0.984</v>
      </c>
      <c r="E175" t="n">
        <v>101.62</v>
      </c>
      <c r="F175" t="n">
        <v>97.42</v>
      </c>
      <c r="G175" t="n">
        <v>92.78</v>
      </c>
      <c r="H175" t="n">
        <v>1.18</v>
      </c>
      <c r="I175" t="n">
        <v>63</v>
      </c>
      <c r="J175" t="n">
        <v>164.57</v>
      </c>
      <c r="K175" t="n">
        <v>49.1</v>
      </c>
      <c r="L175" t="n">
        <v>11</v>
      </c>
      <c r="M175" t="n">
        <v>61</v>
      </c>
      <c r="N175" t="n">
        <v>29.47</v>
      </c>
      <c r="O175" t="n">
        <v>20530.82</v>
      </c>
      <c r="P175" t="n">
        <v>947.46</v>
      </c>
      <c r="Q175" t="n">
        <v>3548.71</v>
      </c>
      <c r="R175" t="n">
        <v>265.82</v>
      </c>
      <c r="S175" t="n">
        <v>166.1</v>
      </c>
      <c r="T175" t="n">
        <v>49308.61</v>
      </c>
      <c r="U175" t="n">
        <v>0.62</v>
      </c>
      <c r="V175" t="n">
        <v>0.96</v>
      </c>
      <c r="W175" t="n">
        <v>0.37</v>
      </c>
      <c r="X175" t="n">
        <v>2.88</v>
      </c>
      <c r="Y175" t="n">
        <v>0.5</v>
      </c>
      <c r="Z175" t="n">
        <v>10</v>
      </c>
    </row>
    <row r="176">
      <c r="A176" t="n">
        <v>11</v>
      </c>
      <c r="B176" t="n">
        <v>75</v>
      </c>
      <c r="C176" t="inlineStr">
        <is>
          <t xml:space="preserve">CONCLUIDO	</t>
        </is>
      </c>
      <c r="D176" t="n">
        <v>0.9893</v>
      </c>
      <c r="E176" t="n">
        <v>101.08</v>
      </c>
      <c r="F176" t="n">
        <v>97.09999999999999</v>
      </c>
      <c r="G176" t="n">
        <v>104.03</v>
      </c>
      <c r="H176" t="n">
        <v>1.28</v>
      </c>
      <c r="I176" t="n">
        <v>56</v>
      </c>
      <c r="J176" t="n">
        <v>166.01</v>
      </c>
      <c r="K176" t="n">
        <v>49.1</v>
      </c>
      <c r="L176" t="n">
        <v>12</v>
      </c>
      <c r="M176" t="n">
        <v>53</v>
      </c>
      <c r="N176" t="n">
        <v>29.91</v>
      </c>
      <c r="O176" t="n">
        <v>20708.3</v>
      </c>
      <c r="P176" t="n">
        <v>919.21</v>
      </c>
      <c r="Q176" t="n">
        <v>3548.65</v>
      </c>
      <c r="R176" t="n">
        <v>254.74</v>
      </c>
      <c r="S176" t="n">
        <v>166.1</v>
      </c>
      <c r="T176" t="n">
        <v>43804.39</v>
      </c>
      <c r="U176" t="n">
        <v>0.65</v>
      </c>
      <c r="V176" t="n">
        <v>0.96</v>
      </c>
      <c r="W176" t="n">
        <v>0.36</v>
      </c>
      <c r="X176" t="n">
        <v>2.56</v>
      </c>
      <c r="Y176" t="n">
        <v>0.5</v>
      </c>
      <c r="Z176" t="n">
        <v>10</v>
      </c>
    </row>
    <row r="177">
      <c r="A177" t="n">
        <v>12</v>
      </c>
      <c r="B177" t="n">
        <v>75</v>
      </c>
      <c r="C177" t="inlineStr">
        <is>
          <t xml:space="preserve">CONCLUIDO	</t>
        </is>
      </c>
      <c r="D177" t="n">
        <v>0.9935</v>
      </c>
      <c r="E177" t="n">
        <v>100.65</v>
      </c>
      <c r="F177" t="n">
        <v>96.81999999999999</v>
      </c>
      <c r="G177" t="n">
        <v>113.9</v>
      </c>
      <c r="H177" t="n">
        <v>1.38</v>
      </c>
      <c r="I177" t="n">
        <v>51</v>
      </c>
      <c r="J177" t="n">
        <v>167.45</v>
      </c>
      <c r="K177" t="n">
        <v>49.1</v>
      </c>
      <c r="L177" t="n">
        <v>13</v>
      </c>
      <c r="M177" t="n">
        <v>34</v>
      </c>
      <c r="N177" t="n">
        <v>30.36</v>
      </c>
      <c r="O177" t="n">
        <v>20886.38</v>
      </c>
      <c r="P177" t="n">
        <v>896.11</v>
      </c>
      <c r="Q177" t="n">
        <v>3548.68</v>
      </c>
      <c r="R177" t="n">
        <v>244.3</v>
      </c>
      <c r="S177" t="n">
        <v>166.1</v>
      </c>
      <c r="T177" t="n">
        <v>38606.38</v>
      </c>
      <c r="U177" t="n">
        <v>0.68</v>
      </c>
      <c r="V177" t="n">
        <v>0.96</v>
      </c>
      <c r="W177" t="n">
        <v>0.38</v>
      </c>
      <c r="X177" t="n">
        <v>2.28</v>
      </c>
      <c r="Y177" t="n">
        <v>0.5</v>
      </c>
      <c r="Z177" t="n">
        <v>10</v>
      </c>
    </row>
    <row r="178">
      <c r="A178" t="n">
        <v>13</v>
      </c>
      <c r="B178" t="n">
        <v>75</v>
      </c>
      <c r="C178" t="inlineStr">
        <is>
          <t xml:space="preserve">CONCLUIDO	</t>
        </is>
      </c>
      <c r="D178" t="n">
        <v>0.9947</v>
      </c>
      <c r="E178" t="n">
        <v>100.53</v>
      </c>
      <c r="F178" t="n">
        <v>96.76000000000001</v>
      </c>
      <c r="G178" t="n">
        <v>118.48</v>
      </c>
      <c r="H178" t="n">
        <v>1.47</v>
      </c>
      <c r="I178" t="n">
        <v>49</v>
      </c>
      <c r="J178" t="n">
        <v>168.9</v>
      </c>
      <c r="K178" t="n">
        <v>49.1</v>
      </c>
      <c r="L178" t="n">
        <v>14</v>
      </c>
      <c r="M178" t="n">
        <v>7</v>
      </c>
      <c r="N178" t="n">
        <v>30.81</v>
      </c>
      <c r="O178" t="n">
        <v>21065.06</v>
      </c>
      <c r="P178" t="n">
        <v>889.16</v>
      </c>
      <c r="Q178" t="n">
        <v>3548.66</v>
      </c>
      <c r="R178" t="n">
        <v>241.45</v>
      </c>
      <c r="S178" t="n">
        <v>166.1</v>
      </c>
      <c r="T178" t="n">
        <v>37189.93</v>
      </c>
      <c r="U178" t="n">
        <v>0.6899999999999999</v>
      </c>
      <c r="V178" t="n">
        <v>0.96</v>
      </c>
      <c r="W178" t="n">
        <v>0.41</v>
      </c>
      <c r="X178" t="n">
        <v>2.22</v>
      </c>
      <c r="Y178" t="n">
        <v>0.5</v>
      </c>
      <c r="Z178" t="n">
        <v>10</v>
      </c>
    </row>
    <row r="179">
      <c r="A179" t="n">
        <v>14</v>
      </c>
      <c r="B179" t="n">
        <v>75</v>
      </c>
      <c r="C179" t="inlineStr">
        <is>
          <t xml:space="preserve">CONCLUIDO	</t>
        </is>
      </c>
      <c r="D179" t="n">
        <v>0.9947</v>
      </c>
      <c r="E179" t="n">
        <v>100.54</v>
      </c>
      <c r="F179" t="n">
        <v>96.76000000000001</v>
      </c>
      <c r="G179" t="n">
        <v>118.49</v>
      </c>
      <c r="H179" t="n">
        <v>1.56</v>
      </c>
      <c r="I179" t="n">
        <v>49</v>
      </c>
      <c r="J179" t="n">
        <v>170.35</v>
      </c>
      <c r="K179" t="n">
        <v>49.1</v>
      </c>
      <c r="L179" t="n">
        <v>15</v>
      </c>
      <c r="M179" t="n">
        <v>0</v>
      </c>
      <c r="N179" t="n">
        <v>31.26</v>
      </c>
      <c r="O179" t="n">
        <v>21244.37</v>
      </c>
      <c r="P179" t="n">
        <v>895.74</v>
      </c>
      <c r="Q179" t="n">
        <v>3548.66</v>
      </c>
      <c r="R179" t="n">
        <v>241.16</v>
      </c>
      <c r="S179" t="n">
        <v>166.1</v>
      </c>
      <c r="T179" t="n">
        <v>37047.35</v>
      </c>
      <c r="U179" t="n">
        <v>0.6899999999999999</v>
      </c>
      <c r="V179" t="n">
        <v>0.96</v>
      </c>
      <c r="W179" t="n">
        <v>0.42</v>
      </c>
      <c r="X179" t="n">
        <v>2.22</v>
      </c>
      <c r="Y179" t="n">
        <v>0.5</v>
      </c>
      <c r="Z179" t="n">
        <v>10</v>
      </c>
    </row>
    <row r="180">
      <c r="A180" t="n">
        <v>0</v>
      </c>
      <c r="B180" t="n">
        <v>95</v>
      </c>
      <c r="C180" t="inlineStr">
        <is>
          <t xml:space="preserve">CONCLUIDO	</t>
        </is>
      </c>
      <c r="D180" t="n">
        <v>0.3768</v>
      </c>
      <c r="E180" t="n">
        <v>265.4</v>
      </c>
      <c r="F180" t="n">
        <v>191.83</v>
      </c>
      <c r="G180" t="n">
        <v>6.03</v>
      </c>
      <c r="H180" t="n">
        <v>0.1</v>
      </c>
      <c r="I180" t="n">
        <v>1910</v>
      </c>
      <c r="J180" t="n">
        <v>185.69</v>
      </c>
      <c r="K180" t="n">
        <v>53.44</v>
      </c>
      <c r="L180" t="n">
        <v>1</v>
      </c>
      <c r="M180" t="n">
        <v>1908</v>
      </c>
      <c r="N180" t="n">
        <v>36.26</v>
      </c>
      <c r="O180" t="n">
        <v>23136.14</v>
      </c>
      <c r="P180" t="n">
        <v>2587.62</v>
      </c>
      <c r="Q180" t="n">
        <v>3549.68</v>
      </c>
      <c r="R180" t="n">
        <v>3483.11</v>
      </c>
      <c r="S180" t="n">
        <v>166.1</v>
      </c>
      <c r="T180" t="n">
        <v>1648714.8</v>
      </c>
      <c r="U180" t="n">
        <v>0.05</v>
      </c>
      <c r="V180" t="n">
        <v>0.49</v>
      </c>
      <c r="W180" t="n">
        <v>3.35</v>
      </c>
      <c r="X180" t="n">
        <v>97.27</v>
      </c>
      <c r="Y180" t="n">
        <v>0.5</v>
      </c>
      <c r="Z180" t="n">
        <v>10</v>
      </c>
    </row>
    <row r="181">
      <c r="A181" t="n">
        <v>1</v>
      </c>
      <c r="B181" t="n">
        <v>95</v>
      </c>
      <c r="C181" t="inlineStr">
        <is>
          <t xml:space="preserve">CONCLUIDO	</t>
        </is>
      </c>
      <c r="D181" t="n">
        <v>0.6801</v>
      </c>
      <c r="E181" t="n">
        <v>147.05</v>
      </c>
      <c r="F181" t="n">
        <v>122.5</v>
      </c>
      <c r="G181" t="n">
        <v>12.4</v>
      </c>
      <c r="H181" t="n">
        <v>0.19</v>
      </c>
      <c r="I181" t="n">
        <v>593</v>
      </c>
      <c r="J181" t="n">
        <v>187.21</v>
      </c>
      <c r="K181" t="n">
        <v>53.44</v>
      </c>
      <c r="L181" t="n">
        <v>2</v>
      </c>
      <c r="M181" t="n">
        <v>591</v>
      </c>
      <c r="N181" t="n">
        <v>36.77</v>
      </c>
      <c r="O181" t="n">
        <v>23322.88</v>
      </c>
      <c r="P181" t="n">
        <v>1633.07</v>
      </c>
      <c r="Q181" t="n">
        <v>3548.9</v>
      </c>
      <c r="R181" t="n">
        <v>1117.07</v>
      </c>
      <c r="S181" t="n">
        <v>166.1</v>
      </c>
      <c r="T181" t="n">
        <v>472282.04</v>
      </c>
      <c r="U181" t="n">
        <v>0.15</v>
      </c>
      <c r="V181" t="n">
        <v>0.76</v>
      </c>
      <c r="W181" t="n">
        <v>1.22</v>
      </c>
      <c r="X181" t="n">
        <v>27.96</v>
      </c>
      <c r="Y181" t="n">
        <v>0.5</v>
      </c>
      <c r="Z181" t="n">
        <v>10</v>
      </c>
    </row>
    <row r="182">
      <c r="A182" t="n">
        <v>2</v>
      </c>
      <c r="B182" t="n">
        <v>95</v>
      </c>
      <c r="C182" t="inlineStr">
        <is>
          <t xml:space="preserve">CONCLUIDO	</t>
        </is>
      </c>
      <c r="D182" t="n">
        <v>0.7904</v>
      </c>
      <c r="E182" t="n">
        <v>126.52</v>
      </c>
      <c r="F182" t="n">
        <v>110.91</v>
      </c>
      <c r="G182" t="n">
        <v>18.85</v>
      </c>
      <c r="H182" t="n">
        <v>0.28</v>
      </c>
      <c r="I182" t="n">
        <v>353</v>
      </c>
      <c r="J182" t="n">
        <v>188.73</v>
      </c>
      <c r="K182" t="n">
        <v>53.44</v>
      </c>
      <c r="L182" t="n">
        <v>3</v>
      </c>
      <c r="M182" t="n">
        <v>351</v>
      </c>
      <c r="N182" t="n">
        <v>37.29</v>
      </c>
      <c r="O182" t="n">
        <v>23510.33</v>
      </c>
      <c r="P182" t="n">
        <v>1463.39</v>
      </c>
      <c r="Q182" t="n">
        <v>3548.81</v>
      </c>
      <c r="R182" t="n">
        <v>722.91</v>
      </c>
      <c r="S182" t="n">
        <v>166.1</v>
      </c>
      <c r="T182" t="n">
        <v>276399.81</v>
      </c>
      <c r="U182" t="n">
        <v>0.23</v>
      </c>
      <c r="V182" t="n">
        <v>0.84</v>
      </c>
      <c r="W182" t="n">
        <v>0.84</v>
      </c>
      <c r="X182" t="n">
        <v>16.37</v>
      </c>
      <c r="Y182" t="n">
        <v>0.5</v>
      </c>
      <c r="Z182" t="n">
        <v>10</v>
      </c>
    </row>
    <row r="183">
      <c r="A183" t="n">
        <v>3</v>
      </c>
      <c r="B183" t="n">
        <v>95</v>
      </c>
      <c r="C183" t="inlineStr">
        <is>
          <t xml:space="preserve">CONCLUIDO	</t>
        </is>
      </c>
      <c r="D183" t="n">
        <v>0.8479</v>
      </c>
      <c r="E183" t="n">
        <v>117.94</v>
      </c>
      <c r="F183" t="n">
        <v>106.13</v>
      </c>
      <c r="G183" t="n">
        <v>25.37</v>
      </c>
      <c r="H183" t="n">
        <v>0.37</v>
      </c>
      <c r="I183" t="n">
        <v>251</v>
      </c>
      <c r="J183" t="n">
        <v>190.25</v>
      </c>
      <c r="K183" t="n">
        <v>53.44</v>
      </c>
      <c r="L183" t="n">
        <v>4</v>
      </c>
      <c r="M183" t="n">
        <v>249</v>
      </c>
      <c r="N183" t="n">
        <v>37.82</v>
      </c>
      <c r="O183" t="n">
        <v>23698.48</v>
      </c>
      <c r="P183" t="n">
        <v>1386.25</v>
      </c>
      <c r="Q183" t="n">
        <v>3548.8</v>
      </c>
      <c r="R183" t="n">
        <v>561.38</v>
      </c>
      <c r="S183" t="n">
        <v>166.1</v>
      </c>
      <c r="T183" t="n">
        <v>196145.35</v>
      </c>
      <c r="U183" t="n">
        <v>0.3</v>
      </c>
      <c r="V183" t="n">
        <v>0.88</v>
      </c>
      <c r="W183" t="n">
        <v>0.66</v>
      </c>
      <c r="X183" t="n">
        <v>11.59</v>
      </c>
      <c r="Y183" t="n">
        <v>0.5</v>
      </c>
      <c r="Z183" t="n">
        <v>10</v>
      </c>
    </row>
    <row r="184">
      <c r="A184" t="n">
        <v>4</v>
      </c>
      <c r="B184" t="n">
        <v>95</v>
      </c>
      <c r="C184" t="inlineStr">
        <is>
          <t xml:space="preserve">CONCLUIDO	</t>
        </is>
      </c>
      <c r="D184" t="n">
        <v>0.8849</v>
      </c>
      <c r="E184" t="n">
        <v>113.01</v>
      </c>
      <c r="F184" t="n">
        <v>103.35</v>
      </c>
      <c r="G184" t="n">
        <v>32.13</v>
      </c>
      <c r="H184" t="n">
        <v>0.46</v>
      </c>
      <c r="I184" t="n">
        <v>193</v>
      </c>
      <c r="J184" t="n">
        <v>191.78</v>
      </c>
      <c r="K184" t="n">
        <v>53.44</v>
      </c>
      <c r="L184" t="n">
        <v>5</v>
      </c>
      <c r="M184" t="n">
        <v>191</v>
      </c>
      <c r="N184" t="n">
        <v>38.35</v>
      </c>
      <c r="O184" t="n">
        <v>23887.36</v>
      </c>
      <c r="P184" t="n">
        <v>1335.76</v>
      </c>
      <c r="Q184" t="n">
        <v>3548.76</v>
      </c>
      <c r="R184" t="n">
        <v>466.7</v>
      </c>
      <c r="S184" t="n">
        <v>166.1</v>
      </c>
      <c r="T184" t="n">
        <v>149096.18</v>
      </c>
      <c r="U184" t="n">
        <v>0.36</v>
      </c>
      <c r="V184" t="n">
        <v>0.9</v>
      </c>
      <c r="W184" t="n">
        <v>0.58</v>
      </c>
      <c r="X184" t="n">
        <v>8.81</v>
      </c>
      <c r="Y184" t="n">
        <v>0.5</v>
      </c>
      <c r="Z184" t="n">
        <v>10</v>
      </c>
    </row>
    <row r="185">
      <c r="A185" t="n">
        <v>5</v>
      </c>
      <c r="B185" t="n">
        <v>95</v>
      </c>
      <c r="C185" t="inlineStr">
        <is>
          <t xml:space="preserve">CONCLUIDO	</t>
        </is>
      </c>
      <c r="D185" t="n">
        <v>0.9089</v>
      </c>
      <c r="E185" t="n">
        <v>110.02</v>
      </c>
      <c r="F185" t="n">
        <v>101.71</v>
      </c>
      <c r="G185" t="n">
        <v>38.87</v>
      </c>
      <c r="H185" t="n">
        <v>0.55</v>
      </c>
      <c r="I185" t="n">
        <v>157</v>
      </c>
      <c r="J185" t="n">
        <v>193.32</v>
      </c>
      <c r="K185" t="n">
        <v>53.44</v>
      </c>
      <c r="L185" t="n">
        <v>6</v>
      </c>
      <c r="M185" t="n">
        <v>155</v>
      </c>
      <c r="N185" t="n">
        <v>38.89</v>
      </c>
      <c r="O185" t="n">
        <v>24076.95</v>
      </c>
      <c r="P185" t="n">
        <v>1301.05</v>
      </c>
      <c r="Q185" t="n">
        <v>3548.73</v>
      </c>
      <c r="R185" t="n">
        <v>410.83</v>
      </c>
      <c r="S185" t="n">
        <v>166.1</v>
      </c>
      <c r="T185" t="n">
        <v>121342.88</v>
      </c>
      <c r="U185" t="n">
        <v>0.4</v>
      </c>
      <c r="V185" t="n">
        <v>0.92</v>
      </c>
      <c r="W185" t="n">
        <v>0.53</v>
      </c>
      <c r="X185" t="n">
        <v>7.17</v>
      </c>
      <c r="Y185" t="n">
        <v>0.5</v>
      </c>
      <c r="Z185" t="n">
        <v>10</v>
      </c>
    </row>
    <row r="186">
      <c r="A186" t="n">
        <v>6</v>
      </c>
      <c r="B186" t="n">
        <v>95</v>
      </c>
      <c r="C186" t="inlineStr">
        <is>
          <t xml:space="preserve">CONCLUIDO	</t>
        </is>
      </c>
      <c r="D186" t="n">
        <v>0.9266</v>
      </c>
      <c r="E186" t="n">
        <v>107.92</v>
      </c>
      <c r="F186" t="n">
        <v>100.54</v>
      </c>
      <c r="G186" t="n">
        <v>45.7</v>
      </c>
      <c r="H186" t="n">
        <v>0.64</v>
      </c>
      <c r="I186" t="n">
        <v>132</v>
      </c>
      <c r="J186" t="n">
        <v>194.86</v>
      </c>
      <c r="K186" t="n">
        <v>53.44</v>
      </c>
      <c r="L186" t="n">
        <v>7</v>
      </c>
      <c r="M186" t="n">
        <v>130</v>
      </c>
      <c r="N186" t="n">
        <v>39.43</v>
      </c>
      <c r="O186" t="n">
        <v>24267.28</v>
      </c>
      <c r="P186" t="n">
        <v>1272.25</v>
      </c>
      <c r="Q186" t="n">
        <v>3548.68</v>
      </c>
      <c r="R186" t="n">
        <v>370.97</v>
      </c>
      <c r="S186" t="n">
        <v>166.1</v>
      </c>
      <c r="T186" t="n">
        <v>101534.94</v>
      </c>
      <c r="U186" t="n">
        <v>0.45</v>
      </c>
      <c r="V186" t="n">
        <v>0.93</v>
      </c>
      <c r="W186" t="n">
        <v>0.49</v>
      </c>
      <c r="X186" t="n">
        <v>6</v>
      </c>
      <c r="Y186" t="n">
        <v>0.5</v>
      </c>
      <c r="Z186" t="n">
        <v>10</v>
      </c>
    </row>
    <row r="187">
      <c r="A187" t="n">
        <v>7</v>
      </c>
      <c r="B187" t="n">
        <v>95</v>
      </c>
      <c r="C187" t="inlineStr">
        <is>
          <t xml:space="preserve">CONCLUIDO	</t>
        </is>
      </c>
      <c r="D187" t="n">
        <v>0.9407</v>
      </c>
      <c r="E187" t="n">
        <v>106.3</v>
      </c>
      <c r="F187" t="n">
        <v>99.63</v>
      </c>
      <c r="G187" t="n">
        <v>52.9</v>
      </c>
      <c r="H187" t="n">
        <v>0.72</v>
      </c>
      <c r="I187" t="n">
        <v>113</v>
      </c>
      <c r="J187" t="n">
        <v>196.41</v>
      </c>
      <c r="K187" t="n">
        <v>53.44</v>
      </c>
      <c r="L187" t="n">
        <v>8</v>
      </c>
      <c r="M187" t="n">
        <v>111</v>
      </c>
      <c r="N187" t="n">
        <v>39.98</v>
      </c>
      <c r="O187" t="n">
        <v>24458.36</v>
      </c>
      <c r="P187" t="n">
        <v>1246.6</v>
      </c>
      <c r="Q187" t="n">
        <v>3548.73</v>
      </c>
      <c r="R187" t="n">
        <v>340.14</v>
      </c>
      <c r="S187" t="n">
        <v>166.1</v>
      </c>
      <c r="T187" t="n">
        <v>86215.86</v>
      </c>
      <c r="U187" t="n">
        <v>0.49</v>
      </c>
      <c r="V187" t="n">
        <v>0.9399999999999999</v>
      </c>
      <c r="W187" t="n">
        <v>0.46</v>
      </c>
      <c r="X187" t="n">
        <v>5.09</v>
      </c>
      <c r="Y187" t="n">
        <v>0.5</v>
      </c>
      <c r="Z187" t="n">
        <v>10</v>
      </c>
    </row>
    <row r="188">
      <c r="A188" t="n">
        <v>8</v>
      </c>
      <c r="B188" t="n">
        <v>95</v>
      </c>
      <c r="C188" t="inlineStr">
        <is>
          <t xml:space="preserve">CONCLUIDO	</t>
        </is>
      </c>
      <c r="D188" t="n">
        <v>0.9514</v>
      </c>
      <c r="E188" t="n">
        <v>105.11</v>
      </c>
      <c r="F188" t="n">
        <v>98.95</v>
      </c>
      <c r="G188" t="n">
        <v>59.97</v>
      </c>
      <c r="H188" t="n">
        <v>0.8100000000000001</v>
      </c>
      <c r="I188" t="n">
        <v>99</v>
      </c>
      <c r="J188" t="n">
        <v>197.97</v>
      </c>
      <c r="K188" t="n">
        <v>53.44</v>
      </c>
      <c r="L188" t="n">
        <v>9</v>
      </c>
      <c r="M188" t="n">
        <v>97</v>
      </c>
      <c r="N188" t="n">
        <v>40.53</v>
      </c>
      <c r="O188" t="n">
        <v>24650.18</v>
      </c>
      <c r="P188" t="n">
        <v>1222.52</v>
      </c>
      <c r="Q188" t="n">
        <v>3548.76</v>
      </c>
      <c r="R188" t="n">
        <v>317.26</v>
      </c>
      <c r="S188" t="n">
        <v>166.1</v>
      </c>
      <c r="T188" t="n">
        <v>74848.05</v>
      </c>
      <c r="U188" t="n">
        <v>0.52</v>
      </c>
      <c r="V188" t="n">
        <v>0.9399999999999999</v>
      </c>
      <c r="W188" t="n">
        <v>0.43</v>
      </c>
      <c r="X188" t="n">
        <v>4.41</v>
      </c>
      <c r="Y188" t="n">
        <v>0.5</v>
      </c>
      <c r="Z188" t="n">
        <v>10</v>
      </c>
    </row>
    <row r="189">
      <c r="A189" t="n">
        <v>9</v>
      </c>
      <c r="B189" t="n">
        <v>95</v>
      </c>
      <c r="C189" t="inlineStr">
        <is>
          <t xml:space="preserve">CONCLUIDO	</t>
        </is>
      </c>
      <c r="D189" t="n">
        <v>0.9667</v>
      </c>
      <c r="E189" t="n">
        <v>103.44</v>
      </c>
      <c r="F189" t="n">
        <v>97.73999999999999</v>
      </c>
      <c r="G189" t="n">
        <v>67.40000000000001</v>
      </c>
      <c r="H189" t="n">
        <v>0.89</v>
      </c>
      <c r="I189" t="n">
        <v>87</v>
      </c>
      <c r="J189" t="n">
        <v>199.53</v>
      </c>
      <c r="K189" t="n">
        <v>53.44</v>
      </c>
      <c r="L189" t="n">
        <v>10</v>
      </c>
      <c r="M189" t="n">
        <v>85</v>
      </c>
      <c r="N189" t="n">
        <v>41.1</v>
      </c>
      <c r="O189" t="n">
        <v>24842.77</v>
      </c>
      <c r="P189" t="n">
        <v>1192.06</v>
      </c>
      <c r="Q189" t="n">
        <v>3548.68</v>
      </c>
      <c r="R189" t="n">
        <v>275.31</v>
      </c>
      <c r="S189" t="n">
        <v>166.1</v>
      </c>
      <c r="T189" t="n">
        <v>53932.18</v>
      </c>
      <c r="U189" t="n">
        <v>0.6</v>
      </c>
      <c r="V189" t="n">
        <v>0.95</v>
      </c>
      <c r="W189" t="n">
        <v>0.4</v>
      </c>
      <c r="X189" t="n">
        <v>3.2</v>
      </c>
      <c r="Y189" t="n">
        <v>0.5</v>
      </c>
      <c r="Z189" t="n">
        <v>10</v>
      </c>
    </row>
    <row r="190">
      <c r="A190" t="n">
        <v>10</v>
      </c>
      <c r="B190" t="n">
        <v>95</v>
      </c>
      <c r="C190" t="inlineStr">
        <is>
          <t xml:space="preserve">CONCLUIDO	</t>
        </is>
      </c>
      <c r="D190" t="n">
        <v>0.9648</v>
      </c>
      <c r="E190" t="n">
        <v>103.65</v>
      </c>
      <c r="F190" t="n">
        <v>98.23999999999999</v>
      </c>
      <c r="G190" t="n">
        <v>74.61</v>
      </c>
      <c r="H190" t="n">
        <v>0.97</v>
      </c>
      <c r="I190" t="n">
        <v>79</v>
      </c>
      <c r="J190" t="n">
        <v>201.1</v>
      </c>
      <c r="K190" t="n">
        <v>53.44</v>
      </c>
      <c r="L190" t="n">
        <v>11</v>
      </c>
      <c r="M190" t="n">
        <v>77</v>
      </c>
      <c r="N190" t="n">
        <v>41.66</v>
      </c>
      <c r="O190" t="n">
        <v>25036.12</v>
      </c>
      <c r="P190" t="n">
        <v>1184.5</v>
      </c>
      <c r="Q190" t="n">
        <v>3548.69</v>
      </c>
      <c r="R190" t="n">
        <v>293.64</v>
      </c>
      <c r="S190" t="n">
        <v>166.1</v>
      </c>
      <c r="T190" t="n">
        <v>63137.34</v>
      </c>
      <c r="U190" t="n">
        <v>0.57</v>
      </c>
      <c r="V190" t="n">
        <v>0.95</v>
      </c>
      <c r="W190" t="n">
        <v>0.4</v>
      </c>
      <c r="X190" t="n">
        <v>3.7</v>
      </c>
      <c r="Y190" t="n">
        <v>0.5</v>
      </c>
      <c r="Z190" t="n">
        <v>10</v>
      </c>
    </row>
    <row r="191">
      <c r="A191" t="n">
        <v>11</v>
      </c>
      <c r="B191" t="n">
        <v>95</v>
      </c>
      <c r="C191" t="inlineStr">
        <is>
          <t xml:space="preserve">CONCLUIDO	</t>
        </is>
      </c>
      <c r="D191" t="n">
        <v>0.9718</v>
      </c>
      <c r="E191" t="n">
        <v>102.9</v>
      </c>
      <c r="F191" t="n">
        <v>97.79000000000001</v>
      </c>
      <c r="G191" t="n">
        <v>82.64</v>
      </c>
      <c r="H191" t="n">
        <v>1.05</v>
      </c>
      <c r="I191" t="n">
        <v>71</v>
      </c>
      <c r="J191" t="n">
        <v>202.67</v>
      </c>
      <c r="K191" t="n">
        <v>53.44</v>
      </c>
      <c r="L191" t="n">
        <v>12</v>
      </c>
      <c r="M191" t="n">
        <v>69</v>
      </c>
      <c r="N191" t="n">
        <v>42.24</v>
      </c>
      <c r="O191" t="n">
        <v>25230.25</v>
      </c>
      <c r="P191" t="n">
        <v>1161.53</v>
      </c>
      <c r="Q191" t="n">
        <v>3548.7</v>
      </c>
      <c r="R191" t="n">
        <v>278.5</v>
      </c>
      <c r="S191" t="n">
        <v>166.1</v>
      </c>
      <c r="T191" t="n">
        <v>55607.53</v>
      </c>
      <c r="U191" t="n">
        <v>0.6</v>
      </c>
      <c r="V191" t="n">
        <v>0.95</v>
      </c>
      <c r="W191" t="n">
        <v>0.39</v>
      </c>
      <c r="X191" t="n">
        <v>3.25</v>
      </c>
      <c r="Y191" t="n">
        <v>0.5</v>
      </c>
      <c r="Z191" t="n">
        <v>10</v>
      </c>
    </row>
    <row r="192">
      <c r="A192" t="n">
        <v>12</v>
      </c>
      <c r="B192" t="n">
        <v>95</v>
      </c>
      <c r="C192" t="inlineStr">
        <is>
          <t xml:space="preserve">CONCLUIDO	</t>
        </is>
      </c>
      <c r="D192" t="n">
        <v>0.9766</v>
      </c>
      <c r="E192" t="n">
        <v>102.4</v>
      </c>
      <c r="F192" t="n">
        <v>97.51000000000001</v>
      </c>
      <c r="G192" t="n">
        <v>90.01000000000001</v>
      </c>
      <c r="H192" t="n">
        <v>1.13</v>
      </c>
      <c r="I192" t="n">
        <v>65</v>
      </c>
      <c r="J192" t="n">
        <v>204.25</v>
      </c>
      <c r="K192" t="n">
        <v>53.44</v>
      </c>
      <c r="L192" t="n">
        <v>13</v>
      </c>
      <c r="M192" t="n">
        <v>63</v>
      </c>
      <c r="N192" t="n">
        <v>42.82</v>
      </c>
      <c r="O192" t="n">
        <v>25425.3</v>
      </c>
      <c r="P192" t="n">
        <v>1145.38</v>
      </c>
      <c r="Q192" t="n">
        <v>3548.64</v>
      </c>
      <c r="R192" t="n">
        <v>269.05</v>
      </c>
      <c r="S192" t="n">
        <v>166.1</v>
      </c>
      <c r="T192" t="n">
        <v>50910.86</v>
      </c>
      <c r="U192" t="n">
        <v>0.62</v>
      </c>
      <c r="V192" t="n">
        <v>0.96</v>
      </c>
      <c r="W192" t="n">
        <v>0.37</v>
      </c>
      <c r="X192" t="n">
        <v>2.97</v>
      </c>
      <c r="Y192" t="n">
        <v>0.5</v>
      </c>
      <c r="Z192" t="n">
        <v>10</v>
      </c>
    </row>
    <row r="193">
      <c r="A193" t="n">
        <v>13</v>
      </c>
      <c r="B193" t="n">
        <v>95</v>
      </c>
      <c r="C193" t="inlineStr">
        <is>
          <t xml:space="preserve">CONCLUIDO	</t>
        </is>
      </c>
      <c r="D193" t="n">
        <v>0.9816</v>
      </c>
      <c r="E193" t="n">
        <v>101.88</v>
      </c>
      <c r="F193" t="n">
        <v>97.20999999999999</v>
      </c>
      <c r="G193" t="n">
        <v>98.86</v>
      </c>
      <c r="H193" t="n">
        <v>1.21</v>
      </c>
      <c r="I193" t="n">
        <v>59</v>
      </c>
      <c r="J193" t="n">
        <v>205.84</v>
      </c>
      <c r="K193" t="n">
        <v>53.44</v>
      </c>
      <c r="L193" t="n">
        <v>14</v>
      </c>
      <c r="M193" t="n">
        <v>57</v>
      </c>
      <c r="N193" t="n">
        <v>43.4</v>
      </c>
      <c r="O193" t="n">
        <v>25621.03</v>
      </c>
      <c r="P193" t="n">
        <v>1126.06</v>
      </c>
      <c r="Q193" t="n">
        <v>3548.66</v>
      </c>
      <c r="R193" t="n">
        <v>258.54</v>
      </c>
      <c r="S193" t="n">
        <v>166.1</v>
      </c>
      <c r="T193" t="n">
        <v>45686.25</v>
      </c>
      <c r="U193" t="n">
        <v>0.64</v>
      </c>
      <c r="V193" t="n">
        <v>0.96</v>
      </c>
      <c r="W193" t="n">
        <v>0.37</v>
      </c>
      <c r="X193" t="n">
        <v>2.67</v>
      </c>
      <c r="Y193" t="n">
        <v>0.5</v>
      </c>
      <c r="Z193" t="n">
        <v>10</v>
      </c>
    </row>
    <row r="194">
      <c r="A194" t="n">
        <v>14</v>
      </c>
      <c r="B194" t="n">
        <v>95</v>
      </c>
      <c r="C194" t="inlineStr">
        <is>
          <t xml:space="preserve">CONCLUIDO	</t>
        </is>
      </c>
      <c r="D194" t="n">
        <v>0.9859</v>
      </c>
      <c r="E194" t="n">
        <v>101.43</v>
      </c>
      <c r="F194" t="n">
        <v>96.95</v>
      </c>
      <c r="G194" t="n">
        <v>107.72</v>
      </c>
      <c r="H194" t="n">
        <v>1.28</v>
      </c>
      <c r="I194" t="n">
        <v>54</v>
      </c>
      <c r="J194" t="n">
        <v>207.43</v>
      </c>
      <c r="K194" t="n">
        <v>53.44</v>
      </c>
      <c r="L194" t="n">
        <v>15</v>
      </c>
      <c r="M194" t="n">
        <v>52</v>
      </c>
      <c r="N194" t="n">
        <v>44</v>
      </c>
      <c r="O194" t="n">
        <v>25817.56</v>
      </c>
      <c r="P194" t="n">
        <v>1105.12</v>
      </c>
      <c r="Q194" t="n">
        <v>3548.65</v>
      </c>
      <c r="R194" t="n">
        <v>249.78</v>
      </c>
      <c r="S194" t="n">
        <v>166.1</v>
      </c>
      <c r="T194" t="n">
        <v>41330.93</v>
      </c>
      <c r="U194" t="n">
        <v>0.67</v>
      </c>
      <c r="V194" t="n">
        <v>0.96</v>
      </c>
      <c r="W194" t="n">
        <v>0.36</v>
      </c>
      <c r="X194" t="n">
        <v>2.41</v>
      </c>
      <c r="Y194" t="n">
        <v>0.5</v>
      </c>
      <c r="Z194" t="n">
        <v>10</v>
      </c>
    </row>
    <row r="195">
      <c r="A195" t="n">
        <v>15</v>
      </c>
      <c r="B195" t="n">
        <v>95</v>
      </c>
      <c r="C195" t="inlineStr">
        <is>
          <t xml:space="preserve">CONCLUIDO	</t>
        </is>
      </c>
      <c r="D195" t="n">
        <v>0.9891</v>
      </c>
      <c r="E195" t="n">
        <v>101.1</v>
      </c>
      <c r="F195" t="n">
        <v>96.77</v>
      </c>
      <c r="G195" t="n">
        <v>116.12</v>
      </c>
      <c r="H195" t="n">
        <v>1.36</v>
      </c>
      <c r="I195" t="n">
        <v>50</v>
      </c>
      <c r="J195" t="n">
        <v>209.03</v>
      </c>
      <c r="K195" t="n">
        <v>53.44</v>
      </c>
      <c r="L195" t="n">
        <v>16</v>
      </c>
      <c r="M195" t="n">
        <v>48</v>
      </c>
      <c r="N195" t="n">
        <v>44.6</v>
      </c>
      <c r="O195" t="n">
        <v>26014.91</v>
      </c>
      <c r="P195" t="n">
        <v>1083.85</v>
      </c>
      <c r="Q195" t="n">
        <v>3548.67</v>
      </c>
      <c r="R195" t="n">
        <v>243.49</v>
      </c>
      <c r="S195" t="n">
        <v>166.1</v>
      </c>
      <c r="T195" t="n">
        <v>38206.86</v>
      </c>
      <c r="U195" t="n">
        <v>0.68</v>
      </c>
      <c r="V195" t="n">
        <v>0.96</v>
      </c>
      <c r="W195" t="n">
        <v>0.36</v>
      </c>
      <c r="X195" t="n">
        <v>2.23</v>
      </c>
      <c r="Y195" t="n">
        <v>0.5</v>
      </c>
      <c r="Z195" t="n">
        <v>10</v>
      </c>
    </row>
    <row r="196">
      <c r="A196" t="n">
        <v>16</v>
      </c>
      <c r="B196" t="n">
        <v>95</v>
      </c>
      <c r="C196" t="inlineStr">
        <is>
          <t xml:space="preserve">CONCLUIDO	</t>
        </is>
      </c>
      <c r="D196" t="n">
        <v>0.9923999999999999</v>
      </c>
      <c r="E196" t="n">
        <v>100.76</v>
      </c>
      <c r="F196" t="n">
        <v>96.58</v>
      </c>
      <c r="G196" t="n">
        <v>125.98</v>
      </c>
      <c r="H196" t="n">
        <v>1.43</v>
      </c>
      <c r="I196" t="n">
        <v>46</v>
      </c>
      <c r="J196" t="n">
        <v>210.64</v>
      </c>
      <c r="K196" t="n">
        <v>53.44</v>
      </c>
      <c r="L196" t="n">
        <v>17</v>
      </c>
      <c r="M196" t="n">
        <v>44</v>
      </c>
      <c r="N196" t="n">
        <v>45.21</v>
      </c>
      <c r="O196" t="n">
        <v>26213.09</v>
      </c>
      <c r="P196" t="n">
        <v>1065.69</v>
      </c>
      <c r="Q196" t="n">
        <v>3548.65</v>
      </c>
      <c r="R196" t="n">
        <v>237.19</v>
      </c>
      <c r="S196" t="n">
        <v>166.1</v>
      </c>
      <c r="T196" t="n">
        <v>35078.86</v>
      </c>
      <c r="U196" t="n">
        <v>0.7</v>
      </c>
      <c r="V196" t="n">
        <v>0.97</v>
      </c>
      <c r="W196" t="n">
        <v>0.35</v>
      </c>
      <c r="X196" t="n">
        <v>2.04</v>
      </c>
      <c r="Y196" t="n">
        <v>0.5</v>
      </c>
      <c r="Z196" t="n">
        <v>10</v>
      </c>
    </row>
    <row r="197">
      <c r="A197" t="n">
        <v>17</v>
      </c>
      <c r="B197" t="n">
        <v>95</v>
      </c>
      <c r="C197" t="inlineStr">
        <is>
          <t xml:space="preserve">CONCLUIDO	</t>
        </is>
      </c>
      <c r="D197" t="n">
        <v>0.9936</v>
      </c>
      <c r="E197" t="n">
        <v>100.64</v>
      </c>
      <c r="F197" t="n">
        <v>96.58</v>
      </c>
      <c r="G197" t="n">
        <v>134.76</v>
      </c>
      <c r="H197" t="n">
        <v>1.51</v>
      </c>
      <c r="I197" t="n">
        <v>43</v>
      </c>
      <c r="J197" t="n">
        <v>212.25</v>
      </c>
      <c r="K197" t="n">
        <v>53.44</v>
      </c>
      <c r="L197" t="n">
        <v>18</v>
      </c>
      <c r="M197" t="n">
        <v>38</v>
      </c>
      <c r="N197" t="n">
        <v>45.82</v>
      </c>
      <c r="O197" t="n">
        <v>26412.11</v>
      </c>
      <c r="P197" t="n">
        <v>1048.84</v>
      </c>
      <c r="Q197" t="n">
        <v>3548.65</v>
      </c>
      <c r="R197" t="n">
        <v>238.11</v>
      </c>
      <c r="S197" t="n">
        <v>166.1</v>
      </c>
      <c r="T197" t="n">
        <v>35554.71</v>
      </c>
      <c r="U197" t="n">
        <v>0.7</v>
      </c>
      <c r="V197" t="n">
        <v>0.97</v>
      </c>
      <c r="W197" t="n">
        <v>0.32</v>
      </c>
      <c r="X197" t="n">
        <v>2.04</v>
      </c>
      <c r="Y197" t="n">
        <v>0.5</v>
      </c>
      <c r="Z197" t="n">
        <v>10</v>
      </c>
    </row>
    <row r="198">
      <c r="A198" t="n">
        <v>18</v>
      </c>
      <c r="B198" t="n">
        <v>95</v>
      </c>
      <c r="C198" t="inlineStr">
        <is>
          <t xml:space="preserve">CONCLUIDO	</t>
        </is>
      </c>
      <c r="D198" t="n">
        <v>0.9958</v>
      </c>
      <c r="E198" t="n">
        <v>100.42</v>
      </c>
      <c r="F198" t="n">
        <v>96.42</v>
      </c>
      <c r="G198" t="n">
        <v>141.11</v>
      </c>
      <c r="H198" t="n">
        <v>1.58</v>
      </c>
      <c r="I198" t="n">
        <v>41</v>
      </c>
      <c r="J198" t="n">
        <v>213.87</v>
      </c>
      <c r="K198" t="n">
        <v>53.44</v>
      </c>
      <c r="L198" t="n">
        <v>19</v>
      </c>
      <c r="M198" t="n">
        <v>26</v>
      </c>
      <c r="N198" t="n">
        <v>46.44</v>
      </c>
      <c r="O198" t="n">
        <v>26611.98</v>
      </c>
      <c r="P198" t="n">
        <v>1034.26</v>
      </c>
      <c r="Q198" t="n">
        <v>3548.67</v>
      </c>
      <c r="R198" t="n">
        <v>231.38</v>
      </c>
      <c r="S198" t="n">
        <v>166.1</v>
      </c>
      <c r="T198" t="n">
        <v>32196.61</v>
      </c>
      <c r="U198" t="n">
        <v>0.72</v>
      </c>
      <c r="V198" t="n">
        <v>0.97</v>
      </c>
      <c r="W198" t="n">
        <v>0.36</v>
      </c>
      <c r="X198" t="n">
        <v>1.89</v>
      </c>
      <c r="Y198" t="n">
        <v>0.5</v>
      </c>
      <c r="Z198" t="n">
        <v>10</v>
      </c>
    </row>
    <row r="199">
      <c r="A199" t="n">
        <v>19</v>
      </c>
      <c r="B199" t="n">
        <v>95</v>
      </c>
      <c r="C199" t="inlineStr">
        <is>
          <t xml:space="preserve">CONCLUIDO	</t>
        </is>
      </c>
      <c r="D199" t="n">
        <v>0.9976</v>
      </c>
      <c r="E199" t="n">
        <v>100.24</v>
      </c>
      <c r="F199" t="n">
        <v>96.31999999999999</v>
      </c>
      <c r="G199" t="n">
        <v>148.19</v>
      </c>
      <c r="H199" t="n">
        <v>1.65</v>
      </c>
      <c r="I199" t="n">
        <v>39</v>
      </c>
      <c r="J199" t="n">
        <v>215.5</v>
      </c>
      <c r="K199" t="n">
        <v>53.44</v>
      </c>
      <c r="L199" t="n">
        <v>20</v>
      </c>
      <c r="M199" t="n">
        <v>9</v>
      </c>
      <c r="N199" t="n">
        <v>47.07</v>
      </c>
      <c r="O199" t="n">
        <v>26812.71</v>
      </c>
      <c r="P199" t="n">
        <v>1024.61</v>
      </c>
      <c r="Q199" t="n">
        <v>3548.66</v>
      </c>
      <c r="R199" t="n">
        <v>227.27</v>
      </c>
      <c r="S199" t="n">
        <v>166.1</v>
      </c>
      <c r="T199" t="n">
        <v>30151.14</v>
      </c>
      <c r="U199" t="n">
        <v>0.73</v>
      </c>
      <c r="V199" t="n">
        <v>0.97</v>
      </c>
      <c r="W199" t="n">
        <v>0.37</v>
      </c>
      <c r="X199" t="n">
        <v>1.78</v>
      </c>
      <c r="Y199" t="n">
        <v>0.5</v>
      </c>
      <c r="Z199" t="n">
        <v>10</v>
      </c>
    </row>
    <row r="200">
      <c r="A200" t="n">
        <v>20</v>
      </c>
      <c r="B200" t="n">
        <v>95</v>
      </c>
      <c r="C200" t="inlineStr">
        <is>
          <t xml:space="preserve">CONCLUIDO	</t>
        </is>
      </c>
      <c r="D200" t="n">
        <v>0.9977</v>
      </c>
      <c r="E200" t="n">
        <v>100.23</v>
      </c>
      <c r="F200" t="n">
        <v>96.31</v>
      </c>
      <c r="G200" t="n">
        <v>148.16</v>
      </c>
      <c r="H200" t="n">
        <v>1.72</v>
      </c>
      <c r="I200" t="n">
        <v>39</v>
      </c>
      <c r="J200" t="n">
        <v>217.14</v>
      </c>
      <c r="K200" t="n">
        <v>53.44</v>
      </c>
      <c r="L200" t="n">
        <v>21</v>
      </c>
      <c r="M200" t="n">
        <v>2</v>
      </c>
      <c r="N200" t="n">
        <v>47.7</v>
      </c>
      <c r="O200" t="n">
        <v>27014.3</v>
      </c>
      <c r="P200" t="n">
        <v>1030.3</v>
      </c>
      <c r="Q200" t="n">
        <v>3548.66</v>
      </c>
      <c r="R200" t="n">
        <v>226.33</v>
      </c>
      <c r="S200" t="n">
        <v>166.1</v>
      </c>
      <c r="T200" t="n">
        <v>29684.65</v>
      </c>
      <c r="U200" t="n">
        <v>0.73</v>
      </c>
      <c r="V200" t="n">
        <v>0.97</v>
      </c>
      <c r="W200" t="n">
        <v>0.38</v>
      </c>
      <c r="X200" t="n">
        <v>1.77</v>
      </c>
      <c r="Y200" t="n">
        <v>0.5</v>
      </c>
      <c r="Z200" t="n">
        <v>10</v>
      </c>
    </row>
    <row r="201">
      <c r="A201" t="n">
        <v>21</v>
      </c>
      <c r="B201" t="n">
        <v>95</v>
      </c>
      <c r="C201" t="inlineStr">
        <is>
          <t xml:space="preserve">CONCLUIDO	</t>
        </is>
      </c>
      <c r="D201" t="n">
        <v>0.9976</v>
      </c>
      <c r="E201" t="n">
        <v>100.24</v>
      </c>
      <c r="F201" t="n">
        <v>96.31999999999999</v>
      </c>
      <c r="G201" t="n">
        <v>148.19</v>
      </c>
      <c r="H201" t="n">
        <v>1.79</v>
      </c>
      <c r="I201" t="n">
        <v>39</v>
      </c>
      <c r="J201" t="n">
        <v>218.78</v>
      </c>
      <c r="K201" t="n">
        <v>53.44</v>
      </c>
      <c r="L201" t="n">
        <v>22</v>
      </c>
      <c r="M201" t="n">
        <v>0</v>
      </c>
      <c r="N201" t="n">
        <v>48.34</v>
      </c>
      <c r="O201" t="n">
        <v>27216.79</v>
      </c>
      <c r="P201" t="n">
        <v>1036.52</v>
      </c>
      <c r="Q201" t="n">
        <v>3548.66</v>
      </c>
      <c r="R201" t="n">
        <v>226.86</v>
      </c>
      <c r="S201" t="n">
        <v>166.1</v>
      </c>
      <c r="T201" t="n">
        <v>29948.47</v>
      </c>
      <c r="U201" t="n">
        <v>0.73</v>
      </c>
      <c r="V201" t="n">
        <v>0.97</v>
      </c>
      <c r="W201" t="n">
        <v>0.38</v>
      </c>
      <c r="X201" t="n">
        <v>1.78</v>
      </c>
      <c r="Y201" t="n">
        <v>0.5</v>
      </c>
      <c r="Z201" t="n">
        <v>10</v>
      </c>
    </row>
    <row r="202">
      <c r="A202" t="n">
        <v>0</v>
      </c>
      <c r="B202" t="n">
        <v>55</v>
      </c>
      <c r="C202" t="inlineStr">
        <is>
          <t xml:space="preserve">CONCLUIDO	</t>
        </is>
      </c>
      <c r="D202" t="n">
        <v>0.5800999999999999</v>
      </c>
      <c r="E202" t="n">
        <v>172.39</v>
      </c>
      <c r="F202" t="n">
        <v>145.32</v>
      </c>
      <c r="G202" t="n">
        <v>8.34</v>
      </c>
      <c r="H202" t="n">
        <v>0.15</v>
      </c>
      <c r="I202" t="n">
        <v>1046</v>
      </c>
      <c r="J202" t="n">
        <v>116.05</v>
      </c>
      <c r="K202" t="n">
        <v>43.4</v>
      </c>
      <c r="L202" t="n">
        <v>1</v>
      </c>
      <c r="M202" t="n">
        <v>1044</v>
      </c>
      <c r="N202" t="n">
        <v>16.65</v>
      </c>
      <c r="O202" t="n">
        <v>14546.17</v>
      </c>
      <c r="P202" t="n">
        <v>1430.86</v>
      </c>
      <c r="Q202" t="n">
        <v>3549.2</v>
      </c>
      <c r="R202" t="n">
        <v>1893.15</v>
      </c>
      <c r="S202" t="n">
        <v>166.1</v>
      </c>
      <c r="T202" t="n">
        <v>858058.45</v>
      </c>
      <c r="U202" t="n">
        <v>0.09</v>
      </c>
      <c r="V202" t="n">
        <v>0.64</v>
      </c>
      <c r="W202" t="n">
        <v>1.95</v>
      </c>
      <c r="X202" t="n">
        <v>50.77</v>
      </c>
      <c r="Y202" t="n">
        <v>0.5</v>
      </c>
      <c r="Z202" t="n">
        <v>10</v>
      </c>
    </row>
    <row r="203">
      <c r="A203" t="n">
        <v>1</v>
      </c>
      <c r="B203" t="n">
        <v>55</v>
      </c>
      <c r="C203" t="inlineStr">
        <is>
          <t xml:space="preserve">CONCLUIDO	</t>
        </is>
      </c>
      <c r="D203" t="n">
        <v>0.8048999999999999</v>
      </c>
      <c r="E203" t="n">
        <v>124.25</v>
      </c>
      <c r="F203" t="n">
        <v>112.8</v>
      </c>
      <c r="G203" t="n">
        <v>17.26</v>
      </c>
      <c r="H203" t="n">
        <v>0.3</v>
      </c>
      <c r="I203" t="n">
        <v>392</v>
      </c>
      <c r="J203" t="n">
        <v>117.34</v>
      </c>
      <c r="K203" t="n">
        <v>43.4</v>
      </c>
      <c r="L203" t="n">
        <v>2</v>
      </c>
      <c r="M203" t="n">
        <v>390</v>
      </c>
      <c r="N203" t="n">
        <v>16.94</v>
      </c>
      <c r="O203" t="n">
        <v>14705.49</v>
      </c>
      <c r="P203" t="n">
        <v>1082.57</v>
      </c>
      <c r="Q203" t="n">
        <v>3548.79</v>
      </c>
      <c r="R203" t="n">
        <v>787.04</v>
      </c>
      <c r="S203" t="n">
        <v>166.1</v>
      </c>
      <c r="T203" t="n">
        <v>308272.78</v>
      </c>
      <c r="U203" t="n">
        <v>0.21</v>
      </c>
      <c r="V203" t="n">
        <v>0.83</v>
      </c>
      <c r="W203" t="n">
        <v>0.9</v>
      </c>
      <c r="X203" t="n">
        <v>18.25</v>
      </c>
      <c r="Y203" t="n">
        <v>0.5</v>
      </c>
      <c r="Z203" t="n">
        <v>10</v>
      </c>
    </row>
    <row r="204">
      <c r="A204" t="n">
        <v>2</v>
      </c>
      <c r="B204" t="n">
        <v>55</v>
      </c>
      <c r="C204" t="inlineStr">
        <is>
          <t xml:space="preserve">CONCLUIDO	</t>
        </is>
      </c>
      <c r="D204" t="n">
        <v>0.8829</v>
      </c>
      <c r="E204" t="n">
        <v>113.26</v>
      </c>
      <c r="F204" t="n">
        <v>105.49</v>
      </c>
      <c r="G204" t="n">
        <v>26.59</v>
      </c>
      <c r="H204" t="n">
        <v>0.45</v>
      </c>
      <c r="I204" t="n">
        <v>238</v>
      </c>
      <c r="J204" t="n">
        <v>118.63</v>
      </c>
      <c r="K204" t="n">
        <v>43.4</v>
      </c>
      <c r="L204" t="n">
        <v>3</v>
      </c>
      <c r="M204" t="n">
        <v>236</v>
      </c>
      <c r="N204" t="n">
        <v>17.23</v>
      </c>
      <c r="O204" t="n">
        <v>14865.24</v>
      </c>
      <c r="P204" t="n">
        <v>986.27</v>
      </c>
      <c r="Q204" t="n">
        <v>3548.74</v>
      </c>
      <c r="R204" t="n">
        <v>539.67</v>
      </c>
      <c r="S204" t="n">
        <v>166.1</v>
      </c>
      <c r="T204" t="n">
        <v>185357.91</v>
      </c>
      <c r="U204" t="n">
        <v>0.31</v>
      </c>
      <c r="V204" t="n">
        <v>0.88</v>
      </c>
      <c r="W204" t="n">
        <v>0.64</v>
      </c>
      <c r="X204" t="n">
        <v>10.95</v>
      </c>
      <c r="Y204" t="n">
        <v>0.5</v>
      </c>
      <c r="Z204" t="n">
        <v>10</v>
      </c>
    </row>
    <row r="205">
      <c r="A205" t="n">
        <v>3</v>
      </c>
      <c r="B205" t="n">
        <v>55</v>
      </c>
      <c r="C205" t="inlineStr">
        <is>
          <t xml:space="preserve">CONCLUIDO	</t>
        </is>
      </c>
      <c r="D205" t="n">
        <v>0.923</v>
      </c>
      <c r="E205" t="n">
        <v>108.34</v>
      </c>
      <c r="F205" t="n">
        <v>102.24</v>
      </c>
      <c r="G205" t="n">
        <v>36.51</v>
      </c>
      <c r="H205" t="n">
        <v>0.59</v>
      </c>
      <c r="I205" t="n">
        <v>168</v>
      </c>
      <c r="J205" t="n">
        <v>119.93</v>
      </c>
      <c r="K205" t="n">
        <v>43.4</v>
      </c>
      <c r="L205" t="n">
        <v>4</v>
      </c>
      <c r="M205" t="n">
        <v>166</v>
      </c>
      <c r="N205" t="n">
        <v>17.53</v>
      </c>
      <c r="O205" t="n">
        <v>15025.44</v>
      </c>
      <c r="P205" t="n">
        <v>929.61</v>
      </c>
      <c r="Q205" t="n">
        <v>3548.72</v>
      </c>
      <c r="R205" t="n">
        <v>429.15</v>
      </c>
      <c r="S205" t="n">
        <v>166.1</v>
      </c>
      <c r="T205" t="n">
        <v>130447.41</v>
      </c>
      <c r="U205" t="n">
        <v>0.39</v>
      </c>
      <c r="V205" t="n">
        <v>0.91</v>
      </c>
      <c r="W205" t="n">
        <v>0.54</v>
      </c>
      <c r="X205" t="n">
        <v>7.7</v>
      </c>
      <c r="Y205" t="n">
        <v>0.5</v>
      </c>
      <c r="Z205" t="n">
        <v>10</v>
      </c>
    </row>
    <row r="206">
      <c r="A206" t="n">
        <v>4</v>
      </c>
      <c r="B206" t="n">
        <v>55</v>
      </c>
      <c r="C206" t="inlineStr">
        <is>
          <t xml:space="preserve">CONCLUIDO	</t>
        </is>
      </c>
      <c r="D206" t="n">
        <v>0.9483</v>
      </c>
      <c r="E206" t="n">
        <v>105.45</v>
      </c>
      <c r="F206" t="n">
        <v>100.31</v>
      </c>
      <c r="G206" t="n">
        <v>47.02</v>
      </c>
      <c r="H206" t="n">
        <v>0.73</v>
      </c>
      <c r="I206" t="n">
        <v>128</v>
      </c>
      <c r="J206" t="n">
        <v>121.23</v>
      </c>
      <c r="K206" t="n">
        <v>43.4</v>
      </c>
      <c r="L206" t="n">
        <v>5</v>
      </c>
      <c r="M206" t="n">
        <v>126</v>
      </c>
      <c r="N206" t="n">
        <v>17.83</v>
      </c>
      <c r="O206" t="n">
        <v>15186.08</v>
      </c>
      <c r="P206" t="n">
        <v>883.28</v>
      </c>
      <c r="Q206" t="n">
        <v>3548.68</v>
      </c>
      <c r="R206" t="n">
        <v>363.35</v>
      </c>
      <c r="S206" t="n">
        <v>166.1</v>
      </c>
      <c r="T206" t="n">
        <v>97747.7</v>
      </c>
      <c r="U206" t="n">
        <v>0.46</v>
      </c>
      <c r="V206" t="n">
        <v>0.93</v>
      </c>
      <c r="W206" t="n">
        <v>0.48</v>
      </c>
      <c r="X206" t="n">
        <v>5.77</v>
      </c>
      <c r="Y206" t="n">
        <v>0.5</v>
      </c>
      <c r="Z206" t="n">
        <v>10</v>
      </c>
    </row>
    <row r="207">
      <c r="A207" t="n">
        <v>5</v>
      </c>
      <c r="B207" t="n">
        <v>55</v>
      </c>
      <c r="C207" t="inlineStr">
        <is>
          <t xml:space="preserve">CONCLUIDO	</t>
        </is>
      </c>
      <c r="D207" t="n">
        <v>0.9653</v>
      </c>
      <c r="E207" t="n">
        <v>103.6</v>
      </c>
      <c r="F207" t="n">
        <v>99.08</v>
      </c>
      <c r="G207" t="n">
        <v>58.28</v>
      </c>
      <c r="H207" t="n">
        <v>0.86</v>
      </c>
      <c r="I207" t="n">
        <v>102</v>
      </c>
      <c r="J207" t="n">
        <v>122.54</v>
      </c>
      <c r="K207" t="n">
        <v>43.4</v>
      </c>
      <c r="L207" t="n">
        <v>6</v>
      </c>
      <c r="M207" t="n">
        <v>100</v>
      </c>
      <c r="N207" t="n">
        <v>18.14</v>
      </c>
      <c r="O207" t="n">
        <v>15347.16</v>
      </c>
      <c r="P207" t="n">
        <v>843.66</v>
      </c>
      <c r="Q207" t="n">
        <v>3548.68</v>
      </c>
      <c r="R207" t="n">
        <v>321.58</v>
      </c>
      <c r="S207" t="n">
        <v>166.1</v>
      </c>
      <c r="T207" t="n">
        <v>76990.87</v>
      </c>
      <c r="U207" t="n">
        <v>0.52</v>
      </c>
      <c r="V207" t="n">
        <v>0.9399999999999999</v>
      </c>
      <c r="W207" t="n">
        <v>0.44</v>
      </c>
      <c r="X207" t="n">
        <v>4.54</v>
      </c>
      <c r="Y207" t="n">
        <v>0.5</v>
      </c>
      <c r="Z207" t="n">
        <v>10</v>
      </c>
    </row>
    <row r="208">
      <c r="A208" t="n">
        <v>6</v>
      </c>
      <c r="B208" t="n">
        <v>55</v>
      </c>
      <c r="C208" t="inlineStr">
        <is>
          <t xml:space="preserve">CONCLUIDO	</t>
        </is>
      </c>
      <c r="D208" t="n">
        <v>0.968</v>
      </c>
      <c r="E208" t="n">
        <v>103.31</v>
      </c>
      <c r="F208" t="n">
        <v>99.19</v>
      </c>
      <c r="G208" t="n">
        <v>70.02</v>
      </c>
      <c r="H208" t="n">
        <v>1</v>
      </c>
      <c r="I208" t="n">
        <v>85</v>
      </c>
      <c r="J208" t="n">
        <v>123.85</v>
      </c>
      <c r="K208" t="n">
        <v>43.4</v>
      </c>
      <c r="L208" t="n">
        <v>7</v>
      </c>
      <c r="M208" t="n">
        <v>83</v>
      </c>
      <c r="N208" t="n">
        <v>18.45</v>
      </c>
      <c r="O208" t="n">
        <v>15508.69</v>
      </c>
      <c r="P208" t="n">
        <v>815.1799999999999</v>
      </c>
      <c r="Q208" t="n">
        <v>3548.66</v>
      </c>
      <c r="R208" t="n">
        <v>329.17</v>
      </c>
      <c r="S208" t="n">
        <v>166.1</v>
      </c>
      <c r="T208" t="n">
        <v>80872.63</v>
      </c>
      <c r="U208" t="n">
        <v>0.5</v>
      </c>
      <c r="V208" t="n">
        <v>0.9399999999999999</v>
      </c>
      <c r="W208" t="n">
        <v>0.36</v>
      </c>
      <c r="X208" t="n">
        <v>4.65</v>
      </c>
      <c r="Y208" t="n">
        <v>0.5</v>
      </c>
      <c r="Z208" t="n">
        <v>10</v>
      </c>
    </row>
    <row r="209">
      <c r="A209" t="n">
        <v>7</v>
      </c>
      <c r="B209" t="n">
        <v>55</v>
      </c>
      <c r="C209" t="inlineStr">
        <is>
          <t xml:space="preserve">CONCLUIDO	</t>
        </is>
      </c>
      <c r="D209" t="n">
        <v>0.9842</v>
      </c>
      <c r="E209" t="n">
        <v>101.6</v>
      </c>
      <c r="F209" t="n">
        <v>97.81999999999999</v>
      </c>
      <c r="G209" t="n">
        <v>82.67</v>
      </c>
      <c r="H209" t="n">
        <v>1.13</v>
      </c>
      <c r="I209" t="n">
        <v>71</v>
      </c>
      <c r="J209" t="n">
        <v>125.16</v>
      </c>
      <c r="K209" t="n">
        <v>43.4</v>
      </c>
      <c r="L209" t="n">
        <v>8</v>
      </c>
      <c r="M209" t="n">
        <v>51</v>
      </c>
      <c r="N209" t="n">
        <v>18.76</v>
      </c>
      <c r="O209" t="n">
        <v>15670.68</v>
      </c>
      <c r="P209" t="n">
        <v>767.78</v>
      </c>
      <c r="Q209" t="n">
        <v>3548.76</v>
      </c>
      <c r="R209" t="n">
        <v>278.63</v>
      </c>
      <c r="S209" t="n">
        <v>166.1</v>
      </c>
      <c r="T209" t="n">
        <v>55672.43</v>
      </c>
      <c r="U209" t="n">
        <v>0.6</v>
      </c>
      <c r="V209" t="n">
        <v>0.95</v>
      </c>
      <c r="W209" t="n">
        <v>0.41</v>
      </c>
      <c r="X209" t="n">
        <v>3.28</v>
      </c>
      <c r="Y209" t="n">
        <v>0.5</v>
      </c>
      <c r="Z209" t="n">
        <v>10</v>
      </c>
    </row>
    <row r="210">
      <c r="A210" t="n">
        <v>8</v>
      </c>
      <c r="B210" t="n">
        <v>55</v>
      </c>
      <c r="C210" t="inlineStr">
        <is>
          <t xml:space="preserve">CONCLUIDO	</t>
        </is>
      </c>
      <c r="D210" t="n">
        <v>0.9881</v>
      </c>
      <c r="E210" t="n">
        <v>101.21</v>
      </c>
      <c r="F210" t="n">
        <v>97.55</v>
      </c>
      <c r="G210" t="n">
        <v>88.68000000000001</v>
      </c>
      <c r="H210" t="n">
        <v>1.26</v>
      </c>
      <c r="I210" t="n">
        <v>66</v>
      </c>
      <c r="J210" t="n">
        <v>126.48</v>
      </c>
      <c r="K210" t="n">
        <v>43.4</v>
      </c>
      <c r="L210" t="n">
        <v>9</v>
      </c>
      <c r="M210" t="n">
        <v>6</v>
      </c>
      <c r="N210" t="n">
        <v>19.08</v>
      </c>
      <c r="O210" t="n">
        <v>15833.12</v>
      </c>
      <c r="P210" t="n">
        <v>759.74</v>
      </c>
      <c r="Q210" t="n">
        <v>3548.65</v>
      </c>
      <c r="R210" t="n">
        <v>267.19</v>
      </c>
      <c r="S210" t="n">
        <v>166.1</v>
      </c>
      <c r="T210" t="n">
        <v>49979.45</v>
      </c>
      <c r="U210" t="n">
        <v>0.62</v>
      </c>
      <c r="V210" t="n">
        <v>0.96</v>
      </c>
      <c r="W210" t="n">
        <v>0.46</v>
      </c>
      <c r="X210" t="n">
        <v>3.01</v>
      </c>
      <c r="Y210" t="n">
        <v>0.5</v>
      </c>
      <c r="Z210" t="n">
        <v>10</v>
      </c>
    </row>
    <row r="211">
      <c r="A211" t="n">
        <v>9</v>
      </c>
      <c r="B211" t="n">
        <v>55</v>
      </c>
      <c r="C211" t="inlineStr">
        <is>
          <t xml:space="preserve">CONCLUIDO	</t>
        </is>
      </c>
      <c r="D211" t="n">
        <v>0.988</v>
      </c>
      <c r="E211" t="n">
        <v>101.22</v>
      </c>
      <c r="F211" t="n">
        <v>97.56</v>
      </c>
      <c r="G211" t="n">
        <v>88.69</v>
      </c>
      <c r="H211" t="n">
        <v>1.38</v>
      </c>
      <c r="I211" t="n">
        <v>66</v>
      </c>
      <c r="J211" t="n">
        <v>127.8</v>
      </c>
      <c r="K211" t="n">
        <v>43.4</v>
      </c>
      <c r="L211" t="n">
        <v>10</v>
      </c>
      <c r="M211" t="n">
        <v>0</v>
      </c>
      <c r="N211" t="n">
        <v>19.4</v>
      </c>
      <c r="O211" t="n">
        <v>15996.02</v>
      </c>
      <c r="P211" t="n">
        <v>766.83</v>
      </c>
      <c r="Q211" t="n">
        <v>3548.63</v>
      </c>
      <c r="R211" t="n">
        <v>267.26</v>
      </c>
      <c r="S211" t="n">
        <v>166.1</v>
      </c>
      <c r="T211" t="n">
        <v>50011.23</v>
      </c>
      <c r="U211" t="n">
        <v>0.62</v>
      </c>
      <c r="V211" t="n">
        <v>0.96</v>
      </c>
      <c r="W211" t="n">
        <v>0.47</v>
      </c>
      <c r="X211" t="n">
        <v>3.02</v>
      </c>
      <c r="Y211" t="n">
        <v>0.5</v>
      </c>
      <c r="Z21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INDEX(resultados!$A$2:$ZZ$211, 1, MATCH($B$1, resultados!$A$1:$ZZ$1, 0))</f>
        <v/>
      </c>
      <c r="B7">
        <f>INDEX(resultados!$A$2:$ZZ$211, 1, MATCH($B$2, resultados!$A$1:$ZZ$1, 0))</f>
        <v/>
      </c>
      <c r="C7">
        <f>INDEX(resultados!$A$2:$ZZ$211, 1, MATCH($B$3, resultados!$A$1:$ZZ$1, 0))</f>
        <v/>
      </c>
    </row>
    <row r="8">
      <c r="A8">
        <f>INDEX(resultados!$A$2:$ZZ$211, 2, MATCH($B$1, resultados!$A$1:$ZZ$1, 0))</f>
        <v/>
      </c>
      <c r="B8">
        <f>INDEX(resultados!$A$2:$ZZ$211, 2, MATCH($B$2, resultados!$A$1:$ZZ$1, 0))</f>
        <v/>
      </c>
      <c r="C8">
        <f>INDEX(resultados!$A$2:$ZZ$211, 2, MATCH($B$3, resultados!$A$1:$ZZ$1, 0))</f>
        <v/>
      </c>
    </row>
    <row r="9">
      <c r="A9">
        <f>INDEX(resultados!$A$2:$ZZ$211, 3, MATCH($B$1, resultados!$A$1:$ZZ$1, 0))</f>
        <v/>
      </c>
      <c r="B9">
        <f>INDEX(resultados!$A$2:$ZZ$211, 3, MATCH($B$2, resultados!$A$1:$ZZ$1, 0))</f>
        <v/>
      </c>
      <c r="C9">
        <f>INDEX(resultados!$A$2:$ZZ$211, 3, MATCH($B$3, resultados!$A$1:$ZZ$1, 0))</f>
        <v/>
      </c>
    </row>
    <row r="10">
      <c r="A10">
        <f>INDEX(resultados!$A$2:$ZZ$211, 4, MATCH($B$1, resultados!$A$1:$ZZ$1, 0))</f>
        <v/>
      </c>
      <c r="B10">
        <f>INDEX(resultados!$A$2:$ZZ$211, 4, MATCH($B$2, resultados!$A$1:$ZZ$1, 0))</f>
        <v/>
      </c>
      <c r="C10">
        <f>INDEX(resultados!$A$2:$ZZ$211, 4, MATCH($B$3, resultados!$A$1:$ZZ$1, 0))</f>
        <v/>
      </c>
    </row>
    <row r="11">
      <c r="A11">
        <f>INDEX(resultados!$A$2:$ZZ$211, 5, MATCH($B$1, resultados!$A$1:$ZZ$1, 0))</f>
        <v/>
      </c>
      <c r="B11">
        <f>INDEX(resultados!$A$2:$ZZ$211, 5, MATCH($B$2, resultados!$A$1:$ZZ$1, 0))</f>
        <v/>
      </c>
      <c r="C11">
        <f>INDEX(resultados!$A$2:$ZZ$211, 5, MATCH($B$3, resultados!$A$1:$ZZ$1, 0))</f>
        <v/>
      </c>
    </row>
    <row r="12">
      <c r="A12">
        <f>INDEX(resultados!$A$2:$ZZ$211, 6, MATCH($B$1, resultados!$A$1:$ZZ$1, 0))</f>
        <v/>
      </c>
      <c r="B12">
        <f>INDEX(resultados!$A$2:$ZZ$211, 6, MATCH($B$2, resultados!$A$1:$ZZ$1, 0))</f>
        <v/>
      </c>
      <c r="C12">
        <f>INDEX(resultados!$A$2:$ZZ$211, 6, MATCH($B$3, resultados!$A$1:$ZZ$1, 0))</f>
        <v/>
      </c>
    </row>
    <row r="13">
      <c r="A13">
        <f>INDEX(resultados!$A$2:$ZZ$211, 7, MATCH($B$1, resultados!$A$1:$ZZ$1, 0))</f>
        <v/>
      </c>
      <c r="B13">
        <f>INDEX(resultados!$A$2:$ZZ$211, 7, MATCH($B$2, resultados!$A$1:$ZZ$1, 0))</f>
        <v/>
      </c>
      <c r="C13">
        <f>INDEX(resultados!$A$2:$ZZ$211, 7, MATCH($B$3, resultados!$A$1:$ZZ$1, 0))</f>
        <v/>
      </c>
    </row>
    <row r="14">
      <c r="A14">
        <f>INDEX(resultados!$A$2:$ZZ$211, 8, MATCH($B$1, resultados!$A$1:$ZZ$1, 0))</f>
        <v/>
      </c>
      <c r="B14">
        <f>INDEX(resultados!$A$2:$ZZ$211, 8, MATCH($B$2, resultados!$A$1:$ZZ$1, 0))</f>
        <v/>
      </c>
      <c r="C14">
        <f>INDEX(resultados!$A$2:$ZZ$211, 8, MATCH($B$3, resultados!$A$1:$ZZ$1, 0))</f>
        <v/>
      </c>
    </row>
    <row r="15">
      <c r="A15">
        <f>INDEX(resultados!$A$2:$ZZ$211, 9, MATCH($B$1, resultados!$A$1:$ZZ$1, 0))</f>
        <v/>
      </c>
      <c r="B15">
        <f>INDEX(resultados!$A$2:$ZZ$211, 9, MATCH($B$2, resultados!$A$1:$ZZ$1, 0))</f>
        <v/>
      </c>
      <c r="C15">
        <f>INDEX(resultados!$A$2:$ZZ$211, 9, MATCH($B$3, resultados!$A$1:$ZZ$1, 0))</f>
        <v/>
      </c>
    </row>
    <row r="16">
      <c r="A16">
        <f>INDEX(resultados!$A$2:$ZZ$211, 10, MATCH($B$1, resultados!$A$1:$ZZ$1, 0))</f>
        <v/>
      </c>
      <c r="B16">
        <f>INDEX(resultados!$A$2:$ZZ$211, 10, MATCH($B$2, resultados!$A$1:$ZZ$1, 0))</f>
        <v/>
      </c>
      <c r="C16">
        <f>INDEX(resultados!$A$2:$ZZ$211, 10, MATCH($B$3, resultados!$A$1:$ZZ$1, 0))</f>
        <v/>
      </c>
    </row>
    <row r="17">
      <c r="A17">
        <f>INDEX(resultados!$A$2:$ZZ$211, 11, MATCH($B$1, resultados!$A$1:$ZZ$1, 0))</f>
        <v/>
      </c>
      <c r="B17">
        <f>INDEX(resultados!$A$2:$ZZ$211, 11, MATCH($B$2, resultados!$A$1:$ZZ$1, 0))</f>
        <v/>
      </c>
      <c r="C17">
        <f>INDEX(resultados!$A$2:$ZZ$211, 11, MATCH($B$3, resultados!$A$1:$ZZ$1, 0))</f>
        <v/>
      </c>
    </row>
    <row r="18">
      <c r="A18">
        <f>INDEX(resultados!$A$2:$ZZ$211, 12, MATCH($B$1, resultados!$A$1:$ZZ$1, 0))</f>
        <v/>
      </c>
      <c r="B18">
        <f>INDEX(resultados!$A$2:$ZZ$211, 12, MATCH($B$2, resultados!$A$1:$ZZ$1, 0))</f>
        <v/>
      </c>
      <c r="C18">
        <f>INDEX(resultados!$A$2:$ZZ$211, 12, MATCH($B$3, resultados!$A$1:$ZZ$1, 0))</f>
        <v/>
      </c>
    </row>
    <row r="19">
      <c r="A19">
        <f>INDEX(resultados!$A$2:$ZZ$211, 13, MATCH($B$1, resultados!$A$1:$ZZ$1, 0))</f>
        <v/>
      </c>
      <c r="B19">
        <f>INDEX(resultados!$A$2:$ZZ$211, 13, MATCH($B$2, resultados!$A$1:$ZZ$1, 0))</f>
        <v/>
      </c>
      <c r="C19">
        <f>INDEX(resultados!$A$2:$ZZ$211, 13, MATCH($B$3, resultados!$A$1:$ZZ$1, 0))</f>
        <v/>
      </c>
    </row>
    <row r="20">
      <c r="A20">
        <f>INDEX(resultados!$A$2:$ZZ$211, 14, MATCH($B$1, resultados!$A$1:$ZZ$1, 0))</f>
        <v/>
      </c>
      <c r="B20">
        <f>INDEX(resultados!$A$2:$ZZ$211, 14, MATCH($B$2, resultados!$A$1:$ZZ$1, 0))</f>
        <v/>
      </c>
      <c r="C20">
        <f>INDEX(resultados!$A$2:$ZZ$211, 14, MATCH($B$3, resultados!$A$1:$ZZ$1, 0))</f>
        <v/>
      </c>
    </row>
    <row r="21">
      <c r="A21">
        <f>INDEX(resultados!$A$2:$ZZ$211, 15, MATCH($B$1, resultados!$A$1:$ZZ$1, 0))</f>
        <v/>
      </c>
      <c r="B21">
        <f>INDEX(resultados!$A$2:$ZZ$211, 15, MATCH($B$2, resultados!$A$1:$ZZ$1, 0))</f>
        <v/>
      </c>
      <c r="C21">
        <f>INDEX(resultados!$A$2:$ZZ$211, 15, MATCH($B$3, resultados!$A$1:$ZZ$1, 0))</f>
        <v/>
      </c>
    </row>
    <row r="22">
      <c r="A22">
        <f>INDEX(resultados!$A$2:$ZZ$211, 16, MATCH($B$1, resultados!$A$1:$ZZ$1, 0))</f>
        <v/>
      </c>
      <c r="B22">
        <f>INDEX(resultados!$A$2:$ZZ$211, 16, MATCH($B$2, resultados!$A$1:$ZZ$1, 0))</f>
        <v/>
      </c>
      <c r="C22">
        <f>INDEX(resultados!$A$2:$ZZ$211, 16, MATCH($B$3, resultados!$A$1:$ZZ$1, 0))</f>
        <v/>
      </c>
    </row>
    <row r="23">
      <c r="A23">
        <f>INDEX(resultados!$A$2:$ZZ$211, 17, MATCH($B$1, resultados!$A$1:$ZZ$1, 0))</f>
        <v/>
      </c>
      <c r="B23">
        <f>INDEX(resultados!$A$2:$ZZ$211, 17, MATCH($B$2, resultados!$A$1:$ZZ$1, 0))</f>
        <v/>
      </c>
      <c r="C23">
        <f>INDEX(resultados!$A$2:$ZZ$211, 17, MATCH($B$3, resultados!$A$1:$ZZ$1, 0))</f>
        <v/>
      </c>
    </row>
    <row r="24">
      <c r="A24">
        <f>INDEX(resultados!$A$2:$ZZ$211, 18, MATCH($B$1, resultados!$A$1:$ZZ$1, 0))</f>
        <v/>
      </c>
      <c r="B24">
        <f>INDEX(resultados!$A$2:$ZZ$211, 18, MATCH($B$2, resultados!$A$1:$ZZ$1, 0))</f>
        <v/>
      </c>
      <c r="C24">
        <f>INDEX(resultados!$A$2:$ZZ$211, 18, MATCH($B$3, resultados!$A$1:$ZZ$1, 0))</f>
        <v/>
      </c>
    </row>
    <row r="25">
      <c r="A25">
        <f>INDEX(resultados!$A$2:$ZZ$211, 19, MATCH($B$1, resultados!$A$1:$ZZ$1, 0))</f>
        <v/>
      </c>
      <c r="B25">
        <f>INDEX(resultados!$A$2:$ZZ$211, 19, MATCH($B$2, resultados!$A$1:$ZZ$1, 0))</f>
        <v/>
      </c>
      <c r="C25">
        <f>INDEX(resultados!$A$2:$ZZ$211, 19, MATCH($B$3, resultados!$A$1:$ZZ$1, 0))</f>
        <v/>
      </c>
    </row>
    <row r="26">
      <c r="A26">
        <f>INDEX(resultados!$A$2:$ZZ$211, 20, MATCH($B$1, resultados!$A$1:$ZZ$1, 0))</f>
        <v/>
      </c>
      <c r="B26">
        <f>INDEX(resultados!$A$2:$ZZ$211, 20, MATCH($B$2, resultados!$A$1:$ZZ$1, 0))</f>
        <v/>
      </c>
      <c r="C26">
        <f>INDEX(resultados!$A$2:$ZZ$211, 20, MATCH($B$3, resultados!$A$1:$ZZ$1, 0))</f>
        <v/>
      </c>
    </row>
    <row r="27">
      <c r="A27">
        <f>INDEX(resultados!$A$2:$ZZ$211, 21, MATCH($B$1, resultados!$A$1:$ZZ$1, 0))</f>
        <v/>
      </c>
      <c r="B27">
        <f>INDEX(resultados!$A$2:$ZZ$211, 21, MATCH($B$2, resultados!$A$1:$ZZ$1, 0))</f>
        <v/>
      </c>
      <c r="C27">
        <f>INDEX(resultados!$A$2:$ZZ$211, 21, MATCH($B$3, resultados!$A$1:$ZZ$1, 0))</f>
        <v/>
      </c>
    </row>
    <row r="28">
      <c r="A28">
        <f>INDEX(resultados!$A$2:$ZZ$211, 22, MATCH($B$1, resultados!$A$1:$ZZ$1, 0))</f>
        <v/>
      </c>
      <c r="B28">
        <f>INDEX(resultados!$A$2:$ZZ$211, 22, MATCH($B$2, resultados!$A$1:$ZZ$1, 0))</f>
        <v/>
      </c>
      <c r="C28">
        <f>INDEX(resultados!$A$2:$ZZ$211, 22, MATCH($B$3, resultados!$A$1:$ZZ$1, 0))</f>
        <v/>
      </c>
    </row>
    <row r="29">
      <c r="A29">
        <f>INDEX(resultados!$A$2:$ZZ$211, 23, MATCH($B$1, resultados!$A$1:$ZZ$1, 0))</f>
        <v/>
      </c>
      <c r="B29">
        <f>INDEX(resultados!$A$2:$ZZ$211, 23, MATCH($B$2, resultados!$A$1:$ZZ$1, 0))</f>
        <v/>
      </c>
      <c r="C29">
        <f>INDEX(resultados!$A$2:$ZZ$211, 23, MATCH($B$3, resultados!$A$1:$ZZ$1, 0))</f>
        <v/>
      </c>
    </row>
    <row r="30">
      <c r="A30">
        <f>INDEX(resultados!$A$2:$ZZ$211, 24, MATCH($B$1, resultados!$A$1:$ZZ$1, 0))</f>
        <v/>
      </c>
      <c r="B30">
        <f>INDEX(resultados!$A$2:$ZZ$211, 24, MATCH($B$2, resultados!$A$1:$ZZ$1, 0))</f>
        <v/>
      </c>
      <c r="C30">
        <f>INDEX(resultados!$A$2:$ZZ$211, 24, MATCH($B$3, resultados!$A$1:$ZZ$1, 0))</f>
        <v/>
      </c>
    </row>
    <row r="31">
      <c r="A31">
        <f>INDEX(resultados!$A$2:$ZZ$211, 25, MATCH($B$1, resultados!$A$1:$ZZ$1, 0))</f>
        <v/>
      </c>
      <c r="B31">
        <f>INDEX(resultados!$A$2:$ZZ$211, 25, MATCH($B$2, resultados!$A$1:$ZZ$1, 0))</f>
        <v/>
      </c>
      <c r="C31">
        <f>INDEX(resultados!$A$2:$ZZ$211, 25, MATCH($B$3, resultados!$A$1:$ZZ$1, 0))</f>
        <v/>
      </c>
    </row>
    <row r="32">
      <c r="A32">
        <f>INDEX(resultados!$A$2:$ZZ$211, 26, MATCH($B$1, resultados!$A$1:$ZZ$1, 0))</f>
        <v/>
      </c>
      <c r="B32">
        <f>INDEX(resultados!$A$2:$ZZ$211, 26, MATCH($B$2, resultados!$A$1:$ZZ$1, 0))</f>
        <v/>
      </c>
      <c r="C32">
        <f>INDEX(resultados!$A$2:$ZZ$211, 26, MATCH($B$3, resultados!$A$1:$ZZ$1, 0))</f>
        <v/>
      </c>
    </row>
    <row r="33">
      <c r="A33">
        <f>INDEX(resultados!$A$2:$ZZ$211, 27, MATCH($B$1, resultados!$A$1:$ZZ$1, 0))</f>
        <v/>
      </c>
      <c r="B33">
        <f>INDEX(resultados!$A$2:$ZZ$211, 27, MATCH($B$2, resultados!$A$1:$ZZ$1, 0))</f>
        <v/>
      </c>
      <c r="C33">
        <f>INDEX(resultados!$A$2:$ZZ$211, 27, MATCH($B$3, resultados!$A$1:$ZZ$1, 0))</f>
        <v/>
      </c>
    </row>
    <row r="34">
      <c r="A34">
        <f>INDEX(resultados!$A$2:$ZZ$211, 28, MATCH($B$1, resultados!$A$1:$ZZ$1, 0))</f>
        <v/>
      </c>
      <c r="B34">
        <f>INDEX(resultados!$A$2:$ZZ$211, 28, MATCH($B$2, resultados!$A$1:$ZZ$1, 0))</f>
        <v/>
      </c>
      <c r="C34">
        <f>INDEX(resultados!$A$2:$ZZ$211, 28, MATCH($B$3, resultados!$A$1:$ZZ$1, 0))</f>
        <v/>
      </c>
    </row>
    <row r="35">
      <c r="A35">
        <f>INDEX(resultados!$A$2:$ZZ$211, 29, MATCH($B$1, resultados!$A$1:$ZZ$1, 0))</f>
        <v/>
      </c>
      <c r="B35">
        <f>INDEX(resultados!$A$2:$ZZ$211, 29, MATCH($B$2, resultados!$A$1:$ZZ$1, 0))</f>
        <v/>
      </c>
      <c r="C35">
        <f>INDEX(resultados!$A$2:$ZZ$211, 29, MATCH($B$3, resultados!$A$1:$ZZ$1, 0))</f>
        <v/>
      </c>
    </row>
    <row r="36">
      <c r="A36">
        <f>INDEX(resultados!$A$2:$ZZ$211, 30, MATCH($B$1, resultados!$A$1:$ZZ$1, 0))</f>
        <v/>
      </c>
      <c r="B36">
        <f>INDEX(resultados!$A$2:$ZZ$211, 30, MATCH($B$2, resultados!$A$1:$ZZ$1, 0))</f>
        <v/>
      </c>
      <c r="C36">
        <f>INDEX(resultados!$A$2:$ZZ$211, 30, MATCH($B$3, resultados!$A$1:$ZZ$1, 0))</f>
        <v/>
      </c>
    </row>
    <row r="37">
      <c r="A37">
        <f>INDEX(resultados!$A$2:$ZZ$211, 31, MATCH($B$1, resultados!$A$1:$ZZ$1, 0))</f>
        <v/>
      </c>
      <c r="B37">
        <f>INDEX(resultados!$A$2:$ZZ$211, 31, MATCH($B$2, resultados!$A$1:$ZZ$1, 0))</f>
        <v/>
      </c>
      <c r="C37">
        <f>INDEX(resultados!$A$2:$ZZ$211, 31, MATCH($B$3, resultados!$A$1:$ZZ$1, 0))</f>
        <v/>
      </c>
    </row>
    <row r="38">
      <c r="A38">
        <f>INDEX(resultados!$A$2:$ZZ$211, 32, MATCH($B$1, resultados!$A$1:$ZZ$1, 0))</f>
        <v/>
      </c>
      <c r="B38">
        <f>INDEX(resultados!$A$2:$ZZ$211, 32, MATCH($B$2, resultados!$A$1:$ZZ$1, 0))</f>
        <v/>
      </c>
      <c r="C38">
        <f>INDEX(resultados!$A$2:$ZZ$211, 32, MATCH($B$3, resultados!$A$1:$ZZ$1, 0))</f>
        <v/>
      </c>
    </row>
    <row r="39">
      <c r="A39">
        <f>INDEX(resultados!$A$2:$ZZ$211, 33, MATCH($B$1, resultados!$A$1:$ZZ$1, 0))</f>
        <v/>
      </c>
      <c r="B39">
        <f>INDEX(resultados!$A$2:$ZZ$211, 33, MATCH($B$2, resultados!$A$1:$ZZ$1, 0))</f>
        <v/>
      </c>
      <c r="C39">
        <f>INDEX(resultados!$A$2:$ZZ$211, 33, MATCH($B$3, resultados!$A$1:$ZZ$1, 0))</f>
        <v/>
      </c>
    </row>
    <row r="40">
      <c r="A40">
        <f>INDEX(resultados!$A$2:$ZZ$211, 34, MATCH($B$1, resultados!$A$1:$ZZ$1, 0))</f>
        <v/>
      </c>
      <c r="B40">
        <f>INDEX(resultados!$A$2:$ZZ$211, 34, MATCH($B$2, resultados!$A$1:$ZZ$1, 0))</f>
        <v/>
      </c>
      <c r="C40">
        <f>INDEX(resultados!$A$2:$ZZ$211, 34, MATCH($B$3, resultados!$A$1:$ZZ$1, 0))</f>
        <v/>
      </c>
    </row>
    <row r="41">
      <c r="A41">
        <f>INDEX(resultados!$A$2:$ZZ$211, 35, MATCH($B$1, resultados!$A$1:$ZZ$1, 0))</f>
        <v/>
      </c>
      <c r="B41">
        <f>INDEX(resultados!$A$2:$ZZ$211, 35, MATCH($B$2, resultados!$A$1:$ZZ$1, 0))</f>
        <v/>
      </c>
      <c r="C41">
        <f>INDEX(resultados!$A$2:$ZZ$211, 35, MATCH($B$3, resultados!$A$1:$ZZ$1, 0))</f>
        <v/>
      </c>
    </row>
    <row r="42">
      <c r="A42">
        <f>INDEX(resultados!$A$2:$ZZ$211, 36, MATCH($B$1, resultados!$A$1:$ZZ$1, 0))</f>
        <v/>
      </c>
      <c r="B42">
        <f>INDEX(resultados!$A$2:$ZZ$211, 36, MATCH($B$2, resultados!$A$1:$ZZ$1, 0))</f>
        <v/>
      </c>
      <c r="C42">
        <f>INDEX(resultados!$A$2:$ZZ$211, 36, MATCH($B$3, resultados!$A$1:$ZZ$1, 0))</f>
        <v/>
      </c>
    </row>
    <row r="43">
      <c r="A43">
        <f>INDEX(resultados!$A$2:$ZZ$211, 37, MATCH($B$1, resultados!$A$1:$ZZ$1, 0))</f>
        <v/>
      </c>
      <c r="B43">
        <f>INDEX(resultados!$A$2:$ZZ$211, 37, MATCH($B$2, resultados!$A$1:$ZZ$1, 0))</f>
        <v/>
      </c>
      <c r="C43">
        <f>INDEX(resultados!$A$2:$ZZ$211, 37, MATCH($B$3, resultados!$A$1:$ZZ$1, 0))</f>
        <v/>
      </c>
    </row>
    <row r="44">
      <c r="A44">
        <f>INDEX(resultados!$A$2:$ZZ$211, 38, MATCH($B$1, resultados!$A$1:$ZZ$1, 0))</f>
        <v/>
      </c>
      <c r="B44">
        <f>INDEX(resultados!$A$2:$ZZ$211, 38, MATCH($B$2, resultados!$A$1:$ZZ$1, 0))</f>
        <v/>
      </c>
      <c r="C44">
        <f>INDEX(resultados!$A$2:$ZZ$211, 38, MATCH($B$3, resultados!$A$1:$ZZ$1, 0))</f>
        <v/>
      </c>
    </row>
    <row r="45">
      <c r="A45">
        <f>INDEX(resultados!$A$2:$ZZ$211, 39, MATCH($B$1, resultados!$A$1:$ZZ$1, 0))</f>
        <v/>
      </c>
      <c r="B45">
        <f>INDEX(resultados!$A$2:$ZZ$211, 39, MATCH($B$2, resultados!$A$1:$ZZ$1, 0))</f>
        <v/>
      </c>
      <c r="C45">
        <f>INDEX(resultados!$A$2:$ZZ$211, 39, MATCH($B$3, resultados!$A$1:$ZZ$1, 0))</f>
        <v/>
      </c>
    </row>
    <row r="46">
      <c r="A46">
        <f>INDEX(resultados!$A$2:$ZZ$211, 40, MATCH($B$1, resultados!$A$1:$ZZ$1, 0))</f>
        <v/>
      </c>
      <c r="B46">
        <f>INDEX(resultados!$A$2:$ZZ$211, 40, MATCH($B$2, resultados!$A$1:$ZZ$1, 0))</f>
        <v/>
      </c>
      <c r="C46">
        <f>INDEX(resultados!$A$2:$ZZ$211, 40, MATCH($B$3, resultados!$A$1:$ZZ$1, 0))</f>
        <v/>
      </c>
    </row>
    <row r="47">
      <c r="A47">
        <f>INDEX(resultados!$A$2:$ZZ$211, 41, MATCH($B$1, resultados!$A$1:$ZZ$1, 0))</f>
        <v/>
      </c>
      <c r="B47">
        <f>INDEX(resultados!$A$2:$ZZ$211, 41, MATCH($B$2, resultados!$A$1:$ZZ$1, 0))</f>
        <v/>
      </c>
      <c r="C47">
        <f>INDEX(resultados!$A$2:$ZZ$211, 41, MATCH($B$3, resultados!$A$1:$ZZ$1, 0))</f>
        <v/>
      </c>
    </row>
    <row r="48">
      <c r="A48">
        <f>INDEX(resultados!$A$2:$ZZ$211, 42, MATCH($B$1, resultados!$A$1:$ZZ$1, 0))</f>
        <v/>
      </c>
      <c r="B48">
        <f>INDEX(resultados!$A$2:$ZZ$211, 42, MATCH($B$2, resultados!$A$1:$ZZ$1, 0))</f>
        <v/>
      </c>
      <c r="C48">
        <f>INDEX(resultados!$A$2:$ZZ$211, 42, MATCH($B$3, resultados!$A$1:$ZZ$1, 0))</f>
        <v/>
      </c>
    </row>
    <row r="49">
      <c r="A49">
        <f>INDEX(resultados!$A$2:$ZZ$211, 43, MATCH($B$1, resultados!$A$1:$ZZ$1, 0))</f>
        <v/>
      </c>
      <c r="B49">
        <f>INDEX(resultados!$A$2:$ZZ$211, 43, MATCH($B$2, resultados!$A$1:$ZZ$1, 0))</f>
        <v/>
      </c>
      <c r="C49">
        <f>INDEX(resultados!$A$2:$ZZ$211, 43, MATCH($B$3, resultados!$A$1:$ZZ$1, 0))</f>
        <v/>
      </c>
    </row>
    <row r="50">
      <c r="A50">
        <f>INDEX(resultados!$A$2:$ZZ$211, 44, MATCH($B$1, resultados!$A$1:$ZZ$1, 0))</f>
        <v/>
      </c>
      <c r="B50">
        <f>INDEX(resultados!$A$2:$ZZ$211, 44, MATCH($B$2, resultados!$A$1:$ZZ$1, 0))</f>
        <v/>
      </c>
      <c r="C50">
        <f>INDEX(resultados!$A$2:$ZZ$211, 44, MATCH($B$3, resultados!$A$1:$ZZ$1, 0))</f>
        <v/>
      </c>
    </row>
    <row r="51">
      <c r="A51">
        <f>INDEX(resultados!$A$2:$ZZ$211, 45, MATCH($B$1, resultados!$A$1:$ZZ$1, 0))</f>
        <v/>
      </c>
      <c r="B51">
        <f>INDEX(resultados!$A$2:$ZZ$211, 45, MATCH($B$2, resultados!$A$1:$ZZ$1, 0))</f>
        <v/>
      </c>
      <c r="C51">
        <f>INDEX(resultados!$A$2:$ZZ$211, 45, MATCH($B$3, resultados!$A$1:$ZZ$1, 0))</f>
        <v/>
      </c>
    </row>
    <row r="52">
      <c r="A52">
        <f>INDEX(resultados!$A$2:$ZZ$211, 46, MATCH($B$1, resultados!$A$1:$ZZ$1, 0))</f>
        <v/>
      </c>
      <c r="B52">
        <f>INDEX(resultados!$A$2:$ZZ$211, 46, MATCH($B$2, resultados!$A$1:$ZZ$1, 0))</f>
        <v/>
      </c>
      <c r="C52">
        <f>INDEX(resultados!$A$2:$ZZ$211, 46, MATCH($B$3, resultados!$A$1:$ZZ$1, 0))</f>
        <v/>
      </c>
    </row>
    <row r="53">
      <c r="A53">
        <f>INDEX(resultados!$A$2:$ZZ$211, 47, MATCH($B$1, resultados!$A$1:$ZZ$1, 0))</f>
        <v/>
      </c>
      <c r="B53">
        <f>INDEX(resultados!$A$2:$ZZ$211, 47, MATCH($B$2, resultados!$A$1:$ZZ$1, 0))</f>
        <v/>
      </c>
      <c r="C53">
        <f>INDEX(resultados!$A$2:$ZZ$211, 47, MATCH($B$3, resultados!$A$1:$ZZ$1, 0))</f>
        <v/>
      </c>
    </row>
    <row r="54">
      <c r="A54">
        <f>INDEX(resultados!$A$2:$ZZ$211, 48, MATCH($B$1, resultados!$A$1:$ZZ$1, 0))</f>
        <v/>
      </c>
      <c r="B54">
        <f>INDEX(resultados!$A$2:$ZZ$211, 48, MATCH($B$2, resultados!$A$1:$ZZ$1, 0))</f>
        <v/>
      </c>
      <c r="C54">
        <f>INDEX(resultados!$A$2:$ZZ$211, 48, MATCH($B$3, resultados!$A$1:$ZZ$1, 0))</f>
        <v/>
      </c>
    </row>
    <row r="55">
      <c r="A55">
        <f>INDEX(resultados!$A$2:$ZZ$211, 49, MATCH($B$1, resultados!$A$1:$ZZ$1, 0))</f>
        <v/>
      </c>
      <c r="B55">
        <f>INDEX(resultados!$A$2:$ZZ$211, 49, MATCH($B$2, resultados!$A$1:$ZZ$1, 0))</f>
        <v/>
      </c>
      <c r="C55">
        <f>INDEX(resultados!$A$2:$ZZ$211, 49, MATCH($B$3, resultados!$A$1:$ZZ$1, 0))</f>
        <v/>
      </c>
    </row>
    <row r="56">
      <c r="A56">
        <f>INDEX(resultados!$A$2:$ZZ$211, 50, MATCH($B$1, resultados!$A$1:$ZZ$1, 0))</f>
        <v/>
      </c>
      <c r="B56">
        <f>INDEX(resultados!$A$2:$ZZ$211, 50, MATCH($B$2, resultados!$A$1:$ZZ$1, 0))</f>
        <v/>
      </c>
      <c r="C56">
        <f>INDEX(resultados!$A$2:$ZZ$211, 50, MATCH($B$3, resultados!$A$1:$ZZ$1, 0))</f>
        <v/>
      </c>
    </row>
    <row r="57">
      <c r="A57">
        <f>INDEX(resultados!$A$2:$ZZ$211, 51, MATCH($B$1, resultados!$A$1:$ZZ$1, 0))</f>
        <v/>
      </c>
      <c r="B57">
        <f>INDEX(resultados!$A$2:$ZZ$211, 51, MATCH($B$2, resultados!$A$1:$ZZ$1, 0))</f>
        <v/>
      </c>
      <c r="C57">
        <f>INDEX(resultados!$A$2:$ZZ$211, 51, MATCH($B$3, resultados!$A$1:$ZZ$1, 0))</f>
        <v/>
      </c>
    </row>
    <row r="58">
      <c r="A58">
        <f>INDEX(resultados!$A$2:$ZZ$211, 52, MATCH($B$1, resultados!$A$1:$ZZ$1, 0))</f>
        <v/>
      </c>
      <c r="B58">
        <f>INDEX(resultados!$A$2:$ZZ$211, 52, MATCH($B$2, resultados!$A$1:$ZZ$1, 0))</f>
        <v/>
      </c>
      <c r="C58">
        <f>INDEX(resultados!$A$2:$ZZ$211, 52, MATCH($B$3, resultados!$A$1:$ZZ$1, 0))</f>
        <v/>
      </c>
    </row>
    <row r="59">
      <c r="A59">
        <f>INDEX(resultados!$A$2:$ZZ$211, 53, MATCH($B$1, resultados!$A$1:$ZZ$1, 0))</f>
        <v/>
      </c>
      <c r="B59">
        <f>INDEX(resultados!$A$2:$ZZ$211, 53, MATCH($B$2, resultados!$A$1:$ZZ$1, 0))</f>
        <v/>
      </c>
      <c r="C59">
        <f>INDEX(resultados!$A$2:$ZZ$211, 53, MATCH($B$3, resultados!$A$1:$ZZ$1, 0))</f>
        <v/>
      </c>
    </row>
    <row r="60">
      <c r="A60">
        <f>INDEX(resultados!$A$2:$ZZ$211, 54, MATCH($B$1, resultados!$A$1:$ZZ$1, 0))</f>
        <v/>
      </c>
      <c r="B60">
        <f>INDEX(resultados!$A$2:$ZZ$211, 54, MATCH($B$2, resultados!$A$1:$ZZ$1, 0))</f>
        <v/>
      </c>
      <c r="C60">
        <f>INDEX(resultados!$A$2:$ZZ$211, 54, MATCH($B$3, resultados!$A$1:$ZZ$1, 0))</f>
        <v/>
      </c>
    </row>
    <row r="61">
      <c r="A61">
        <f>INDEX(resultados!$A$2:$ZZ$211, 55, MATCH($B$1, resultados!$A$1:$ZZ$1, 0))</f>
        <v/>
      </c>
      <c r="B61">
        <f>INDEX(resultados!$A$2:$ZZ$211, 55, MATCH($B$2, resultados!$A$1:$ZZ$1, 0))</f>
        <v/>
      </c>
      <c r="C61">
        <f>INDEX(resultados!$A$2:$ZZ$211, 55, MATCH($B$3, resultados!$A$1:$ZZ$1, 0))</f>
        <v/>
      </c>
    </row>
    <row r="62">
      <c r="A62">
        <f>INDEX(resultados!$A$2:$ZZ$211, 56, MATCH($B$1, resultados!$A$1:$ZZ$1, 0))</f>
        <v/>
      </c>
      <c r="B62">
        <f>INDEX(resultados!$A$2:$ZZ$211, 56, MATCH($B$2, resultados!$A$1:$ZZ$1, 0))</f>
        <v/>
      </c>
      <c r="C62">
        <f>INDEX(resultados!$A$2:$ZZ$211, 56, MATCH($B$3, resultados!$A$1:$ZZ$1, 0))</f>
        <v/>
      </c>
    </row>
    <row r="63">
      <c r="A63">
        <f>INDEX(resultados!$A$2:$ZZ$211, 57, MATCH($B$1, resultados!$A$1:$ZZ$1, 0))</f>
        <v/>
      </c>
      <c r="B63">
        <f>INDEX(resultados!$A$2:$ZZ$211, 57, MATCH($B$2, resultados!$A$1:$ZZ$1, 0))</f>
        <v/>
      </c>
      <c r="C63">
        <f>INDEX(resultados!$A$2:$ZZ$211, 57, MATCH($B$3, resultados!$A$1:$ZZ$1, 0))</f>
        <v/>
      </c>
    </row>
    <row r="64">
      <c r="A64">
        <f>INDEX(resultados!$A$2:$ZZ$211, 58, MATCH($B$1, resultados!$A$1:$ZZ$1, 0))</f>
        <v/>
      </c>
      <c r="B64">
        <f>INDEX(resultados!$A$2:$ZZ$211, 58, MATCH($B$2, resultados!$A$1:$ZZ$1, 0))</f>
        <v/>
      </c>
      <c r="C64">
        <f>INDEX(resultados!$A$2:$ZZ$211, 58, MATCH($B$3, resultados!$A$1:$ZZ$1, 0))</f>
        <v/>
      </c>
    </row>
    <row r="65">
      <c r="A65">
        <f>INDEX(resultados!$A$2:$ZZ$211, 59, MATCH($B$1, resultados!$A$1:$ZZ$1, 0))</f>
        <v/>
      </c>
      <c r="B65">
        <f>INDEX(resultados!$A$2:$ZZ$211, 59, MATCH($B$2, resultados!$A$1:$ZZ$1, 0))</f>
        <v/>
      </c>
      <c r="C65">
        <f>INDEX(resultados!$A$2:$ZZ$211, 59, MATCH($B$3, resultados!$A$1:$ZZ$1, 0))</f>
        <v/>
      </c>
    </row>
    <row r="66">
      <c r="A66">
        <f>INDEX(resultados!$A$2:$ZZ$211, 60, MATCH($B$1, resultados!$A$1:$ZZ$1, 0))</f>
        <v/>
      </c>
      <c r="B66">
        <f>INDEX(resultados!$A$2:$ZZ$211, 60, MATCH($B$2, resultados!$A$1:$ZZ$1, 0))</f>
        <v/>
      </c>
      <c r="C66">
        <f>INDEX(resultados!$A$2:$ZZ$211, 60, MATCH($B$3, resultados!$A$1:$ZZ$1, 0))</f>
        <v/>
      </c>
    </row>
    <row r="67">
      <c r="A67">
        <f>INDEX(resultados!$A$2:$ZZ$211, 61, MATCH($B$1, resultados!$A$1:$ZZ$1, 0))</f>
        <v/>
      </c>
      <c r="B67">
        <f>INDEX(resultados!$A$2:$ZZ$211, 61, MATCH($B$2, resultados!$A$1:$ZZ$1, 0))</f>
        <v/>
      </c>
      <c r="C67">
        <f>INDEX(resultados!$A$2:$ZZ$211, 61, MATCH($B$3, resultados!$A$1:$ZZ$1, 0))</f>
        <v/>
      </c>
    </row>
    <row r="68">
      <c r="A68">
        <f>INDEX(resultados!$A$2:$ZZ$211, 62, MATCH($B$1, resultados!$A$1:$ZZ$1, 0))</f>
        <v/>
      </c>
      <c r="B68">
        <f>INDEX(resultados!$A$2:$ZZ$211, 62, MATCH($B$2, resultados!$A$1:$ZZ$1, 0))</f>
        <v/>
      </c>
      <c r="C68">
        <f>INDEX(resultados!$A$2:$ZZ$211, 62, MATCH($B$3, resultados!$A$1:$ZZ$1, 0))</f>
        <v/>
      </c>
    </row>
    <row r="69">
      <c r="A69">
        <f>INDEX(resultados!$A$2:$ZZ$211, 63, MATCH($B$1, resultados!$A$1:$ZZ$1, 0))</f>
        <v/>
      </c>
      <c r="B69">
        <f>INDEX(resultados!$A$2:$ZZ$211, 63, MATCH($B$2, resultados!$A$1:$ZZ$1, 0))</f>
        <v/>
      </c>
      <c r="C69">
        <f>INDEX(resultados!$A$2:$ZZ$211, 63, MATCH($B$3, resultados!$A$1:$ZZ$1, 0))</f>
        <v/>
      </c>
    </row>
    <row r="70">
      <c r="A70">
        <f>INDEX(resultados!$A$2:$ZZ$211, 64, MATCH($B$1, resultados!$A$1:$ZZ$1, 0))</f>
        <v/>
      </c>
      <c r="B70">
        <f>INDEX(resultados!$A$2:$ZZ$211, 64, MATCH($B$2, resultados!$A$1:$ZZ$1, 0))</f>
        <v/>
      </c>
      <c r="C70">
        <f>INDEX(resultados!$A$2:$ZZ$211, 64, MATCH($B$3, resultados!$A$1:$ZZ$1, 0))</f>
        <v/>
      </c>
    </row>
    <row r="71">
      <c r="A71">
        <f>INDEX(resultados!$A$2:$ZZ$211, 65, MATCH($B$1, resultados!$A$1:$ZZ$1, 0))</f>
        <v/>
      </c>
      <c r="B71">
        <f>INDEX(resultados!$A$2:$ZZ$211, 65, MATCH($B$2, resultados!$A$1:$ZZ$1, 0))</f>
        <v/>
      </c>
      <c r="C71">
        <f>INDEX(resultados!$A$2:$ZZ$211, 65, MATCH($B$3, resultados!$A$1:$ZZ$1, 0))</f>
        <v/>
      </c>
    </row>
    <row r="72">
      <c r="A72">
        <f>INDEX(resultados!$A$2:$ZZ$211, 66, MATCH($B$1, resultados!$A$1:$ZZ$1, 0))</f>
        <v/>
      </c>
      <c r="B72">
        <f>INDEX(resultados!$A$2:$ZZ$211, 66, MATCH($B$2, resultados!$A$1:$ZZ$1, 0))</f>
        <v/>
      </c>
      <c r="C72">
        <f>INDEX(resultados!$A$2:$ZZ$211, 66, MATCH($B$3, resultados!$A$1:$ZZ$1, 0))</f>
        <v/>
      </c>
    </row>
    <row r="73">
      <c r="A73">
        <f>INDEX(resultados!$A$2:$ZZ$211, 67, MATCH($B$1, resultados!$A$1:$ZZ$1, 0))</f>
        <v/>
      </c>
      <c r="B73">
        <f>INDEX(resultados!$A$2:$ZZ$211, 67, MATCH($B$2, resultados!$A$1:$ZZ$1, 0))</f>
        <v/>
      </c>
      <c r="C73">
        <f>INDEX(resultados!$A$2:$ZZ$211, 67, MATCH($B$3, resultados!$A$1:$ZZ$1, 0))</f>
        <v/>
      </c>
    </row>
    <row r="74">
      <c r="A74">
        <f>INDEX(resultados!$A$2:$ZZ$211, 68, MATCH($B$1, resultados!$A$1:$ZZ$1, 0))</f>
        <v/>
      </c>
      <c r="B74">
        <f>INDEX(resultados!$A$2:$ZZ$211, 68, MATCH($B$2, resultados!$A$1:$ZZ$1, 0))</f>
        <v/>
      </c>
      <c r="C74">
        <f>INDEX(resultados!$A$2:$ZZ$211, 68, MATCH($B$3, resultados!$A$1:$ZZ$1, 0))</f>
        <v/>
      </c>
    </row>
    <row r="75">
      <c r="A75">
        <f>INDEX(resultados!$A$2:$ZZ$211, 69, MATCH($B$1, resultados!$A$1:$ZZ$1, 0))</f>
        <v/>
      </c>
      <c r="B75">
        <f>INDEX(resultados!$A$2:$ZZ$211, 69, MATCH($B$2, resultados!$A$1:$ZZ$1, 0))</f>
        <v/>
      </c>
      <c r="C75">
        <f>INDEX(resultados!$A$2:$ZZ$211, 69, MATCH($B$3, resultados!$A$1:$ZZ$1, 0))</f>
        <v/>
      </c>
    </row>
    <row r="76">
      <c r="A76">
        <f>INDEX(resultados!$A$2:$ZZ$211, 70, MATCH($B$1, resultados!$A$1:$ZZ$1, 0))</f>
        <v/>
      </c>
      <c r="B76">
        <f>INDEX(resultados!$A$2:$ZZ$211, 70, MATCH($B$2, resultados!$A$1:$ZZ$1, 0))</f>
        <v/>
      </c>
      <c r="C76">
        <f>INDEX(resultados!$A$2:$ZZ$211, 70, MATCH($B$3, resultados!$A$1:$ZZ$1, 0))</f>
        <v/>
      </c>
    </row>
    <row r="77">
      <c r="A77">
        <f>INDEX(resultados!$A$2:$ZZ$211, 71, MATCH($B$1, resultados!$A$1:$ZZ$1, 0))</f>
        <v/>
      </c>
      <c r="B77">
        <f>INDEX(resultados!$A$2:$ZZ$211, 71, MATCH($B$2, resultados!$A$1:$ZZ$1, 0))</f>
        <v/>
      </c>
      <c r="C77">
        <f>INDEX(resultados!$A$2:$ZZ$211, 71, MATCH($B$3, resultados!$A$1:$ZZ$1, 0))</f>
        <v/>
      </c>
    </row>
    <row r="78">
      <c r="A78">
        <f>INDEX(resultados!$A$2:$ZZ$211, 72, MATCH($B$1, resultados!$A$1:$ZZ$1, 0))</f>
        <v/>
      </c>
      <c r="B78">
        <f>INDEX(resultados!$A$2:$ZZ$211, 72, MATCH($B$2, resultados!$A$1:$ZZ$1, 0))</f>
        <v/>
      </c>
      <c r="C78">
        <f>INDEX(resultados!$A$2:$ZZ$211, 72, MATCH($B$3, resultados!$A$1:$ZZ$1, 0))</f>
        <v/>
      </c>
    </row>
    <row r="79">
      <c r="A79">
        <f>INDEX(resultados!$A$2:$ZZ$211, 73, MATCH($B$1, resultados!$A$1:$ZZ$1, 0))</f>
        <v/>
      </c>
      <c r="B79">
        <f>INDEX(resultados!$A$2:$ZZ$211, 73, MATCH($B$2, resultados!$A$1:$ZZ$1, 0))</f>
        <v/>
      </c>
      <c r="C79">
        <f>INDEX(resultados!$A$2:$ZZ$211, 73, MATCH($B$3, resultados!$A$1:$ZZ$1, 0))</f>
        <v/>
      </c>
    </row>
    <row r="80">
      <c r="A80">
        <f>INDEX(resultados!$A$2:$ZZ$211, 74, MATCH($B$1, resultados!$A$1:$ZZ$1, 0))</f>
        <v/>
      </c>
      <c r="B80">
        <f>INDEX(resultados!$A$2:$ZZ$211, 74, MATCH($B$2, resultados!$A$1:$ZZ$1, 0))</f>
        <v/>
      </c>
      <c r="C80">
        <f>INDEX(resultados!$A$2:$ZZ$211, 74, MATCH($B$3, resultados!$A$1:$ZZ$1, 0))</f>
        <v/>
      </c>
    </row>
    <row r="81">
      <c r="A81">
        <f>INDEX(resultados!$A$2:$ZZ$211, 75, MATCH($B$1, resultados!$A$1:$ZZ$1, 0))</f>
        <v/>
      </c>
      <c r="B81">
        <f>INDEX(resultados!$A$2:$ZZ$211, 75, MATCH($B$2, resultados!$A$1:$ZZ$1, 0))</f>
        <v/>
      </c>
      <c r="C81">
        <f>INDEX(resultados!$A$2:$ZZ$211, 75, MATCH($B$3, resultados!$A$1:$ZZ$1, 0))</f>
        <v/>
      </c>
    </row>
    <row r="82">
      <c r="A82">
        <f>INDEX(resultados!$A$2:$ZZ$211, 76, MATCH($B$1, resultados!$A$1:$ZZ$1, 0))</f>
        <v/>
      </c>
      <c r="B82">
        <f>INDEX(resultados!$A$2:$ZZ$211, 76, MATCH($B$2, resultados!$A$1:$ZZ$1, 0))</f>
        <v/>
      </c>
      <c r="C82">
        <f>INDEX(resultados!$A$2:$ZZ$211, 76, MATCH($B$3, resultados!$A$1:$ZZ$1, 0))</f>
        <v/>
      </c>
    </row>
    <row r="83">
      <c r="A83">
        <f>INDEX(resultados!$A$2:$ZZ$211, 77, MATCH($B$1, resultados!$A$1:$ZZ$1, 0))</f>
        <v/>
      </c>
      <c r="B83">
        <f>INDEX(resultados!$A$2:$ZZ$211, 77, MATCH($B$2, resultados!$A$1:$ZZ$1, 0))</f>
        <v/>
      </c>
      <c r="C83">
        <f>INDEX(resultados!$A$2:$ZZ$211, 77, MATCH($B$3, resultados!$A$1:$ZZ$1, 0))</f>
        <v/>
      </c>
    </row>
    <row r="84">
      <c r="A84">
        <f>INDEX(resultados!$A$2:$ZZ$211, 78, MATCH($B$1, resultados!$A$1:$ZZ$1, 0))</f>
        <v/>
      </c>
      <c r="B84">
        <f>INDEX(resultados!$A$2:$ZZ$211, 78, MATCH($B$2, resultados!$A$1:$ZZ$1, 0))</f>
        <v/>
      </c>
      <c r="C84">
        <f>INDEX(resultados!$A$2:$ZZ$211, 78, MATCH($B$3, resultados!$A$1:$ZZ$1, 0))</f>
        <v/>
      </c>
    </row>
    <row r="85">
      <c r="A85">
        <f>INDEX(resultados!$A$2:$ZZ$211, 79, MATCH($B$1, resultados!$A$1:$ZZ$1, 0))</f>
        <v/>
      </c>
      <c r="B85">
        <f>INDEX(resultados!$A$2:$ZZ$211, 79, MATCH($B$2, resultados!$A$1:$ZZ$1, 0))</f>
        <v/>
      </c>
      <c r="C85">
        <f>INDEX(resultados!$A$2:$ZZ$211, 79, MATCH($B$3, resultados!$A$1:$ZZ$1, 0))</f>
        <v/>
      </c>
    </row>
    <row r="86">
      <c r="A86">
        <f>INDEX(resultados!$A$2:$ZZ$211, 80, MATCH($B$1, resultados!$A$1:$ZZ$1, 0))</f>
        <v/>
      </c>
      <c r="B86">
        <f>INDEX(resultados!$A$2:$ZZ$211, 80, MATCH($B$2, resultados!$A$1:$ZZ$1, 0))</f>
        <v/>
      </c>
      <c r="C86">
        <f>INDEX(resultados!$A$2:$ZZ$211, 80, MATCH($B$3, resultados!$A$1:$ZZ$1, 0))</f>
        <v/>
      </c>
    </row>
    <row r="87">
      <c r="A87">
        <f>INDEX(resultados!$A$2:$ZZ$211, 81, MATCH($B$1, resultados!$A$1:$ZZ$1, 0))</f>
        <v/>
      </c>
      <c r="B87">
        <f>INDEX(resultados!$A$2:$ZZ$211, 81, MATCH($B$2, resultados!$A$1:$ZZ$1, 0))</f>
        <v/>
      </c>
      <c r="C87">
        <f>INDEX(resultados!$A$2:$ZZ$211, 81, MATCH($B$3, resultados!$A$1:$ZZ$1, 0))</f>
        <v/>
      </c>
    </row>
    <row r="88">
      <c r="A88">
        <f>INDEX(resultados!$A$2:$ZZ$211, 82, MATCH($B$1, resultados!$A$1:$ZZ$1, 0))</f>
        <v/>
      </c>
      <c r="B88">
        <f>INDEX(resultados!$A$2:$ZZ$211, 82, MATCH($B$2, resultados!$A$1:$ZZ$1, 0))</f>
        <v/>
      </c>
      <c r="C88">
        <f>INDEX(resultados!$A$2:$ZZ$211, 82, MATCH($B$3, resultados!$A$1:$ZZ$1, 0))</f>
        <v/>
      </c>
    </row>
    <row r="89">
      <c r="A89">
        <f>INDEX(resultados!$A$2:$ZZ$211, 83, MATCH($B$1, resultados!$A$1:$ZZ$1, 0))</f>
        <v/>
      </c>
      <c r="B89">
        <f>INDEX(resultados!$A$2:$ZZ$211, 83, MATCH($B$2, resultados!$A$1:$ZZ$1, 0))</f>
        <v/>
      </c>
      <c r="C89">
        <f>INDEX(resultados!$A$2:$ZZ$211, 83, MATCH($B$3, resultados!$A$1:$ZZ$1, 0))</f>
        <v/>
      </c>
    </row>
    <row r="90">
      <c r="A90">
        <f>INDEX(resultados!$A$2:$ZZ$211, 84, MATCH($B$1, resultados!$A$1:$ZZ$1, 0))</f>
        <v/>
      </c>
      <c r="B90">
        <f>INDEX(resultados!$A$2:$ZZ$211, 84, MATCH($B$2, resultados!$A$1:$ZZ$1, 0))</f>
        <v/>
      </c>
      <c r="C90">
        <f>INDEX(resultados!$A$2:$ZZ$211, 84, MATCH($B$3, resultados!$A$1:$ZZ$1, 0))</f>
        <v/>
      </c>
    </row>
    <row r="91">
      <c r="A91">
        <f>INDEX(resultados!$A$2:$ZZ$211, 85, MATCH($B$1, resultados!$A$1:$ZZ$1, 0))</f>
        <v/>
      </c>
      <c r="B91">
        <f>INDEX(resultados!$A$2:$ZZ$211, 85, MATCH($B$2, resultados!$A$1:$ZZ$1, 0))</f>
        <v/>
      </c>
      <c r="C91">
        <f>INDEX(resultados!$A$2:$ZZ$211, 85, MATCH($B$3, resultados!$A$1:$ZZ$1, 0))</f>
        <v/>
      </c>
    </row>
    <row r="92">
      <c r="A92">
        <f>INDEX(resultados!$A$2:$ZZ$211, 86, MATCH($B$1, resultados!$A$1:$ZZ$1, 0))</f>
        <v/>
      </c>
      <c r="B92">
        <f>INDEX(resultados!$A$2:$ZZ$211, 86, MATCH($B$2, resultados!$A$1:$ZZ$1, 0))</f>
        <v/>
      </c>
      <c r="C92">
        <f>INDEX(resultados!$A$2:$ZZ$211, 86, MATCH($B$3, resultados!$A$1:$ZZ$1, 0))</f>
        <v/>
      </c>
    </row>
    <row r="93">
      <c r="A93">
        <f>INDEX(resultados!$A$2:$ZZ$211, 87, MATCH($B$1, resultados!$A$1:$ZZ$1, 0))</f>
        <v/>
      </c>
      <c r="B93">
        <f>INDEX(resultados!$A$2:$ZZ$211, 87, MATCH($B$2, resultados!$A$1:$ZZ$1, 0))</f>
        <v/>
      </c>
      <c r="C93">
        <f>INDEX(resultados!$A$2:$ZZ$211, 87, MATCH($B$3, resultados!$A$1:$ZZ$1, 0))</f>
        <v/>
      </c>
    </row>
    <row r="94">
      <c r="A94">
        <f>INDEX(resultados!$A$2:$ZZ$211, 88, MATCH($B$1, resultados!$A$1:$ZZ$1, 0))</f>
        <v/>
      </c>
      <c r="B94">
        <f>INDEX(resultados!$A$2:$ZZ$211, 88, MATCH($B$2, resultados!$A$1:$ZZ$1, 0))</f>
        <v/>
      </c>
      <c r="C94">
        <f>INDEX(resultados!$A$2:$ZZ$211, 88, MATCH($B$3, resultados!$A$1:$ZZ$1, 0))</f>
        <v/>
      </c>
    </row>
    <row r="95">
      <c r="A95">
        <f>INDEX(resultados!$A$2:$ZZ$211, 89, MATCH($B$1, resultados!$A$1:$ZZ$1, 0))</f>
        <v/>
      </c>
      <c r="B95">
        <f>INDEX(resultados!$A$2:$ZZ$211, 89, MATCH($B$2, resultados!$A$1:$ZZ$1, 0))</f>
        <v/>
      </c>
      <c r="C95">
        <f>INDEX(resultados!$A$2:$ZZ$211, 89, MATCH($B$3, resultados!$A$1:$ZZ$1, 0))</f>
        <v/>
      </c>
    </row>
    <row r="96">
      <c r="A96">
        <f>INDEX(resultados!$A$2:$ZZ$211, 90, MATCH($B$1, resultados!$A$1:$ZZ$1, 0))</f>
        <v/>
      </c>
      <c r="B96">
        <f>INDEX(resultados!$A$2:$ZZ$211, 90, MATCH($B$2, resultados!$A$1:$ZZ$1, 0))</f>
        <v/>
      </c>
      <c r="C96">
        <f>INDEX(resultados!$A$2:$ZZ$211, 90, MATCH($B$3, resultados!$A$1:$ZZ$1, 0))</f>
        <v/>
      </c>
    </row>
    <row r="97">
      <c r="A97">
        <f>INDEX(resultados!$A$2:$ZZ$211, 91, MATCH($B$1, resultados!$A$1:$ZZ$1, 0))</f>
        <v/>
      </c>
      <c r="B97">
        <f>INDEX(resultados!$A$2:$ZZ$211, 91, MATCH($B$2, resultados!$A$1:$ZZ$1, 0))</f>
        <v/>
      </c>
      <c r="C97">
        <f>INDEX(resultados!$A$2:$ZZ$211, 91, MATCH($B$3, resultados!$A$1:$ZZ$1, 0))</f>
        <v/>
      </c>
    </row>
    <row r="98">
      <c r="A98">
        <f>INDEX(resultados!$A$2:$ZZ$211, 92, MATCH($B$1, resultados!$A$1:$ZZ$1, 0))</f>
        <v/>
      </c>
      <c r="B98">
        <f>INDEX(resultados!$A$2:$ZZ$211, 92, MATCH($B$2, resultados!$A$1:$ZZ$1, 0))</f>
        <v/>
      </c>
      <c r="C98">
        <f>INDEX(resultados!$A$2:$ZZ$211, 92, MATCH($B$3, resultados!$A$1:$ZZ$1, 0))</f>
        <v/>
      </c>
    </row>
    <row r="99">
      <c r="A99">
        <f>INDEX(resultados!$A$2:$ZZ$211, 93, MATCH($B$1, resultados!$A$1:$ZZ$1, 0))</f>
        <v/>
      </c>
      <c r="B99">
        <f>INDEX(resultados!$A$2:$ZZ$211, 93, MATCH($B$2, resultados!$A$1:$ZZ$1, 0))</f>
        <v/>
      </c>
      <c r="C99">
        <f>INDEX(resultados!$A$2:$ZZ$211, 93, MATCH($B$3, resultados!$A$1:$ZZ$1, 0))</f>
        <v/>
      </c>
    </row>
    <row r="100">
      <c r="A100">
        <f>INDEX(resultados!$A$2:$ZZ$211, 94, MATCH($B$1, resultados!$A$1:$ZZ$1, 0))</f>
        <v/>
      </c>
      <c r="B100">
        <f>INDEX(resultados!$A$2:$ZZ$211, 94, MATCH($B$2, resultados!$A$1:$ZZ$1, 0))</f>
        <v/>
      </c>
      <c r="C100">
        <f>INDEX(resultados!$A$2:$ZZ$211, 94, MATCH($B$3, resultados!$A$1:$ZZ$1, 0))</f>
        <v/>
      </c>
    </row>
    <row r="101">
      <c r="A101">
        <f>INDEX(resultados!$A$2:$ZZ$211, 95, MATCH($B$1, resultados!$A$1:$ZZ$1, 0))</f>
        <v/>
      </c>
      <c r="B101">
        <f>INDEX(resultados!$A$2:$ZZ$211, 95, MATCH($B$2, resultados!$A$1:$ZZ$1, 0))</f>
        <v/>
      </c>
      <c r="C101">
        <f>INDEX(resultados!$A$2:$ZZ$211, 95, MATCH($B$3, resultados!$A$1:$ZZ$1, 0))</f>
        <v/>
      </c>
    </row>
    <row r="102">
      <c r="A102">
        <f>INDEX(resultados!$A$2:$ZZ$211, 96, MATCH($B$1, resultados!$A$1:$ZZ$1, 0))</f>
        <v/>
      </c>
      <c r="B102">
        <f>INDEX(resultados!$A$2:$ZZ$211, 96, MATCH($B$2, resultados!$A$1:$ZZ$1, 0))</f>
        <v/>
      </c>
      <c r="C102">
        <f>INDEX(resultados!$A$2:$ZZ$211, 96, MATCH($B$3, resultados!$A$1:$ZZ$1, 0))</f>
        <v/>
      </c>
    </row>
    <row r="103">
      <c r="A103">
        <f>INDEX(resultados!$A$2:$ZZ$211, 97, MATCH($B$1, resultados!$A$1:$ZZ$1, 0))</f>
        <v/>
      </c>
      <c r="B103">
        <f>INDEX(resultados!$A$2:$ZZ$211, 97, MATCH($B$2, resultados!$A$1:$ZZ$1, 0))</f>
        <v/>
      </c>
      <c r="C103">
        <f>INDEX(resultados!$A$2:$ZZ$211, 97, MATCH($B$3, resultados!$A$1:$ZZ$1, 0))</f>
        <v/>
      </c>
    </row>
    <row r="104">
      <c r="A104">
        <f>INDEX(resultados!$A$2:$ZZ$211, 98, MATCH($B$1, resultados!$A$1:$ZZ$1, 0))</f>
        <v/>
      </c>
      <c r="B104">
        <f>INDEX(resultados!$A$2:$ZZ$211, 98, MATCH($B$2, resultados!$A$1:$ZZ$1, 0))</f>
        <v/>
      </c>
      <c r="C104">
        <f>INDEX(resultados!$A$2:$ZZ$211, 98, MATCH($B$3, resultados!$A$1:$ZZ$1, 0))</f>
        <v/>
      </c>
    </row>
    <row r="105">
      <c r="A105">
        <f>INDEX(resultados!$A$2:$ZZ$211, 99, MATCH($B$1, resultados!$A$1:$ZZ$1, 0))</f>
        <v/>
      </c>
      <c r="B105">
        <f>INDEX(resultados!$A$2:$ZZ$211, 99, MATCH($B$2, resultados!$A$1:$ZZ$1, 0))</f>
        <v/>
      </c>
      <c r="C105">
        <f>INDEX(resultados!$A$2:$ZZ$211, 99, MATCH($B$3, resultados!$A$1:$ZZ$1, 0))</f>
        <v/>
      </c>
    </row>
    <row r="106">
      <c r="A106">
        <f>INDEX(resultados!$A$2:$ZZ$211, 100, MATCH($B$1, resultados!$A$1:$ZZ$1, 0))</f>
        <v/>
      </c>
      <c r="B106">
        <f>INDEX(resultados!$A$2:$ZZ$211, 100, MATCH($B$2, resultados!$A$1:$ZZ$1, 0))</f>
        <v/>
      </c>
      <c r="C106">
        <f>INDEX(resultados!$A$2:$ZZ$211, 100, MATCH($B$3, resultados!$A$1:$ZZ$1, 0))</f>
        <v/>
      </c>
    </row>
    <row r="107">
      <c r="A107">
        <f>INDEX(resultados!$A$2:$ZZ$211, 101, MATCH($B$1, resultados!$A$1:$ZZ$1, 0))</f>
        <v/>
      </c>
      <c r="B107">
        <f>INDEX(resultados!$A$2:$ZZ$211, 101, MATCH($B$2, resultados!$A$1:$ZZ$1, 0))</f>
        <v/>
      </c>
      <c r="C107">
        <f>INDEX(resultados!$A$2:$ZZ$211, 101, MATCH($B$3, resultados!$A$1:$ZZ$1, 0))</f>
        <v/>
      </c>
    </row>
    <row r="108">
      <c r="A108">
        <f>INDEX(resultados!$A$2:$ZZ$211, 102, MATCH($B$1, resultados!$A$1:$ZZ$1, 0))</f>
        <v/>
      </c>
      <c r="B108">
        <f>INDEX(resultados!$A$2:$ZZ$211, 102, MATCH($B$2, resultados!$A$1:$ZZ$1, 0))</f>
        <v/>
      </c>
      <c r="C108">
        <f>INDEX(resultados!$A$2:$ZZ$211, 102, MATCH($B$3, resultados!$A$1:$ZZ$1, 0))</f>
        <v/>
      </c>
    </row>
    <row r="109">
      <c r="A109">
        <f>INDEX(resultados!$A$2:$ZZ$211, 103, MATCH($B$1, resultados!$A$1:$ZZ$1, 0))</f>
        <v/>
      </c>
      <c r="B109">
        <f>INDEX(resultados!$A$2:$ZZ$211, 103, MATCH($B$2, resultados!$A$1:$ZZ$1, 0))</f>
        <v/>
      </c>
      <c r="C109">
        <f>INDEX(resultados!$A$2:$ZZ$211, 103, MATCH($B$3, resultados!$A$1:$ZZ$1, 0))</f>
        <v/>
      </c>
    </row>
    <row r="110">
      <c r="A110">
        <f>INDEX(resultados!$A$2:$ZZ$211, 104, MATCH($B$1, resultados!$A$1:$ZZ$1, 0))</f>
        <v/>
      </c>
      <c r="B110">
        <f>INDEX(resultados!$A$2:$ZZ$211, 104, MATCH($B$2, resultados!$A$1:$ZZ$1, 0))</f>
        <v/>
      </c>
      <c r="C110">
        <f>INDEX(resultados!$A$2:$ZZ$211, 104, MATCH($B$3, resultados!$A$1:$ZZ$1, 0))</f>
        <v/>
      </c>
    </row>
    <row r="111">
      <c r="A111">
        <f>INDEX(resultados!$A$2:$ZZ$211, 105, MATCH($B$1, resultados!$A$1:$ZZ$1, 0))</f>
        <v/>
      </c>
      <c r="B111">
        <f>INDEX(resultados!$A$2:$ZZ$211, 105, MATCH($B$2, resultados!$A$1:$ZZ$1, 0))</f>
        <v/>
      </c>
      <c r="C111">
        <f>INDEX(resultados!$A$2:$ZZ$211, 105, MATCH($B$3, resultados!$A$1:$ZZ$1, 0))</f>
        <v/>
      </c>
    </row>
    <row r="112">
      <c r="A112">
        <f>INDEX(resultados!$A$2:$ZZ$211, 106, MATCH($B$1, resultados!$A$1:$ZZ$1, 0))</f>
        <v/>
      </c>
      <c r="B112">
        <f>INDEX(resultados!$A$2:$ZZ$211, 106, MATCH($B$2, resultados!$A$1:$ZZ$1, 0))</f>
        <v/>
      </c>
      <c r="C112">
        <f>INDEX(resultados!$A$2:$ZZ$211, 106, MATCH($B$3, resultados!$A$1:$ZZ$1, 0))</f>
        <v/>
      </c>
    </row>
    <row r="113">
      <c r="A113">
        <f>INDEX(resultados!$A$2:$ZZ$211, 107, MATCH($B$1, resultados!$A$1:$ZZ$1, 0))</f>
        <v/>
      </c>
      <c r="B113">
        <f>INDEX(resultados!$A$2:$ZZ$211, 107, MATCH($B$2, resultados!$A$1:$ZZ$1, 0))</f>
        <v/>
      </c>
      <c r="C113">
        <f>INDEX(resultados!$A$2:$ZZ$211, 107, MATCH($B$3, resultados!$A$1:$ZZ$1, 0))</f>
        <v/>
      </c>
    </row>
    <row r="114">
      <c r="A114">
        <f>INDEX(resultados!$A$2:$ZZ$211, 108, MATCH($B$1, resultados!$A$1:$ZZ$1, 0))</f>
        <v/>
      </c>
      <c r="B114">
        <f>INDEX(resultados!$A$2:$ZZ$211, 108, MATCH($B$2, resultados!$A$1:$ZZ$1, 0))</f>
        <v/>
      </c>
      <c r="C114">
        <f>INDEX(resultados!$A$2:$ZZ$211, 108, MATCH($B$3, resultados!$A$1:$ZZ$1, 0))</f>
        <v/>
      </c>
    </row>
    <row r="115">
      <c r="A115">
        <f>INDEX(resultados!$A$2:$ZZ$211, 109, MATCH($B$1, resultados!$A$1:$ZZ$1, 0))</f>
        <v/>
      </c>
      <c r="B115">
        <f>INDEX(resultados!$A$2:$ZZ$211, 109, MATCH($B$2, resultados!$A$1:$ZZ$1, 0))</f>
        <v/>
      </c>
      <c r="C115">
        <f>INDEX(resultados!$A$2:$ZZ$211, 109, MATCH($B$3, resultados!$A$1:$ZZ$1, 0))</f>
        <v/>
      </c>
    </row>
    <row r="116">
      <c r="A116">
        <f>INDEX(resultados!$A$2:$ZZ$211, 110, MATCH($B$1, resultados!$A$1:$ZZ$1, 0))</f>
        <v/>
      </c>
      <c r="B116">
        <f>INDEX(resultados!$A$2:$ZZ$211, 110, MATCH($B$2, resultados!$A$1:$ZZ$1, 0))</f>
        <v/>
      </c>
      <c r="C116">
        <f>INDEX(resultados!$A$2:$ZZ$211, 110, MATCH($B$3, resultados!$A$1:$ZZ$1, 0))</f>
        <v/>
      </c>
    </row>
    <row r="117">
      <c r="A117">
        <f>INDEX(resultados!$A$2:$ZZ$211, 111, MATCH($B$1, resultados!$A$1:$ZZ$1, 0))</f>
        <v/>
      </c>
      <c r="B117">
        <f>INDEX(resultados!$A$2:$ZZ$211, 111, MATCH($B$2, resultados!$A$1:$ZZ$1, 0))</f>
        <v/>
      </c>
      <c r="C117">
        <f>INDEX(resultados!$A$2:$ZZ$211, 111, MATCH($B$3, resultados!$A$1:$ZZ$1, 0))</f>
        <v/>
      </c>
    </row>
    <row r="118">
      <c r="A118">
        <f>INDEX(resultados!$A$2:$ZZ$211, 112, MATCH($B$1, resultados!$A$1:$ZZ$1, 0))</f>
        <v/>
      </c>
      <c r="B118">
        <f>INDEX(resultados!$A$2:$ZZ$211, 112, MATCH($B$2, resultados!$A$1:$ZZ$1, 0))</f>
        <v/>
      </c>
      <c r="C118">
        <f>INDEX(resultados!$A$2:$ZZ$211, 112, MATCH($B$3, resultados!$A$1:$ZZ$1, 0))</f>
        <v/>
      </c>
    </row>
    <row r="119">
      <c r="A119">
        <f>INDEX(resultados!$A$2:$ZZ$211, 113, MATCH($B$1, resultados!$A$1:$ZZ$1, 0))</f>
        <v/>
      </c>
      <c r="B119">
        <f>INDEX(resultados!$A$2:$ZZ$211, 113, MATCH($B$2, resultados!$A$1:$ZZ$1, 0))</f>
        <v/>
      </c>
      <c r="C119">
        <f>INDEX(resultados!$A$2:$ZZ$211, 113, MATCH($B$3, resultados!$A$1:$ZZ$1, 0))</f>
        <v/>
      </c>
    </row>
    <row r="120">
      <c r="A120">
        <f>INDEX(resultados!$A$2:$ZZ$211, 114, MATCH($B$1, resultados!$A$1:$ZZ$1, 0))</f>
        <v/>
      </c>
      <c r="B120">
        <f>INDEX(resultados!$A$2:$ZZ$211, 114, MATCH($B$2, resultados!$A$1:$ZZ$1, 0))</f>
        <v/>
      </c>
      <c r="C120">
        <f>INDEX(resultados!$A$2:$ZZ$211, 114, MATCH($B$3, resultados!$A$1:$ZZ$1, 0))</f>
        <v/>
      </c>
    </row>
    <row r="121">
      <c r="A121">
        <f>INDEX(resultados!$A$2:$ZZ$211, 115, MATCH($B$1, resultados!$A$1:$ZZ$1, 0))</f>
        <v/>
      </c>
      <c r="B121">
        <f>INDEX(resultados!$A$2:$ZZ$211, 115, MATCH($B$2, resultados!$A$1:$ZZ$1, 0))</f>
        <v/>
      </c>
      <c r="C121">
        <f>INDEX(resultados!$A$2:$ZZ$211, 115, MATCH($B$3, resultados!$A$1:$ZZ$1, 0))</f>
        <v/>
      </c>
    </row>
    <row r="122">
      <c r="A122">
        <f>INDEX(resultados!$A$2:$ZZ$211, 116, MATCH($B$1, resultados!$A$1:$ZZ$1, 0))</f>
        <v/>
      </c>
      <c r="B122">
        <f>INDEX(resultados!$A$2:$ZZ$211, 116, MATCH($B$2, resultados!$A$1:$ZZ$1, 0))</f>
        <v/>
      </c>
      <c r="C122">
        <f>INDEX(resultados!$A$2:$ZZ$211, 116, MATCH($B$3, resultados!$A$1:$ZZ$1, 0))</f>
        <v/>
      </c>
    </row>
    <row r="123">
      <c r="A123">
        <f>INDEX(resultados!$A$2:$ZZ$211, 117, MATCH($B$1, resultados!$A$1:$ZZ$1, 0))</f>
        <v/>
      </c>
      <c r="B123">
        <f>INDEX(resultados!$A$2:$ZZ$211, 117, MATCH($B$2, resultados!$A$1:$ZZ$1, 0))</f>
        <v/>
      </c>
      <c r="C123">
        <f>INDEX(resultados!$A$2:$ZZ$211, 117, MATCH($B$3, resultados!$A$1:$ZZ$1, 0))</f>
        <v/>
      </c>
    </row>
    <row r="124">
      <c r="A124">
        <f>INDEX(resultados!$A$2:$ZZ$211, 118, MATCH($B$1, resultados!$A$1:$ZZ$1, 0))</f>
        <v/>
      </c>
      <c r="B124">
        <f>INDEX(resultados!$A$2:$ZZ$211, 118, MATCH($B$2, resultados!$A$1:$ZZ$1, 0))</f>
        <v/>
      </c>
      <c r="C124">
        <f>INDEX(resultados!$A$2:$ZZ$211, 118, MATCH($B$3, resultados!$A$1:$ZZ$1, 0))</f>
        <v/>
      </c>
    </row>
    <row r="125">
      <c r="A125">
        <f>INDEX(resultados!$A$2:$ZZ$211, 119, MATCH($B$1, resultados!$A$1:$ZZ$1, 0))</f>
        <v/>
      </c>
      <c r="B125">
        <f>INDEX(resultados!$A$2:$ZZ$211, 119, MATCH($B$2, resultados!$A$1:$ZZ$1, 0))</f>
        <v/>
      </c>
      <c r="C125">
        <f>INDEX(resultados!$A$2:$ZZ$211, 119, MATCH($B$3, resultados!$A$1:$ZZ$1, 0))</f>
        <v/>
      </c>
    </row>
    <row r="126">
      <c r="A126">
        <f>INDEX(resultados!$A$2:$ZZ$211, 120, MATCH($B$1, resultados!$A$1:$ZZ$1, 0))</f>
        <v/>
      </c>
      <c r="B126">
        <f>INDEX(resultados!$A$2:$ZZ$211, 120, MATCH($B$2, resultados!$A$1:$ZZ$1, 0))</f>
        <v/>
      </c>
      <c r="C126">
        <f>INDEX(resultados!$A$2:$ZZ$211, 120, MATCH($B$3, resultados!$A$1:$ZZ$1, 0))</f>
        <v/>
      </c>
    </row>
    <row r="127">
      <c r="A127">
        <f>INDEX(resultados!$A$2:$ZZ$211, 121, MATCH($B$1, resultados!$A$1:$ZZ$1, 0))</f>
        <v/>
      </c>
      <c r="B127">
        <f>INDEX(resultados!$A$2:$ZZ$211, 121, MATCH($B$2, resultados!$A$1:$ZZ$1, 0))</f>
        <v/>
      </c>
      <c r="C127">
        <f>INDEX(resultados!$A$2:$ZZ$211, 121, MATCH($B$3, resultados!$A$1:$ZZ$1, 0))</f>
        <v/>
      </c>
    </row>
    <row r="128">
      <c r="A128">
        <f>INDEX(resultados!$A$2:$ZZ$211, 122, MATCH($B$1, resultados!$A$1:$ZZ$1, 0))</f>
        <v/>
      </c>
      <c r="B128">
        <f>INDEX(resultados!$A$2:$ZZ$211, 122, MATCH($B$2, resultados!$A$1:$ZZ$1, 0))</f>
        <v/>
      </c>
      <c r="C128">
        <f>INDEX(resultados!$A$2:$ZZ$211, 122, MATCH($B$3, resultados!$A$1:$ZZ$1, 0))</f>
        <v/>
      </c>
    </row>
    <row r="129">
      <c r="A129">
        <f>INDEX(resultados!$A$2:$ZZ$211, 123, MATCH($B$1, resultados!$A$1:$ZZ$1, 0))</f>
        <v/>
      </c>
      <c r="B129">
        <f>INDEX(resultados!$A$2:$ZZ$211, 123, MATCH($B$2, resultados!$A$1:$ZZ$1, 0))</f>
        <v/>
      </c>
      <c r="C129">
        <f>INDEX(resultados!$A$2:$ZZ$211, 123, MATCH($B$3, resultados!$A$1:$ZZ$1, 0))</f>
        <v/>
      </c>
    </row>
    <row r="130">
      <c r="A130">
        <f>INDEX(resultados!$A$2:$ZZ$211, 124, MATCH($B$1, resultados!$A$1:$ZZ$1, 0))</f>
        <v/>
      </c>
      <c r="B130">
        <f>INDEX(resultados!$A$2:$ZZ$211, 124, MATCH($B$2, resultados!$A$1:$ZZ$1, 0))</f>
        <v/>
      </c>
      <c r="C130">
        <f>INDEX(resultados!$A$2:$ZZ$211, 124, MATCH($B$3, resultados!$A$1:$ZZ$1, 0))</f>
        <v/>
      </c>
    </row>
    <row r="131">
      <c r="A131">
        <f>INDEX(resultados!$A$2:$ZZ$211, 125, MATCH($B$1, resultados!$A$1:$ZZ$1, 0))</f>
        <v/>
      </c>
      <c r="B131">
        <f>INDEX(resultados!$A$2:$ZZ$211, 125, MATCH($B$2, resultados!$A$1:$ZZ$1, 0))</f>
        <v/>
      </c>
      <c r="C131">
        <f>INDEX(resultados!$A$2:$ZZ$211, 125, MATCH($B$3, resultados!$A$1:$ZZ$1, 0))</f>
        <v/>
      </c>
    </row>
    <row r="132">
      <c r="A132">
        <f>INDEX(resultados!$A$2:$ZZ$211, 126, MATCH($B$1, resultados!$A$1:$ZZ$1, 0))</f>
        <v/>
      </c>
      <c r="B132">
        <f>INDEX(resultados!$A$2:$ZZ$211, 126, MATCH($B$2, resultados!$A$1:$ZZ$1, 0))</f>
        <v/>
      </c>
      <c r="C132">
        <f>INDEX(resultados!$A$2:$ZZ$211, 126, MATCH($B$3, resultados!$A$1:$ZZ$1, 0))</f>
        <v/>
      </c>
    </row>
    <row r="133">
      <c r="A133">
        <f>INDEX(resultados!$A$2:$ZZ$211, 127, MATCH($B$1, resultados!$A$1:$ZZ$1, 0))</f>
        <v/>
      </c>
      <c r="B133">
        <f>INDEX(resultados!$A$2:$ZZ$211, 127, MATCH($B$2, resultados!$A$1:$ZZ$1, 0))</f>
        <v/>
      </c>
      <c r="C133">
        <f>INDEX(resultados!$A$2:$ZZ$211, 127, MATCH($B$3, resultados!$A$1:$ZZ$1, 0))</f>
        <v/>
      </c>
    </row>
    <row r="134">
      <c r="A134">
        <f>INDEX(resultados!$A$2:$ZZ$211, 128, MATCH($B$1, resultados!$A$1:$ZZ$1, 0))</f>
        <v/>
      </c>
      <c r="B134">
        <f>INDEX(resultados!$A$2:$ZZ$211, 128, MATCH($B$2, resultados!$A$1:$ZZ$1, 0))</f>
        <v/>
      </c>
      <c r="C134">
        <f>INDEX(resultados!$A$2:$ZZ$211, 128, MATCH($B$3, resultados!$A$1:$ZZ$1, 0))</f>
        <v/>
      </c>
    </row>
    <row r="135">
      <c r="A135">
        <f>INDEX(resultados!$A$2:$ZZ$211, 129, MATCH($B$1, resultados!$A$1:$ZZ$1, 0))</f>
        <v/>
      </c>
      <c r="B135">
        <f>INDEX(resultados!$A$2:$ZZ$211, 129, MATCH($B$2, resultados!$A$1:$ZZ$1, 0))</f>
        <v/>
      </c>
      <c r="C135">
        <f>INDEX(resultados!$A$2:$ZZ$211, 129, MATCH($B$3, resultados!$A$1:$ZZ$1, 0))</f>
        <v/>
      </c>
    </row>
    <row r="136">
      <c r="A136">
        <f>INDEX(resultados!$A$2:$ZZ$211, 130, MATCH($B$1, resultados!$A$1:$ZZ$1, 0))</f>
        <v/>
      </c>
      <c r="B136">
        <f>INDEX(resultados!$A$2:$ZZ$211, 130, MATCH($B$2, resultados!$A$1:$ZZ$1, 0))</f>
        <v/>
      </c>
      <c r="C136">
        <f>INDEX(resultados!$A$2:$ZZ$211, 130, MATCH($B$3, resultados!$A$1:$ZZ$1, 0))</f>
        <v/>
      </c>
    </row>
    <row r="137">
      <c r="A137">
        <f>INDEX(resultados!$A$2:$ZZ$211, 131, MATCH($B$1, resultados!$A$1:$ZZ$1, 0))</f>
        <v/>
      </c>
      <c r="B137">
        <f>INDEX(resultados!$A$2:$ZZ$211, 131, MATCH($B$2, resultados!$A$1:$ZZ$1, 0))</f>
        <v/>
      </c>
      <c r="C137">
        <f>INDEX(resultados!$A$2:$ZZ$211, 131, MATCH($B$3, resultados!$A$1:$ZZ$1, 0))</f>
        <v/>
      </c>
    </row>
    <row r="138">
      <c r="A138">
        <f>INDEX(resultados!$A$2:$ZZ$211, 132, MATCH($B$1, resultados!$A$1:$ZZ$1, 0))</f>
        <v/>
      </c>
      <c r="B138">
        <f>INDEX(resultados!$A$2:$ZZ$211, 132, MATCH($B$2, resultados!$A$1:$ZZ$1, 0))</f>
        <v/>
      </c>
      <c r="C138">
        <f>INDEX(resultados!$A$2:$ZZ$211, 132, MATCH($B$3, resultados!$A$1:$ZZ$1, 0))</f>
        <v/>
      </c>
    </row>
    <row r="139">
      <c r="A139">
        <f>INDEX(resultados!$A$2:$ZZ$211, 133, MATCH($B$1, resultados!$A$1:$ZZ$1, 0))</f>
        <v/>
      </c>
      <c r="B139">
        <f>INDEX(resultados!$A$2:$ZZ$211, 133, MATCH($B$2, resultados!$A$1:$ZZ$1, 0))</f>
        <v/>
      </c>
      <c r="C139">
        <f>INDEX(resultados!$A$2:$ZZ$211, 133, MATCH($B$3, resultados!$A$1:$ZZ$1, 0))</f>
        <v/>
      </c>
    </row>
    <row r="140">
      <c r="A140">
        <f>INDEX(resultados!$A$2:$ZZ$211, 134, MATCH($B$1, resultados!$A$1:$ZZ$1, 0))</f>
        <v/>
      </c>
      <c r="B140">
        <f>INDEX(resultados!$A$2:$ZZ$211, 134, MATCH($B$2, resultados!$A$1:$ZZ$1, 0))</f>
        <v/>
      </c>
      <c r="C140">
        <f>INDEX(resultados!$A$2:$ZZ$211, 134, MATCH($B$3, resultados!$A$1:$ZZ$1, 0))</f>
        <v/>
      </c>
    </row>
    <row r="141">
      <c r="A141">
        <f>INDEX(resultados!$A$2:$ZZ$211, 135, MATCH($B$1, resultados!$A$1:$ZZ$1, 0))</f>
        <v/>
      </c>
      <c r="B141">
        <f>INDEX(resultados!$A$2:$ZZ$211, 135, MATCH($B$2, resultados!$A$1:$ZZ$1, 0))</f>
        <v/>
      </c>
      <c r="C141">
        <f>INDEX(resultados!$A$2:$ZZ$211, 135, MATCH($B$3, resultados!$A$1:$ZZ$1, 0))</f>
        <v/>
      </c>
    </row>
    <row r="142">
      <c r="A142">
        <f>INDEX(resultados!$A$2:$ZZ$211, 136, MATCH($B$1, resultados!$A$1:$ZZ$1, 0))</f>
        <v/>
      </c>
      <c r="B142">
        <f>INDEX(resultados!$A$2:$ZZ$211, 136, MATCH($B$2, resultados!$A$1:$ZZ$1, 0))</f>
        <v/>
      </c>
      <c r="C142">
        <f>INDEX(resultados!$A$2:$ZZ$211, 136, MATCH($B$3, resultados!$A$1:$ZZ$1, 0))</f>
        <v/>
      </c>
    </row>
    <row r="143">
      <c r="A143">
        <f>INDEX(resultados!$A$2:$ZZ$211, 137, MATCH($B$1, resultados!$A$1:$ZZ$1, 0))</f>
        <v/>
      </c>
      <c r="B143">
        <f>INDEX(resultados!$A$2:$ZZ$211, 137, MATCH($B$2, resultados!$A$1:$ZZ$1, 0))</f>
        <v/>
      </c>
      <c r="C143">
        <f>INDEX(resultados!$A$2:$ZZ$211, 137, MATCH($B$3, resultados!$A$1:$ZZ$1, 0))</f>
        <v/>
      </c>
    </row>
    <row r="144">
      <c r="A144">
        <f>INDEX(resultados!$A$2:$ZZ$211, 138, MATCH($B$1, resultados!$A$1:$ZZ$1, 0))</f>
        <v/>
      </c>
      <c r="B144">
        <f>INDEX(resultados!$A$2:$ZZ$211, 138, MATCH($B$2, resultados!$A$1:$ZZ$1, 0))</f>
        <v/>
      </c>
      <c r="C144">
        <f>INDEX(resultados!$A$2:$ZZ$211, 138, MATCH($B$3, resultados!$A$1:$ZZ$1, 0))</f>
        <v/>
      </c>
    </row>
    <row r="145">
      <c r="A145">
        <f>INDEX(resultados!$A$2:$ZZ$211, 139, MATCH($B$1, resultados!$A$1:$ZZ$1, 0))</f>
        <v/>
      </c>
      <c r="B145">
        <f>INDEX(resultados!$A$2:$ZZ$211, 139, MATCH($B$2, resultados!$A$1:$ZZ$1, 0))</f>
        <v/>
      </c>
      <c r="C145">
        <f>INDEX(resultados!$A$2:$ZZ$211, 139, MATCH($B$3, resultados!$A$1:$ZZ$1, 0))</f>
        <v/>
      </c>
    </row>
    <row r="146">
      <c r="A146">
        <f>INDEX(resultados!$A$2:$ZZ$211, 140, MATCH($B$1, resultados!$A$1:$ZZ$1, 0))</f>
        <v/>
      </c>
      <c r="B146">
        <f>INDEX(resultados!$A$2:$ZZ$211, 140, MATCH($B$2, resultados!$A$1:$ZZ$1, 0))</f>
        <v/>
      </c>
      <c r="C146">
        <f>INDEX(resultados!$A$2:$ZZ$211, 140, MATCH($B$3, resultados!$A$1:$ZZ$1, 0))</f>
        <v/>
      </c>
    </row>
    <row r="147">
      <c r="A147">
        <f>INDEX(resultados!$A$2:$ZZ$211, 141, MATCH($B$1, resultados!$A$1:$ZZ$1, 0))</f>
        <v/>
      </c>
      <c r="B147">
        <f>INDEX(resultados!$A$2:$ZZ$211, 141, MATCH($B$2, resultados!$A$1:$ZZ$1, 0))</f>
        <v/>
      </c>
      <c r="C147">
        <f>INDEX(resultados!$A$2:$ZZ$211, 141, MATCH($B$3, resultados!$A$1:$ZZ$1, 0))</f>
        <v/>
      </c>
    </row>
    <row r="148">
      <c r="A148">
        <f>INDEX(resultados!$A$2:$ZZ$211, 142, MATCH($B$1, resultados!$A$1:$ZZ$1, 0))</f>
        <v/>
      </c>
      <c r="B148">
        <f>INDEX(resultados!$A$2:$ZZ$211, 142, MATCH($B$2, resultados!$A$1:$ZZ$1, 0))</f>
        <v/>
      </c>
      <c r="C148">
        <f>INDEX(resultados!$A$2:$ZZ$211, 142, MATCH($B$3, resultados!$A$1:$ZZ$1, 0))</f>
        <v/>
      </c>
    </row>
    <row r="149">
      <c r="A149">
        <f>INDEX(resultados!$A$2:$ZZ$211, 143, MATCH($B$1, resultados!$A$1:$ZZ$1, 0))</f>
        <v/>
      </c>
      <c r="B149">
        <f>INDEX(resultados!$A$2:$ZZ$211, 143, MATCH($B$2, resultados!$A$1:$ZZ$1, 0))</f>
        <v/>
      </c>
      <c r="C149">
        <f>INDEX(resultados!$A$2:$ZZ$211, 143, MATCH($B$3, resultados!$A$1:$ZZ$1, 0))</f>
        <v/>
      </c>
    </row>
    <row r="150">
      <c r="A150">
        <f>INDEX(resultados!$A$2:$ZZ$211, 144, MATCH($B$1, resultados!$A$1:$ZZ$1, 0))</f>
        <v/>
      </c>
      <c r="B150">
        <f>INDEX(resultados!$A$2:$ZZ$211, 144, MATCH($B$2, resultados!$A$1:$ZZ$1, 0))</f>
        <v/>
      </c>
      <c r="C150">
        <f>INDEX(resultados!$A$2:$ZZ$211, 144, MATCH($B$3, resultados!$A$1:$ZZ$1, 0))</f>
        <v/>
      </c>
    </row>
    <row r="151">
      <c r="A151">
        <f>INDEX(resultados!$A$2:$ZZ$211, 145, MATCH($B$1, resultados!$A$1:$ZZ$1, 0))</f>
        <v/>
      </c>
      <c r="B151">
        <f>INDEX(resultados!$A$2:$ZZ$211, 145, MATCH($B$2, resultados!$A$1:$ZZ$1, 0))</f>
        <v/>
      </c>
      <c r="C151">
        <f>INDEX(resultados!$A$2:$ZZ$211, 145, MATCH($B$3, resultados!$A$1:$ZZ$1, 0))</f>
        <v/>
      </c>
    </row>
    <row r="152">
      <c r="A152">
        <f>INDEX(resultados!$A$2:$ZZ$211, 146, MATCH($B$1, resultados!$A$1:$ZZ$1, 0))</f>
        <v/>
      </c>
      <c r="B152">
        <f>INDEX(resultados!$A$2:$ZZ$211, 146, MATCH($B$2, resultados!$A$1:$ZZ$1, 0))</f>
        <v/>
      </c>
      <c r="C152">
        <f>INDEX(resultados!$A$2:$ZZ$211, 146, MATCH($B$3, resultados!$A$1:$ZZ$1, 0))</f>
        <v/>
      </c>
    </row>
    <row r="153">
      <c r="A153">
        <f>INDEX(resultados!$A$2:$ZZ$211, 147, MATCH($B$1, resultados!$A$1:$ZZ$1, 0))</f>
        <v/>
      </c>
      <c r="B153">
        <f>INDEX(resultados!$A$2:$ZZ$211, 147, MATCH($B$2, resultados!$A$1:$ZZ$1, 0))</f>
        <v/>
      </c>
      <c r="C153">
        <f>INDEX(resultados!$A$2:$ZZ$211, 147, MATCH($B$3, resultados!$A$1:$ZZ$1, 0))</f>
        <v/>
      </c>
    </row>
    <row r="154">
      <c r="A154">
        <f>INDEX(resultados!$A$2:$ZZ$211, 148, MATCH($B$1, resultados!$A$1:$ZZ$1, 0))</f>
        <v/>
      </c>
      <c r="B154">
        <f>INDEX(resultados!$A$2:$ZZ$211, 148, MATCH($B$2, resultados!$A$1:$ZZ$1, 0))</f>
        <v/>
      </c>
      <c r="C154">
        <f>INDEX(resultados!$A$2:$ZZ$211, 148, MATCH($B$3, resultados!$A$1:$ZZ$1, 0))</f>
        <v/>
      </c>
    </row>
    <row r="155">
      <c r="A155">
        <f>INDEX(resultados!$A$2:$ZZ$211, 149, MATCH($B$1, resultados!$A$1:$ZZ$1, 0))</f>
        <v/>
      </c>
      <c r="B155">
        <f>INDEX(resultados!$A$2:$ZZ$211, 149, MATCH($B$2, resultados!$A$1:$ZZ$1, 0))</f>
        <v/>
      </c>
      <c r="C155">
        <f>INDEX(resultados!$A$2:$ZZ$211, 149, MATCH($B$3, resultados!$A$1:$ZZ$1, 0))</f>
        <v/>
      </c>
    </row>
    <row r="156">
      <c r="A156">
        <f>INDEX(resultados!$A$2:$ZZ$211, 150, MATCH($B$1, resultados!$A$1:$ZZ$1, 0))</f>
        <v/>
      </c>
      <c r="B156">
        <f>INDEX(resultados!$A$2:$ZZ$211, 150, MATCH($B$2, resultados!$A$1:$ZZ$1, 0))</f>
        <v/>
      </c>
      <c r="C156">
        <f>INDEX(resultados!$A$2:$ZZ$211, 150, MATCH($B$3, resultados!$A$1:$ZZ$1, 0))</f>
        <v/>
      </c>
    </row>
    <row r="157">
      <c r="A157">
        <f>INDEX(resultados!$A$2:$ZZ$211, 151, MATCH($B$1, resultados!$A$1:$ZZ$1, 0))</f>
        <v/>
      </c>
      <c r="B157">
        <f>INDEX(resultados!$A$2:$ZZ$211, 151, MATCH($B$2, resultados!$A$1:$ZZ$1, 0))</f>
        <v/>
      </c>
      <c r="C157">
        <f>INDEX(resultados!$A$2:$ZZ$211, 151, MATCH($B$3, resultados!$A$1:$ZZ$1, 0))</f>
        <v/>
      </c>
    </row>
    <row r="158">
      <c r="A158">
        <f>INDEX(resultados!$A$2:$ZZ$211, 152, MATCH($B$1, resultados!$A$1:$ZZ$1, 0))</f>
        <v/>
      </c>
      <c r="B158">
        <f>INDEX(resultados!$A$2:$ZZ$211, 152, MATCH($B$2, resultados!$A$1:$ZZ$1, 0))</f>
        <v/>
      </c>
      <c r="C158">
        <f>INDEX(resultados!$A$2:$ZZ$211, 152, MATCH($B$3, resultados!$A$1:$ZZ$1, 0))</f>
        <v/>
      </c>
    </row>
    <row r="159">
      <c r="A159">
        <f>INDEX(resultados!$A$2:$ZZ$211, 153, MATCH($B$1, resultados!$A$1:$ZZ$1, 0))</f>
        <v/>
      </c>
      <c r="B159">
        <f>INDEX(resultados!$A$2:$ZZ$211, 153, MATCH($B$2, resultados!$A$1:$ZZ$1, 0))</f>
        <v/>
      </c>
      <c r="C159">
        <f>INDEX(resultados!$A$2:$ZZ$211, 153, MATCH($B$3, resultados!$A$1:$ZZ$1, 0))</f>
        <v/>
      </c>
    </row>
    <row r="160">
      <c r="A160">
        <f>INDEX(resultados!$A$2:$ZZ$211, 154, MATCH($B$1, resultados!$A$1:$ZZ$1, 0))</f>
        <v/>
      </c>
      <c r="B160">
        <f>INDEX(resultados!$A$2:$ZZ$211, 154, MATCH($B$2, resultados!$A$1:$ZZ$1, 0))</f>
        <v/>
      </c>
      <c r="C160">
        <f>INDEX(resultados!$A$2:$ZZ$211, 154, MATCH($B$3, resultados!$A$1:$ZZ$1, 0))</f>
        <v/>
      </c>
    </row>
    <row r="161">
      <c r="A161">
        <f>INDEX(resultados!$A$2:$ZZ$211, 155, MATCH($B$1, resultados!$A$1:$ZZ$1, 0))</f>
        <v/>
      </c>
      <c r="B161">
        <f>INDEX(resultados!$A$2:$ZZ$211, 155, MATCH($B$2, resultados!$A$1:$ZZ$1, 0))</f>
        <v/>
      </c>
      <c r="C161">
        <f>INDEX(resultados!$A$2:$ZZ$211, 155, MATCH($B$3, resultados!$A$1:$ZZ$1, 0))</f>
        <v/>
      </c>
    </row>
    <row r="162">
      <c r="A162">
        <f>INDEX(resultados!$A$2:$ZZ$211, 156, MATCH($B$1, resultados!$A$1:$ZZ$1, 0))</f>
        <v/>
      </c>
      <c r="B162">
        <f>INDEX(resultados!$A$2:$ZZ$211, 156, MATCH($B$2, resultados!$A$1:$ZZ$1, 0))</f>
        <v/>
      </c>
      <c r="C162">
        <f>INDEX(resultados!$A$2:$ZZ$211, 156, MATCH($B$3, resultados!$A$1:$ZZ$1, 0))</f>
        <v/>
      </c>
    </row>
    <row r="163">
      <c r="A163">
        <f>INDEX(resultados!$A$2:$ZZ$211, 157, MATCH($B$1, resultados!$A$1:$ZZ$1, 0))</f>
        <v/>
      </c>
      <c r="B163">
        <f>INDEX(resultados!$A$2:$ZZ$211, 157, MATCH($B$2, resultados!$A$1:$ZZ$1, 0))</f>
        <v/>
      </c>
      <c r="C163">
        <f>INDEX(resultados!$A$2:$ZZ$211, 157, MATCH($B$3, resultados!$A$1:$ZZ$1, 0))</f>
        <v/>
      </c>
    </row>
    <row r="164">
      <c r="A164">
        <f>INDEX(resultados!$A$2:$ZZ$211, 158, MATCH($B$1, resultados!$A$1:$ZZ$1, 0))</f>
        <v/>
      </c>
      <c r="B164">
        <f>INDEX(resultados!$A$2:$ZZ$211, 158, MATCH($B$2, resultados!$A$1:$ZZ$1, 0))</f>
        <v/>
      </c>
      <c r="C164">
        <f>INDEX(resultados!$A$2:$ZZ$211, 158, MATCH($B$3, resultados!$A$1:$ZZ$1, 0))</f>
        <v/>
      </c>
    </row>
    <row r="165">
      <c r="A165">
        <f>INDEX(resultados!$A$2:$ZZ$211, 159, MATCH($B$1, resultados!$A$1:$ZZ$1, 0))</f>
        <v/>
      </c>
      <c r="B165">
        <f>INDEX(resultados!$A$2:$ZZ$211, 159, MATCH($B$2, resultados!$A$1:$ZZ$1, 0))</f>
        <v/>
      </c>
      <c r="C165">
        <f>INDEX(resultados!$A$2:$ZZ$211, 159, MATCH($B$3, resultados!$A$1:$ZZ$1, 0))</f>
        <v/>
      </c>
    </row>
    <row r="166">
      <c r="A166">
        <f>INDEX(resultados!$A$2:$ZZ$211, 160, MATCH($B$1, resultados!$A$1:$ZZ$1, 0))</f>
        <v/>
      </c>
      <c r="B166">
        <f>INDEX(resultados!$A$2:$ZZ$211, 160, MATCH($B$2, resultados!$A$1:$ZZ$1, 0))</f>
        <v/>
      </c>
      <c r="C166">
        <f>INDEX(resultados!$A$2:$ZZ$211, 160, MATCH($B$3, resultados!$A$1:$ZZ$1, 0))</f>
        <v/>
      </c>
    </row>
    <row r="167">
      <c r="A167">
        <f>INDEX(resultados!$A$2:$ZZ$211, 161, MATCH($B$1, resultados!$A$1:$ZZ$1, 0))</f>
        <v/>
      </c>
      <c r="B167">
        <f>INDEX(resultados!$A$2:$ZZ$211, 161, MATCH($B$2, resultados!$A$1:$ZZ$1, 0))</f>
        <v/>
      </c>
      <c r="C167">
        <f>INDEX(resultados!$A$2:$ZZ$211, 161, MATCH($B$3, resultados!$A$1:$ZZ$1, 0))</f>
        <v/>
      </c>
    </row>
    <row r="168">
      <c r="A168">
        <f>INDEX(resultados!$A$2:$ZZ$211, 162, MATCH($B$1, resultados!$A$1:$ZZ$1, 0))</f>
        <v/>
      </c>
      <c r="B168">
        <f>INDEX(resultados!$A$2:$ZZ$211, 162, MATCH($B$2, resultados!$A$1:$ZZ$1, 0))</f>
        <v/>
      </c>
      <c r="C168">
        <f>INDEX(resultados!$A$2:$ZZ$211, 162, MATCH($B$3, resultados!$A$1:$ZZ$1, 0))</f>
        <v/>
      </c>
    </row>
    <row r="169">
      <c r="A169">
        <f>INDEX(resultados!$A$2:$ZZ$211, 163, MATCH($B$1, resultados!$A$1:$ZZ$1, 0))</f>
        <v/>
      </c>
      <c r="B169">
        <f>INDEX(resultados!$A$2:$ZZ$211, 163, MATCH($B$2, resultados!$A$1:$ZZ$1, 0))</f>
        <v/>
      </c>
      <c r="C169">
        <f>INDEX(resultados!$A$2:$ZZ$211, 163, MATCH($B$3, resultados!$A$1:$ZZ$1, 0))</f>
        <v/>
      </c>
    </row>
    <row r="170">
      <c r="A170">
        <f>INDEX(resultados!$A$2:$ZZ$211, 164, MATCH($B$1, resultados!$A$1:$ZZ$1, 0))</f>
        <v/>
      </c>
      <c r="B170">
        <f>INDEX(resultados!$A$2:$ZZ$211, 164, MATCH($B$2, resultados!$A$1:$ZZ$1, 0))</f>
        <v/>
      </c>
      <c r="C170">
        <f>INDEX(resultados!$A$2:$ZZ$211, 164, MATCH($B$3, resultados!$A$1:$ZZ$1, 0))</f>
        <v/>
      </c>
    </row>
    <row r="171">
      <c r="A171">
        <f>INDEX(resultados!$A$2:$ZZ$211, 165, MATCH($B$1, resultados!$A$1:$ZZ$1, 0))</f>
        <v/>
      </c>
      <c r="B171">
        <f>INDEX(resultados!$A$2:$ZZ$211, 165, MATCH($B$2, resultados!$A$1:$ZZ$1, 0))</f>
        <v/>
      </c>
      <c r="C171">
        <f>INDEX(resultados!$A$2:$ZZ$211, 165, MATCH($B$3, resultados!$A$1:$ZZ$1, 0))</f>
        <v/>
      </c>
    </row>
    <row r="172">
      <c r="A172">
        <f>INDEX(resultados!$A$2:$ZZ$211, 166, MATCH($B$1, resultados!$A$1:$ZZ$1, 0))</f>
        <v/>
      </c>
      <c r="B172">
        <f>INDEX(resultados!$A$2:$ZZ$211, 166, MATCH($B$2, resultados!$A$1:$ZZ$1, 0))</f>
        <v/>
      </c>
      <c r="C172">
        <f>INDEX(resultados!$A$2:$ZZ$211, 166, MATCH($B$3, resultados!$A$1:$ZZ$1, 0))</f>
        <v/>
      </c>
    </row>
    <row r="173">
      <c r="A173">
        <f>INDEX(resultados!$A$2:$ZZ$211, 167, MATCH($B$1, resultados!$A$1:$ZZ$1, 0))</f>
        <v/>
      </c>
      <c r="B173">
        <f>INDEX(resultados!$A$2:$ZZ$211, 167, MATCH($B$2, resultados!$A$1:$ZZ$1, 0))</f>
        <v/>
      </c>
      <c r="C173">
        <f>INDEX(resultados!$A$2:$ZZ$211, 167, MATCH($B$3, resultados!$A$1:$ZZ$1, 0))</f>
        <v/>
      </c>
    </row>
    <row r="174">
      <c r="A174">
        <f>INDEX(resultados!$A$2:$ZZ$211, 168, MATCH($B$1, resultados!$A$1:$ZZ$1, 0))</f>
        <v/>
      </c>
      <c r="B174">
        <f>INDEX(resultados!$A$2:$ZZ$211, 168, MATCH($B$2, resultados!$A$1:$ZZ$1, 0))</f>
        <v/>
      </c>
      <c r="C174">
        <f>INDEX(resultados!$A$2:$ZZ$211, 168, MATCH($B$3, resultados!$A$1:$ZZ$1, 0))</f>
        <v/>
      </c>
    </row>
    <row r="175">
      <c r="A175">
        <f>INDEX(resultados!$A$2:$ZZ$211, 169, MATCH($B$1, resultados!$A$1:$ZZ$1, 0))</f>
        <v/>
      </c>
      <c r="B175">
        <f>INDEX(resultados!$A$2:$ZZ$211, 169, MATCH($B$2, resultados!$A$1:$ZZ$1, 0))</f>
        <v/>
      </c>
      <c r="C175">
        <f>INDEX(resultados!$A$2:$ZZ$211, 169, MATCH($B$3, resultados!$A$1:$ZZ$1, 0))</f>
        <v/>
      </c>
    </row>
    <row r="176">
      <c r="A176">
        <f>INDEX(resultados!$A$2:$ZZ$211, 170, MATCH($B$1, resultados!$A$1:$ZZ$1, 0))</f>
        <v/>
      </c>
      <c r="B176">
        <f>INDEX(resultados!$A$2:$ZZ$211, 170, MATCH($B$2, resultados!$A$1:$ZZ$1, 0))</f>
        <v/>
      </c>
      <c r="C176">
        <f>INDEX(resultados!$A$2:$ZZ$211, 170, MATCH($B$3, resultados!$A$1:$ZZ$1, 0))</f>
        <v/>
      </c>
    </row>
    <row r="177">
      <c r="A177">
        <f>INDEX(resultados!$A$2:$ZZ$211, 171, MATCH($B$1, resultados!$A$1:$ZZ$1, 0))</f>
        <v/>
      </c>
      <c r="B177">
        <f>INDEX(resultados!$A$2:$ZZ$211, 171, MATCH($B$2, resultados!$A$1:$ZZ$1, 0))</f>
        <v/>
      </c>
      <c r="C177">
        <f>INDEX(resultados!$A$2:$ZZ$211, 171, MATCH($B$3, resultados!$A$1:$ZZ$1, 0))</f>
        <v/>
      </c>
    </row>
    <row r="178">
      <c r="A178">
        <f>INDEX(resultados!$A$2:$ZZ$211, 172, MATCH($B$1, resultados!$A$1:$ZZ$1, 0))</f>
        <v/>
      </c>
      <c r="B178">
        <f>INDEX(resultados!$A$2:$ZZ$211, 172, MATCH($B$2, resultados!$A$1:$ZZ$1, 0))</f>
        <v/>
      </c>
      <c r="C178">
        <f>INDEX(resultados!$A$2:$ZZ$211, 172, MATCH($B$3, resultados!$A$1:$ZZ$1, 0))</f>
        <v/>
      </c>
    </row>
    <row r="179">
      <c r="A179">
        <f>INDEX(resultados!$A$2:$ZZ$211, 173, MATCH($B$1, resultados!$A$1:$ZZ$1, 0))</f>
        <v/>
      </c>
      <c r="B179">
        <f>INDEX(resultados!$A$2:$ZZ$211, 173, MATCH($B$2, resultados!$A$1:$ZZ$1, 0))</f>
        <v/>
      </c>
      <c r="C179">
        <f>INDEX(resultados!$A$2:$ZZ$211, 173, MATCH($B$3, resultados!$A$1:$ZZ$1, 0))</f>
        <v/>
      </c>
    </row>
    <row r="180">
      <c r="A180">
        <f>INDEX(resultados!$A$2:$ZZ$211, 174, MATCH($B$1, resultados!$A$1:$ZZ$1, 0))</f>
        <v/>
      </c>
      <c r="B180">
        <f>INDEX(resultados!$A$2:$ZZ$211, 174, MATCH($B$2, resultados!$A$1:$ZZ$1, 0))</f>
        <v/>
      </c>
      <c r="C180">
        <f>INDEX(resultados!$A$2:$ZZ$211, 174, MATCH($B$3, resultados!$A$1:$ZZ$1, 0))</f>
        <v/>
      </c>
    </row>
    <row r="181">
      <c r="A181">
        <f>INDEX(resultados!$A$2:$ZZ$211, 175, MATCH($B$1, resultados!$A$1:$ZZ$1, 0))</f>
        <v/>
      </c>
      <c r="B181">
        <f>INDEX(resultados!$A$2:$ZZ$211, 175, MATCH($B$2, resultados!$A$1:$ZZ$1, 0))</f>
        <v/>
      </c>
      <c r="C181">
        <f>INDEX(resultados!$A$2:$ZZ$211, 175, MATCH($B$3, resultados!$A$1:$ZZ$1, 0))</f>
        <v/>
      </c>
    </row>
    <row r="182">
      <c r="A182">
        <f>INDEX(resultados!$A$2:$ZZ$211, 176, MATCH($B$1, resultados!$A$1:$ZZ$1, 0))</f>
        <v/>
      </c>
      <c r="B182">
        <f>INDEX(resultados!$A$2:$ZZ$211, 176, MATCH($B$2, resultados!$A$1:$ZZ$1, 0))</f>
        <v/>
      </c>
      <c r="C182">
        <f>INDEX(resultados!$A$2:$ZZ$211, 176, MATCH($B$3, resultados!$A$1:$ZZ$1, 0))</f>
        <v/>
      </c>
    </row>
    <row r="183">
      <c r="A183">
        <f>INDEX(resultados!$A$2:$ZZ$211, 177, MATCH($B$1, resultados!$A$1:$ZZ$1, 0))</f>
        <v/>
      </c>
      <c r="B183">
        <f>INDEX(resultados!$A$2:$ZZ$211, 177, MATCH($B$2, resultados!$A$1:$ZZ$1, 0))</f>
        <v/>
      </c>
      <c r="C183">
        <f>INDEX(resultados!$A$2:$ZZ$211, 177, MATCH($B$3, resultados!$A$1:$ZZ$1, 0))</f>
        <v/>
      </c>
    </row>
    <row r="184">
      <c r="A184">
        <f>INDEX(resultados!$A$2:$ZZ$211, 178, MATCH($B$1, resultados!$A$1:$ZZ$1, 0))</f>
        <v/>
      </c>
      <c r="B184">
        <f>INDEX(resultados!$A$2:$ZZ$211, 178, MATCH($B$2, resultados!$A$1:$ZZ$1, 0))</f>
        <v/>
      </c>
      <c r="C184">
        <f>INDEX(resultados!$A$2:$ZZ$211, 178, MATCH($B$3, resultados!$A$1:$ZZ$1, 0))</f>
        <v/>
      </c>
    </row>
    <row r="185">
      <c r="A185">
        <f>INDEX(resultados!$A$2:$ZZ$211, 179, MATCH($B$1, resultados!$A$1:$ZZ$1, 0))</f>
        <v/>
      </c>
      <c r="B185">
        <f>INDEX(resultados!$A$2:$ZZ$211, 179, MATCH($B$2, resultados!$A$1:$ZZ$1, 0))</f>
        <v/>
      </c>
      <c r="C185">
        <f>INDEX(resultados!$A$2:$ZZ$211, 179, MATCH($B$3, resultados!$A$1:$ZZ$1, 0))</f>
        <v/>
      </c>
    </row>
    <row r="186">
      <c r="A186">
        <f>INDEX(resultados!$A$2:$ZZ$211, 180, MATCH($B$1, resultados!$A$1:$ZZ$1, 0))</f>
        <v/>
      </c>
      <c r="B186">
        <f>INDEX(resultados!$A$2:$ZZ$211, 180, MATCH($B$2, resultados!$A$1:$ZZ$1, 0))</f>
        <v/>
      </c>
      <c r="C186">
        <f>INDEX(resultados!$A$2:$ZZ$211, 180, MATCH($B$3, resultados!$A$1:$ZZ$1, 0))</f>
        <v/>
      </c>
    </row>
    <row r="187">
      <c r="A187">
        <f>INDEX(resultados!$A$2:$ZZ$211, 181, MATCH($B$1, resultados!$A$1:$ZZ$1, 0))</f>
        <v/>
      </c>
      <c r="B187">
        <f>INDEX(resultados!$A$2:$ZZ$211, 181, MATCH($B$2, resultados!$A$1:$ZZ$1, 0))</f>
        <v/>
      </c>
      <c r="C187">
        <f>INDEX(resultados!$A$2:$ZZ$211, 181, MATCH($B$3, resultados!$A$1:$ZZ$1, 0))</f>
        <v/>
      </c>
    </row>
    <row r="188">
      <c r="A188">
        <f>INDEX(resultados!$A$2:$ZZ$211, 182, MATCH($B$1, resultados!$A$1:$ZZ$1, 0))</f>
        <v/>
      </c>
      <c r="B188">
        <f>INDEX(resultados!$A$2:$ZZ$211, 182, MATCH($B$2, resultados!$A$1:$ZZ$1, 0))</f>
        <v/>
      </c>
      <c r="C188">
        <f>INDEX(resultados!$A$2:$ZZ$211, 182, MATCH($B$3, resultados!$A$1:$ZZ$1, 0))</f>
        <v/>
      </c>
    </row>
    <row r="189">
      <c r="A189">
        <f>INDEX(resultados!$A$2:$ZZ$211, 183, MATCH($B$1, resultados!$A$1:$ZZ$1, 0))</f>
        <v/>
      </c>
      <c r="B189">
        <f>INDEX(resultados!$A$2:$ZZ$211, 183, MATCH($B$2, resultados!$A$1:$ZZ$1, 0))</f>
        <v/>
      </c>
      <c r="C189">
        <f>INDEX(resultados!$A$2:$ZZ$211, 183, MATCH($B$3, resultados!$A$1:$ZZ$1, 0))</f>
        <v/>
      </c>
    </row>
    <row r="190">
      <c r="A190">
        <f>INDEX(resultados!$A$2:$ZZ$211, 184, MATCH($B$1, resultados!$A$1:$ZZ$1, 0))</f>
        <v/>
      </c>
      <c r="B190">
        <f>INDEX(resultados!$A$2:$ZZ$211, 184, MATCH($B$2, resultados!$A$1:$ZZ$1, 0))</f>
        <v/>
      </c>
      <c r="C190">
        <f>INDEX(resultados!$A$2:$ZZ$211, 184, MATCH($B$3, resultados!$A$1:$ZZ$1, 0))</f>
        <v/>
      </c>
    </row>
    <row r="191">
      <c r="A191">
        <f>INDEX(resultados!$A$2:$ZZ$211, 185, MATCH($B$1, resultados!$A$1:$ZZ$1, 0))</f>
        <v/>
      </c>
      <c r="B191">
        <f>INDEX(resultados!$A$2:$ZZ$211, 185, MATCH($B$2, resultados!$A$1:$ZZ$1, 0))</f>
        <v/>
      </c>
      <c r="C191">
        <f>INDEX(resultados!$A$2:$ZZ$211, 185, MATCH($B$3, resultados!$A$1:$ZZ$1, 0))</f>
        <v/>
      </c>
    </row>
    <row r="192">
      <c r="A192">
        <f>INDEX(resultados!$A$2:$ZZ$211, 186, MATCH($B$1, resultados!$A$1:$ZZ$1, 0))</f>
        <v/>
      </c>
      <c r="B192">
        <f>INDEX(resultados!$A$2:$ZZ$211, 186, MATCH($B$2, resultados!$A$1:$ZZ$1, 0))</f>
        <v/>
      </c>
      <c r="C192">
        <f>INDEX(resultados!$A$2:$ZZ$211, 186, MATCH($B$3, resultados!$A$1:$ZZ$1, 0))</f>
        <v/>
      </c>
    </row>
    <row r="193">
      <c r="A193">
        <f>INDEX(resultados!$A$2:$ZZ$211, 187, MATCH($B$1, resultados!$A$1:$ZZ$1, 0))</f>
        <v/>
      </c>
      <c r="B193">
        <f>INDEX(resultados!$A$2:$ZZ$211, 187, MATCH($B$2, resultados!$A$1:$ZZ$1, 0))</f>
        <v/>
      </c>
      <c r="C193">
        <f>INDEX(resultados!$A$2:$ZZ$211, 187, MATCH($B$3, resultados!$A$1:$ZZ$1, 0))</f>
        <v/>
      </c>
    </row>
    <row r="194">
      <c r="A194">
        <f>INDEX(resultados!$A$2:$ZZ$211, 188, MATCH($B$1, resultados!$A$1:$ZZ$1, 0))</f>
        <v/>
      </c>
      <c r="B194">
        <f>INDEX(resultados!$A$2:$ZZ$211, 188, MATCH($B$2, resultados!$A$1:$ZZ$1, 0))</f>
        <v/>
      </c>
      <c r="C194">
        <f>INDEX(resultados!$A$2:$ZZ$211, 188, MATCH($B$3, resultados!$A$1:$ZZ$1, 0))</f>
        <v/>
      </c>
    </row>
    <row r="195">
      <c r="A195">
        <f>INDEX(resultados!$A$2:$ZZ$211, 189, MATCH($B$1, resultados!$A$1:$ZZ$1, 0))</f>
        <v/>
      </c>
      <c r="B195">
        <f>INDEX(resultados!$A$2:$ZZ$211, 189, MATCH($B$2, resultados!$A$1:$ZZ$1, 0))</f>
        <v/>
      </c>
      <c r="C195">
        <f>INDEX(resultados!$A$2:$ZZ$211, 189, MATCH($B$3, resultados!$A$1:$ZZ$1, 0))</f>
        <v/>
      </c>
    </row>
    <row r="196">
      <c r="A196">
        <f>INDEX(resultados!$A$2:$ZZ$211, 190, MATCH($B$1, resultados!$A$1:$ZZ$1, 0))</f>
        <v/>
      </c>
      <c r="B196">
        <f>INDEX(resultados!$A$2:$ZZ$211, 190, MATCH($B$2, resultados!$A$1:$ZZ$1, 0))</f>
        <v/>
      </c>
      <c r="C196">
        <f>INDEX(resultados!$A$2:$ZZ$211, 190, MATCH($B$3, resultados!$A$1:$ZZ$1, 0))</f>
        <v/>
      </c>
    </row>
    <row r="197">
      <c r="A197">
        <f>INDEX(resultados!$A$2:$ZZ$211, 191, MATCH($B$1, resultados!$A$1:$ZZ$1, 0))</f>
        <v/>
      </c>
      <c r="B197">
        <f>INDEX(resultados!$A$2:$ZZ$211, 191, MATCH($B$2, resultados!$A$1:$ZZ$1, 0))</f>
        <v/>
      </c>
      <c r="C197">
        <f>INDEX(resultados!$A$2:$ZZ$211, 191, MATCH($B$3, resultados!$A$1:$ZZ$1, 0))</f>
        <v/>
      </c>
    </row>
    <row r="198">
      <c r="A198">
        <f>INDEX(resultados!$A$2:$ZZ$211, 192, MATCH($B$1, resultados!$A$1:$ZZ$1, 0))</f>
        <v/>
      </c>
      <c r="B198">
        <f>INDEX(resultados!$A$2:$ZZ$211, 192, MATCH($B$2, resultados!$A$1:$ZZ$1, 0))</f>
        <v/>
      </c>
      <c r="C198">
        <f>INDEX(resultados!$A$2:$ZZ$211, 192, MATCH($B$3, resultados!$A$1:$ZZ$1, 0))</f>
        <v/>
      </c>
    </row>
    <row r="199">
      <c r="A199">
        <f>INDEX(resultados!$A$2:$ZZ$211, 193, MATCH($B$1, resultados!$A$1:$ZZ$1, 0))</f>
        <v/>
      </c>
      <c r="B199">
        <f>INDEX(resultados!$A$2:$ZZ$211, 193, MATCH($B$2, resultados!$A$1:$ZZ$1, 0))</f>
        <v/>
      </c>
      <c r="C199">
        <f>INDEX(resultados!$A$2:$ZZ$211, 193, MATCH($B$3, resultados!$A$1:$ZZ$1, 0))</f>
        <v/>
      </c>
    </row>
    <row r="200">
      <c r="A200">
        <f>INDEX(resultados!$A$2:$ZZ$211, 194, MATCH($B$1, resultados!$A$1:$ZZ$1, 0))</f>
        <v/>
      </c>
      <c r="B200">
        <f>INDEX(resultados!$A$2:$ZZ$211, 194, MATCH($B$2, resultados!$A$1:$ZZ$1, 0))</f>
        <v/>
      </c>
      <c r="C200">
        <f>INDEX(resultados!$A$2:$ZZ$211, 194, MATCH($B$3, resultados!$A$1:$ZZ$1, 0))</f>
        <v/>
      </c>
    </row>
    <row r="201">
      <c r="A201">
        <f>INDEX(resultados!$A$2:$ZZ$211, 195, MATCH($B$1, resultados!$A$1:$ZZ$1, 0))</f>
        <v/>
      </c>
      <c r="B201">
        <f>INDEX(resultados!$A$2:$ZZ$211, 195, MATCH($B$2, resultados!$A$1:$ZZ$1, 0))</f>
        <v/>
      </c>
      <c r="C201">
        <f>INDEX(resultados!$A$2:$ZZ$211, 195, MATCH($B$3, resultados!$A$1:$ZZ$1, 0))</f>
        <v/>
      </c>
    </row>
    <row r="202">
      <c r="A202">
        <f>INDEX(resultados!$A$2:$ZZ$211, 196, MATCH($B$1, resultados!$A$1:$ZZ$1, 0))</f>
        <v/>
      </c>
      <c r="B202">
        <f>INDEX(resultados!$A$2:$ZZ$211, 196, MATCH($B$2, resultados!$A$1:$ZZ$1, 0))</f>
        <v/>
      </c>
      <c r="C202">
        <f>INDEX(resultados!$A$2:$ZZ$211, 196, MATCH($B$3, resultados!$A$1:$ZZ$1, 0))</f>
        <v/>
      </c>
    </row>
    <row r="203">
      <c r="A203">
        <f>INDEX(resultados!$A$2:$ZZ$211, 197, MATCH($B$1, resultados!$A$1:$ZZ$1, 0))</f>
        <v/>
      </c>
      <c r="B203">
        <f>INDEX(resultados!$A$2:$ZZ$211, 197, MATCH($B$2, resultados!$A$1:$ZZ$1, 0))</f>
        <v/>
      </c>
      <c r="C203">
        <f>INDEX(resultados!$A$2:$ZZ$211, 197, MATCH($B$3, resultados!$A$1:$ZZ$1, 0))</f>
        <v/>
      </c>
    </row>
    <row r="204">
      <c r="A204">
        <f>INDEX(resultados!$A$2:$ZZ$211, 198, MATCH($B$1, resultados!$A$1:$ZZ$1, 0))</f>
        <v/>
      </c>
      <c r="B204">
        <f>INDEX(resultados!$A$2:$ZZ$211, 198, MATCH($B$2, resultados!$A$1:$ZZ$1, 0))</f>
        <v/>
      </c>
      <c r="C204">
        <f>INDEX(resultados!$A$2:$ZZ$211, 198, MATCH($B$3, resultados!$A$1:$ZZ$1, 0))</f>
        <v/>
      </c>
    </row>
    <row r="205">
      <c r="A205">
        <f>INDEX(resultados!$A$2:$ZZ$211, 199, MATCH($B$1, resultados!$A$1:$ZZ$1, 0))</f>
        <v/>
      </c>
      <c r="B205">
        <f>INDEX(resultados!$A$2:$ZZ$211, 199, MATCH($B$2, resultados!$A$1:$ZZ$1, 0))</f>
        <v/>
      </c>
      <c r="C205">
        <f>INDEX(resultados!$A$2:$ZZ$211, 199, MATCH($B$3, resultados!$A$1:$ZZ$1, 0))</f>
        <v/>
      </c>
    </row>
    <row r="206">
      <c r="A206">
        <f>INDEX(resultados!$A$2:$ZZ$211, 200, MATCH($B$1, resultados!$A$1:$ZZ$1, 0))</f>
        <v/>
      </c>
      <c r="B206">
        <f>INDEX(resultados!$A$2:$ZZ$211, 200, MATCH($B$2, resultados!$A$1:$ZZ$1, 0))</f>
        <v/>
      </c>
      <c r="C206">
        <f>INDEX(resultados!$A$2:$ZZ$211, 200, MATCH($B$3, resultados!$A$1:$ZZ$1, 0))</f>
        <v/>
      </c>
    </row>
    <row r="207">
      <c r="A207">
        <f>INDEX(resultados!$A$2:$ZZ$211, 201, MATCH($B$1, resultados!$A$1:$ZZ$1, 0))</f>
        <v/>
      </c>
      <c r="B207">
        <f>INDEX(resultados!$A$2:$ZZ$211, 201, MATCH($B$2, resultados!$A$1:$ZZ$1, 0))</f>
        <v/>
      </c>
      <c r="C207">
        <f>INDEX(resultados!$A$2:$ZZ$211, 201, MATCH($B$3, resultados!$A$1:$ZZ$1, 0))</f>
        <v/>
      </c>
    </row>
    <row r="208">
      <c r="A208">
        <f>INDEX(resultados!$A$2:$ZZ$211, 202, MATCH($B$1, resultados!$A$1:$ZZ$1, 0))</f>
        <v/>
      </c>
      <c r="B208">
        <f>INDEX(resultados!$A$2:$ZZ$211, 202, MATCH($B$2, resultados!$A$1:$ZZ$1, 0))</f>
        <v/>
      </c>
      <c r="C208">
        <f>INDEX(resultados!$A$2:$ZZ$211, 202, MATCH($B$3, resultados!$A$1:$ZZ$1, 0))</f>
        <v/>
      </c>
    </row>
    <row r="209">
      <c r="A209">
        <f>INDEX(resultados!$A$2:$ZZ$211, 203, MATCH($B$1, resultados!$A$1:$ZZ$1, 0))</f>
        <v/>
      </c>
      <c r="B209">
        <f>INDEX(resultados!$A$2:$ZZ$211, 203, MATCH($B$2, resultados!$A$1:$ZZ$1, 0))</f>
        <v/>
      </c>
      <c r="C209">
        <f>INDEX(resultados!$A$2:$ZZ$211, 203, MATCH($B$3, resultados!$A$1:$ZZ$1, 0))</f>
        <v/>
      </c>
    </row>
    <row r="210">
      <c r="A210">
        <f>INDEX(resultados!$A$2:$ZZ$211, 204, MATCH($B$1, resultados!$A$1:$ZZ$1, 0))</f>
        <v/>
      </c>
      <c r="B210">
        <f>INDEX(resultados!$A$2:$ZZ$211, 204, MATCH($B$2, resultados!$A$1:$ZZ$1, 0))</f>
        <v/>
      </c>
      <c r="C210">
        <f>INDEX(resultados!$A$2:$ZZ$211, 204, MATCH($B$3, resultados!$A$1:$ZZ$1, 0))</f>
        <v/>
      </c>
    </row>
    <row r="211">
      <c r="A211">
        <f>INDEX(resultados!$A$2:$ZZ$211, 205, MATCH($B$1, resultados!$A$1:$ZZ$1, 0))</f>
        <v/>
      </c>
      <c r="B211">
        <f>INDEX(resultados!$A$2:$ZZ$211, 205, MATCH($B$2, resultados!$A$1:$ZZ$1, 0))</f>
        <v/>
      </c>
      <c r="C211">
        <f>INDEX(resultados!$A$2:$ZZ$211, 205, MATCH($B$3, resultados!$A$1:$ZZ$1, 0))</f>
        <v/>
      </c>
    </row>
    <row r="212">
      <c r="A212">
        <f>INDEX(resultados!$A$2:$ZZ$211, 206, MATCH($B$1, resultados!$A$1:$ZZ$1, 0))</f>
        <v/>
      </c>
      <c r="B212">
        <f>INDEX(resultados!$A$2:$ZZ$211, 206, MATCH($B$2, resultados!$A$1:$ZZ$1, 0))</f>
        <v/>
      </c>
      <c r="C212">
        <f>INDEX(resultados!$A$2:$ZZ$211, 206, MATCH($B$3, resultados!$A$1:$ZZ$1, 0))</f>
        <v/>
      </c>
    </row>
    <row r="213">
      <c r="A213">
        <f>INDEX(resultados!$A$2:$ZZ$211, 207, MATCH($B$1, resultados!$A$1:$ZZ$1, 0))</f>
        <v/>
      </c>
      <c r="B213">
        <f>INDEX(resultados!$A$2:$ZZ$211, 207, MATCH($B$2, resultados!$A$1:$ZZ$1, 0))</f>
        <v/>
      </c>
      <c r="C213">
        <f>INDEX(resultados!$A$2:$ZZ$211, 207, MATCH($B$3, resultados!$A$1:$ZZ$1, 0))</f>
        <v/>
      </c>
    </row>
    <row r="214">
      <c r="A214">
        <f>INDEX(resultados!$A$2:$ZZ$211, 208, MATCH($B$1, resultados!$A$1:$ZZ$1, 0))</f>
        <v/>
      </c>
      <c r="B214">
        <f>INDEX(resultados!$A$2:$ZZ$211, 208, MATCH($B$2, resultados!$A$1:$ZZ$1, 0))</f>
        <v/>
      </c>
      <c r="C214">
        <f>INDEX(resultados!$A$2:$ZZ$211, 208, MATCH($B$3, resultados!$A$1:$ZZ$1, 0))</f>
        <v/>
      </c>
    </row>
    <row r="215">
      <c r="A215">
        <f>INDEX(resultados!$A$2:$ZZ$211, 209, MATCH($B$1, resultados!$A$1:$ZZ$1, 0))</f>
        <v/>
      </c>
      <c r="B215">
        <f>INDEX(resultados!$A$2:$ZZ$211, 209, MATCH($B$2, resultados!$A$1:$ZZ$1, 0))</f>
        <v/>
      </c>
      <c r="C215">
        <f>INDEX(resultados!$A$2:$ZZ$211, 209, MATCH($B$3, resultados!$A$1:$ZZ$1, 0))</f>
        <v/>
      </c>
    </row>
    <row r="216">
      <c r="A216">
        <f>INDEX(resultados!$A$2:$ZZ$211, 210, MATCH($B$1, resultados!$A$1:$ZZ$1, 0))</f>
        <v/>
      </c>
      <c r="B216">
        <f>INDEX(resultados!$A$2:$ZZ$211, 210, MATCH($B$2, resultados!$A$1:$ZZ$1, 0))</f>
        <v/>
      </c>
      <c r="C216">
        <f>INDEX(resultados!$A$2:$ZZ$211, 210,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0.737</v>
      </c>
      <c r="E2" t="n">
        <v>135.69</v>
      </c>
      <c r="F2" t="n">
        <v>124.12</v>
      </c>
      <c r="G2" t="n">
        <v>11.92</v>
      </c>
      <c r="H2" t="n">
        <v>0.24</v>
      </c>
      <c r="I2" t="n">
        <v>625</v>
      </c>
      <c r="J2" t="n">
        <v>71.52</v>
      </c>
      <c r="K2" t="n">
        <v>32.27</v>
      </c>
      <c r="L2" t="n">
        <v>1</v>
      </c>
      <c r="M2" t="n">
        <v>623</v>
      </c>
      <c r="N2" t="n">
        <v>8.25</v>
      </c>
      <c r="O2" t="n">
        <v>9054.6</v>
      </c>
      <c r="P2" t="n">
        <v>859.88</v>
      </c>
      <c r="Q2" t="n">
        <v>3549.04</v>
      </c>
      <c r="R2" t="n">
        <v>1171.95</v>
      </c>
      <c r="S2" t="n">
        <v>166.1</v>
      </c>
      <c r="T2" t="n">
        <v>499564.46</v>
      </c>
      <c r="U2" t="n">
        <v>0.14</v>
      </c>
      <c r="V2" t="n">
        <v>0.75</v>
      </c>
      <c r="W2" t="n">
        <v>1.27</v>
      </c>
      <c r="X2" t="n">
        <v>29.57</v>
      </c>
      <c r="Y2" t="n">
        <v>0.5</v>
      </c>
      <c r="Z2" t="n">
        <v>10</v>
      </c>
      <c r="AA2" t="n">
        <v>1248.937891364789</v>
      </c>
      <c r="AB2" t="n">
        <v>1708.851922216361</v>
      </c>
      <c r="AC2" t="n">
        <v>1545.761493148767</v>
      </c>
      <c r="AD2" t="n">
        <v>1248937.891364789</v>
      </c>
      <c r="AE2" t="n">
        <v>1708851.922216361</v>
      </c>
      <c r="AF2" t="n">
        <v>1.594506024266497e-06</v>
      </c>
      <c r="AG2" t="n">
        <v>15</v>
      </c>
      <c r="AH2" t="n">
        <v>1545761.493148767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0.895</v>
      </c>
      <c r="E3" t="n">
        <v>111.73</v>
      </c>
      <c r="F3" t="n">
        <v>106.02</v>
      </c>
      <c r="G3" t="n">
        <v>25.55</v>
      </c>
      <c r="H3" t="n">
        <v>0.48</v>
      </c>
      <c r="I3" t="n">
        <v>249</v>
      </c>
      <c r="J3" t="n">
        <v>72.7</v>
      </c>
      <c r="K3" t="n">
        <v>32.27</v>
      </c>
      <c r="L3" t="n">
        <v>2</v>
      </c>
      <c r="M3" t="n">
        <v>247</v>
      </c>
      <c r="N3" t="n">
        <v>8.43</v>
      </c>
      <c r="O3" t="n">
        <v>9200.25</v>
      </c>
      <c r="P3" t="n">
        <v>687.91</v>
      </c>
      <c r="Q3" t="n">
        <v>3548.7</v>
      </c>
      <c r="R3" t="n">
        <v>556.73</v>
      </c>
      <c r="S3" t="n">
        <v>166.1</v>
      </c>
      <c r="T3" t="n">
        <v>193830.03</v>
      </c>
      <c r="U3" t="n">
        <v>0.3</v>
      </c>
      <c r="V3" t="n">
        <v>0.88</v>
      </c>
      <c r="W3" t="n">
        <v>0.68</v>
      </c>
      <c r="X3" t="n">
        <v>11.48</v>
      </c>
      <c r="Y3" t="n">
        <v>0.5</v>
      </c>
      <c r="Z3" t="n">
        <v>10</v>
      </c>
      <c r="AA3" t="n">
        <v>845.2827680749801</v>
      </c>
      <c r="AB3" t="n">
        <v>1156.553174524032</v>
      </c>
      <c r="AC3" t="n">
        <v>1046.173362780033</v>
      </c>
      <c r="AD3" t="n">
        <v>845282.7680749801</v>
      </c>
      <c r="AE3" t="n">
        <v>1156553.174524032</v>
      </c>
      <c r="AF3" t="n">
        <v>1.936340422955923e-06</v>
      </c>
      <c r="AG3" t="n">
        <v>12</v>
      </c>
      <c r="AH3" t="n">
        <v>1046173.362780033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0.9488</v>
      </c>
      <c r="E4" t="n">
        <v>105.39</v>
      </c>
      <c r="F4" t="n">
        <v>101.26</v>
      </c>
      <c r="G4" t="n">
        <v>41.33</v>
      </c>
      <c r="H4" t="n">
        <v>0.71</v>
      </c>
      <c r="I4" t="n">
        <v>147</v>
      </c>
      <c r="J4" t="n">
        <v>73.88</v>
      </c>
      <c r="K4" t="n">
        <v>32.27</v>
      </c>
      <c r="L4" t="n">
        <v>3</v>
      </c>
      <c r="M4" t="n">
        <v>137</v>
      </c>
      <c r="N4" t="n">
        <v>8.609999999999999</v>
      </c>
      <c r="O4" t="n">
        <v>9346.23</v>
      </c>
      <c r="P4" t="n">
        <v>606.51</v>
      </c>
      <c r="Q4" t="n">
        <v>3548.72</v>
      </c>
      <c r="R4" t="n">
        <v>395.45</v>
      </c>
      <c r="S4" t="n">
        <v>166.1</v>
      </c>
      <c r="T4" t="n">
        <v>113704.65</v>
      </c>
      <c r="U4" t="n">
        <v>0.42</v>
      </c>
      <c r="V4" t="n">
        <v>0.92</v>
      </c>
      <c r="W4" t="n">
        <v>0.52</v>
      </c>
      <c r="X4" t="n">
        <v>6.72</v>
      </c>
      <c r="Y4" t="n">
        <v>0.5</v>
      </c>
      <c r="Z4" t="n">
        <v>10</v>
      </c>
      <c r="AA4" t="n">
        <v>716.8618586728853</v>
      </c>
      <c r="AB4" t="n">
        <v>980.8420207494161</v>
      </c>
      <c r="AC4" t="n">
        <v>887.2318349095134</v>
      </c>
      <c r="AD4" t="n">
        <v>716861.8586728853</v>
      </c>
      <c r="AE4" t="n">
        <v>980842.0207494161</v>
      </c>
      <c r="AF4" t="n">
        <v>2.052737199218525e-06</v>
      </c>
      <c r="AG4" t="n">
        <v>11</v>
      </c>
      <c r="AH4" t="n">
        <v>887231.8349095134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0.9634</v>
      </c>
      <c r="E5" t="n">
        <v>103.8</v>
      </c>
      <c r="F5" t="n">
        <v>100.09</v>
      </c>
      <c r="G5" t="n">
        <v>50.05</v>
      </c>
      <c r="H5" t="n">
        <v>0.93</v>
      </c>
      <c r="I5" t="n">
        <v>120</v>
      </c>
      <c r="J5" t="n">
        <v>75.06999999999999</v>
      </c>
      <c r="K5" t="n">
        <v>32.27</v>
      </c>
      <c r="L5" t="n">
        <v>4</v>
      </c>
      <c r="M5" t="n">
        <v>2</v>
      </c>
      <c r="N5" t="n">
        <v>8.800000000000001</v>
      </c>
      <c r="O5" t="n">
        <v>9492.549999999999</v>
      </c>
      <c r="P5" t="n">
        <v>576.73</v>
      </c>
      <c r="Q5" t="n">
        <v>3548.8</v>
      </c>
      <c r="R5" t="n">
        <v>350.64</v>
      </c>
      <c r="S5" t="n">
        <v>166.1</v>
      </c>
      <c r="T5" t="n">
        <v>91429.75999999999</v>
      </c>
      <c r="U5" t="n">
        <v>0.47</v>
      </c>
      <c r="V5" t="n">
        <v>0.93</v>
      </c>
      <c r="W5" t="n">
        <v>0.62</v>
      </c>
      <c r="X5" t="n">
        <v>5.55</v>
      </c>
      <c r="Y5" t="n">
        <v>0.5</v>
      </c>
      <c r="Z5" t="n">
        <v>10</v>
      </c>
      <c r="AA5" t="n">
        <v>679.6510150979539</v>
      </c>
      <c r="AB5" t="n">
        <v>929.9285029436368</v>
      </c>
      <c r="AC5" t="n">
        <v>841.1774317855463</v>
      </c>
      <c r="AD5" t="n">
        <v>679651.0150979538</v>
      </c>
      <c r="AE5" t="n">
        <v>929928.5029436367</v>
      </c>
      <c r="AF5" t="n">
        <v>2.084324428464509e-06</v>
      </c>
      <c r="AG5" t="n">
        <v>11</v>
      </c>
      <c r="AH5" t="n">
        <v>841177.4317855464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0.9633</v>
      </c>
      <c r="E6" t="n">
        <v>103.81</v>
      </c>
      <c r="F6" t="n">
        <v>100.1</v>
      </c>
      <c r="G6" t="n">
        <v>50.05</v>
      </c>
      <c r="H6" t="n">
        <v>1.15</v>
      </c>
      <c r="I6" t="n">
        <v>120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584.66</v>
      </c>
      <c r="Q6" t="n">
        <v>3548.79</v>
      </c>
      <c r="R6" t="n">
        <v>350.97</v>
      </c>
      <c r="S6" t="n">
        <v>166.1</v>
      </c>
      <c r="T6" t="n">
        <v>91598.84</v>
      </c>
      <c r="U6" t="n">
        <v>0.47</v>
      </c>
      <c r="V6" t="n">
        <v>0.93</v>
      </c>
      <c r="W6" t="n">
        <v>0.62</v>
      </c>
      <c r="X6" t="n">
        <v>5.56</v>
      </c>
      <c r="Y6" t="n">
        <v>0.5</v>
      </c>
      <c r="Z6" t="n">
        <v>10</v>
      </c>
      <c r="AA6" t="n">
        <v>686.8868504118029</v>
      </c>
      <c r="AB6" t="n">
        <v>939.8288920425695</v>
      </c>
      <c r="AC6" t="n">
        <v>850.1329416441603</v>
      </c>
      <c r="AD6" t="n">
        <v>686886.8504118029</v>
      </c>
      <c r="AE6" t="n">
        <v>939828.8920425695</v>
      </c>
      <c r="AF6" t="n">
        <v>2.084108077579263e-06</v>
      </c>
      <c r="AG6" t="n">
        <v>11</v>
      </c>
      <c r="AH6" t="n">
        <v>850132.9416441603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0.8691</v>
      </c>
      <c r="E2" t="n">
        <v>115.06</v>
      </c>
      <c r="F2" t="n">
        <v>109.73</v>
      </c>
      <c r="G2" t="n">
        <v>20.13</v>
      </c>
      <c r="H2" t="n">
        <v>0.43</v>
      </c>
      <c r="I2" t="n">
        <v>327</v>
      </c>
      <c r="J2" t="n">
        <v>39.78</v>
      </c>
      <c r="K2" t="n">
        <v>19.54</v>
      </c>
      <c r="L2" t="n">
        <v>1</v>
      </c>
      <c r="M2" t="n">
        <v>315</v>
      </c>
      <c r="N2" t="n">
        <v>4.24</v>
      </c>
      <c r="O2" t="n">
        <v>5140</v>
      </c>
      <c r="P2" t="n">
        <v>451.37</v>
      </c>
      <c r="Q2" t="n">
        <v>3548.76</v>
      </c>
      <c r="R2" t="n">
        <v>682.1799999999999</v>
      </c>
      <c r="S2" t="n">
        <v>166.1</v>
      </c>
      <c r="T2" t="n">
        <v>256168.75</v>
      </c>
      <c r="U2" t="n">
        <v>0.24</v>
      </c>
      <c r="V2" t="n">
        <v>0.85</v>
      </c>
      <c r="W2" t="n">
        <v>0.82</v>
      </c>
      <c r="X2" t="n">
        <v>15.19</v>
      </c>
      <c r="Y2" t="n">
        <v>0.5</v>
      </c>
      <c r="Z2" t="n">
        <v>10</v>
      </c>
      <c r="AA2" t="n">
        <v>610.7991483982877</v>
      </c>
      <c r="AB2" t="n">
        <v>835.7223413951727</v>
      </c>
      <c r="AC2" t="n">
        <v>755.9621740760897</v>
      </c>
      <c r="AD2" t="n">
        <v>610799.1483982877</v>
      </c>
      <c r="AE2" t="n">
        <v>835722.3413951728</v>
      </c>
      <c r="AF2" t="n">
        <v>1.923147153354964e-06</v>
      </c>
      <c r="AG2" t="n">
        <v>12</v>
      </c>
      <c r="AH2" t="n">
        <v>755962.1740760898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0.9098000000000001</v>
      </c>
      <c r="E3" t="n">
        <v>109.91</v>
      </c>
      <c r="F3" t="n">
        <v>105.57</v>
      </c>
      <c r="G3" t="n">
        <v>26.61</v>
      </c>
      <c r="H3" t="n">
        <v>0.84</v>
      </c>
      <c r="I3" t="n">
        <v>238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417.42</v>
      </c>
      <c r="Q3" t="n">
        <v>3548.9</v>
      </c>
      <c r="R3" t="n">
        <v>530.55</v>
      </c>
      <c r="S3" t="n">
        <v>166.1</v>
      </c>
      <c r="T3" t="n">
        <v>180797.62</v>
      </c>
      <c r="U3" t="n">
        <v>0.31</v>
      </c>
      <c r="V3" t="n">
        <v>0.88</v>
      </c>
      <c r="W3" t="n">
        <v>0.97</v>
      </c>
      <c r="X3" t="n">
        <v>11.03</v>
      </c>
      <c r="Y3" t="n">
        <v>0.5</v>
      </c>
      <c r="Z3" t="n">
        <v>10</v>
      </c>
      <c r="AA3" t="n">
        <v>553.0000319293002</v>
      </c>
      <c r="AB3" t="n">
        <v>756.6390403252498</v>
      </c>
      <c r="AC3" t="n">
        <v>684.4264722661701</v>
      </c>
      <c r="AD3" t="n">
        <v>553000.0319293003</v>
      </c>
      <c r="AE3" t="n">
        <v>756639.0403252498</v>
      </c>
      <c r="AF3" t="n">
        <v>2.013208238548321e-06</v>
      </c>
      <c r="AG3" t="n">
        <v>12</v>
      </c>
      <c r="AH3" t="n">
        <v>684426.4722661701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0.4995</v>
      </c>
      <c r="E2" t="n">
        <v>200.21</v>
      </c>
      <c r="F2" t="n">
        <v>159.77</v>
      </c>
      <c r="G2" t="n">
        <v>7.25</v>
      </c>
      <c r="H2" t="n">
        <v>0.12</v>
      </c>
      <c r="I2" t="n">
        <v>1323</v>
      </c>
      <c r="J2" t="n">
        <v>141.81</v>
      </c>
      <c r="K2" t="n">
        <v>47.83</v>
      </c>
      <c r="L2" t="n">
        <v>1</v>
      </c>
      <c r="M2" t="n">
        <v>1321</v>
      </c>
      <c r="N2" t="n">
        <v>22.98</v>
      </c>
      <c r="O2" t="n">
        <v>17723.39</v>
      </c>
      <c r="P2" t="n">
        <v>1803.24</v>
      </c>
      <c r="Q2" t="n">
        <v>3549.16</v>
      </c>
      <c r="R2" t="n">
        <v>2386.53</v>
      </c>
      <c r="S2" t="n">
        <v>166.1</v>
      </c>
      <c r="T2" t="n">
        <v>1103361.66</v>
      </c>
      <c r="U2" t="n">
        <v>0.07000000000000001</v>
      </c>
      <c r="V2" t="n">
        <v>0.58</v>
      </c>
      <c r="W2" t="n">
        <v>2.4</v>
      </c>
      <c r="X2" t="n">
        <v>65.20999999999999</v>
      </c>
      <c r="Y2" t="n">
        <v>0.5</v>
      </c>
      <c r="Z2" t="n">
        <v>10</v>
      </c>
      <c r="AA2" t="n">
        <v>3616.770765401302</v>
      </c>
      <c r="AB2" t="n">
        <v>4948.625321887286</v>
      </c>
      <c r="AC2" t="n">
        <v>4476.335466605439</v>
      </c>
      <c r="AD2" t="n">
        <v>3616770.765401302</v>
      </c>
      <c r="AE2" t="n">
        <v>4948625.321887286</v>
      </c>
      <c r="AF2" t="n">
        <v>1.04189991290341e-06</v>
      </c>
      <c r="AG2" t="n">
        <v>21</v>
      </c>
      <c r="AH2" t="n">
        <v>4476335.466605439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0.7564</v>
      </c>
      <c r="E3" t="n">
        <v>132.21</v>
      </c>
      <c r="F3" t="n">
        <v>116.46</v>
      </c>
      <c r="G3" t="n">
        <v>14.93</v>
      </c>
      <c r="H3" t="n">
        <v>0.25</v>
      </c>
      <c r="I3" t="n">
        <v>468</v>
      </c>
      <c r="J3" t="n">
        <v>143.17</v>
      </c>
      <c r="K3" t="n">
        <v>47.83</v>
      </c>
      <c r="L3" t="n">
        <v>2</v>
      </c>
      <c r="M3" t="n">
        <v>466</v>
      </c>
      <c r="N3" t="n">
        <v>23.34</v>
      </c>
      <c r="O3" t="n">
        <v>17891.86</v>
      </c>
      <c r="P3" t="n">
        <v>1290.6</v>
      </c>
      <c r="Q3" t="n">
        <v>3548.9</v>
      </c>
      <c r="R3" t="n">
        <v>911.5599999999999</v>
      </c>
      <c r="S3" t="n">
        <v>166.1</v>
      </c>
      <c r="T3" t="n">
        <v>370154.72</v>
      </c>
      <c r="U3" t="n">
        <v>0.18</v>
      </c>
      <c r="V3" t="n">
        <v>0.8</v>
      </c>
      <c r="W3" t="n">
        <v>1.02</v>
      </c>
      <c r="X3" t="n">
        <v>21.91</v>
      </c>
      <c r="Y3" t="n">
        <v>0.5</v>
      </c>
      <c r="Z3" t="n">
        <v>10</v>
      </c>
      <c r="AA3" t="n">
        <v>1746.921367787222</v>
      </c>
      <c r="AB3" t="n">
        <v>2390.214884137986</v>
      </c>
      <c r="AC3" t="n">
        <v>2162.096130283515</v>
      </c>
      <c r="AD3" t="n">
        <v>1746921.367787222</v>
      </c>
      <c r="AE3" t="n">
        <v>2390214.884137986</v>
      </c>
      <c r="AF3" t="n">
        <v>1.577763952192471e-06</v>
      </c>
      <c r="AG3" t="n">
        <v>14</v>
      </c>
      <c r="AH3" t="n">
        <v>2162096.130283515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0.8481</v>
      </c>
      <c r="E4" t="n">
        <v>117.92</v>
      </c>
      <c r="F4" t="n">
        <v>107.54</v>
      </c>
      <c r="G4" t="n">
        <v>22.88</v>
      </c>
      <c r="H4" t="n">
        <v>0.37</v>
      </c>
      <c r="I4" t="n">
        <v>282</v>
      </c>
      <c r="J4" t="n">
        <v>144.54</v>
      </c>
      <c r="K4" t="n">
        <v>47.83</v>
      </c>
      <c r="L4" t="n">
        <v>3</v>
      </c>
      <c r="M4" t="n">
        <v>280</v>
      </c>
      <c r="N4" t="n">
        <v>23.71</v>
      </c>
      <c r="O4" t="n">
        <v>18060.85</v>
      </c>
      <c r="P4" t="n">
        <v>1170.97</v>
      </c>
      <c r="Q4" t="n">
        <v>3548.71</v>
      </c>
      <c r="R4" t="n">
        <v>608.59</v>
      </c>
      <c r="S4" t="n">
        <v>166.1</v>
      </c>
      <c r="T4" t="n">
        <v>219595.63</v>
      </c>
      <c r="U4" t="n">
        <v>0.27</v>
      </c>
      <c r="V4" t="n">
        <v>0.87</v>
      </c>
      <c r="W4" t="n">
        <v>0.73</v>
      </c>
      <c r="X4" t="n">
        <v>13</v>
      </c>
      <c r="Y4" t="n">
        <v>0.5</v>
      </c>
      <c r="Z4" t="n">
        <v>10</v>
      </c>
      <c r="AA4" t="n">
        <v>1429.955841546044</v>
      </c>
      <c r="AB4" t="n">
        <v>1956.528667602696</v>
      </c>
      <c r="AC4" t="n">
        <v>1769.800317571926</v>
      </c>
      <c r="AD4" t="n">
        <v>1429955.841546044</v>
      </c>
      <c r="AE4" t="n">
        <v>1956528.667602696</v>
      </c>
      <c r="AF4" t="n">
        <v>1.769039671938703e-06</v>
      </c>
      <c r="AG4" t="n">
        <v>13</v>
      </c>
      <c r="AH4" t="n">
        <v>1769800.317571926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0.8945</v>
      </c>
      <c r="E5" t="n">
        <v>111.79</v>
      </c>
      <c r="F5" t="n">
        <v>103.75</v>
      </c>
      <c r="G5" t="n">
        <v>30.97</v>
      </c>
      <c r="H5" t="n">
        <v>0.49</v>
      </c>
      <c r="I5" t="n">
        <v>201</v>
      </c>
      <c r="J5" t="n">
        <v>145.92</v>
      </c>
      <c r="K5" t="n">
        <v>47.83</v>
      </c>
      <c r="L5" t="n">
        <v>4</v>
      </c>
      <c r="M5" t="n">
        <v>199</v>
      </c>
      <c r="N5" t="n">
        <v>24.09</v>
      </c>
      <c r="O5" t="n">
        <v>18230.35</v>
      </c>
      <c r="P5" t="n">
        <v>1110.07</v>
      </c>
      <c r="Q5" t="n">
        <v>3548.69</v>
      </c>
      <c r="R5" t="n">
        <v>480.52</v>
      </c>
      <c r="S5" t="n">
        <v>166.1</v>
      </c>
      <c r="T5" t="n">
        <v>155967.4</v>
      </c>
      <c r="U5" t="n">
        <v>0.35</v>
      </c>
      <c r="V5" t="n">
        <v>0.9</v>
      </c>
      <c r="W5" t="n">
        <v>0.59</v>
      </c>
      <c r="X5" t="n">
        <v>9.210000000000001</v>
      </c>
      <c r="Y5" t="n">
        <v>0.5</v>
      </c>
      <c r="Z5" t="n">
        <v>10</v>
      </c>
      <c r="AA5" t="n">
        <v>1289.925776301369</v>
      </c>
      <c r="AB5" t="n">
        <v>1764.933354644453</v>
      </c>
      <c r="AC5" t="n">
        <v>1596.490592376706</v>
      </c>
      <c r="AD5" t="n">
        <v>1289925.776301369</v>
      </c>
      <c r="AE5" t="n">
        <v>1764933.354644453</v>
      </c>
      <c r="AF5" t="n">
        <v>1.865824768953154e-06</v>
      </c>
      <c r="AG5" t="n">
        <v>12</v>
      </c>
      <c r="AH5" t="n">
        <v>1596490.592376706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0.923</v>
      </c>
      <c r="E6" t="n">
        <v>108.34</v>
      </c>
      <c r="F6" t="n">
        <v>101.63</v>
      </c>
      <c r="G6" t="n">
        <v>39.34</v>
      </c>
      <c r="H6" t="n">
        <v>0.6</v>
      </c>
      <c r="I6" t="n">
        <v>155</v>
      </c>
      <c r="J6" t="n">
        <v>147.3</v>
      </c>
      <c r="K6" t="n">
        <v>47.83</v>
      </c>
      <c r="L6" t="n">
        <v>5</v>
      </c>
      <c r="M6" t="n">
        <v>153</v>
      </c>
      <c r="N6" t="n">
        <v>24.47</v>
      </c>
      <c r="O6" t="n">
        <v>18400.38</v>
      </c>
      <c r="P6" t="n">
        <v>1067.21</v>
      </c>
      <c r="Q6" t="n">
        <v>3548.72</v>
      </c>
      <c r="R6" t="n">
        <v>408.2</v>
      </c>
      <c r="S6" t="n">
        <v>166.1</v>
      </c>
      <c r="T6" t="n">
        <v>120035.98</v>
      </c>
      <c r="U6" t="n">
        <v>0.41</v>
      </c>
      <c r="V6" t="n">
        <v>0.92</v>
      </c>
      <c r="W6" t="n">
        <v>0.52</v>
      </c>
      <c r="X6" t="n">
        <v>7.09</v>
      </c>
      <c r="Y6" t="n">
        <v>0.5</v>
      </c>
      <c r="Z6" t="n">
        <v>10</v>
      </c>
      <c r="AA6" t="n">
        <v>1210.692041682835</v>
      </c>
      <c r="AB6" t="n">
        <v>1656.522263393707</v>
      </c>
      <c r="AC6" t="n">
        <v>1498.42610351901</v>
      </c>
      <c r="AD6" t="n">
        <v>1210692.041682835</v>
      </c>
      <c r="AE6" t="n">
        <v>1656522.263393707</v>
      </c>
      <c r="AF6" t="n">
        <v>1.925272511731427e-06</v>
      </c>
      <c r="AG6" t="n">
        <v>12</v>
      </c>
      <c r="AH6" t="n">
        <v>1498426.103519009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0.9441000000000001</v>
      </c>
      <c r="E7" t="n">
        <v>105.92</v>
      </c>
      <c r="F7" t="n">
        <v>100.11</v>
      </c>
      <c r="G7" t="n">
        <v>48.44</v>
      </c>
      <c r="H7" t="n">
        <v>0.71</v>
      </c>
      <c r="I7" t="n">
        <v>124</v>
      </c>
      <c r="J7" t="n">
        <v>148.68</v>
      </c>
      <c r="K7" t="n">
        <v>47.83</v>
      </c>
      <c r="L7" t="n">
        <v>6</v>
      </c>
      <c r="M7" t="n">
        <v>122</v>
      </c>
      <c r="N7" t="n">
        <v>24.85</v>
      </c>
      <c r="O7" t="n">
        <v>18570.94</v>
      </c>
      <c r="P7" t="n">
        <v>1029.24</v>
      </c>
      <c r="Q7" t="n">
        <v>3548.65</v>
      </c>
      <c r="R7" t="n">
        <v>356.56</v>
      </c>
      <c r="S7" t="n">
        <v>166.1</v>
      </c>
      <c r="T7" t="n">
        <v>94373.37</v>
      </c>
      <c r="U7" t="n">
        <v>0.47</v>
      </c>
      <c r="V7" t="n">
        <v>0.93</v>
      </c>
      <c r="W7" t="n">
        <v>0.47</v>
      </c>
      <c r="X7" t="n">
        <v>5.57</v>
      </c>
      <c r="Y7" t="n">
        <v>0.5</v>
      </c>
      <c r="Z7" t="n">
        <v>10</v>
      </c>
      <c r="AA7" t="n">
        <v>1149.408036851133</v>
      </c>
      <c r="AB7" t="n">
        <v>1572.670784323494</v>
      </c>
      <c r="AC7" t="n">
        <v>1422.577291924968</v>
      </c>
      <c r="AD7" t="n">
        <v>1149408.036851133</v>
      </c>
      <c r="AE7" t="n">
        <v>1572670.784323494</v>
      </c>
      <c r="AF7" t="n">
        <v>1.969284700244464e-06</v>
      </c>
      <c r="AG7" t="n">
        <v>12</v>
      </c>
      <c r="AH7" t="n">
        <v>1422577.291924968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0.9575</v>
      </c>
      <c r="E8" t="n">
        <v>104.44</v>
      </c>
      <c r="F8" t="n">
        <v>99.20999999999999</v>
      </c>
      <c r="G8" t="n">
        <v>57.24</v>
      </c>
      <c r="H8" t="n">
        <v>0.83</v>
      </c>
      <c r="I8" t="n">
        <v>104</v>
      </c>
      <c r="J8" t="n">
        <v>150.07</v>
      </c>
      <c r="K8" t="n">
        <v>47.83</v>
      </c>
      <c r="L8" t="n">
        <v>7</v>
      </c>
      <c r="M8" t="n">
        <v>102</v>
      </c>
      <c r="N8" t="n">
        <v>25.24</v>
      </c>
      <c r="O8" t="n">
        <v>18742.03</v>
      </c>
      <c r="P8" t="n">
        <v>998.6900000000001</v>
      </c>
      <c r="Q8" t="n">
        <v>3548.64</v>
      </c>
      <c r="R8" t="n">
        <v>326.3</v>
      </c>
      <c r="S8" t="n">
        <v>166.1</v>
      </c>
      <c r="T8" t="n">
        <v>79342.42</v>
      </c>
      <c r="U8" t="n">
        <v>0.51</v>
      </c>
      <c r="V8" t="n">
        <v>0.9399999999999999</v>
      </c>
      <c r="W8" t="n">
        <v>0.44</v>
      </c>
      <c r="X8" t="n">
        <v>4.67</v>
      </c>
      <c r="Y8" t="n">
        <v>0.5</v>
      </c>
      <c r="Z8" t="n">
        <v>10</v>
      </c>
      <c r="AA8" t="n">
        <v>1097.714587068012</v>
      </c>
      <c r="AB8" t="n">
        <v>1501.941525776177</v>
      </c>
      <c r="AC8" t="n">
        <v>1358.598334544269</v>
      </c>
      <c r="AD8" t="n">
        <v>1097714.587068012</v>
      </c>
      <c r="AE8" t="n">
        <v>1501941.525776177</v>
      </c>
      <c r="AF8" t="n">
        <v>1.997235568778809e-06</v>
      </c>
      <c r="AG8" t="n">
        <v>11</v>
      </c>
      <c r="AH8" t="n">
        <v>1358598.334544269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0.976</v>
      </c>
      <c r="E9" t="n">
        <v>102.46</v>
      </c>
      <c r="F9" t="n">
        <v>97.72</v>
      </c>
      <c r="G9" t="n">
        <v>67.39</v>
      </c>
      <c r="H9" t="n">
        <v>0.9399999999999999</v>
      </c>
      <c r="I9" t="n">
        <v>87</v>
      </c>
      <c r="J9" t="n">
        <v>151.46</v>
      </c>
      <c r="K9" t="n">
        <v>47.83</v>
      </c>
      <c r="L9" t="n">
        <v>8</v>
      </c>
      <c r="M9" t="n">
        <v>85</v>
      </c>
      <c r="N9" t="n">
        <v>25.63</v>
      </c>
      <c r="O9" t="n">
        <v>18913.66</v>
      </c>
      <c r="P9" t="n">
        <v>959.22</v>
      </c>
      <c r="Q9" t="n">
        <v>3548.67</v>
      </c>
      <c r="R9" t="n">
        <v>274.27</v>
      </c>
      <c r="S9" t="n">
        <v>166.1</v>
      </c>
      <c r="T9" t="n">
        <v>53409.95</v>
      </c>
      <c r="U9" t="n">
        <v>0.61</v>
      </c>
      <c r="V9" t="n">
        <v>0.95</v>
      </c>
      <c r="W9" t="n">
        <v>0.41</v>
      </c>
      <c r="X9" t="n">
        <v>3.18</v>
      </c>
      <c r="Y9" t="n">
        <v>0.5</v>
      </c>
      <c r="Z9" t="n">
        <v>10</v>
      </c>
      <c r="AA9" t="n">
        <v>1042.059602484343</v>
      </c>
      <c r="AB9" t="n">
        <v>1425.79192054417</v>
      </c>
      <c r="AC9" t="n">
        <v>1289.716340758962</v>
      </c>
      <c r="AD9" t="n">
        <v>1042059.602484344</v>
      </c>
      <c r="AE9" t="n">
        <v>1425791.92054417</v>
      </c>
      <c r="AF9" t="n">
        <v>2.035824454441898e-06</v>
      </c>
      <c r="AG9" t="n">
        <v>11</v>
      </c>
      <c r="AH9" t="n">
        <v>1289716.340758962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0.9757</v>
      </c>
      <c r="E10" t="n">
        <v>102.49</v>
      </c>
      <c r="F10" t="n">
        <v>98.06999999999999</v>
      </c>
      <c r="G10" t="n">
        <v>77.42</v>
      </c>
      <c r="H10" t="n">
        <v>1.04</v>
      </c>
      <c r="I10" t="n">
        <v>76</v>
      </c>
      <c r="J10" t="n">
        <v>152.85</v>
      </c>
      <c r="K10" t="n">
        <v>47.83</v>
      </c>
      <c r="L10" t="n">
        <v>9</v>
      </c>
      <c r="M10" t="n">
        <v>74</v>
      </c>
      <c r="N10" t="n">
        <v>26.03</v>
      </c>
      <c r="O10" t="n">
        <v>19085.83</v>
      </c>
      <c r="P10" t="n">
        <v>941.35</v>
      </c>
      <c r="Q10" t="n">
        <v>3548.66</v>
      </c>
      <c r="R10" t="n">
        <v>287.83</v>
      </c>
      <c r="S10" t="n">
        <v>166.1</v>
      </c>
      <c r="T10" t="n">
        <v>60245.01</v>
      </c>
      <c r="U10" t="n">
        <v>0.58</v>
      </c>
      <c r="V10" t="n">
        <v>0.95</v>
      </c>
      <c r="W10" t="n">
        <v>0.4</v>
      </c>
      <c r="X10" t="n">
        <v>3.53</v>
      </c>
      <c r="Y10" t="n">
        <v>0.5</v>
      </c>
      <c r="Z10" t="n">
        <v>10</v>
      </c>
      <c r="AA10" t="n">
        <v>1026.735813149676</v>
      </c>
      <c r="AB10" t="n">
        <v>1404.825235938604</v>
      </c>
      <c r="AC10" t="n">
        <v>1270.750687105225</v>
      </c>
      <c r="AD10" t="n">
        <v>1026735.813149676</v>
      </c>
      <c r="AE10" t="n">
        <v>1404825.235938604</v>
      </c>
      <c r="AF10" t="n">
        <v>2.035198688728443e-06</v>
      </c>
      <c r="AG10" t="n">
        <v>11</v>
      </c>
      <c r="AH10" t="n">
        <v>1270750.687105225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0.9826</v>
      </c>
      <c r="E11" t="n">
        <v>101.77</v>
      </c>
      <c r="F11" t="n">
        <v>97.61</v>
      </c>
      <c r="G11" t="n">
        <v>87.41</v>
      </c>
      <c r="H11" t="n">
        <v>1.15</v>
      </c>
      <c r="I11" t="n">
        <v>67</v>
      </c>
      <c r="J11" t="n">
        <v>154.25</v>
      </c>
      <c r="K11" t="n">
        <v>47.83</v>
      </c>
      <c r="L11" t="n">
        <v>10</v>
      </c>
      <c r="M11" t="n">
        <v>65</v>
      </c>
      <c r="N11" t="n">
        <v>26.43</v>
      </c>
      <c r="O11" t="n">
        <v>19258.55</v>
      </c>
      <c r="P11" t="n">
        <v>911.45</v>
      </c>
      <c r="Q11" t="n">
        <v>3548.69</v>
      </c>
      <c r="R11" t="n">
        <v>272.07</v>
      </c>
      <c r="S11" t="n">
        <v>166.1</v>
      </c>
      <c r="T11" t="n">
        <v>52410</v>
      </c>
      <c r="U11" t="n">
        <v>0.61</v>
      </c>
      <c r="V11" t="n">
        <v>0.96</v>
      </c>
      <c r="W11" t="n">
        <v>0.38</v>
      </c>
      <c r="X11" t="n">
        <v>3.07</v>
      </c>
      <c r="Y11" t="n">
        <v>0.5</v>
      </c>
      <c r="Z11" t="n">
        <v>10</v>
      </c>
      <c r="AA11" t="n">
        <v>993.2555889078898</v>
      </c>
      <c r="AB11" t="n">
        <v>1359.016116087744</v>
      </c>
      <c r="AC11" t="n">
        <v>1229.313525359428</v>
      </c>
      <c r="AD11" t="n">
        <v>993255.5889078898</v>
      </c>
      <c r="AE11" t="n">
        <v>1359016.116087744</v>
      </c>
      <c r="AF11" t="n">
        <v>2.04959130013792e-06</v>
      </c>
      <c r="AG11" t="n">
        <v>11</v>
      </c>
      <c r="AH11" t="n">
        <v>1229313.525359428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0.9888</v>
      </c>
      <c r="E12" t="n">
        <v>101.13</v>
      </c>
      <c r="F12" t="n">
        <v>97.2</v>
      </c>
      <c r="G12" t="n">
        <v>98.84999999999999</v>
      </c>
      <c r="H12" t="n">
        <v>1.25</v>
      </c>
      <c r="I12" t="n">
        <v>59</v>
      </c>
      <c r="J12" t="n">
        <v>155.66</v>
      </c>
      <c r="K12" t="n">
        <v>47.83</v>
      </c>
      <c r="L12" t="n">
        <v>11</v>
      </c>
      <c r="M12" t="n">
        <v>53</v>
      </c>
      <c r="N12" t="n">
        <v>26.83</v>
      </c>
      <c r="O12" t="n">
        <v>19431.82</v>
      </c>
      <c r="P12" t="n">
        <v>880.37</v>
      </c>
      <c r="Q12" t="n">
        <v>3548.65</v>
      </c>
      <c r="R12" t="n">
        <v>257.95</v>
      </c>
      <c r="S12" t="n">
        <v>166.1</v>
      </c>
      <c r="T12" t="n">
        <v>45392.69</v>
      </c>
      <c r="U12" t="n">
        <v>0.64</v>
      </c>
      <c r="V12" t="n">
        <v>0.96</v>
      </c>
      <c r="W12" t="n">
        <v>0.37</v>
      </c>
      <c r="X12" t="n">
        <v>2.66</v>
      </c>
      <c r="Y12" t="n">
        <v>0.5</v>
      </c>
      <c r="Z12" t="n">
        <v>10</v>
      </c>
      <c r="AA12" t="n">
        <v>959.86342776486</v>
      </c>
      <c r="AB12" t="n">
        <v>1313.327488053671</v>
      </c>
      <c r="AC12" t="n">
        <v>1187.985355860534</v>
      </c>
      <c r="AD12" t="n">
        <v>959863.42776486</v>
      </c>
      <c r="AE12" t="n">
        <v>1313327.488053671</v>
      </c>
      <c r="AF12" t="n">
        <v>2.062523791549333e-06</v>
      </c>
      <c r="AG12" t="n">
        <v>11</v>
      </c>
      <c r="AH12" t="n">
        <v>1187985.355860534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0.9918</v>
      </c>
      <c r="E13" t="n">
        <v>100.83</v>
      </c>
      <c r="F13" t="n">
        <v>97.04000000000001</v>
      </c>
      <c r="G13" t="n">
        <v>107.82</v>
      </c>
      <c r="H13" t="n">
        <v>1.35</v>
      </c>
      <c r="I13" t="n">
        <v>54</v>
      </c>
      <c r="J13" t="n">
        <v>157.07</v>
      </c>
      <c r="K13" t="n">
        <v>47.83</v>
      </c>
      <c r="L13" t="n">
        <v>12</v>
      </c>
      <c r="M13" t="n">
        <v>20</v>
      </c>
      <c r="N13" t="n">
        <v>27.24</v>
      </c>
      <c r="O13" t="n">
        <v>19605.66</v>
      </c>
      <c r="P13" t="n">
        <v>858.4</v>
      </c>
      <c r="Q13" t="n">
        <v>3548.63</v>
      </c>
      <c r="R13" t="n">
        <v>251.29</v>
      </c>
      <c r="S13" t="n">
        <v>166.1</v>
      </c>
      <c r="T13" t="n">
        <v>42084.78</v>
      </c>
      <c r="U13" t="n">
        <v>0.66</v>
      </c>
      <c r="V13" t="n">
        <v>0.96</v>
      </c>
      <c r="W13" t="n">
        <v>0.41</v>
      </c>
      <c r="X13" t="n">
        <v>2.5</v>
      </c>
      <c r="Y13" t="n">
        <v>0.5</v>
      </c>
      <c r="Z13" t="n">
        <v>10</v>
      </c>
      <c r="AA13" t="n">
        <v>937.8065422539511</v>
      </c>
      <c r="AB13" t="n">
        <v>1283.148284216534</v>
      </c>
      <c r="AC13" t="n">
        <v>1160.686412880834</v>
      </c>
      <c r="AD13" t="n">
        <v>937806.5422539511</v>
      </c>
      <c r="AE13" t="n">
        <v>1283148.284216533</v>
      </c>
      <c r="AF13" t="n">
        <v>2.068781448683889e-06</v>
      </c>
      <c r="AG13" t="n">
        <v>11</v>
      </c>
      <c r="AH13" t="n">
        <v>1160686.412880834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0.9937</v>
      </c>
      <c r="E14" t="n">
        <v>100.64</v>
      </c>
      <c r="F14" t="n">
        <v>96.91</v>
      </c>
      <c r="G14" t="n">
        <v>111.82</v>
      </c>
      <c r="H14" t="n">
        <v>1.45</v>
      </c>
      <c r="I14" t="n">
        <v>52</v>
      </c>
      <c r="J14" t="n">
        <v>158.48</v>
      </c>
      <c r="K14" t="n">
        <v>47.83</v>
      </c>
      <c r="L14" t="n">
        <v>13</v>
      </c>
      <c r="M14" t="n">
        <v>4</v>
      </c>
      <c r="N14" t="n">
        <v>27.65</v>
      </c>
      <c r="O14" t="n">
        <v>19780.06</v>
      </c>
      <c r="P14" t="n">
        <v>857.52</v>
      </c>
      <c r="Q14" t="n">
        <v>3548.67</v>
      </c>
      <c r="R14" t="n">
        <v>246.01</v>
      </c>
      <c r="S14" t="n">
        <v>166.1</v>
      </c>
      <c r="T14" t="n">
        <v>39458.01</v>
      </c>
      <c r="U14" t="n">
        <v>0.68</v>
      </c>
      <c r="V14" t="n">
        <v>0.96</v>
      </c>
      <c r="W14" t="n">
        <v>0.42</v>
      </c>
      <c r="X14" t="n">
        <v>2.37</v>
      </c>
      <c r="Y14" t="n">
        <v>0.5</v>
      </c>
      <c r="Z14" t="n">
        <v>10</v>
      </c>
      <c r="AA14" t="n">
        <v>935.3005041770116</v>
      </c>
      <c r="AB14" t="n">
        <v>1279.719412361068</v>
      </c>
      <c r="AC14" t="n">
        <v>1157.584787742803</v>
      </c>
      <c r="AD14" t="n">
        <v>935300.5041770115</v>
      </c>
      <c r="AE14" t="n">
        <v>1279719.412361068</v>
      </c>
      <c r="AF14" t="n">
        <v>2.072744631535773e-06</v>
      </c>
      <c r="AG14" t="n">
        <v>11</v>
      </c>
      <c r="AH14" t="n">
        <v>1157584.787742802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0.9937</v>
      </c>
      <c r="E15" t="n">
        <v>100.64</v>
      </c>
      <c r="F15" t="n">
        <v>96.91</v>
      </c>
      <c r="G15" t="n">
        <v>111.81</v>
      </c>
      <c r="H15" t="n">
        <v>1.55</v>
      </c>
      <c r="I15" t="n">
        <v>52</v>
      </c>
      <c r="J15" t="n">
        <v>159.9</v>
      </c>
      <c r="K15" t="n">
        <v>47.83</v>
      </c>
      <c r="L15" t="n">
        <v>14</v>
      </c>
      <c r="M15" t="n">
        <v>0</v>
      </c>
      <c r="N15" t="n">
        <v>28.07</v>
      </c>
      <c r="O15" t="n">
        <v>19955.16</v>
      </c>
      <c r="P15" t="n">
        <v>864.95</v>
      </c>
      <c r="Q15" t="n">
        <v>3548.66</v>
      </c>
      <c r="R15" t="n">
        <v>245.97</v>
      </c>
      <c r="S15" t="n">
        <v>166.1</v>
      </c>
      <c r="T15" t="n">
        <v>39437.41</v>
      </c>
      <c r="U15" t="n">
        <v>0.68</v>
      </c>
      <c r="V15" t="n">
        <v>0.96</v>
      </c>
      <c r="W15" t="n">
        <v>0.42</v>
      </c>
      <c r="X15" t="n">
        <v>2.37</v>
      </c>
      <c r="Y15" t="n">
        <v>0.5</v>
      </c>
      <c r="Z15" t="n">
        <v>10</v>
      </c>
      <c r="AA15" t="n">
        <v>941.8109201419915</v>
      </c>
      <c r="AB15" t="n">
        <v>1288.627250703634</v>
      </c>
      <c r="AC15" t="n">
        <v>1165.642474496184</v>
      </c>
      <c r="AD15" t="n">
        <v>941810.9201419915</v>
      </c>
      <c r="AE15" t="n">
        <v>1288627.250703634</v>
      </c>
      <c r="AF15" t="n">
        <v>2.072744631535773e-06</v>
      </c>
      <c r="AG15" t="n">
        <v>11</v>
      </c>
      <c r="AH15" t="n">
        <v>1165642.474496184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0.4004</v>
      </c>
      <c r="E2" t="n">
        <v>249.75</v>
      </c>
      <c r="F2" t="n">
        <v>184.25</v>
      </c>
      <c r="G2" t="n">
        <v>6.23</v>
      </c>
      <c r="H2" t="n">
        <v>0.1</v>
      </c>
      <c r="I2" t="n">
        <v>1774</v>
      </c>
      <c r="J2" t="n">
        <v>176.73</v>
      </c>
      <c r="K2" t="n">
        <v>52.44</v>
      </c>
      <c r="L2" t="n">
        <v>1</v>
      </c>
      <c r="M2" t="n">
        <v>1772</v>
      </c>
      <c r="N2" t="n">
        <v>33.29</v>
      </c>
      <c r="O2" t="n">
        <v>22031.19</v>
      </c>
      <c r="P2" t="n">
        <v>2406.37</v>
      </c>
      <c r="Q2" t="n">
        <v>3549.45</v>
      </c>
      <c r="R2" t="n">
        <v>3222.88</v>
      </c>
      <c r="S2" t="n">
        <v>166.1</v>
      </c>
      <c r="T2" t="n">
        <v>1519284.19</v>
      </c>
      <c r="U2" t="n">
        <v>0.05</v>
      </c>
      <c r="V2" t="n">
        <v>0.51</v>
      </c>
      <c r="W2" t="n">
        <v>3.14</v>
      </c>
      <c r="X2" t="n">
        <v>89.69</v>
      </c>
      <c r="Y2" t="n">
        <v>0.5</v>
      </c>
      <c r="Z2" t="n">
        <v>10</v>
      </c>
      <c r="AA2" t="n">
        <v>5935.065444332414</v>
      </c>
      <c r="AB2" t="n">
        <v>8120.618377543977</v>
      </c>
      <c r="AC2" t="n">
        <v>7345.597956950348</v>
      </c>
      <c r="AD2" t="n">
        <v>5935065.444332413</v>
      </c>
      <c r="AE2" t="n">
        <v>8120618.377543977</v>
      </c>
      <c r="AF2" t="n">
        <v>8.242892336927315e-07</v>
      </c>
      <c r="AG2" t="n">
        <v>27</v>
      </c>
      <c r="AH2" t="n">
        <v>7345597.956950348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0.6948</v>
      </c>
      <c r="E3" t="n">
        <v>143.93</v>
      </c>
      <c r="F3" t="n">
        <v>121.31</v>
      </c>
      <c r="G3" t="n">
        <v>12.81</v>
      </c>
      <c r="H3" t="n">
        <v>0.2</v>
      </c>
      <c r="I3" t="n">
        <v>568</v>
      </c>
      <c r="J3" t="n">
        <v>178.21</v>
      </c>
      <c r="K3" t="n">
        <v>52.44</v>
      </c>
      <c r="L3" t="n">
        <v>2</v>
      </c>
      <c r="M3" t="n">
        <v>566</v>
      </c>
      <c r="N3" t="n">
        <v>33.77</v>
      </c>
      <c r="O3" t="n">
        <v>22213.89</v>
      </c>
      <c r="P3" t="n">
        <v>1564.57</v>
      </c>
      <c r="Q3" t="n">
        <v>3548.95</v>
      </c>
      <c r="R3" t="n">
        <v>1076.28</v>
      </c>
      <c r="S3" t="n">
        <v>166.1</v>
      </c>
      <c r="T3" t="n">
        <v>452012.4</v>
      </c>
      <c r="U3" t="n">
        <v>0.15</v>
      </c>
      <c r="V3" t="n">
        <v>0.77</v>
      </c>
      <c r="W3" t="n">
        <v>1.18</v>
      </c>
      <c r="X3" t="n">
        <v>26.77</v>
      </c>
      <c r="Y3" t="n">
        <v>0.5</v>
      </c>
      <c r="Z3" t="n">
        <v>10</v>
      </c>
      <c r="AA3" t="n">
        <v>2268.467547095027</v>
      </c>
      <c r="AB3" t="n">
        <v>3103.817375660641</v>
      </c>
      <c r="AC3" t="n">
        <v>2807.593401562518</v>
      </c>
      <c r="AD3" t="n">
        <v>2268467.547095027</v>
      </c>
      <c r="AE3" t="n">
        <v>3103817.375660641</v>
      </c>
      <c r="AF3" t="n">
        <v>1.430360038885389e-06</v>
      </c>
      <c r="AG3" t="n">
        <v>15</v>
      </c>
      <c r="AH3" t="n">
        <v>2807593.401562518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0.8018</v>
      </c>
      <c r="E4" t="n">
        <v>124.72</v>
      </c>
      <c r="F4" t="n">
        <v>110.24</v>
      </c>
      <c r="G4" t="n">
        <v>19.51</v>
      </c>
      <c r="H4" t="n">
        <v>0.3</v>
      </c>
      <c r="I4" t="n">
        <v>339</v>
      </c>
      <c r="J4" t="n">
        <v>179.7</v>
      </c>
      <c r="K4" t="n">
        <v>52.44</v>
      </c>
      <c r="L4" t="n">
        <v>3</v>
      </c>
      <c r="M4" t="n">
        <v>337</v>
      </c>
      <c r="N4" t="n">
        <v>34.26</v>
      </c>
      <c r="O4" t="n">
        <v>22397.24</v>
      </c>
      <c r="P4" t="n">
        <v>1405.52</v>
      </c>
      <c r="Q4" t="n">
        <v>3548.9</v>
      </c>
      <c r="R4" t="n">
        <v>700.1900000000001</v>
      </c>
      <c r="S4" t="n">
        <v>166.1</v>
      </c>
      <c r="T4" t="n">
        <v>265113.81</v>
      </c>
      <c r="U4" t="n">
        <v>0.24</v>
      </c>
      <c r="V4" t="n">
        <v>0.85</v>
      </c>
      <c r="W4" t="n">
        <v>0.82</v>
      </c>
      <c r="X4" t="n">
        <v>15.7</v>
      </c>
      <c r="Y4" t="n">
        <v>0.5</v>
      </c>
      <c r="Z4" t="n">
        <v>10</v>
      </c>
      <c r="AA4" t="n">
        <v>1779.098696160743</v>
      </c>
      <c r="AB4" t="n">
        <v>2434.241324382177</v>
      </c>
      <c r="AC4" t="n">
        <v>2201.920748862299</v>
      </c>
      <c r="AD4" t="n">
        <v>1779098.696160743</v>
      </c>
      <c r="AE4" t="n">
        <v>2434241.324382178</v>
      </c>
      <c r="AF4" t="n">
        <v>1.650637131805275e-06</v>
      </c>
      <c r="AG4" t="n">
        <v>13</v>
      </c>
      <c r="AH4" t="n">
        <v>2201920.748862299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0.8572</v>
      </c>
      <c r="E5" t="n">
        <v>116.66</v>
      </c>
      <c r="F5" t="n">
        <v>105.67</v>
      </c>
      <c r="G5" t="n">
        <v>26.31</v>
      </c>
      <c r="H5" t="n">
        <v>0.39</v>
      </c>
      <c r="I5" t="n">
        <v>241</v>
      </c>
      <c r="J5" t="n">
        <v>181.19</v>
      </c>
      <c r="K5" t="n">
        <v>52.44</v>
      </c>
      <c r="L5" t="n">
        <v>4</v>
      </c>
      <c r="M5" t="n">
        <v>239</v>
      </c>
      <c r="N5" t="n">
        <v>34.75</v>
      </c>
      <c r="O5" t="n">
        <v>22581.25</v>
      </c>
      <c r="P5" t="n">
        <v>1331.88</v>
      </c>
      <c r="Q5" t="n">
        <v>3548.71</v>
      </c>
      <c r="R5" t="n">
        <v>545.64</v>
      </c>
      <c r="S5" t="n">
        <v>166.1</v>
      </c>
      <c r="T5" t="n">
        <v>188326.7</v>
      </c>
      <c r="U5" t="n">
        <v>0.3</v>
      </c>
      <c r="V5" t="n">
        <v>0.88</v>
      </c>
      <c r="W5" t="n">
        <v>0.65</v>
      </c>
      <c r="X5" t="n">
        <v>11.13</v>
      </c>
      <c r="Y5" t="n">
        <v>0.5</v>
      </c>
      <c r="Z5" t="n">
        <v>10</v>
      </c>
      <c r="AA5" t="n">
        <v>1591.100273774385</v>
      </c>
      <c r="AB5" t="n">
        <v>2177.013588968122</v>
      </c>
      <c r="AC5" t="n">
        <v>1969.242467494766</v>
      </c>
      <c r="AD5" t="n">
        <v>1591100.273774385</v>
      </c>
      <c r="AE5" t="n">
        <v>2177013.588968122</v>
      </c>
      <c r="AF5" t="n">
        <v>1.764687140662861e-06</v>
      </c>
      <c r="AG5" t="n">
        <v>13</v>
      </c>
      <c r="AH5" t="n">
        <v>1969242.467494766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0.8921</v>
      </c>
      <c r="E6" t="n">
        <v>112.09</v>
      </c>
      <c r="F6" t="n">
        <v>103.06</v>
      </c>
      <c r="G6" t="n">
        <v>33.24</v>
      </c>
      <c r="H6" t="n">
        <v>0.49</v>
      </c>
      <c r="I6" t="n">
        <v>186</v>
      </c>
      <c r="J6" t="n">
        <v>182.69</v>
      </c>
      <c r="K6" t="n">
        <v>52.44</v>
      </c>
      <c r="L6" t="n">
        <v>5</v>
      </c>
      <c r="M6" t="n">
        <v>184</v>
      </c>
      <c r="N6" t="n">
        <v>35.25</v>
      </c>
      <c r="O6" t="n">
        <v>22766.06</v>
      </c>
      <c r="P6" t="n">
        <v>1283.6</v>
      </c>
      <c r="Q6" t="n">
        <v>3548.7</v>
      </c>
      <c r="R6" t="n">
        <v>456.4</v>
      </c>
      <c r="S6" t="n">
        <v>166.1</v>
      </c>
      <c r="T6" t="n">
        <v>143984.49</v>
      </c>
      <c r="U6" t="n">
        <v>0.36</v>
      </c>
      <c r="V6" t="n">
        <v>0.9</v>
      </c>
      <c r="W6" t="n">
        <v>0.58</v>
      </c>
      <c r="X6" t="n">
        <v>8.52</v>
      </c>
      <c r="Y6" t="n">
        <v>0.5</v>
      </c>
      <c r="Z6" t="n">
        <v>10</v>
      </c>
      <c r="AA6" t="n">
        <v>1474.61439148884</v>
      </c>
      <c r="AB6" t="n">
        <v>2017.632465830604</v>
      </c>
      <c r="AC6" t="n">
        <v>1825.072455056682</v>
      </c>
      <c r="AD6" t="n">
        <v>1474614.39148884</v>
      </c>
      <c r="AE6" t="n">
        <v>2017632.465830604</v>
      </c>
      <c r="AF6" t="n">
        <v>1.8365345289143e-06</v>
      </c>
      <c r="AG6" t="n">
        <v>12</v>
      </c>
      <c r="AH6" t="n">
        <v>1825072.455056682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0.9156</v>
      </c>
      <c r="E7" t="n">
        <v>109.22</v>
      </c>
      <c r="F7" t="n">
        <v>101.43</v>
      </c>
      <c r="G7" t="n">
        <v>40.3</v>
      </c>
      <c r="H7" t="n">
        <v>0.58</v>
      </c>
      <c r="I7" t="n">
        <v>151</v>
      </c>
      <c r="J7" t="n">
        <v>184.19</v>
      </c>
      <c r="K7" t="n">
        <v>52.44</v>
      </c>
      <c r="L7" t="n">
        <v>6</v>
      </c>
      <c r="M7" t="n">
        <v>149</v>
      </c>
      <c r="N7" t="n">
        <v>35.75</v>
      </c>
      <c r="O7" t="n">
        <v>22951.43</v>
      </c>
      <c r="P7" t="n">
        <v>1248.05</v>
      </c>
      <c r="Q7" t="n">
        <v>3548.73</v>
      </c>
      <c r="R7" t="n">
        <v>401.51</v>
      </c>
      <c r="S7" t="n">
        <v>166.1</v>
      </c>
      <c r="T7" t="n">
        <v>116712.82</v>
      </c>
      <c r="U7" t="n">
        <v>0.41</v>
      </c>
      <c r="V7" t="n">
        <v>0.92</v>
      </c>
      <c r="W7" t="n">
        <v>0.52</v>
      </c>
      <c r="X7" t="n">
        <v>6.89</v>
      </c>
      <c r="Y7" t="n">
        <v>0.5</v>
      </c>
      <c r="Z7" t="n">
        <v>10</v>
      </c>
      <c r="AA7" t="n">
        <v>1403.794469522549</v>
      </c>
      <c r="AB7" t="n">
        <v>1920.733524241874</v>
      </c>
      <c r="AC7" t="n">
        <v>1737.421412454662</v>
      </c>
      <c r="AD7" t="n">
        <v>1403794.46952255</v>
      </c>
      <c r="AE7" t="n">
        <v>1920733.524241874</v>
      </c>
      <c r="AF7" t="n">
        <v>1.884913142779882e-06</v>
      </c>
      <c r="AG7" t="n">
        <v>12</v>
      </c>
      <c r="AH7" t="n">
        <v>1737421.412454661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0.9331</v>
      </c>
      <c r="E8" t="n">
        <v>107.17</v>
      </c>
      <c r="F8" t="n">
        <v>100.26</v>
      </c>
      <c r="G8" t="n">
        <v>47.75</v>
      </c>
      <c r="H8" t="n">
        <v>0.67</v>
      </c>
      <c r="I8" t="n">
        <v>126</v>
      </c>
      <c r="J8" t="n">
        <v>185.7</v>
      </c>
      <c r="K8" t="n">
        <v>52.44</v>
      </c>
      <c r="L8" t="n">
        <v>7</v>
      </c>
      <c r="M8" t="n">
        <v>124</v>
      </c>
      <c r="N8" t="n">
        <v>36.26</v>
      </c>
      <c r="O8" t="n">
        <v>23137.49</v>
      </c>
      <c r="P8" t="n">
        <v>1218.74</v>
      </c>
      <c r="Q8" t="n">
        <v>3548.67</v>
      </c>
      <c r="R8" t="n">
        <v>362.26</v>
      </c>
      <c r="S8" t="n">
        <v>166.1</v>
      </c>
      <c r="T8" t="n">
        <v>97212.08</v>
      </c>
      <c r="U8" t="n">
        <v>0.46</v>
      </c>
      <c r="V8" t="n">
        <v>0.93</v>
      </c>
      <c r="W8" t="n">
        <v>0.47</v>
      </c>
      <c r="X8" t="n">
        <v>5.72</v>
      </c>
      <c r="Y8" t="n">
        <v>0.5</v>
      </c>
      <c r="Z8" t="n">
        <v>10</v>
      </c>
      <c r="AA8" t="n">
        <v>1350.77466340404</v>
      </c>
      <c r="AB8" t="n">
        <v>1848.189486441767</v>
      </c>
      <c r="AC8" t="n">
        <v>1671.800875805999</v>
      </c>
      <c r="AD8" t="n">
        <v>1350774.66340404</v>
      </c>
      <c r="AE8" t="n">
        <v>1848189.486441767</v>
      </c>
      <c r="AF8" t="n">
        <v>1.920939770126593e-06</v>
      </c>
      <c r="AG8" t="n">
        <v>12</v>
      </c>
      <c r="AH8" t="n">
        <v>1671800.875805999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0.9466</v>
      </c>
      <c r="E9" t="n">
        <v>105.64</v>
      </c>
      <c r="F9" t="n">
        <v>99.38</v>
      </c>
      <c r="G9" t="n">
        <v>55.21</v>
      </c>
      <c r="H9" t="n">
        <v>0.76</v>
      </c>
      <c r="I9" t="n">
        <v>108</v>
      </c>
      <c r="J9" t="n">
        <v>187.22</v>
      </c>
      <c r="K9" t="n">
        <v>52.44</v>
      </c>
      <c r="L9" t="n">
        <v>8</v>
      </c>
      <c r="M9" t="n">
        <v>106</v>
      </c>
      <c r="N9" t="n">
        <v>36.78</v>
      </c>
      <c r="O9" t="n">
        <v>23324.24</v>
      </c>
      <c r="P9" t="n">
        <v>1192.02</v>
      </c>
      <c r="Q9" t="n">
        <v>3548.65</v>
      </c>
      <c r="R9" t="n">
        <v>331.54</v>
      </c>
      <c r="S9" t="n">
        <v>166.1</v>
      </c>
      <c r="T9" t="n">
        <v>81940.91</v>
      </c>
      <c r="U9" t="n">
        <v>0.5</v>
      </c>
      <c r="V9" t="n">
        <v>0.9399999999999999</v>
      </c>
      <c r="W9" t="n">
        <v>0.45</v>
      </c>
      <c r="X9" t="n">
        <v>4.84</v>
      </c>
      <c r="Y9" t="n">
        <v>0.5</v>
      </c>
      <c r="Z9" t="n">
        <v>10</v>
      </c>
      <c r="AA9" t="n">
        <v>1307.457549940001</v>
      </c>
      <c r="AB9" t="n">
        <v>1788.921100784095</v>
      </c>
      <c r="AC9" t="n">
        <v>1618.188981691795</v>
      </c>
      <c r="AD9" t="n">
        <v>1307457.549940001</v>
      </c>
      <c r="AE9" t="n">
        <v>1788921.100784095</v>
      </c>
      <c r="AF9" t="n">
        <v>1.948731739794055e-06</v>
      </c>
      <c r="AG9" t="n">
        <v>12</v>
      </c>
      <c r="AH9" t="n">
        <v>1618188.981691795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0.9578</v>
      </c>
      <c r="E10" t="n">
        <v>104.4</v>
      </c>
      <c r="F10" t="n">
        <v>98.64</v>
      </c>
      <c r="G10" t="n">
        <v>62.96</v>
      </c>
      <c r="H10" t="n">
        <v>0.85</v>
      </c>
      <c r="I10" t="n">
        <v>94</v>
      </c>
      <c r="J10" t="n">
        <v>188.74</v>
      </c>
      <c r="K10" t="n">
        <v>52.44</v>
      </c>
      <c r="L10" t="n">
        <v>9</v>
      </c>
      <c r="M10" t="n">
        <v>92</v>
      </c>
      <c r="N10" t="n">
        <v>37.3</v>
      </c>
      <c r="O10" t="n">
        <v>23511.69</v>
      </c>
      <c r="P10" t="n">
        <v>1167.89</v>
      </c>
      <c r="Q10" t="n">
        <v>3548.7</v>
      </c>
      <c r="R10" t="n">
        <v>306.72</v>
      </c>
      <c r="S10" t="n">
        <v>166.1</v>
      </c>
      <c r="T10" t="n">
        <v>69600.82000000001</v>
      </c>
      <c r="U10" t="n">
        <v>0.54</v>
      </c>
      <c r="V10" t="n">
        <v>0.95</v>
      </c>
      <c r="W10" t="n">
        <v>0.42</v>
      </c>
      <c r="X10" t="n">
        <v>4.1</v>
      </c>
      <c r="Y10" t="n">
        <v>0.5</v>
      </c>
      <c r="Z10" t="n">
        <v>10</v>
      </c>
      <c r="AA10" t="n">
        <v>1262.146653768993</v>
      </c>
      <c r="AB10" t="n">
        <v>1726.924733667263</v>
      </c>
      <c r="AC10" t="n">
        <v>1562.109460840145</v>
      </c>
      <c r="AD10" t="n">
        <v>1262146.653768993</v>
      </c>
      <c r="AE10" t="n">
        <v>1726924.733667263</v>
      </c>
      <c r="AF10" t="n">
        <v>1.97178878129595e-06</v>
      </c>
      <c r="AG10" t="n">
        <v>11</v>
      </c>
      <c r="AH10" t="n">
        <v>1562109.460840145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0.9545</v>
      </c>
      <c r="E11" t="n">
        <v>104.77</v>
      </c>
      <c r="F11" t="n">
        <v>99.33</v>
      </c>
      <c r="G11" t="n">
        <v>70.11</v>
      </c>
      <c r="H11" t="n">
        <v>0.93</v>
      </c>
      <c r="I11" t="n">
        <v>85</v>
      </c>
      <c r="J11" t="n">
        <v>190.26</v>
      </c>
      <c r="K11" t="n">
        <v>52.44</v>
      </c>
      <c r="L11" t="n">
        <v>10</v>
      </c>
      <c r="M11" t="n">
        <v>83</v>
      </c>
      <c r="N11" t="n">
        <v>37.82</v>
      </c>
      <c r="O11" t="n">
        <v>23699.85</v>
      </c>
      <c r="P11" t="n">
        <v>1162.46</v>
      </c>
      <c r="Q11" t="n">
        <v>3548.68</v>
      </c>
      <c r="R11" t="n">
        <v>334.11</v>
      </c>
      <c r="S11" t="n">
        <v>166.1</v>
      </c>
      <c r="T11" t="n">
        <v>83341.06</v>
      </c>
      <c r="U11" t="n">
        <v>0.5</v>
      </c>
      <c r="V11" t="n">
        <v>0.9399999999999999</v>
      </c>
      <c r="W11" t="n">
        <v>0.36</v>
      </c>
      <c r="X11" t="n">
        <v>4.79</v>
      </c>
      <c r="Y11" t="n">
        <v>0.5</v>
      </c>
      <c r="Z11" t="n">
        <v>10</v>
      </c>
      <c r="AA11" t="n">
        <v>1261.968346060168</v>
      </c>
      <c r="AB11" t="n">
        <v>1726.680765193669</v>
      </c>
      <c r="AC11" t="n">
        <v>1561.888776375259</v>
      </c>
      <c r="AD11" t="n">
        <v>1261968.346060168</v>
      </c>
      <c r="AE11" t="n">
        <v>1726680.765193669</v>
      </c>
      <c r="AF11" t="n">
        <v>1.96499518871057e-06</v>
      </c>
      <c r="AG11" t="n">
        <v>11</v>
      </c>
      <c r="AH11" t="n">
        <v>1561888.776375259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0.97</v>
      </c>
      <c r="E12" t="n">
        <v>103.09</v>
      </c>
      <c r="F12" t="n">
        <v>98.01000000000001</v>
      </c>
      <c r="G12" t="n">
        <v>78.40000000000001</v>
      </c>
      <c r="H12" t="n">
        <v>1.02</v>
      </c>
      <c r="I12" t="n">
        <v>75</v>
      </c>
      <c r="J12" t="n">
        <v>191.79</v>
      </c>
      <c r="K12" t="n">
        <v>52.44</v>
      </c>
      <c r="L12" t="n">
        <v>11</v>
      </c>
      <c r="M12" t="n">
        <v>73</v>
      </c>
      <c r="N12" t="n">
        <v>38.35</v>
      </c>
      <c r="O12" t="n">
        <v>23888.73</v>
      </c>
      <c r="P12" t="n">
        <v>1129.81</v>
      </c>
      <c r="Q12" t="n">
        <v>3548.74</v>
      </c>
      <c r="R12" t="n">
        <v>285.6</v>
      </c>
      <c r="S12" t="n">
        <v>166.1</v>
      </c>
      <c r="T12" t="n">
        <v>59135.65</v>
      </c>
      <c r="U12" t="n">
        <v>0.58</v>
      </c>
      <c r="V12" t="n">
        <v>0.95</v>
      </c>
      <c r="W12" t="n">
        <v>0.4</v>
      </c>
      <c r="X12" t="n">
        <v>3.47</v>
      </c>
      <c r="Y12" t="n">
        <v>0.5</v>
      </c>
      <c r="Z12" t="n">
        <v>10</v>
      </c>
      <c r="AA12" t="n">
        <v>1212.62038465945</v>
      </c>
      <c r="AB12" t="n">
        <v>1659.160707326799</v>
      </c>
      <c r="AC12" t="n">
        <v>1500.812738066207</v>
      </c>
      <c r="AD12" t="n">
        <v>1212620.38465945</v>
      </c>
      <c r="AE12" t="n">
        <v>1659160.707326799</v>
      </c>
      <c r="AF12" t="n">
        <v>1.996904487217656e-06</v>
      </c>
      <c r="AG12" t="n">
        <v>11</v>
      </c>
      <c r="AH12" t="n">
        <v>1500812.738066206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0.9756</v>
      </c>
      <c r="E13" t="n">
        <v>102.5</v>
      </c>
      <c r="F13" t="n">
        <v>97.66</v>
      </c>
      <c r="G13" t="n">
        <v>86.17</v>
      </c>
      <c r="H13" t="n">
        <v>1.1</v>
      </c>
      <c r="I13" t="n">
        <v>68</v>
      </c>
      <c r="J13" t="n">
        <v>193.33</v>
      </c>
      <c r="K13" t="n">
        <v>52.44</v>
      </c>
      <c r="L13" t="n">
        <v>12</v>
      </c>
      <c r="M13" t="n">
        <v>66</v>
      </c>
      <c r="N13" t="n">
        <v>38.89</v>
      </c>
      <c r="O13" t="n">
        <v>24078.33</v>
      </c>
      <c r="P13" t="n">
        <v>1107.42</v>
      </c>
      <c r="Q13" t="n">
        <v>3548.74</v>
      </c>
      <c r="R13" t="n">
        <v>273.78</v>
      </c>
      <c r="S13" t="n">
        <v>166.1</v>
      </c>
      <c r="T13" t="n">
        <v>53260.67</v>
      </c>
      <c r="U13" t="n">
        <v>0.61</v>
      </c>
      <c r="V13" t="n">
        <v>0.95</v>
      </c>
      <c r="W13" t="n">
        <v>0.38</v>
      </c>
      <c r="X13" t="n">
        <v>3.12</v>
      </c>
      <c r="Y13" t="n">
        <v>0.5</v>
      </c>
      <c r="Z13" t="n">
        <v>10</v>
      </c>
      <c r="AA13" t="n">
        <v>1185.855265507407</v>
      </c>
      <c r="AB13" t="n">
        <v>1622.539490509254</v>
      </c>
      <c r="AC13" t="n">
        <v>1467.686598783528</v>
      </c>
      <c r="AD13" t="n">
        <v>1185855.265507407</v>
      </c>
      <c r="AE13" t="n">
        <v>1622539.490509254</v>
      </c>
      <c r="AF13" t="n">
        <v>2.008433007968603e-06</v>
      </c>
      <c r="AG13" t="n">
        <v>11</v>
      </c>
      <c r="AH13" t="n">
        <v>1467686.598783528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0.9815</v>
      </c>
      <c r="E14" t="n">
        <v>101.88</v>
      </c>
      <c r="F14" t="n">
        <v>97.29000000000001</v>
      </c>
      <c r="G14" t="n">
        <v>95.7</v>
      </c>
      <c r="H14" t="n">
        <v>1.18</v>
      </c>
      <c r="I14" t="n">
        <v>61</v>
      </c>
      <c r="J14" t="n">
        <v>194.88</v>
      </c>
      <c r="K14" t="n">
        <v>52.44</v>
      </c>
      <c r="L14" t="n">
        <v>13</v>
      </c>
      <c r="M14" t="n">
        <v>59</v>
      </c>
      <c r="N14" t="n">
        <v>39.43</v>
      </c>
      <c r="O14" t="n">
        <v>24268.67</v>
      </c>
      <c r="P14" t="n">
        <v>1085.61</v>
      </c>
      <c r="Q14" t="n">
        <v>3548.63</v>
      </c>
      <c r="R14" t="n">
        <v>261.59</v>
      </c>
      <c r="S14" t="n">
        <v>166.1</v>
      </c>
      <c r="T14" t="n">
        <v>47200.23</v>
      </c>
      <c r="U14" t="n">
        <v>0.63</v>
      </c>
      <c r="V14" t="n">
        <v>0.96</v>
      </c>
      <c r="W14" t="n">
        <v>0.37</v>
      </c>
      <c r="X14" t="n">
        <v>2.76</v>
      </c>
      <c r="Y14" t="n">
        <v>0.5</v>
      </c>
      <c r="Z14" t="n">
        <v>10</v>
      </c>
      <c r="AA14" t="n">
        <v>1159.564005153024</v>
      </c>
      <c r="AB14" t="n">
        <v>1586.56662820384</v>
      </c>
      <c r="AC14" t="n">
        <v>1435.146935968313</v>
      </c>
      <c r="AD14" t="n">
        <v>1159564.005153024</v>
      </c>
      <c r="AE14" t="n">
        <v>1586566.62820384</v>
      </c>
      <c r="AF14" t="n">
        <v>2.020579128045494e-06</v>
      </c>
      <c r="AG14" t="n">
        <v>11</v>
      </c>
      <c r="AH14" t="n">
        <v>1435146.935968313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0.9857</v>
      </c>
      <c r="E15" t="n">
        <v>101.45</v>
      </c>
      <c r="F15" t="n">
        <v>97.04000000000001</v>
      </c>
      <c r="G15" t="n">
        <v>103.97</v>
      </c>
      <c r="H15" t="n">
        <v>1.27</v>
      </c>
      <c r="I15" t="n">
        <v>56</v>
      </c>
      <c r="J15" t="n">
        <v>196.42</v>
      </c>
      <c r="K15" t="n">
        <v>52.44</v>
      </c>
      <c r="L15" t="n">
        <v>14</v>
      </c>
      <c r="M15" t="n">
        <v>54</v>
      </c>
      <c r="N15" t="n">
        <v>39.98</v>
      </c>
      <c r="O15" t="n">
        <v>24459.75</v>
      </c>
      <c r="P15" t="n">
        <v>1066.36</v>
      </c>
      <c r="Q15" t="n">
        <v>3548.64</v>
      </c>
      <c r="R15" t="n">
        <v>252.62</v>
      </c>
      <c r="S15" t="n">
        <v>166.1</v>
      </c>
      <c r="T15" t="n">
        <v>42744.64</v>
      </c>
      <c r="U15" t="n">
        <v>0.66</v>
      </c>
      <c r="V15" t="n">
        <v>0.96</v>
      </c>
      <c r="W15" t="n">
        <v>0.36</v>
      </c>
      <c r="X15" t="n">
        <v>2.5</v>
      </c>
      <c r="Y15" t="n">
        <v>0.5</v>
      </c>
      <c r="Z15" t="n">
        <v>10</v>
      </c>
      <c r="AA15" t="n">
        <v>1137.764082336919</v>
      </c>
      <c r="AB15" t="n">
        <v>1556.739012062128</v>
      </c>
      <c r="AC15" t="n">
        <v>1408.166025647843</v>
      </c>
      <c r="AD15" t="n">
        <v>1137764.082336919</v>
      </c>
      <c r="AE15" t="n">
        <v>1556739.012062128</v>
      </c>
      <c r="AF15" t="n">
        <v>2.029225518608705e-06</v>
      </c>
      <c r="AG15" t="n">
        <v>11</v>
      </c>
      <c r="AH15" t="n">
        <v>1408166.025647843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0.9897</v>
      </c>
      <c r="E16" t="n">
        <v>101.04</v>
      </c>
      <c r="F16" t="n">
        <v>96.81</v>
      </c>
      <c r="G16" t="n">
        <v>113.89</v>
      </c>
      <c r="H16" t="n">
        <v>1.35</v>
      </c>
      <c r="I16" t="n">
        <v>51</v>
      </c>
      <c r="J16" t="n">
        <v>197.98</v>
      </c>
      <c r="K16" t="n">
        <v>52.44</v>
      </c>
      <c r="L16" t="n">
        <v>15</v>
      </c>
      <c r="M16" t="n">
        <v>49</v>
      </c>
      <c r="N16" t="n">
        <v>40.54</v>
      </c>
      <c r="O16" t="n">
        <v>24651.58</v>
      </c>
      <c r="P16" t="n">
        <v>1044.94</v>
      </c>
      <c r="Q16" t="n">
        <v>3548.64</v>
      </c>
      <c r="R16" t="n">
        <v>244.92</v>
      </c>
      <c r="S16" t="n">
        <v>166.1</v>
      </c>
      <c r="T16" t="n">
        <v>38916.24</v>
      </c>
      <c r="U16" t="n">
        <v>0.68</v>
      </c>
      <c r="V16" t="n">
        <v>0.96</v>
      </c>
      <c r="W16" t="n">
        <v>0.35</v>
      </c>
      <c r="X16" t="n">
        <v>2.27</v>
      </c>
      <c r="Y16" t="n">
        <v>0.5</v>
      </c>
      <c r="Z16" t="n">
        <v>10</v>
      </c>
      <c r="AA16" t="n">
        <v>1114.467070134824</v>
      </c>
      <c r="AB16" t="n">
        <v>1524.86301217558</v>
      </c>
      <c r="AC16" t="n">
        <v>1379.332226452222</v>
      </c>
      <c r="AD16" t="n">
        <v>1114467.070134824</v>
      </c>
      <c r="AE16" t="n">
        <v>1524863.01217558</v>
      </c>
      <c r="AF16" t="n">
        <v>2.037460176287953e-06</v>
      </c>
      <c r="AG16" t="n">
        <v>11</v>
      </c>
      <c r="AH16" t="n">
        <v>1379332.226452222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0.9929</v>
      </c>
      <c r="E17" t="n">
        <v>100.71</v>
      </c>
      <c r="F17" t="n">
        <v>96.62</v>
      </c>
      <c r="G17" t="n">
        <v>123.35</v>
      </c>
      <c r="H17" t="n">
        <v>1.42</v>
      </c>
      <c r="I17" t="n">
        <v>47</v>
      </c>
      <c r="J17" t="n">
        <v>199.54</v>
      </c>
      <c r="K17" t="n">
        <v>52.44</v>
      </c>
      <c r="L17" t="n">
        <v>16</v>
      </c>
      <c r="M17" t="n">
        <v>43</v>
      </c>
      <c r="N17" t="n">
        <v>41.1</v>
      </c>
      <c r="O17" t="n">
        <v>24844.17</v>
      </c>
      <c r="P17" t="n">
        <v>1022.45</v>
      </c>
      <c r="Q17" t="n">
        <v>3548.67</v>
      </c>
      <c r="R17" t="n">
        <v>238.45</v>
      </c>
      <c r="S17" t="n">
        <v>166.1</v>
      </c>
      <c r="T17" t="n">
        <v>35702.07</v>
      </c>
      <c r="U17" t="n">
        <v>0.7</v>
      </c>
      <c r="V17" t="n">
        <v>0.96</v>
      </c>
      <c r="W17" t="n">
        <v>0.35</v>
      </c>
      <c r="X17" t="n">
        <v>2.08</v>
      </c>
      <c r="Y17" t="n">
        <v>0.5</v>
      </c>
      <c r="Z17" t="n">
        <v>10</v>
      </c>
      <c r="AA17" t="n">
        <v>1091.263290331746</v>
      </c>
      <c r="AB17" t="n">
        <v>1493.114576970493</v>
      </c>
      <c r="AC17" t="n">
        <v>1350.613817343899</v>
      </c>
      <c r="AD17" t="n">
        <v>1091263.290331746</v>
      </c>
      <c r="AE17" t="n">
        <v>1493114.576970493</v>
      </c>
      <c r="AF17" t="n">
        <v>2.044047902431351e-06</v>
      </c>
      <c r="AG17" t="n">
        <v>11</v>
      </c>
      <c r="AH17" t="n">
        <v>1350613.817343899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0.9984</v>
      </c>
      <c r="E18" t="n">
        <v>100.16</v>
      </c>
      <c r="F18" t="n">
        <v>96.17</v>
      </c>
      <c r="G18" t="n">
        <v>131.14</v>
      </c>
      <c r="H18" t="n">
        <v>1.5</v>
      </c>
      <c r="I18" t="n">
        <v>44</v>
      </c>
      <c r="J18" t="n">
        <v>201.11</v>
      </c>
      <c r="K18" t="n">
        <v>52.44</v>
      </c>
      <c r="L18" t="n">
        <v>17</v>
      </c>
      <c r="M18" t="n">
        <v>34</v>
      </c>
      <c r="N18" t="n">
        <v>41.67</v>
      </c>
      <c r="O18" t="n">
        <v>25037.53</v>
      </c>
      <c r="P18" t="n">
        <v>1000.74</v>
      </c>
      <c r="Q18" t="n">
        <v>3548.65</v>
      </c>
      <c r="R18" t="n">
        <v>222.56</v>
      </c>
      <c r="S18" t="n">
        <v>166.1</v>
      </c>
      <c r="T18" t="n">
        <v>27773.86</v>
      </c>
      <c r="U18" t="n">
        <v>0.75</v>
      </c>
      <c r="V18" t="n">
        <v>0.97</v>
      </c>
      <c r="W18" t="n">
        <v>0.35</v>
      </c>
      <c r="X18" t="n">
        <v>1.63</v>
      </c>
      <c r="Y18" t="n">
        <v>0.5</v>
      </c>
      <c r="Z18" t="n">
        <v>10</v>
      </c>
      <c r="AA18" t="n">
        <v>1066.380375115631</v>
      </c>
      <c r="AB18" t="n">
        <v>1459.06867461506</v>
      </c>
      <c r="AC18" t="n">
        <v>1319.817208125545</v>
      </c>
      <c r="AD18" t="n">
        <v>1066380.375115631</v>
      </c>
      <c r="AE18" t="n">
        <v>1459068.67461506</v>
      </c>
      <c r="AF18" t="n">
        <v>2.055370556740318e-06</v>
      </c>
      <c r="AG18" t="n">
        <v>11</v>
      </c>
      <c r="AH18" t="n">
        <v>1319817.208125544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0.9959</v>
      </c>
      <c r="E19" t="n">
        <v>100.41</v>
      </c>
      <c r="F19" t="n">
        <v>96.5</v>
      </c>
      <c r="G19" t="n">
        <v>137.85</v>
      </c>
      <c r="H19" t="n">
        <v>1.58</v>
      </c>
      <c r="I19" t="n">
        <v>42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991.08</v>
      </c>
      <c r="Q19" t="n">
        <v>3548.67</v>
      </c>
      <c r="R19" t="n">
        <v>233.2</v>
      </c>
      <c r="S19" t="n">
        <v>166.1</v>
      </c>
      <c r="T19" t="n">
        <v>33104.45</v>
      </c>
      <c r="U19" t="n">
        <v>0.71</v>
      </c>
      <c r="V19" t="n">
        <v>0.97</v>
      </c>
      <c r="W19" t="n">
        <v>0.38</v>
      </c>
      <c r="X19" t="n">
        <v>1.96</v>
      </c>
      <c r="Y19" t="n">
        <v>0.5</v>
      </c>
      <c r="Z19" t="n">
        <v>10</v>
      </c>
      <c r="AA19" t="n">
        <v>1060.712214755748</v>
      </c>
      <c r="AB19" t="n">
        <v>1451.313247549082</v>
      </c>
      <c r="AC19" t="n">
        <v>1312.801948133933</v>
      </c>
      <c r="AD19" t="n">
        <v>1060712.214755748</v>
      </c>
      <c r="AE19" t="n">
        <v>1451313.247549082</v>
      </c>
      <c r="AF19" t="n">
        <v>2.050223895690787e-06</v>
      </c>
      <c r="AG19" t="n">
        <v>11</v>
      </c>
      <c r="AH19" t="n">
        <v>1312801.948133933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0.997</v>
      </c>
      <c r="E20" t="n">
        <v>100.3</v>
      </c>
      <c r="F20" t="n">
        <v>96.42</v>
      </c>
      <c r="G20" t="n">
        <v>141.11</v>
      </c>
      <c r="H20" t="n">
        <v>1.65</v>
      </c>
      <c r="I20" t="n">
        <v>41</v>
      </c>
      <c r="J20" t="n">
        <v>204.26</v>
      </c>
      <c r="K20" t="n">
        <v>52.44</v>
      </c>
      <c r="L20" t="n">
        <v>19</v>
      </c>
      <c r="M20" t="n">
        <v>3</v>
      </c>
      <c r="N20" t="n">
        <v>42.82</v>
      </c>
      <c r="O20" t="n">
        <v>25426.72</v>
      </c>
      <c r="P20" t="n">
        <v>994.33</v>
      </c>
      <c r="Q20" t="n">
        <v>3548.7</v>
      </c>
      <c r="R20" t="n">
        <v>230.22</v>
      </c>
      <c r="S20" t="n">
        <v>166.1</v>
      </c>
      <c r="T20" t="n">
        <v>31616.98</v>
      </c>
      <c r="U20" t="n">
        <v>0.72</v>
      </c>
      <c r="V20" t="n">
        <v>0.97</v>
      </c>
      <c r="W20" t="n">
        <v>0.39</v>
      </c>
      <c r="X20" t="n">
        <v>1.89</v>
      </c>
      <c r="Y20" t="n">
        <v>0.5</v>
      </c>
      <c r="Z20" t="n">
        <v>10</v>
      </c>
      <c r="AA20" t="n">
        <v>1062.402964651323</v>
      </c>
      <c r="AB20" t="n">
        <v>1453.626606146829</v>
      </c>
      <c r="AC20" t="n">
        <v>1314.89452303393</v>
      </c>
      <c r="AD20" t="n">
        <v>1062402.964651323</v>
      </c>
      <c r="AE20" t="n">
        <v>1453626.606146829</v>
      </c>
      <c r="AF20" t="n">
        <v>2.052488426552581e-06</v>
      </c>
      <c r="AG20" t="n">
        <v>11</v>
      </c>
      <c r="AH20" t="n">
        <v>1314894.52303393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0.997</v>
      </c>
      <c r="E21" t="n">
        <v>100.3</v>
      </c>
      <c r="F21" t="n">
        <v>96.42</v>
      </c>
      <c r="G21" t="n">
        <v>141.11</v>
      </c>
      <c r="H21" t="n">
        <v>1.73</v>
      </c>
      <c r="I21" t="n">
        <v>41</v>
      </c>
      <c r="J21" t="n">
        <v>205.85</v>
      </c>
      <c r="K21" t="n">
        <v>52.44</v>
      </c>
      <c r="L21" t="n">
        <v>20</v>
      </c>
      <c r="M21" t="n">
        <v>1</v>
      </c>
      <c r="N21" t="n">
        <v>43.41</v>
      </c>
      <c r="O21" t="n">
        <v>25622.45</v>
      </c>
      <c r="P21" t="n">
        <v>1000.4</v>
      </c>
      <c r="Q21" t="n">
        <v>3548.69</v>
      </c>
      <c r="R21" t="n">
        <v>230.28</v>
      </c>
      <c r="S21" t="n">
        <v>166.1</v>
      </c>
      <c r="T21" t="n">
        <v>31648.49</v>
      </c>
      <c r="U21" t="n">
        <v>0.72</v>
      </c>
      <c r="V21" t="n">
        <v>0.97</v>
      </c>
      <c r="W21" t="n">
        <v>0.39</v>
      </c>
      <c r="X21" t="n">
        <v>1.88</v>
      </c>
      <c r="Y21" t="n">
        <v>0.5</v>
      </c>
      <c r="Z21" t="n">
        <v>10</v>
      </c>
      <c r="AA21" t="n">
        <v>1067.704098212236</v>
      </c>
      <c r="AB21" t="n">
        <v>1460.879850954377</v>
      </c>
      <c r="AC21" t="n">
        <v>1321.455528337038</v>
      </c>
      <c r="AD21" t="n">
        <v>1067704.098212236</v>
      </c>
      <c r="AE21" t="n">
        <v>1460879.850954377</v>
      </c>
      <c r="AF21" t="n">
        <v>2.052488426552581e-06</v>
      </c>
      <c r="AG21" t="n">
        <v>11</v>
      </c>
      <c r="AH21" t="n">
        <v>1321455.528337038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0.9969</v>
      </c>
      <c r="E22" t="n">
        <v>100.31</v>
      </c>
      <c r="F22" t="n">
        <v>96.43000000000001</v>
      </c>
      <c r="G22" t="n">
        <v>141.12</v>
      </c>
      <c r="H22" t="n">
        <v>1.8</v>
      </c>
      <c r="I22" t="n">
        <v>41</v>
      </c>
      <c r="J22" t="n">
        <v>207.45</v>
      </c>
      <c r="K22" t="n">
        <v>52.44</v>
      </c>
      <c r="L22" t="n">
        <v>21</v>
      </c>
      <c r="M22" t="n">
        <v>0</v>
      </c>
      <c r="N22" t="n">
        <v>44</v>
      </c>
      <c r="O22" t="n">
        <v>25818.99</v>
      </c>
      <c r="P22" t="n">
        <v>1007.64</v>
      </c>
      <c r="Q22" t="n">
        <v>3548.69</v>
      </c>
      <c r="R22" t="n">
        <v>230.47</v>
      </c>
      <c r="S22" t="n">
        <v>166.1</v>
      </c>
      <c r="T22" t="n">
        <v>31743.7</v>
      </c>
      <c r="U22" t="n">
        <v>0.72</v>
      </c>
      <c r="V22" t="n">
        <v>0.97</v>
      </c>
      <c r="W22" t="n">
        <v>0.39</v>
      </c>
      <c r="X22" t="n">
        <v>1.89</v>
      </c>
      <c r="Y22" t="n">
        <v>0.5</v>
      </c>
      <c r="Z22" t="n">
        <v>10</v>
      </c>
      <c r="AA22" t="n">
        <v>1074.135504016803</v>
      </c>
      <c r="AB22" t="n">
        <v>1469.679584109784</v>
      </c>
      <c r="AC22" t="n">
        <v>1329.415427310597</v>
      </c>
      <c r="AD22" t="n">
        <v>1074135.504016803</v>
      </c>
      <c r="AE22" t="n">
        <v>1469679.584109784</v>
      </c>
      <c r="AF22" t="n">
        <v>2.0522825601106e-06</v>
      </c>
      <c r="AG22" t="n">
        <v>11</v>
      </c>
      <c r="AH22" t="n">
        <v>1329415.427310597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0.8566</v>
      </c>
      <c r="E2" t="n">
        <v>116.74</v>
      </c>
      <c r="F2" t="n">
        <v>111.14</v>
      </c>
      <c r="G2" t="n">
        <v>18.73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320.84</v>
      </c>
      <c r="Q2" t="n">
        <v>3548.85</v>
      </c>
      <c r="R2" t="n">
        <v>713.78</v>
      </c>
      <c r="S2" t="n">
        <v>166.1</v>
      </c>
      <c r="T2" t="n">
        <v>271822.28</v>
      </c>
      <c r="U2" t="n">
        <v>0.23</v>
      </c>
      <c r="V2" t="n">
        <v>0.84</v>
      </c>
      <c r="W2" t="n">
        <v>1.32</v>
      </c>
      <c r="X2" t="n">
        <v>16.59</v>
      </c>
      <c r="Y2" t="n">
        <v>0.5</v>
      </c>
      <c r="Z2" t="n">
        <v>10</v>
      </c>
      <c r="AA2" t="n">
        <v>483.4070341030032</v>
      </c>
      <c r="AB2" t="n">
        <v>661.4188304729317</v>
      </c>
      <c r="AC2" t="n">
        <v>598.2939455997533</v>
      </c>
      <c r="AD2" t="n">
        <v>483407.0341030032</v>
      </c>
      <c r="AE2" t="n">
        <v>661418.8304729317</v>
      </c>
      <c r="AF2" t="n">
        <v>1.915903259279516e-06</v>
      </c>
      <c r="AG2" t="n">
        <v>13</v>
      </c>
      <c r="AH2" t="n">
        <v>598293.9455997533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0.6385</v>
      </c>
      <c r="E2" t="n">
        <v>156.63</v>
      </c>
      <c r="F2" t="n">
        <v>136.63</v>
      </c>
      <c r="G2" t="n">
        <v>9.359999999999999</v>
      </c>
      <c r="H2" t="n">
        <v>0.18</v>
      </c>
      <c r="I2" t="n">
        <v>876</v>
      </c>
      <c r="J2" t="n">
        <v>98.70999999999999</v>
      </c>
      <c r="K2" t="n">
        <v>39.72</v>
      </c>
      <c r="L2" t="n">
        <v>1</v>
      </c>
      <c r="M2" t="n">
        <v>874</v>
      </c>
      <c r="N2" t="n">
        <v>12.99</v>
      </c>
      <c r="O2" t="n">
        <v>12407.75</v>
      </c>
      <c r="P2" t="n">
        <v>1201.03</v>
      </c>
      <c r="Q2" t="n">
        <v>3549.26</v>
      </c>
      <c r="R2" t="n">
        <v>1597.27</v>
      </c>
      <c r="S2" t="n">
        <v>166.1</v>
      </c>
      <c r="T2" t="n">
        <v>710969.03</v>
      </c>
      <c r="U2" t="n">
        <v>0.1</v>
      </c>
      <c r="V2" t="n">
        <v>0.68</v>
      </c>
      <c r="W2" t="n">
        <v>1.69</v>
      </c>
      <c r="X2" t="n">
        <v>42.08</v>
      </c>
      <c r="Y2" t="n">
        <v>0.5</v>
      </c>
      <c r="Z2" t="n">
        <v>10</v>
      </c>
      <c r="AA2" t="n">
        <v>1944.347172998074</v>
      </c>
      <c r="AB2" t="n">
        <v>2660.341580639291</v>
      </c>
      <c r="AC2" t="n">
        <v>2406.442313995936</v>
      </c>
      <c r="AD2" t="n">
        <v>1944347.172998074</v>
      </c>
      <c r="AE2" t="n">
        <v>2660341.580639291</v>
      </c>
      <c r="AF2" t="n">
        <v>1.359339927782951e-06</v>
      </c>
      <c r="AG2" t="n">
        <v>17</v>
      </c>
      <c r="AH2" t="n">
        <v>2406442.313995936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0.8385</v>
      </c>
      <c r="E3" t="n">
        <v>119.27</v>
      </c>
      <c r="F3" t="n">
        <v>110.31</v>
      </c>
      <c r="G3" t="n">
        <v>19.52</v>
      </c>
      <c r="H3" t="n">
        <v>0.35</v>
      </c>
      <c r="I3" t="n">
        <v>339</v>
      </c>
      <c r="J3" t="n">
        <v>99.95</v>
      </c>
      <c r="K3" t="n">
        <v>39.72</v>
      </c>
      <c r="L3" t="n">
        <v>2</v>
      </c>
      <c r="M3" t="n">
        <v>337</v>
      </c>
      <c r="N3" t="n">
        <v>13.24</v>
      </c>
      <c r="O3" t="n">
        <v>12561.45</v>
      </c>
      <c r="P3" t="n">
        <v>936.91</v>
      </c>
      <c r="Q3" t="n">
        <v>3548.7</v>
      </c>
      <c r="R3" t="n">
        <v>702.65</v>
      </c>
      <c r="S3" t="n">
        <v>166.1</v>
      </c>
      <c r="T3" t="n">
        <v>266342.87</v>
      </c>
      <c r="U3" t="n">
        <v>0.24</v>
      </c>
      <c r="V3" t="n">
        <v>0.85</v>
      </c>
      <c r="W3" t="n">
        <v>0.82</v>
      </c>
      <c r="X3" t="n">
        <v>15.77</v>
      </c>
      <c r="Y3" t="n">
        <v>0.5</v>
      </c>
      <c r="Z3" t="n">
        <v>10</v>
      </c>
      <c r="AA3" t="n">
        <v>1182.818118339743</v>
      </c>
      <c r="AB3" t="n">
        <v>1618.38393176498</v>
      </c>
      <c r="AC3" t="n">
        <v>1463.927640733443</v>
      </c>
      <c r="AD3" t="n">
        <v>1182818.118339743</v>
      </c>
      <c r="AE3" t="n">
        <v>1618383.93176498</v>
      </c>
      <c r="AF3" t="n">
        <v>1.785131604457329e-06</v>
      </c>
      <c r="AG3" t="n">
        <v>13</v>
      </c>
      <c r="AH3" t="n">
        <v>1463927.640733443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0.908</v>
      </c>
      <c r="E4" t="n">
        <v>110.14</v>
      </c>
      <c r="F4" t="n">
        <v>103.94</v>
      </c>
      <c r="G4" t="n">
        <v>30.42</v>
      </c>
      <c r="H4" t="n">
        <v>0.52</v>
      </c>
      <c r="I4" t="n">
        <v>205</v>
      </c>
      <c r="J4" t="n">
        <v>101.2</v>
      </c>
      <c r="K4" t="n">
        <v>39.72</v>
      </c>
      <c r="L4" t="n">
        <v>3</v>
      </c>
      <c r="M4" t="n">
        <v>203</v>
      </c>
      <c r="N4" t="n">
        <v>13.49</v>
      </c>
      <c r="O4" t="n">
        <v>12715.54</v>
      </c>
      <c r="P4" t="n">
        <v>850.74</v>
      </c>
      <c r="Q4" t="n">
        <v>3548.7</v>
      </c>
      <c r="R4" t="n">
        <v>486.3</v>
      </c>
      <c r="S4" t="n">
        <v>166.1</v>
      </c>
      <c r="T4" t="n">
        <v>158837.25</v>
      </c>
      <c r="U4" t="n">
        <v>0.34</v>
      </c>
      <c r="V4" t="n">
        <v>0.9</v>
      </c>
      <c r="W4" t="n">
        <v>0.6</v>
      </c>
      <c r="X4" t="n">
        <v>9.390000000000001</v>
      </c>
      <c r="Y4" t="n">
        <v>0.5</v>
      </c>
      <c r="Z4" t="n">
        <v>10</v>
      </c>
      <c r="AA4" t="n">
        <v>1004.293443211531</v>
      </c>
      <c r="AB4" t="n">
        <v>1374.11859530175</v>
      </c>
      <c r="AC4" t="n">
        <v>1242.974645153711</v>
      </c>
      <c r="AD4" t="n">
        <v>1004293.443211531</v>
      </c>
      <c r="AE4" t="n">
        <v>1374118.59530175</v>
      </c>
      <c r="AF4" t="n">
        <v>1.933094212101676e-06</v>
      </c>
      <c r="AG4" t="n">
        <v>12</v>
      </c>
      <c r="AH4" t="n">
        <v>1242974.645153711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0.9429</v>
      </c>
      <c r="E5" t="n">
        <v>106.05</v>
      </c>
      <c r="F5" t="n">
        <v>101.1</v>
      </c>
      <c r="G5" t="n">
        <v>42.13</v>
      </c>
      <c r="H5" t="n">
        <v>0.6899999999999999</v>
      </c>
      <c r="I5" t="n">
        <v>144</v>
      </c>
      <c r="J5" t="n">
        <v>102.45</v>
      </c>
      <c r="K5" t="n">
        <v>39.72</v>
      </c>
      <c r="L5" t="n">
        <v>4</v>
      </c>
      <c r="M5" t="n">
        <v>142</v>
      </c>
      <c r="N5" t="n">
        <v>13.74</v>
      </c>
      <c r="O5" t="n">
        <v>12870.03</v>
      </c>
      <c r="P5" t="n">
        <v>793.42</v>
      </c>
      <c r="Q5" t="n">
        <v>3548.72</v>
      </c>
      <c r="R5" t="n">
        <v>390.36</v>
      </c>
      <c r="S5" t="n">
        <v>166.1</v>
      </c>
      <c r="T5" t="n">
        <v>111171.01</v>
      </c>
      <c r="U5" t="n">
        <v>0.43</v>
      </c>
      <c r="V5" t="n">
        <v>0.92</v>
      </c>
      <c r="W5" t="n">
        <v>0.51</v>
      </c>
      <c r="X5" t="n">
        <v>6.56</v>
      </c>
      <c r="Y5" t="n">
        <v>0.5</v>
      </c>
      <c r="Z5" t="n">
        <v>10</v>
      </c>
      <c r="AA5" t="n">
        <v>915.5558523209677</v>
      </c>
      <c r="AB5" t="n">
        <v>1252.703908619066</v>
      </c>
      <c r="AC5" t="n">
        <v>1133.14760576144</v>
      </c>
      <c r="AD5" t="n">
        <v>915555.8523209677</v>
      </c>
      <c r="AE5" t="n">
        <v>1252703.908619066</v>
      </c>
      <c r="AF5" t="n">
        <v>2.007394859681354e-06</v>
      </c>
      <c r="AG5" t="n">
        <v>12</v>
      </c>
      <c r="AH5" t="n">
        <v>1133147.60576144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0.9651</v>
      </c>
      <c r="E6" t="n">
        <v>103.61</v>
      </c>
      <c r="F6" t="n">
        <v>99.40000000000001</v>
      </c>
      <c r="G6" t="n">
        <v>55.22</v>
      </c>
      <c r="H6" t="n">
        <v>0.85</v>
      </c>
      <c r="I6" t="n">
        <v>108</v>
      </c>
      <c r="J6" t="n">
        <v>103.71</v>
      </c>
      <c r="K6" t="n">
        <v>39.72</v>
      </c>
      <c r="L6" t="n">
        <v>5</v>
      </c>
      <c r="M6" t="n">
        <v>106</v>
      </c>
      <c r="N6" t="n">
        <v>14</v>
      </c>
      <c r="O6" t="n">
        <v>13024.91</v>
      </c>
      <c r="P6" t="n">
        <v>742.59</v>
      </c>
      <c r="Q6" t="n">
        <v>3548.67</v>
      </c>
      <c r="R6" t="n">
        <v>332.84</v>
      </c>
      <c r="S6" t="n">
        <v>166.1</v>
      </c>
      <c r="T6" t="n">
        <v>82591.77</v>
      </c>
      <c r="U6" t="n">
        <v>0.5</v>
      </c>
      <c r="V6" t="n">
        <v>0.9399999999999999</v>
      </c>
      <c r="W6" t="n">
        <v>0.45</v>
      </c>
      <c r="X6" t="n">
        <v>4.86</v>
      </c>
      <c r="Y6" t="n">
        <v>0.5</v>
      </c>
      <c r="Z6" t="n">
        <v>10</v>
      </c>
      <c r="AA6" t="n">
        <v>841.3684536659414</v>
      </c>
      <c r="AB6" t="n">
        <v>1151.197436862221</v>
      </c>
      <c r="AC6" t="n">
        <v>1041.32876920384</v>
      </c>
      <c r="AD6" t="n">
        <v>841368.4536659414</v>
      </c>
      <c r="AE6" t="n">
        <v>1151197.436862221</v>
      </c>
      <c r="AF6" t="n">
        <v>2.05465773579221e-06</v>
      </c>
      <c r="AG6" t="n">
        <v>11</v>
      </c>
      <c r="AH6" t="n">
        <v>1041328.76920384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0.9782999999999999</v>
      </c>
      <c r="E7" t="n">
        <v>102.22</v>
      </c>
      <c r="F7" t="n">
        <v>98.45999999999999</v>
      </c>
      <c r="G7" t="n">
        <v>68.69</v>
      </c>
      <c r="H7" t="n">
        <v>1.01</v>
      </c>
      <c r="I7" t="n">
        <v>86</v>
      </c>
      <c r="J7" t="n">
        <v>104.97</v>
      </c>
      <c r="K7" t="n">
        <v>39.72</v>
      </c>
      <c r="L7" t="n">
        <v>6</v>
      </c>
      <c r="M7" t="n">
        <v>65</v>
      </c>
      <c r="N7" t="n">
        <v>14.25</v>
      </c>
      <c r="O7" t="n">
        <v>13180.19</v>
      </c>
      <c r="P7" t="n">
        <v>699.25</v>
      </c>
      <c r="Q7" t="n">
        <v>3548.66</v>
      </c>
      <c r="R7" t="n">
        <v>301.42</v>
      </c>
      <c r="S7" t="n">
        <v>166.1</v>
      </c>
      <c r="T7" t="n">
        <v>66990.27</v>
      </c>
      <c r="U7" t="n">
        <v>0.55</v>
      </c>
      <c r="V7" t="n">
        <v>0.95</v>
      </c>
      <c r="W7" t="n">
        <v>0.4</v>
      </c>
      <c r="X7" t="n">
        <v>3.92</v>
      </c>
      <c r="Y7" t="n">
        <v>0.5</v>
      </c>
      <c r="Z7" t="n">
        <v>10</v>
      </c>
      <c r="AA7" t="n">
        <v>791.9358573705614</v>
      </c>
      <c r="AB7" t="n">
        <v>1083.561577798647</v>
      </c>
      <c r="AC7" t="n">
        <v>980.1479816017701</v>
      </c>
      <c r="AD7" t="n">
        <v>791935.8573705613</v>
      </c>
      <c r="AE7" t="n">
        <v>1083561.577798648</v>
      </c>
      <c r="AF7" t="n">
        <v>2.082759986452719e-06</v>
      </c>
      <c r="AG7" t="n">
        <v>11</v>
      </c>
      <c r="AH7" t="n">
        <v>980147.98160177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0.9807</v>
      </c>
      <c r="E8" t="n">
        <v>101.96</v>
      </c>
      <c r="F8" t="n">
        <v>98.31</v>
      </c>
      <c r="G8" t="n">
        <v>72.81999999999999</v>
      </c>
      <c r="H8" t="n">
        <v>1.16</v>
      </c>
      <c r="I8" t="n">
        <v>81</v>
      </c>
      <c r="J8" t="n">
        <v>106.23</v>
      </c>
      <c r="K8" t="n">
        <v>39.72</v>
      </c>
      <c r="L8" t="n">
        <v>7</v>
      </c>
      <c r="M8" t="n">
        <v>3</v>
      </c>
      <c r="N8" t="n">
        <v>14.52</v>
      </c>
      <c r="O8" t="n">
        <v>13335.87</v>
      </c>
      <c r="P8" t="n">
        <v>692.08</v>
      </c>
      <c r="Q8" t="n">
        <v>3548.73</v>
      </c>
      <c r="R8" t="n">
        <v>292.27</v>
      </c>
      <c r="S8" t="n">
        <v>166.1</v>
      </c>
      <c r="T8" t="n">
        <v>62442.71</v>
      </c>
      <c r="U8" t="n">
        <v>0.57</v>
      </c>
      <c r="V8" t="n">
        <v>0.95</v>
      </c>
      <c r="W8" t="n">
        <v>0.51</v>
      </c>
      <c r="X8" t="n">
        <v>3.77</v>
      </c>
      <c r="Y8" t="n">
        <v>0.5</v>
      </c>
      <c r="Z8" t="n">
        <v>10</v>
      </c>
      <c r="AA8" t="n">
        <v>783.7379538522447</v>
      </c>
      <c r="AB8" t="n">
        <v>1072.344844538909</v>
      </c>
      <c r="AC8" t="n">
        <v>970.0017576215565</v>
      </c>
      <c r="AD8" t="n">
        <v>783737.9538522447</v>
      </c>
      <c r="AE8" t="n">
        <v>1072344.844538909</v>
      </c>
      <c r="AF8" t="n">
        <v>2.087869486572812e-06</v>
      </c>
      <c r="AG8" t="n">
        <v>11</v>
      </c>
      <c r="AH8" t="n">
        <v>970001.7576215565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0.9815</v>
      </c>
      <c r="E9" t="n">
        <v>101.89</v>
      </c>
      <c r="F9" t="n">
        <v>98.26000000000001</v>
      </c>
      <c r="G9" t="n">
        <v>73.69</v>
      </c>
      <c r="H9" t="n">
        <v>1.31</v>
      </c>
      <c r="I9" t="n">
        <v>80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698.86</v>
      </c>
      <c r="Q9" t="n">
        <v>3548.67</v>
      </c>
      <c r="R9" t="n">
        <v>290.36</v>
      </c>
      <c r="S9" t="n">
        <v>166.1</v>
      </c>
      <c r="T9" t="n">
        <v>61492.42</v>
      </c>
      <c r="U9" t="n">
        <v>0.57</v>
      </c>
      <c r="V9" t="n">
        <v>0.95</v>
      </c>
      <c r="W9" t="n">
        <v>0.51</v>
      </c>
      <c r="X9" t="n">
        <v>3.72</v>
      </c>
      <c r="Y9" t="n">
        <v>0.5</v>
      </c>
      <c r="Z9" t="n">
        <v>10</v>
      </c>
      <c r="AA9" t="n">
        <v>789.1491665594463</v>
      </c>
      <c r="AB9" t="n">
        <v>1079.748704490758</v>
      </c>
      <c r="AC9" t="n">
        <v>976.6990035709841</v>
      </c>
      <c r="AD9" t="n">
        <v>789149.1665594463</v>
      </c>
      <c r="AE9" t="n">
        <v>1079748.704490758</v>
      </c>
      <c r="AF9" t="n">
        <v>2.08957265327951e-06</v>
      </c>
      <c r="AG9" t="n">
        <v>11</v>
      </c>
      <c r="AH9" t="n">
        <v>976699.0035709841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0.5523</v>
      </c>
      <c r="E2" t="n">
        <v>181.06</v>
      </c>
      <c r="F2" t="n">
        <v>149.92</v>
      </c>
      <c r="G2" t="n">
        <v>7.93</v>
      </c>
      <c r="H2" t="n">
        <v>0.14</v>
      </c>
      <c r="I2" t="n">
        <v>1135</v>
      </c>
      <c r="J2" t="n">
        <v>124.63</v>
      </c>
      <c r="K2" t="n">
        <v>45</v>
      </c>
      <c r="L2" t="n">
        <v>1</v>
      </c>
      <c r="M2" t="n">
        <v>1133</v>
      </c>
      <c r="N2" t="n">
        <v>18.64</v>
      </c>
      <c r="O2" t="n">
        <v>15605.44</v>
      </c>
      <c r="P2" t="n">
        <v>1550.41</v>
      </c>
      <c r="Q2" t="n">
        <v>3549.28</v>
      </c>
      <c r="R2" t="n">
        <v>2050.36</v>
      </c>
      <c r="S2" t="n">
        <v>166.1</v>
      </c>
      <c r="T2" t="n">
        <v>936217.58</v>
      </c>
      <c r="U2" t="n">
        <v>0.08</v>
      </c>
      <c r="V2" t="n">
        <v>0.62</v>
      </c>
      <c r="W2" t="n">
        <v>2.1</v>
      </c>
      <c r="X2" t="n">
        <v>55.37</v>
      </c>
      <c r="Y2" t="n">
        <v>0.5</v>
      </c>
      <c r="Z2" t="n">
        <v>10</v>
      </c>
      <c r="AA2" t="n">
        <v>2839.699389912616</v>
      </c>
      <c r="AB2" t="n">
        <v>3885.401983974019</v>
      </c>
      <c r="AC2" t="n">
        <v>3514.584671819327</v>
      </c>
      <c r="AD2" t="n">
        <v>2839699.389912616</v>
      </c>
      <c r="AE2" t="n">
        <v>3885401.98397402</v>
      </c>
      <c r="AF2" t="n">
        <v>1.1607070969726e-06</v>
      </c>
      <c r="AG2" t="n">
        <v>19</v>
      </c>
      <c r="AH2" t="n">
        <v>3514584.671819326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0.7889</v>
      </c>
      <c r="E3" t="n">
        <v>126.75</v>
      </c>
      <c r="F3" t="n">
        <v>113.97</v>
      </c>
      <c r="G3" t="n">
        <v>16.4</v>
      </c>
      <c r="H3" t="n">
        <v>0.28</v>
      </c>
      <c r="I3" t="n">
        <v>417</v>
      </c>
      <c r="J3" t="n">
        <v>125.95</v>
      </c>
      <c r="K3" t="n">
        <v>45</v>
      </c>
      <c r="L3" t="n">
        <v>2</v>
      </c>
      <c r="M3" t="n">
        <v>415</v>
      </c>
      <c r="N3" t="n">
        <v>18.95</v>
      </c>
      <c r="O3" t="n">
        <v>15767.7</v>
      </c>
      <c r="P3" t="n">
        <v>1151.97</v>
      </c>
      <c r="Q3" t="n">
        <v>3548.84</v>
      </c>
      <c r="R3" t="n">
        <v>826.77</v>
      </c>
      <c r="S3" t="n">
        <v>166.1</v>
      </c>
      <c r="T3" t="n">
        <v>328013.16</v>
      </c>
      <c r="U3" t="n">
        <v>0.2</v>
      </c>
      <c r="V3" t="n">
        <v>0.82</v>
      </c>
      <c r="W3" t="n">
        <v>0.9399999999999999</v>
      </c>
      <c r="X3" t="n">
        <v>19.42</v>
      </c>
      <c r="Y3" t="n">
        <v>0.5</v>
      </c>
      <c r="Z3" t="n">
        <v>10</v>
      </c>
      <c r="AA3" t="n">
        <v>1514.921284067193</v>
      </c>
      <c r="AB3" t="n">
        <v>2072.782134470907</v>
      </c>
      <c r="AC3" t="n">
        <v>1874.958716725001</v>
      </c>
      <c r="AD3" t="n">
        <v>1514921.284067193</v>
      </c>
      <c r="AE3" t="n">
        <v>2072782.134470908</v>
      </c>
      <c r="AF3" t="n">
        <v>1.657942836867072e-06</v>
      </c>
      <c r="AG3" t="n">
        <v>14</v>
      </c>
      <c r="AH3" t="n">
        <v>1874958.716725001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0.8712</v>
      </c>
      <c r="E4" t="n">
        <v>114.78</v>
      </c>
      <c r="F4" t="n">
        <v>106.18</v>
      </c>
      <c r="G4" t="n">
        <v>25.18</v>
      </c>
      <c r="H4" t="n">
        <v>0.42</v>
      </c>
      <c r="I4" t="n">
        <v>253</v>
      </c>
      <c r="J4" t="n">
        <v>127.27</v>
      </c>
      <c r="K4" t="n">
        <v>45</v>
      </c>
      <c r="L4" t="n">
        <v>3</v>
      </c>
      <c r="M4" t="n">
        <v>251</v>
      </c>
      <c r="N4" t="n">
        <v>19.27</v>
      </c>
      <c r="O4" t="n">
        <v>15930.42</v>
      </c>
      <c r="P4" t="n">
        <v>1049.5</v>
      </c>
      <c r="Q4" t="n">
        <v>3548.73</v>
      </c>
      <c r="R4" t="n">
        <v>562.77</v>
      </c>
      <c r="S4" t="n">
        <v>166.1</v>
      </c>
      <c r="T4" t="n">
        <v>196833.62</v>
      </c>
      <c r="U4" t="n">
        <v>0.3</v>
      </c>
      <c r="V4" t="n">
        <v>0.88</v>
      </c>
      <c r="W4" t="n">
        <v>0.67</v>
      </c>
      <c r="X4" t="n">
        <v>11.64</v>
      </c>
      <c r="Y4" t="n">
        <v>0.5</v>
      </c>
      <c r="Z4" t="n">
        <v>10</v>
      </c>
      <c r="AA4" t="n">
        <v>1256.128834626287</v>
      </c>
      <c r="AB4" t="n">
        <v>1718.690888028769</v>
      </c>
      <c r="AC4" t="n">
        <v>1554.661441873115</v>
      </c>
      <c r="AD4" t="n">
        <v>1256128.834626287</v>
      </c>
      <c r="AE4" t="n">
        <v>1718690.88802877</v>
      </c>
      <c r="AF4" t="n">
        <v>1.830903535908978e-06</v>
      </c>
      <c r="AG4" t="n">
        <v>12</v>
      </c>
      <c r="AH4" t="n">
        <v>1554661.441873115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0.914</v>
      </c>
      <c r="E5" t="n">
        <v>109.41</v>
      </c>
      <c r="F5" t="n">
        <v>102.7</v>
      </c>
      <c r="G5" t="n">
        <v>34.43</v>
      </c>
      <c r="H5" t="n">
        <v>0.55</v>
      </c>
      <c r="I5" t="n">
        <v>179</v>
      </c>
      <c r="J5" t="n">
        <v>128.59</v>
      </c>
      <c r="K5" t="n">
        <v>45</v>
      </c>
      <c r="L5" t="n">
        <v>4</v>
      </c>
      <c r="M5" t="n">
        <v>177</v>
      </c>
      <c r="N5" t="n">
        <v>19.59</v>
      </c>
      <c r="O5" t="n">
        <v>16093.6</v>
      </c>
      <c r="P5" t="n">
        <v>990.8099999999999</v>
      </c>
      <c r="Q5" t="n">
        <v>3548.73</v>
      </c>
      <c r="R5" t="n">
        <v>444.58</v>
      </c>
      <c r="S5" t="n">
        <v>166.1</v>
      </c>
      <c r="T5" t="n">
        <v>138107.73</v>
      </c>
      <c r="U5" t="n">
        <v>0.37</v>
      </c>
      <c r="V5" t="n">
        <v>0.91</v>
      </c>
      <c r="W5" t="n">
        <v>0.5600000000000001</v>
      </c>
      <c r="X5" t="n">
        <v>8.16</v>
      </c>
      <c r="Y5" t="n">
        <v>0.5</v>
      </c>
      <c r="Z5" t="n">
        <v>10</v>
      </c>
      <c r="AA5" t="n">
        <v>1142.831042714983</v>
      </c>
      <c r="AB5" t="n">
        <v>1563.671850789911</v>
      </c>
      <c r="AC5" t="n">
        <v>1414.437203977748</v>
      </c>
      <c r="AD5" t="n">
        <v>1142831.042714983</v>
      </c>
      <c r="AE5" t="n">
        <v>1563671.850789911</v>
      </c>
      <c r="AF5" t="n">
        <v>1.920851505763092e-06</v>
      </c>
      <c r="AG5" t="n">
        <v>12</v>
      </c>
      <c r="AH5" t="n">
        <v>1414437.203977748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0.9399999999999999</v>
      </c>
      <c r="E6" t="n">
        <v>106.39</v>
      </c>
      <c r="F6" t="n">
        <v>100.75</v>
      </c>
      <c r="G6" t="n">
        <v>44.12</v>
      </c>
      <c r="H6" t="n">
        <v>0.68</v>
      </c>
      <c r="I6" t="n">
        <v>137</v>
      </c>
      <c r="J6" t="n">
        <v>129.92</v>
      </c>
      <c r="K6" t="n">
        <v>45</v>
      </c>
      <c r="L6" t="n">
        <v>5</v>
      </c>
      <c r="M6" t="n">
        <v>135</v>
      </c>
      <c r="N6" t="n">
        <v>19.92</v>
      </c>
      <c r="O6" t="n">
        <v>16257.24</v>
      </c>
      <c r="P6" t="n">
        <v>946.8200000000001</v>
      </c>
      <c r="Q6" t="n">
        <v>3548.72</v>
      </c>
      <c r="R6" t="n">
        <v>378.41</v>
      </c>
      <c r="S6" t="n">
        <v>166.1</v>
      </c>
      <c r="T6" t="n">
        <v>105231.89</v>
      </c>
      <c r="U6" t="n">
        <v>0.44</v>
      </c>
      <c r="V6" t="n">
        <v>0.93</v>
      </c>
      <c r="W6" t="n">
        <v>0.5</v>
      </c>
      <c r="X6" t="n">
        <v>6.21</v>
      </c>
      <c r="Y6" t="n">
        <v>0.5</v>
      </c>
      <c r="Z6" t="n">
        <v>10</v>
      </c>
      <c r="AA6" t="n">
        <v>1071.471730160934</v>
      </c>
      <c r="AB6" t="n">
        <v>1466.034891202775</v>
      </c>
      <c r="AC6" t="n">
        <v>1326.118578779275</v>
      </c>
      <c r="AD6" t="n">
        <v>1071471.730160934</v>
      </c>
      <c r="AE6" t="n">
        <v>1466034.891202775</v>
      </c>
      <c r="AF6" t="n">
        <v>1.975492795861386e-06</v>
      </c>
      <c r="AG6" t="n">
        <v>12</v>
      </c>
      <c r="AH6" t="n">
        <v>1326118.578779275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0.9576</v>
      </c>
      <c r="E7" t="n">
        <v>104.43</v>
      </c>
      <c r="F7" t="n">
        <v>99.48</v>
      </c>
      <c r="G7" t="n">
        <v>54.26</v>
      </c>
      <c r="H7" t="n">
        <v>0.8100000000000001</v>
      </c>
      <c r="I7" t="n">
        <v>110</v>
      </c>
      <c r="J7" t="n">
        <v>131.25</v>
      </c>
      <c r="K7" t="n">
        <v>45</v>
      </c>
      <c r="L7" t="n">
        <v>6</v>
      </c>
      <c r="M7" t="n">
        <v>108</v>
      </c>
      <c r="N7" t="n">
        <v>20.25</v>
      </c>
      <c r="O7" t="n">
        <v>16421.36</v>
      </c>
      <c r="P7" t="n">
        <v>909.36</v>
      </c>
      <c r="Q7" t="n">
        <v>3548.7</v>
      </c>
      <c r="R7" t="n">
        <v>335.44</v>
      </c>
      <c r="S7" t="n">
        <v>166.1</v>
      </c>
      <c r="T7" t="n">
        <v>83884.00999999999</v>
      </c>
      <c r="U7" t="n">
        <v>0.5</v>
      </c>
      <c r="V7" t="n">
        <v>0.9399999999999999</v>
      </c>
      <c r="W7" t="n">
        <v>0.45</v>
      </c>
      <c r="X7" t="n">
        <v>4.94</v>
      </c>
      <c r="Y7" t="n">
        <v>0.5</v>
      </c>
      <c r="Z7" t="n">
        <v>10</v>
      </c>
      <c r="AA7" t="n">
        <v>1010.108066569149</v>
      </c>
      <c r="AB7" t="n">
        <v>1382.074419502721</v>
      </c>
      <c r="AC7" t="n">
        <v>1250.171176659012</v>
      </c>
      <c r="AD7" t="n">
        <v>1010108.066569149</v>
      </c>
      <c r="AE7" t="n">
        <v>1382074.419502721</v>
      </c>
      <c r="AF7" t="n">
        <v>2.012480746081769e-06</v>
      </c>
      <c r="AG7" t="n">
        <v>11</v>
      </c>
      <c r="AH7" t="n">
        <v>1250171.176659012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0.9714</v>
      </c>
      <c r="E8" t="n">
        <v>102.94</v>
      </c>
      <c r="F8" t="n">
        <v>98.48999999999999</v>
      </c>
      <c r="G8" t="n">
        <v>64.94</v>
      </c>
      <c r="H8" t="n">
        <v>0.93</v>
      </c>
      <c r="I8" t="n">
        <v>91</v>
      </c>
      <c r="J8" t="n">
        <v>132.58</v>
      </c>
      <c r="K8" t="n">
        <v>45</v>
      </c>
      <c r="L8" t="n">
        <v>7</v>
      </c>
      <c r="M8" t="n">
        <v>89</v>
      </c>
      <c r="N8" t="n">
        <v>20.59</v>
      </c>
      <c r="O8" t="n">
        <v>16585.95</v>
      </c>
      <c r="P8" t="n">
        <v>872.1900000000001</v>
      </c>
      <c r="Q8" t="n">
        <v>3548.69</v>
      </c>
      <c r="R8" t="n">
        <v>301.18</v>
      </c>
      <c r="S8" t="n">
        <v>166.1</v>
      </c>
      <c r="T8" t="n">
        <v>66848.17999999999</v>
      </c>
      <c r="U8" t="n">
        <v>0.55</v>
      </c>
      <c r="V8" t="n">
        <v>0.95</v>
      </c>
      <c r="W8" t="n">
        <v>0.43</v>
      </c>
      <c r="X8" t="n">
        <v>3.95</v>
      </c>
      <c r="Y8" t="n">
        <v>0.5</v>
      </c>
      <c r="Z8" t="n">
        <v>10</v>
      </c>
      <c r="AA8" t="n">
        <v>962.8757777953821</v>
      </c>
      <c r="AB8" t="n">
        <v>1317.449118260936</v>
      </c>
      <c r="AC8" t="n">
        <v>1191.713623465562</v>
      </c>
      <c r="AD8" t="n">
        <v>962875.7777953821</v>
      </c>
      <c r="AE8" t="n">
        <v>1317449.118260936</v>
      </c>
      <c r="AF8" t="n">
        <v>2.041482661595479e-06</v>
      </c>
      <c r="AG8" t="n">
        <v>11</v>
      </c>
      <c r="AH8" t="n">
        <v>1191713.623465562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0.9784</v>
      </c>
      <c r="E9" t="n">
        <v>102.21</v>
      </c>
      <c r="F9" t="n">
        <v>98.11</v>
      </c>
      <c r="G9" t="n">
        <v>76.45</v>
      </c>
      <c r="H9" t="n">
        <v>1.06</v>
      </c>
      <c r="I9" t="n">
        <v>77</v>
      </c>
      <c r="J9" t="n">
        <v>133.92</v>
      </c>
      <c r="K9" t="n">
        <v>45</v>
      </c>
      <c r="L9" t="n">
        <v>8</v>
      </c>
      <c r="M9" t="n">
        <v>74</v>
      </c>
      <c r="N9" t="n">
        <v>20.93</v>
      </c>
      <c r="O9" t="n">
        <v>16751.02</v>
      </c>
      <c r="P9" t="n">
        <v>840.88</v>
      </c>
      <c r="Q9" t="n">
        <v>3548.66</v>
      </c>
      <c r="R9" t="n">
        <v>289.17</v>
      </c>
      <c r="S9" t="n">
        <v>166.1</v>
      </c>
      <c r="T9" t="n">
        <v>60910.59</v>
      </c>
      <c r="U9" t="n">
        <v>0.57</v>
      </c>
      <c r="V9" t="n">
        <v>0.95</v>
      </c>
      <c r="W9" t="n">
        <v>0.4</v>
      </c>
      <c r="X9" t="n">
        <v>3.57</v>
      </c>
      <c r="Y9" t="n">
        <v>0.5</v>
      </c>
      <c r="Z9" t="n">
        <v>10</v>
      </c>
      <c r="AA9" t="n">
        <v>928.4505063528993</v>
      </c>
      <c r="AB9" t="n">
        <v>1270.346943137542</v>
      </c>
      <c r="AC9" t="n">
        <v>1149.106813827627</v>
      </c>
      <c r="AD9" t="n">
        <v>928450.5063528994</v>
      </c>
      <c r="AE9" t="n">
        <v>1270346.943137542</v>
      </c>
      <c r="AF9" t="n">
        <v>2.056193778160404e-06</v>
      </c>
      <c r="AG9" t="n">
        <v>11</v>
      </c>
      <c r="AH9" t="n">
        <v>1149106.813827627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0.9861</v>
      </c>
      <c r="E10" t="n">
        <v>101.41</v>
      </c>
      <c r="F10" t="n">
        <v>97.59</v>
      </c>
      <c r="G10" t="n">
        <v>88.72</v>
      </c>
      <c r="H10" t="n">
        <v>1.18</v>
      </c>
      <c r="I10" t="n">
        <v>66</v>
      </c>
      <c r="J10" t="n">
        <v>135.27</v>
      </c>
      <c r="K10" t="n">
        <v>45</v>
      </c>
      <c r="L10" t="n">
        <v>9</v>
      </c>
      <c r="M10" t="n">
        <v>51</v>
      </c>
      <c r="N10" t="n">
        <v>21.27</v>
      </c>
      <c r="O10" t="n">
        <v>16916.71</v>
      </c>
      <c r="P10" t="n">
        <v>808.13</v>
      </c>
      <c r="Q10" t="n">
        <v>3548.7</v>
      </c>
      <c r="R10" t="n">
        <v>271.02</v>
      </c>
      <c r="S10" t="n">
        <v>166.1</v>
      </c>
      <c r="T10" t="n">
        <v>51892.11</v>
      </c>
      <c r="U10" t="n">
        <v>0.61</v>
      </c>
      <c r="V10" t="n">
        <v>0.96</v>
      </c>
      <c r="W10" t="n">
        <v>0.4</v>
      </c>
      <c r="X10" t="n">
        <v>3.06</v>
      </c>
      <c r="Y10" t="n">
        <v>0.5</v>
      </c>
      <c r="Z10" t="n">
        <v>10</v>
      </c>
      <c r="AA10" t="n">
        <v>892.5504382593753</v>
      </c>
      <c r="AB10" t="n">
        <v>1221.226886172757</v>
      </c>
      <c r="AC10" t="n">
        <v>1104.674706159128</v>
      </c>
      <c r="AD10" t="n">
        <v>892550.4382593753</v>
      </c>
      <c r="AE10" t="n">
        <v>1221226.886172757</v>
      </c>
      <c r="AF10" t="n">
        <v>2.072376006381822e-06</v>
      </c>
      <c r="AG10" t="n">
        <v>11</v>
      </c>
      <c r="AH10" t="n">
        <v>1104674.706159128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0.9898</v>
      </c>
      <c r="E11" t="n">
        <v>101.03</v>
      </c>
      <c r="F11" t="n">
        <v>97.34</v>
      </c>
      <c r="G11" t="n">
        <v>95.73999999999999</v>
      </c>
      <c r="H11" t="n">
        <v>1.29</v>
      </c>
      <c r="I11" t="n">
        <v>61</v>
      </c>
      <c r="J11" t="n">
        <v>136.61</v>
      </c>
      <c r="K11" t="n">
        <v>45</v>
      </c>
      <c r="L11" t="n">
        <v>10</v>
      </c>
      <c r="M11" t="n">
        <v>9</v>
      </c>
      <c r="N11" t="n">
        <v>21.61</v>
      </c>
      <c r="O11" t="n">
        <v>17082.76</v>
      </c>
      <c r="P11" t="n">
        <v>791.78</v>
      </c>
      <c r="Q11" t="n">
        <v>3548.7</v>
      </c>
      <c r="R11" t="n">
        <v>260.63</v>
      </c>
      <c r="S11" t="n">
        <v>166.1</v>
      </c>
      <c r="T11" t="n">
        <v>46719.81</v>
      </c>
      <c r="U11" t="n">
        <v>0.64</v>
      </c>
      <c r="V11" t="n">
        <v>0.96</v>
      </c>
      <c r="W11" t="n">
        <v>0.44</v>
      </c>
      <c r="X11" t="n">
        <v>2.8</v>
      </c>
      <c r="Y11" t="n">
        <v>0.5</v>
      </c>
      <c r="Z11" t="n">
        <v>10</v>
      </c>
      <c r="AA11" t="n">
        <v>874.959090306391</v>
      </c>
      <c r="AB11" t="n">
        <v>1197.157627827985</v>
      </c>
      <c r="AC11" t="n">
        <v>1082.902584049365</v>
      </c>
      <c r="AD11" t="n">
        <v>874959.090306391</v>
      </c>
      <c r="AE11" t="n">
        <v>1197157.627827985</v>
      </c>
      <c r="AF11" t="n">
        <v>2.080151882280425e-06</v>
      </c>
      <c r="AG11" t="n">
        <v>11</v>
      </c>
      <c r="AH11" t="n">
        <v>1082902.584049365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0.9898</v>
      </c>
      <c r="E12" t="n">
        <v>101.03</v>
      </c>
      <c r="F12" t="n">
        <v>97.34</v>
      </c>
      <c r="G12" t="n">
        <v>95.73999999999999</v>
      </c>
      <c r="H12" t="n">
        <v>1.41</v>
      </c>
      <c r="I12" t="n">
        <v>61</v>
      </c>
      <c r="J12" t="n">
        <v>137.96</v>
      </c>
      <c r="K12" t="n">
        <v>45</v>
      </c>
      <c r="L12" t="n">
        <v>11</v>
      </c>
      <c r="M12" t="n">
        <v>0</v>
      </c>
      <c r="N12" t="n">
        <v>21.96</v>
      </c>
      <c r="O12" t="n">
        <v>17249.3</v>
      </c>
      <c r="P12" t="n">
        <v>796.6900000000001</v>
      </c>
      <c r="Q12" t="n">
        <v>3548.66</v>
      </c>
      <c r="R12" t="n">
        <v>260.05</v>
      </c>
      <c r="S12" t="n">
        <v>166.1</v>
      </c>
      <c r="T12" t="n">
        <v>46431.59</v>
      </c>
      <c r="U12" t="n">
        <v>0.64</v>
      </c>
      <c r="V12" t="n">
        <v>0.96</v>
      </c>
      <c r="W12" t="n">
        <v>0.45</v>
      </c>
      <c r="X12" t="n">
        <v>2.8</v>
      </c>
      <c r="Y12" t="n">
        <v>0.5</v>
      </c>
      <c r="Z12" t="n">
        <v>10</v>
      </c>
      <c r="AA12" t="n">
        <v>879.2783493993418</v>
      </c>
      <c r="AB12" t="n">
        <v>1203.067428671222</v>
      </c>
      <c r="AC12" t="n">
        <v>1088.248361794581</v>
      </c>
      <c r="AD12" t="n">
        <v>879278.3493993417</v>
      </c>
      <c r="AE12" t="n">
        <v>1203067.428671222</v>
      </c>
      <c r="AF12" t="n">
        <v>2.080151882280425e-06</v>
      </c>
      <c r="AG12" t="n">
        <v>11</v>
      </c>
      <c r="AH12" t="n">
        <v>1088248.361794581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2024-09-25T21:40:29Z</dcterms:created>
  <dcterms:modified xmlns:dcterms="http://purl.org/dc/terms/" xmlns:xsi="http://www.w3.org/2001/XMLSchema-instance" xsi:type="dcterms:W3CDTF">2024-09-25T21:40:29Z</dcterms:modified>
</cp:coreProperties>
</file>