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xVal>
          <yVal>
            <numRef>
              <f>gráficos!$B$7:$B$188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  <c r="AA2" t="n">
        <v>2729.861241893817</v>
      </c>
      <c r="AB2" t="n">
        <v>3735.116584137594</v>
      </c>
      <c r="AC2" t="n">
        <v>3378.642299616411</v>
      </c>
      <c r="AD2" t="n">
        <v>2729861.241893817</v>
      </c>
      <c r="AE2" t="n">
        <v>3735116.584137594</v>
      </c>
      <c r="AF2" t="n">
        <v>7.493880395128284e-07</v>
      </c>
      <c r="AG2" t="n">
        <v>29</v>
      </c>
      <c r="AH2" t="n">
        <v>3378642.299616411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  <c r="AA3" t="n">
        <v>1601.629363135381</v>
      </c>
      <c r="AB3" t="n">
        <v>2191.419953542475</v>
      </c>
      <c r="AC3" t="n">
        <v>1982.273908853603</v>
      </c>
      <c r="AD3" t="n">
        <v>1601629.363135381</v>
      </c>
      <c r="AE3" t="n">
        <v>2191419.953542475</v>
      </c>
      <c r="AF3" t="n">
        <v>1.058471003405889e-06</v>
      </c>
      <c r="AG3" t="n">
        <v>21</v>
      </c>
      <c r="AH3" t="n">
        <v>1982273.908853603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  <c r="AA4" t="n">
        <v>1356.811506895403</v>
      </c>
      <c r="AB4" t="n">
        <v>1856.449362033387</v>
      </c>
      <c r="AC4" t="n">
        <v>1679.272440463964</v>
      </c>
      <c r="AD4" t="n">
        <v>1356811.506895402</v>
      </c>
      <c r="AE4" t="n">
        <v>1856449.362033387</v>
      </c>
      <c r="AF4" t="n">
        <v>1.179967501012481e-06</v>
      </c>
      <c r="AG4" t="n">
        <v>19</v>
      </c>
      <c r="AH4" t="n">
        <v>1679272.440463964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  <c r="AA5" t="n">
        <v>1241.894431817026</v>
      </c>
      <c r="AB5" t="n">
        <v>1699.214750127608</v>
      </c>
      <c r="AC5" t="n">
        <v>1537.044079238309</v>
      </c>
      <c r="AD5" t="n">
        <v>1241894.431817026</v>
      </c>
      <c r="AE5" t="n">
        <v>1699214.750127608</v>
      </c>
      <c r="AF5" t="n">
        <v>1.247162653115097e-06</v>
      </c>
      <c r="AG5" t="n">
        <v>18</v>
      </c>
      <c r="AH5" t="n">
        <v>1537044.079238309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  <c r="AA6" t="n">
        <v>1173.482792299969</v>
      </c>
      <c r="AB6" t="n">
        <v>1605.610926831842</v>
      </c>
      <c r="AC6" t="n">
        <v>1452.3736734641</v>
      </c>
      <c r="AD6" t="n">
        <v>1173482.792299969</v>
      </c>
      <c r="AE6" t="n">
        <v>1605610.926831842</v>
      </c>
      <c r="AF6" t="n">
        <v>1.2870229352286e-06</v>
      </c>
      <c r="AG6" t="n">
        <v>17</v>
      </c>
      <c r="AH6" t="n">
        <v>1452373.673464099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  <c r="AA7" t="n">
        <v>1130.277781777053</v>
      </c>
      <c r="AB7" t="n">
        <v>1546.495925363848</v>
      </c>
      <c r="AC7" t="n">
        <v>1398.900524767786</v>
      </c>
      <c r="AD7" t="n">
        <v>1130277.781777053</v>
      </c>
      <c r="AE7" t="n">
        <v>1546495.925363848</v>
      </c>
      <c r="AF7" t="n">
        <v>1.315905062009548e-06</v>
      </c>
      <c r="AG7" t="n">
        <v>17</v>
      </c>
      <c r="AH7" t="n">
        <v>1398900.524767786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  <c r="AA8" t="n">
        <v>1087.672498900625</v>
      </c>
      <c r="AB8" t="n">
        <v>1488.201497719894</v>
      </c>
      <c r="AC8" t="n">
        <v>1346.169635481427</v>
      </c>
      <c r="AD8" t="n">
        <v>1087672.498900624</v>
      </c>
      <c r="AE8" t="n">
        <v>1488201.497719894</v>
      </c>
      <c r="AF8" t="n">
        <v>1.336829868146766e-06</v>
      </c>
      <c r="AG8" t="n">
        <v>16</v>
      </c>
      <c r="AH8" t="n">
        <v>1346169.635481427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  <c r="AA9" t="n">
        <v>1063.264335679514</v>
      </c>
      <c r="AB9" t="n">
        <v>1454.805171988608</v>
      </c>
      <c r="AC9" t="n">
        <v>1315.960608205897</v>
      </c>
      <c r="AD9" t="n">
        <v>1063264.335679514</v>
      </c>
      <c r="AE9" t="n">
        <v>1454805.171988608</v>
      </c>
      <c r="AF9" t="n">
        <v>1.351123573747542e-06</v>
      </c>
      <c r="AG9" t="n">
        <v>16</v>
      </c>
      <c r="AH9" t="n">
        <v>1315960.608205898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  <c r="AA10" t="n">
        <v>1038.618209308107</v>
      </c>
      <c r="AB10" t="n">
        <v>1421.083254576891</v>
      </c>
      <c r="AC10" t="n">
        <v>1285.457063262946</v>
      </c>
      <c r="AD10" t="n">
        <v>1038618.209308107</v>
      </c>
      <c r="AE10" t="n">
        <v>1421083.254576891</v>
      </c>
      <c r="AF10" t="n">
        <v>1.364459453715276e-06</v>
      </c>
      <c r="AG10" t="n">
        <v>16</v>
      </c>
      <c r="AH10" t="n">
        <v>1285457.063262946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  <c r="AA11" t="n">
        <v>1020.177745057769</v>
      </c>
      <c r="AB11" t="n">
        <v>1395.852197853713</v>
      </c>
      <c r="AC11" t="n">
        <v>1262.634023181418</v>
      </c>
      <c r="AD11" t="n">
        <v>1020177.745057769</v>
      </c>
      <c r="AE11" t="n">
        <v>1395852.197853713</v>
      </c>
      <c r="AF11" t="n">
        <v>1.373079884412651e-06</v>
      </c>
      <c r="AG11" t="n">
        <v>16</v>
      </c>
      <c r="AH11" t="n">
        <v>1262634.023181418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  <c r="AA12" t="n">
        <v>1000.410629808924</v>
      </c>
      <c r="AB12" t="n">
        <v>1368.805958706665</v>
      </c>
      <c r="AC12" t="n">
        <v>1238.16903913893</v>
      </c>
      <c r="AD12" t="n">
        <v>1000410.629808924</v>
      </c>
      <c r="AE12" t="n">
        <v>1368805.958706665</v>
      </c>
      <c r="AF12" t="n">
        <v>1.382879177427616e-06</v>
      </c>
      <c r="AG12" t="n">
        <v>16</v>
      </c>
      <c r="AH12" t="n">
        <v>1238169.03913893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  <c r="AA13" t="n">
        <v>982.9759719267748</v>
      </c>
      <c r="AB13" t="n">
        <v>1344.951090629488</v>
      </c>
      <c r="AC13" t="n">
        <v>1216.59084619052</v>
      </c>
      <c r="AD13" t="n">
        <v>982975.9719267748</v>
      </c>
      <c r="AE13" t="n">
        <v>1344951.090629488</v>
      </c>
      <c r="AF13" t="n">
        <v>1.388626131225866e-06</v>
      </c>
      <c r="AG13" t="n">
        <v>16</v>
      </c>
      <c r="AH13" t="n">
        <v>1216590.84619052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  <c r="AA14" t="n">
        <v>965.1730443513105</v>
      </c>
      <c r="AB14" t="n">
        <v>1320.592339711004</v>
      </c>
      <c r="AC14" t="n">
        <v>1194.556860271975</v>
      </c>
      <c r="AD14" t="n">
        <v>965173.0443513105</v>
      </c>
      <c r="AE14" t="n">
        <v>1320592.339711004</v>
      </c>
      <c r="AF14" t="n">
        <v>1.394888837288061e-06</v>
      </c>
      <c r="AG14" t="n">
        <v>16</v>
      </c>
      <c r="AH14" t="n">
        <v>1194556.860271975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  <c r="AA15" t="n">
        <v>953.0000874536605</v>
      </c>
      <c r="AB15" t="n">
        <v>1303.936763050684</v>
      </c>
      <c r="AC15" t="n">
        <v>1179.490868471866</v>
      </c>
      <c r="AD15" t="n">
        <v>953000.0874536606</v>
      </c>
      <c r="AE15" t="n">
        <v>1303936.763050684</v>
      </c>
      <c r="AF15" t="n">
        <v>1.399235892084173e-06</v>
      </c>
      <c r="AG15" t="n">
        <v>16</v>
      </c>
      <c r="AH15" t="n">
        <v>1179490.868471866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  <c r="AA16" t="n">
        <v>934.2361049748694</v>
      </c>
      <c r="AB16" t="n">
        <v>1278.263054414718</v>
      </c>
      <c r="AC16" t="n">
        <v>1156.267422554841</v>
      </c>
      <c r="AD16" t="n">
        <v>934236.1049748694</v>
      </c>
      <c r="AE16" t="n">
        <v>1278263.054414718</v>
      </c>
      <c r="AF16" t="n">
        <v>1.403877662459683e-06</v>
      </c>
      <c r="AG16" t="n">
        <v>16</v>
      </c>
      <c r="AH16" t="n">
        <v>1156267.422554841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  <c r="AA17" t="n">
        <v>916.3584339358413</v>
      </c>
      <c r="AB17" t="n">
        <v>1253.802036191938</v>
      </c>
      <c r="AC17" t="n">
        <v>1134.140929579989</v>
      </c>
      <c r="AD17" t="n">
        <v>916358.4339358413</v>
      </c>
      <c r="AE17" t="n">
        <v>1253802.036191938</v>
      </c>
      <c r="AF17" t="n">
        <v>1.409182542888837e-06</v>
      </c>
      <c r="AG17" t="n">
        <v>16</v>
      </c>
      <c r="AH17" t="n">
        <v>1134140.929579989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  <c r="AA18" t="n">
        <v>905.7180274177459</v>
      </c>
      <c r="AB18" t="n">
        <v>1239.243362572274</v>
      </c>
      <c r="AC18" t="n">
        <v>1120.971715337359</v>
      </c>
      <c r="AD18" t="n">
        <v>905718.0274177459</v>
      </c>
      <c r="AE18" t="n">
        <v>1239243.362572274</v>
      </c>
      <c r="AF18" t="n">
        <v>1.410214047416728e-06</v>
      </c>
      <c r="AG18" t="n">
        <v>16</v>
      </c>
      <c r="AH18" t="n">
        <v>1120971.715337359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  <c r="AA19" t="n">
        <v>894.0901093490356</v>
      </c>
      <c r="AB19" t="n">
        <v>1223.333532083124</v>
      </c>
      <c r="AC19" t="n">
        <v>1106.580296740506</v>
      </c>
      <c r="AD19" t="n">
        <v>894090.1093490357</v>
      </c>
      <c r="AE19" t="n">
        <v>1223333.532083124</v>
      </c>
      <c r="AF19" t="n">
        <v>1.414119028843744e-06</v>
      </c>
      <c r="AG19" t="n">
        <v>16</v>
      </c>
      <c r="AH19" t="n">
        <v>1106580.296740506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  <c r="AA20" t="n">
        <v>896.6893882600425</v>
      </c>
      <c r="AB20" t="n">
        <v>1226.889980161257</v>
      </c>
      <c r="AC20" t="n">
        <v>1109.797322405568</v>
      </c>
      <c r="AD20" t="n">
        <v>896689.3882600425</v>
      </c>
      <c r="AE20" t="n">
        <v>1226889.980161257</v>
      </c>
      <c r="AF20" t="n">
        <v>1.413676955474648e-06</v>
      </c>
      <c r="AG20" t="n">
        <v>16</v>
      </c>
      <c r="AH20" t="n">
        <v>1109797.322405568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  <c r="AA21" t="n">
        <v>899.6176716765506</v>
      </c>
      <c r="AB21" t="n">
        <v>1230.896586718469</v>
      </c>
      <c r="AC21" t="n">
        <v>1113.421544056268</v>
      </c>
      <c r="AD21" t="n">
        <v>899617.6716765505</v>
      </c>
      <c r="AE21" t="n">
        <v>1230896.586718469</v>
      </c>
      <c r="AF21" t="n">
        <v>1.412866487631305e-06</v>
      </c>
      <c r="AG21" t="n">
        <v>16</v>
      </c>
      <c r="AH21" t="n">
        <v>1113421.544056268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1.164</v>
      </c>
      <c r="E2" t="n">
        <v>85.91</v>
      </c>
      <c r="F2" t="n">
        <v>65.09</v>
      </c>
      <c r="G2" t="n">
        <v>6.8</v>
      </c>
      <c r="H2" t="n">
        <v>0.11</v>
      </c>
      <c r="I2" t="n">
        <v>574</v>
      </c>
      <c r="J2" t="n">
        <v>159.12</v>
      </c>
      <c r="K2" t="n">
        <v>50.28</v>
      </c>
      <c r="L2" t="n">
        <v>1</v>
      </c>
      <c r="M2" t="n">
        <v>572</v>
      </c>
      <c r="N2" t="n">
        <v>27.84</v>
      </c>
      <c r="O2" t="n">
        <v>19859.16</v>
      </c>
      <c r="P2" t="n">
        <v>794.08</v>
      </c>
      <c r="Q2" t="n">
        <v>2120.24</v>
      </c>
      <c r="R2" t="n">
        <v>642.61</v>
      </c>
      <c r="S2" t="n">
        <v>82.47</v>
      </c>
      <c r="T2" t="n">
        <v>275133.06</v>
      </c>
      <c r="U2" t="n">
        <v>0.13</v>
      </c>
      <c r="V2" t="n">
        <v>0.68</v>
      </c>
      <c r="W2" t="n">
        <v>7.59</v>
      </c>
      <c r="X2" t="n">
        <v>17.02</v>
      </c>
      <c r="Y2" t="n">
        <v>0.5</v>
      </c>
      <c r="Z2" t="n">
        <v>10</v>
      </c>
      <c r="AA2" t="n">
        <v>2014.291057982505</v>
      </c>
      <c r="AB2" t="n">
        <v>2756.041889781417</v>
      </c>
      <c r="AC2" t="n">
        <v>2493.009119949764</v>
      </c>
      <c r="AD2" t="n">
        <v>2014291.057982505</v>
      </c>
      <c r="AE2" t="n">
        <v>2756041.889781416</v>
      </c>
      <c r="AF2" t="n">
        <v>8.681154545679687e-07</v>
      </c>
      <c r="AG2" t="n">
        <v>25</v>
      </c>
      <c r="AH2" t="n">
        <v>2493009.119949764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1.5396</v>
      </c>
      <c r="E3" t="n">
        <v>64.95</v>
      </c>
      <c r="F3" t="n">
        <v>54.96</v>
      </c>
      <c r="G3" t="n">
        <v>13.86</v>
      </c>
      <c r="H3" t="n">
        <v>0.22</v>
      </c>
      <c r="I3" t="n">
        <v>238</v>
      </c>
      <c r="J3" t="n">
        <v>160.54</v>
      </c>
      <c r="K3" t="n">
        <v>50.28</v>
      </c>
      <c r="L3" t="n">
        <v>2</v>
      </c>
      <c r="M3" t="n">
        <v>236</v>
      </c>
      <c r="N3" t="n">
        <v>28.26</v>
      </c>
      <c r="O3" t="n">
        <v>20034.4</v>
      </c>
      <c r="P3" t="n">
        <v>660.33</v>
      </c>
      <c r="Q3" t="n">
        <v>2120.27</v>
      </c>
      <c r="R3" t="n">
        <v>311.6</v>
      </c>
      <c r="S3" t="n">
        <v>82.47</v>
      </c>
      <c r="T3" t="n">
        <v>111307.25</v>
      </c>
      <c r="U3" t="n">
        <v>0.26</v>
      </c>
      <c r="V3" t="n">
        <v>0.8</v>
      </c>
      <c r="W3" t="n">
        <v>7.04</v>
      </c>
      <c r="X3" t="n">
        <v>6.9</v>
      </c>
      <c r="Y3" t="n">
        <v>0.5</v>
      </c>
      <c r="Z3" t="n">
        <v>10</v>
      </c>
      <c r="AA3" t="n">
        <v>1296.122838022808</v>
      </c>
      <c r="AB3" t="n">
        <v>1773.412447886793</v>
      </c>
      <c r="AC3" t="n">
        <v>1604.160452860481</v>
      </c>
      <c r="AD3" t="n">
        <v>1296122.838022808</v>
      </c>
      <c r="AE3" t="n">
        <v>1773412.447886793</v>
      </c>
      <c r="AF3" t="n">
        <v>1.148239307433715e-06</v>
      </c>
      <c r="AG3" t="n">
        <v>19</v>
      </c>
      <c r="AH3" t="n">
        <v>1604160.45286048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1.6824</v>
      </c>
      <c r="E4" t="n">
        <v>59.44</v>
      </c>
      <c r="F4" t="n">
        <v>52.31</v>
      </c>
      <c r="G4" t="n">
        <v>21.07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618.52</v>
      </c>
      <c r="Q4" t="n">
        <v>2120.11</v>
      </c>
      <c r="R4" t="n">
        <v>225.83</v>
      </c>
      <c r="S4" t="n">
        <v>82.47</v>
      </c>
      <c r="T4" t="n">
        <v>68871.67</v>
      </c>
      <c r="U4" t="n">
        <v>0.37</v>
      </c>
      <c r="V4" t="n">
        <v>0.84</v>
      </c>
      <c r="W4" t="n">
        <v>6.87</v>
      </c>
      <c r="X4" t="n">
        <v>4.25</v>
      </c>
      <c r="Y4" t="n">
        <v>0.5</v>
      </c>
      <c r="Z4" t="n">
        <v>10</v>
      </c>
      <c r="AA4" t="n">
        <v>1127.032306463308</v>
      </c>
      <c r="AB4" t="n">
        <v>1542.055322859317</v>
      </c>
      <c r="AC4" t="n">
        <v>1394.883727133862</v>
      </c>
      <c r="AD4" t="n">
        <v>1127032.306463308</v>
      </c>
      <c r="AE4" t="n">
        <v>1542055.322859317</v>
      </c>
      <c r="AF4" t="n">
        <v>1.254740069385868e-06</v>
      </c>
      <c r="AG4" t="n">
        <v>18</v>
      </c>
      <c r="AH4" t="n">
        <v>1394883.727133862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1.7562</v>
      </c>
      <c r="E5" t="n">
        <v>56.94</v>
      </c>
      <c r="F5" t="n">
        <v>51.14</v>
      </c>
      <c r="G5" t="n">
        <v>28.41</v>
      </c>
      <c r="H5" t="n">
        <v>0.43</v>
      </c>
      <c r="I5" t="n">
        <v>108</v>
      </c>
      <c r="J5" t="n">
        <v>163.4</v>
      </c>
      <c r="K5" t="n">
        <v>50.28</v>
      </c>
      <c r="L5" t="n">
        <v>4</v>
      </c>
      <c r="M5" t="n">
        <v>106</v>
      </c>
      <c r="N5" t="n">
        <v>29.12</v>
      </c>
      <c r="O5" t="n">
        <v>20386.62</v>
      </c>
      <c r="P5" t="n">
        <v>594.52</v>
      </c>
      <c r="Q5" t="n">
        <v>2119.91</v>
      </c>
      <c r="R5" t="n">
        <v>187.31</v>
      </c>
      <c r="S5" t="n">
        <v>82.47</v>
      </c>
      <c r="T5" t="n">
        <v>49815.18</v>
      </c>
      <c r="U5" t="n">
        <v>0.44</v>
      </c>
      <c r="V5" t="n">
        <v>0.86</v>
      </c>
      <c r="W5" t="n">
        <v>6.82</v>
      </c>
      <c r="X5" t="n">
        <v>3.08</v>
      </c>
      <c r="Y5" t="n">
        <v>0.5</v>
      </c>
      <c r="Z5" t="n">
        <v>10</v>
      </c>
      <c r="AA5" t="n">
        <v>1042.815711922583</v>
      </c>
      <c r="AB5" t="n">
        <v>1426.826462834763</v>
      </c>
      <c r="AC5" t="n">
        <v>1290.652147785331</v>
      </c>
      <c r="AD5" t="n">
        <v>1042815.711922583</v>
      </c>
      <c r="AE5" t="n">
        <v>1426826.462834763</v>
      </c>
      <c r="AF5" t="n">
        <v>1.30978037913425e-06</v>
      </c>
      <c r="AG5" t="n">
        <v>17</v>
      </c>
      <c r="AH5" t="n">
        <v>1290652.147785331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1.8033</v>
      </c>
      <c r="E6" t="n">
        <v>55.46</v>
      </c>
      <c r="F6" t="n">
        <v>50.42</v>
      </c>
      <c r="G6" t="n">
        <v>36.02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82</v>
      </c>
      <c r="N6" t="n">
        <v>29.55</v>
      </c>
      <c r="O6" t="n">
        <v>20563.61</v>
      </c>
      <c r="P6" t="n">
        <v>575.48</v>
      </c>
      <c r="Q6" t="n">
        <v>2119.93</v>
      </c>
      <c r="R6" t="n">
        <v>164.3</v>
      </c>
      <c r="S6" t="n">
        <v>82.47</v>
      </c>
      <c r="T6" t="n">
        <v>38430.91</v>
      </c>
      <c r="U6" t="n">
        <v>0.5</v>
      </c>
      <c r="V6" t="n">
        <v>0.87</v>
      </c>
      <c r="W6" t="n">
        <v>6.77</v>
      </c>
      <c r="X6" t="n">
        <v>2.37</v>
      </c>
      <c r="Y6" t="n">
        <v>0.5</v>
      </c>
      <c r="Z6" t="n">
        <v>10</v>
      </c>
      <c r="AA6" t="n">
        <v>992.7483680614083</v>
      </c>
      <c r="AB6" t="n">
        <v>1358.322114148583</v>
      </c>
      <c r="AC6" t="n">
        <v>1228.685757991303</v>
      </c>
      <c r="AD6" t="n">
        <v>992748.3680614083</v>
      </c>
      <c r="AE6" t="n">
        <v>1358322.114148583</v>
      </c>
      <c r="AF6" t="n">
        <v>1.344907731290737e-06</v>
      </c>
      <c r="AG6" t="n">
        <v>17</v>
      </c>
      <c r="AH6" t="n">
        <v>1228685.757991303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1.8354</v>
      </c>
      <c r="E7" t="n">
        <v>54.48</v>
      </c>
      <c r="F7" t="n">
        <v>49.97</v>
      </c>
      <c r="G7" t="n">
        <v>44.09</v>
      </c>
      <c r="H7" t="n">
        <v>0.64</v>
      </c>
      <c r="I7" t="n">
        <v>68</v>
      </c>
      <c r="J7" t="n">
        <v>166.27</v>
      </c>
      <c r="K7" t="n">
        <v>50.28</v>
      </c>
      <c r="L7" t="n">
        <v>6</v>
      </c>
      <c r="M7" t="n">
        <v>66</v>
      </c>
      <c r="N7" t="n">
        <v>29.99</v>
      </c>
      <c r="O7" t="n">
        <v>20741.2</v>
      </c>
      <c r="P7" t="n">
        <v>560.3200000000001</v>
      </c>
      <c r="Q7" t="n">
        <v>2119.92</v>
      </c>
      <c r="R7" t="n">
        <v>149.32</v>
      </c>
      <c r="S7" t="n">
        <v>82.47</v>
      </c>
      <c r="T7" t="n">
        <v>31021.12</v>
      </c>
      <c r="U7" t="n">
        <v>0.55</v>
      </c>
      <c r="V7" t="n">
        <v>0.88</v>
      </c>
      <c r="W7" t="n">
        <v>6.75</v>
      </c>
      <c r="X7" t="n">
        <v>1.91</v>
      </c>
      <c r="Y7" t="n">
        <v>0.5</v>
      </c>
      <c r="Z7" t="n">
        <v>10</v>
      </c>
      <c r="AA7" t="n">
        <v>948.832624728634</v>
      </c>
      <c r="AB7" t="n">
        <v>1298.234656694822</v>
      </c>
      <c r="AC7" t="n">
        <v>1174.332963143652</v>
      </c>
      <c r="AD7" t="n">
        <v>948832.6247286339</v>
      </c>
      <c r="AE7" t="n">
        <v>1298234.656694822</v>
      </c>
      <c r="AF7" t="n">
        <v>1.368848028620318e-06</v>
      </c>
      <c r="AG7" t="n">
        <v>16</v>
      </c>
      <c r="AH7" t="n">
        <v>1174332.963143652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1.8575</v>
      </c>
      <c r="E8" t="n">
        <v>53.84</v>
      </c>
      <c r="F8" t="n">
        <v>49.67</v>
      </c>
      <c r="G8" t="n">
        <v>52.29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55</v>
      </c>
      <c r="N8" t="n">
        <v>30.44</v>
      </c>
      <c r="O8" t="n">
        <v>20919.39</v>
      </c>
      <c r="P8" t="n">
        <v>545.99</v>
      </c>
      <c r="Q8" t="n">
        <v>2119.95</v>
      </c>
      <c r="R8" t="n">
        <v>139.63</v>
      </c>
      <c r="S8" t="n">
        <v>82.47</v>
      </c>
      <c r="T8" t="n">
        <v>26227.39</v>
      </c>
      <c r="U8" t="n">
        <v>0.59</v>
      </c>
      <c r="V8" t="n">
        <v>0.89</v>
      </c>
      <c r="W8" t="n">
        <v>6.74</v>
      </c>
      <c r="X8" t="n">
        <v>1.62</v>
      </c>
      <c r="Y8" t="n">
        <v>0.5</v>
      </c>
      <c r="Z8" t="n">
        <v>10</v>
      </c>
      <c r="AA8" t="n">
        <v>920.0723527626756</v>
      </c>
      <c r="AB8" t="n">
        <v>1258.883583777347</v>
      </c>
      <c r="AC8" t="n">
        <v>1138.737501395844</v>
      </c>
      <c r="AD8" t="n">
        <v>920072.3527626756</v>
      </c>
      <c r="AE8" t="n">
        <v>1258883.583777347</v>
      </c>
      <c r="AF8" t="n">
        <v>1.385330289398627e-06</v>
      </c>
      <c r="AG8" t="n">
        <v>16</v>
      </c>
      <c r="AH8" t="n">
        <v>1138737.501395843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1.8753</v>
      </c>
      <c r="E9" t="n">
        <v>53.32</v>
      </c>
      <c r="F9" t="n">
        <v>49.42</v>
      </c>
      <c r="G9" t="n">
        <v>60.52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530.61</v>
      </c>
      <c r="Q9" t="n">
        <v>2120.02</v>
      </c>
      <c r="R9" t="n">
        <v>131.52</v>
      </c>
      <c r="S9" t="n">
        <v>82.47</v>
      </c>
      <c r="T9" t="n">
        <v>22214.43</v>
      </c>
      <c r="U9" t="n">
        <v>0.63</v>
      </c>
      <c r="V9" t="n">
        <v>0.89</v>
      </c>
      <c r="W9" t="n">
        <v>6.72</v>
      </c>
      <c r="X9" t="n">
        <v>1.36</v>
      </c>
      <c r="Y9" t="n">
        <v>0.5</v>
      </c>
      <c r="Z9" t="n">
        <v>10</v>
      </c>
      <c r="AA9" t="n">
        <v>892.4384618618685</v>
      </c>
      <c r="AB9" t="n">
        <v>1221.073675125638</v>
      </c>
      <c r="AC9" t="n">
        <v>1104.536117359313</v>
      </c>
      <c r="AD9" t="n">
        <v>892438.4618618685</v>
      </c>
      <c r="AE9" t="n">
        <v>1221073.675125638</v>
      </c>
      <c r="AF9" t="n">
        <v>1.39860559445989e-06</v>
      </c>
      <c r="AG9" t="n">
        <v>16</v>
      </c>
      <c r="AH9" t="n">
        <v>1104536.117359313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1.8881</v>
      </c>
      <c r="E10" t="n">
        <v>52.96</v>
      </c>
      <c r="F10" t="n">
        <v>49.25</v>
      </c>
      <c r="G10" t="n">
        <v>68.72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517.95</v>
      </c>
      <c r="Q10" t="n">
        <v>2119.95</v>
      </c>
      <c r="R10" t="n">
        <v>126.31</v>
      </c>
      <c r="S10" t="n">
        <v>82.47</v>
      </c>
      <c r="T10" t="n">
        <v>19637.65</v>
      </c>
      <c r="U10" t="n">
        <v>0.65</v>
      </c>
      <c r="V10" t="n">
        <v>0.89</v>
      </c>
      <c r="W10" t="n">
        <v>6.7</v>
      </c>
      <c r="X10" t="n">
        <v>1.19</v>
      </c>
      <c r="Y10" t="n">
        <v>0.5</v>
      </c>
      <c r="Z10" t="n">
        <v>10</v>
      </c>
      <c r="AA10" t="n">
        <v>870.8531102841786</v>
      </c>
      <c r="AB10" t="n">
        <v>1191.539644818539</v>
      </c>
      <c r="AC10" t="n">
        <v>1077.820773453452</v>
      </c>
      <c r="AD10" t="n">
        <v>870853.1102841785</v>
      </c>
      <c r="AE10" t="n">
        <v>1191539.644818539</v>
      </c>
      <c r="AF10" t="n">
        <v>1.408151881245517e-06</v>
      </c>
      <c r="AG10" t="n">
        <v>16</v>
      </c>
      <c r="AH10" t="n">
        <v>1077820.773453452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1.9006</v>
      </c>
      <c r="E11" t="n">
        <v>52.61</v>
      </c>
      <c r="F11" t="n">
        <v>49.1</v>
      </c>
      <c r="G11" t="n">
        <v>79.62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501.23</v>
      </c>
      <c r="Q11" t="n">
        <v>2119.91</v>
      </c>
      <c r="R11" t="n">
        <v>121.03</v>
      </c>
      <c r="S11" t="n">
        <v>82.47</v>
      </c>
      <c r="T11" t="n">
        <v>17030.31</v>
      </c>
      <c r="U11" t="n">
        <v>0.68</v>
      </c>
      <c r="V11" t="n">
        <v>0.9</v>
      </c>
      <c r="W11" t="n">
        <v>6.7</v>
      </c>
      <c r="X11" t="n">
        <v>1.04</v>
      </c>
      <c r="Y11" t="n">
        <v>0.5</v>
      </c>
      <c r="Z11" t="n">
        <v>10</v>
      </c>
      <c r="AA11" t="n">
        <v>844.5328807497932</v>
      </c>
      <c r="AB11" t="n">
        <v>1155.527145603018</v>
      </c>
      <c r="AC11" t="n">
        <v>1045.245256619199</v>
      </c>
      <c r="AD11" t="n">
        <v>844532.8807497933</v>
      </c>
      <c r="AE11" t="n">
        <v>1155527.145603017</v>
      </c>
      <c r="AF11" t="n">
        <v>1.417474426934606e-06</v>
      </c>
      <c r="AG11" t="n">
        <v>16</v>
      </c>
      <c r="AH11" t="n">
        <v>1045245.256619199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1.9106</v>
      </c>
      <c r="E12" t="n">
        <v>52.34</v>
      </c>
      <c r="F12" t="n">
        <v>48.95</v>
      </c>
      <c r="G12" t="n">
        <v>89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489.52</v>
      </c>
      <c r="Q12" t="n">
        <v>2119.93</v>
      </c>
      <c r="R12" t="n">
        <v>116.46</v>
      </c>
      <c r="S12" t="n">
        <v>82.47</v>
      </c>
      <c r="T12" t="n">
        <v>14766.39</v>
      </c>
      <c r="U12" t="n">
        <v>0.71</v>
      </c>
      <c r="V12" t="n">
        <v>0.9</v>
      </c>
      <c r="W12" t="n">
        <v>6.69</v>
      </c>
      <c r="X12" t="n">
        <v>0.89</v>
      </c>
      <c r="Y12" t="n">
        <v>0.5</v>
      </c>
      <c r="Z12" t="n">
        <v>10</v>
      </c>
      <c r="AA12" t="n">
        <v>825.791095615256</v>
      </c>
      <c r="AB12" t="n">
        <v>1129.883808352738</v>
      </c>
      <c r="AC12" t="n">
        <v>1022.049283485437</v>
      </c>
      <c r="AD12" t="n">
        <v>825791.095615256</v>
      </c>
      <c r="AE12" t="n">
        <v>1129883.808352738</v>
      </c>
      <c r="AF12" t="n">
        <v>1.424932463485877e-06</v>
      </c>
      <c r="AG12" t="n">
        <v>16</v>
      </c>
      <c r="AH12" t="n">
        <v>1022049.283485437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1.9162</v>
      </c>
      <c r="E13" t="n">
        <v>52.19</v>
      </c>
      <c r="F13" t="n">
        <v>48.9</v>
      </c>
      <c r="G13" t="n">
        <v>97.79000000000001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22</v>
      </c>
      <c r="N13" t="n">
        <v>32.74</v>
      </c>
      <c r="O13" t="n">
        <v>21819.6</v>
      </c>
      <c r="P13" t="n">
        <v>477.8</v>
      </c>
      <c r="Q13" t="n">
        <v>2119.91</v>
      </c>
      <c r="R13" t="n">
        <v>114.39</v>
      </c>
      <c r="S13" t="n">
        <v>82.47</v>
      </c>
      <c r="T13" t="n">
        <v>13744.6</v>
      </c>
      <c r="U13" t="n">
        <v>0.72</v>
      </c>
      <c r="V13" t="n">
        <v>0.9</v>
      </c>
      <c r="W13" t="n">
        <v>6.69</v>
      </c>
      <c r="X13" t="n">
        <v>0.84</v>
      </c>
      <c r="Y13" t="n">
        <v>0.5</v>
      </c>
      <c r="Z13" t="n">
        <v>10</v>
      </c>
      <c r="AA13" t="n">
        <v>808.9132131643643</v>
      </c>
      <c r="AB13" t="n">
        <v>1106.790744983805</v>
      </c>
      <c r="AC13" t="n">
        <v>1001.160189673117</v>
      </c>
      <c r="AD13" t="n">
        <v>808913.2131643642</v>
      </c>
      <c r="AE13" t="n">
        <v>1106790.744983805</v>
      </c>
      <c r="AF13" t="n">
        <v>1.429108963954589e-06</v>
      </c>
      <c r="AG13" t="n">
        <v>16</v>
      </c>
      <c r="AH13" t="n">
        <v>1001160.189673117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1.9198</v>
      </c>
      <c r="E14" t="n">
        <v>52.09</v>
      </c>
      <c r="F14" t="n">
        <v>48.86</v>
      </c>
      <c r="G14" t="n">
        <v>104.7</v>
      </c>
      <c r="H14" t="n">
        <v>1.31</v>
      </c>
      <c r="I14" t="n">
        <v>28</v>
      </c>
      <c r="J14" t="n">
        <v>176.49</v>
      </c>
      <c r="K14" t="n">
        <v>50.28</v>
      </c>
      <c r="L14" t="n">
        <v>13</v>
      </c>
      <c r="M14" t="n">
        <v>6</v>
      </c>
      <c r="N14" t="n">
        <v>33.21</v>
      </c>
      <c r="O14" t="n">
        <v>22001.54</v>
      </c>
      <c r="P14" t="n">
        <v>470.85</v>
      </c>
      <c r="Q14" t="n">
        <v>2119.87</v>
      </c>
      <c r="R14" t="n">
        <v>112.39</v>
      </c>
      <c r="S14" t="n">
        <v>82.47</v>
      </c>
      <c r="T14" t="n">
        <v>12753.32</v>
      </c>
      <c r="U14" t="n">
        <v>0.73</v>
      </c>
      <c r="V14" t="n">
        <v>0.9</v>
      </c>
      <c r="W14" t="n">
        <v>6.71</v>
      </c>
      <c r="X14" t="n">
        <v>0.8100000000000001</v>
      </c>
      <c r="Y14" t="n">
        <v>0.5</v>
      </c>
      <c r="Z14" t="n">
        <v>10</v>
      </c>
      <c r="AA14" t="n">
        <v>798.8401530051854</v>
      </c>
      <c r="AB14" t="n">
        <v>1093.008339681966</v>
      </c>
      <c r="AC14" t="n">
        <v>988.6931577895582</v>
      </c>
      <c r="AD14" t="n">
        <v>798840.1530051853</v>
      </c>
      <c r="AE14" t="n">
        <v>1093008.339681966</v>
      </c>
      <c r="AF14" t="n">
        <v>1.431793857113047e-06</v>
      </c>
      <c r="AG14" t="n">
        <v>16</v>
      </c>
      <c r="AH14" t="n">
        <v>988693.1577895582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1.9189</v>
      </c>
      <c r="E15" t="n">
        <v>52.11</v>
      </c>
      <c r="F15" t="n">
        <v>48.89</v>
      </c>
      <c r="G15" t="n">
        <v>104.76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472.66</v>
      </c>
      <c r="Q15" t="n">
        <v>2119.92</v>
      </c>
      <c r="R15" t="n">
        <v>113.19</v>
      </c>
      <c r="S15" t="n">
        <v>82.47</v>
      </c>
      <c r="T15" t="n">
        <v>13154.77</v>
      </c>
      <c r="U15" t="n">
        <v>0.73</v>
      </c>
      <c r="V15" t="n">
        <v>0.9</v>
      </c>
      <c r="W15" t="n">
        <v>6.72</v>
      </c>
      <c r="X15" t="n">
        <v>0.83</v>
      </c>
      <c r="Y15" t="n">
        <v>0.5</v>
      </c>
      <c r="Z15" t="n">
        <v>10</v>
      </c>
      <c r="AA15" t="n">
        <v>801.4745162897179</v>
      </c>
      <c r="AB15" t="n">
        <v>1096.612791747769</v>
      </c>
      <c r="AC15" t="n">
        <v>991.9536060090813</v>
      </c>
      <c r="AD15" t="n">
        <v>801474.516289718</v>
      </c>
      <c r="AE15" t="n">
        <v>1096612.791747769</v>
      </c>
      <c r="AF15" t="n">
        <v>1.431122633823432e-06</v>
      </c>
      <c r="AG15" t="n">
        <v>16</v>
      </c>
      <c r="AH15" t="n">
        <v>991953.6060090814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1.9189</v>
      </c>
      <c r="E16" t="n">
        <v>52.11</v>
      </c>
      <c r="F16" t="n">
        <v>48.89</v>
      </c>
      <c r="G16" t="n">
        <v>104.76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476.12</v>
      </c>
      <c r="Q16" t="n">
        <v>2119.94</v>
      </c>
      <c r="R16" t="n">
        <v>113.21</v>
      </c>
      <c r="S16" t="n">
        <v>82.47</v>
      </c>
      <c r="T16" t="n">
        <v>13164.84</v>
      </c>
      <c r="U16" t="n">
        <v>0.73</v>
      </c>
      <c r="V16" t="n">
        <v>0.9</v>
      </c>
      <c r="W16" t="n">
        <v>6.72</v>
      </c>
      <c r="X16" t="n">
        <v>0.83</v>
      </c>
      <c r="Y16" t="n">
        <v>0.5</v>
      </c>
      <c r="Z16" t="n">
        <v>10</v>
      </c>
      <c r="AA16" t="n">
        <v>805.8356205431216</v>
      </c>
      <c r="AB16" t="n">
        <v>1102.579846985617</v>
      </c>
      <c r="AC16" t="n">
        <v>997.3511738698436</v>
      </c>
      <c r="AD16" t="n">
        <v>805835.6205431216</v>
      </c>
      <c r="AE16" t="n">
        <v>1102579.846985617</v>
      </c>
      <c r="AF16" t="n">
        <v>1.431122633823432e-06</v>
      </c>
      <c r="AG16" t="n">
        <v>16</v>
      </c>
      <c r="AH16" t="n">
        <v>997351.1738698436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1.5537</v>
      </c>
      <c r="E2" t="n">
        <v>64.36</v>
      </c>
      <c r="F2" t="n">
        <v>57.1</v>
      </c>
      <c r="G2" t="n">
        <v>10.98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432.44</v>
      </c>
      <c r="Q2" t="n">
        <v>2120.14</v>
      </c>
      <c r="R2" t="n">
        <v>382.41</v>
      </c>
      <c r="S2" t="n">
        <v>82.47</v>
      </c>
      <c r="T2" t="n">
        <v>146346.12</v>
      </c>
      <c r="U2" t="n">
        <v>0.22</v>
      </c>
      <c r="V2" t="n">
        <v>0.77</v>
      </c>
      <c r="W2" t="n">
        <v>7.13</v>
      </c>
      <c r="X2" t="n">
        <v>9.039999999999999</v>
      </c>
      <c r="Y2" t="n">
        <v>0.5</v>
      </c>
      <c r="Z2" t="n">
        <v>10</v>
      </c>
      <c r="AA2" t="n">
        <v>900.165697341426</v>
      </c>
      <c r="AB2" t="n">
        <v>1231.646419610338</v>
      </c>
      <c r="AC2" t="n">
        <v>1114.099813949334</v>
      </c>
      <c r="AD2" t="n">
        <v>900165.697341426</v>
      </c>
      <c r="AE2" t="n">
        <v>1231646.419610338</v>
      </c>
      <c r="AF2" t="n">
        <v>1.203070509071e-06</v>
      </c>
      <c r="AG2" t="n">
        <v>19</v>
      </c>
      <c r="AH2" t="n">
        <v>1114099.813949334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51.9</v>
      </c>
      <c r="G3" t="n">
        <v>23.24</v>
      </c>
      <c r="H3" t="n">
        <v>0.43</v>
      </c>
      <c r="I3" t="n">
        <v>134</v>
      </c>
      <c r="J3" t="n">
        <v>82.04000000000001</v>
      </c>
      <c r="K3" t="n">
        <v>35.1</v>
      </c>
      <c r="L3" t="n">
        <v>2</v>
      </c>
      <c r="M3" t="n">
        <v>132</v>
      </c>
      <c r="N3" t="n">
        <v>9.94</v>
      </c>
      <c r="O3" t="n">
        <v>10352.53</v>
      </c>
      <c r="P3" t="n">
        <v>370.83</v>
      </c>
      <c r="Q3" t="n">
        <v>2119.93</v>
      </c>
      <c r="R3" t="n">
        <v>211.79</v>
      </c>
      <c r="S3" t="n">
        <v>82.47</v>
      </c>
      <c r="T3" t="n">
        <v>61925.37</v>
      </c>
      <c r="U3" t="n">
        <v>0.39</v>
      </c>
      <c r="V3" t="n">
        <v>0.85</v>
      </c>
      <c r="W3" t="n">
        <v>6.87</v>
      </c>
      <c r="X3" t="n">
        <v>3.84</v>
      </c>
      <c r="Y3" t="n">
        <v>0.5</v>
      </c>
      <c r="Z3" t="n">
        <v>10</v>
      </c>
      <c r="AA3" t="n">
        <v>699.0414951321758</v>
      </c>
      <c r="AB3" t="n">
        <v>956.4594131740635</v>
      </c>
      <c r="AC3" t="n">
        <v>865.1762691799477</v>
      </c>
      <c r="AD3" t="n">
        <v>699041.4951321757</v>
      </c>
      <c r="AE3" t="n">
        <v>956459.4131740634</v>
      </c>
      <c r="AF3" t="n">
        <v>1.380391192972177e-06</v>
      </c>
      <c r="AG3" t="n">
        <v>17</v>
      </c>
      <c r="AH3" t="n">
        <v>865176.2691799477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1.8647</v>
      </c>
      <c r="E4" t="n">
        <v>53.63</v>
      </c>
      <c r="F4" t="n">
        <v>50.34</v>
      </c>
      <c r="G4" t="n">
        <v>37.29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334.01</v>
      </c>
      <c r="Q4" t="n">
        <v>2119.92</v>
      </c>
      <c r="R4" t="n">
        <v>161.54</v>
      </c>
      <c r="S4" t="n">
        <v>82.47</v>
      </c>
      <c r="T4" t="n">
        <v>37066.2</v>
      </c>
      <c r="U4" t="n">
        <v>0.51</v>
      </c>
      <c r="V4" t="n">
        <v>0.87</v>
      </c>
      <c r="W4" t="n">
        <v>6.77</v>
      </c>
      <c r="X4" t="n">
        <v>2.28</v>
      </c>
      <c r="Y4" t="n">
        <v>0.5</v>
      </c>
      <c r="Z4" t="n">
        <v>10</v>
      </c>
      <c r="AA4" t="n">
        <v>616.9344964262517</v>
      </c>
      <c r="AB4" t="n">
        <v>844.116995239485</v>
      </c>
      <c r="AC4" t="n">
        <v>763.5556539394715</v>
      </c>
      <c r="AD4" t="n">
        <v>616934.4964262517</v>
      </c>
      <c r="AE4" t="n">
        <v>844116.9952394851</v>
      </c>
      <c r="AF4" t="n">
        <v>1.443885935679149e-06</v>
      </c>
      <c r="AG4" t="n">
        <v>16</v>
      </c>
      <c r="AH4" t="n">
        <v>763555.6539394716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1.8904</v>
      </c>
      <c r="E5" t="n">
        <v>52.9</v>
      </c>
      <c r="F5" t="n">
        <v>49.92</v>
      </c>
      <c r="G5" t="n">
        <v>47.54</v>
      </c>
      <c r="H5" t="n">
        <v>0.83</v>
      </c>
      <c r="I5" t="n">
        <v>63</v>
      </c>
      <c r="J5" t="n">
        <v>84.45999999999999</v>
      </c>
      <c r="K5" t="n">
        <v>35.1</v>
      </c>
      <c r="L5" t="n">
        <v>4</v>
      </c>
      <c r="M5" t="n">
        <v>8</v>
      </c>
      <c r="N5" t="n">
        <v>10.36</v>
      </c>
      <c r="O5" t="n">
        <v>10650.22</v>
      </c>
      <c r="P5" t="n">
        <v>315.08</v>
      </c>
      <c r="Q5" t="n">
        <v>2119.88</v>
      </c>
      <c r="R5" t="n">
        <v>145.26</v>
      </c>
      <c r="S5" t="n">
        <v>82.47</v>
      </c>
      <c r="T5" t="n">
        <v>29014.65</v>
      </c>
      <c r="U5" t="n">
        <v>0.57</v>
      </c>
      <c r="V5" t="n">
        <v>0.88</v>
      </c>
      <c r="W5" t="n">
        <v>6.82</v>
      </c>
      <c r="X5" t="n">
        <v>1.86</v>
      </c>
      <c r="Y5" t="n">
        <v>0.5</v>
      </c>
      <c r="Z5" t="n">
        <v>10</v>
      </c>
      <c r="AA5" t="n">
        <v>585.6804053953198</v>
      </c>
      <c r="AB5" t="n">
        <v>801.3537690577811</v>
      </c>
      <c r="AC5" t="n">
        <v>724.8736900459845</v>
      </c>
      <c r="AD5" t="n">
        <v>585680.4053953198</v>
      </c>
      <c r="AE5" t="n">
        <v>801353.7690577811</v>
      </c>
      <c r="AF5" t="n">
        <v>1.463786117234871e-06</v>
      </c>
      <c r="AG5" t="n">
        <v>16</v>
      </c>
      <c r="AH5" t="n">
        <v>724873.6900459845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1.8918</v>
      </c>
      <c r="E6" t="n">
        <v>52.86</v>
      </c>
      <c r="F6" t="n">
        <v>49.9</v>
      </c>
      <c r="G6" t="n">
        <v>48.29</v>
      </c>
      <c r="H6" t="n">
        <v>1.02</v>
      </c>
      <c r="I6" t="n">
        <v>62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318.05</v>
      </c>
      <c r="Q6" t="n">
        <v>2119.97</v>
      </c>
      <c r="R6" t="n">
        <v>144.67</v>
      </c>
      <c r="S6" t="n">
        <v>82.47</v>
      </c>
      <c r="T6" t="n">
        <v>28724.23</v>
      </c>
      <c r="U6" t="n">
        <v>0.57</v>
      </c>
      <c r="V6" t="n">
        <v>0.88</v>
      </c>
      <c r="W6" t="n">
        <v>6.82</v>
      </c>
      <c r="X6" t="n">
        <v>1.84</v>
      </c>
      <c r="Y6" t="n">
        <v>0.5</v>
      </c>
      <c r="Z6" t="n">
        <v>10</v>
      </c>
      <c r="AA6" t="n">
        <v>589.1206975778869</v>
      </c>
      <c r="AB6" t="n">
        <v>806.0609285969485</v>
      </c>
      <c r="AC6" t="n">
        <v>729.1316048852736</v>
      </c>
      <c r="AD6" t="n">
        <v>589120.6975778869</v>
      </c>
      <c r="AE6" t="n">
        <v>806060.9285969485</v>
      </c>
      <c r="AF6" t="n">
        <v>1.464870173817673e-06</v>
      </c>
      <c r="AG6" t="n">
        <v>16</v>
      </c>
      <c r="AH6" t="n">
        <v>729131.6048852736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1.4099</v>
      </c>
      <c r="E2" t="n">
        <v>70.93000000000001</v>
      </c>
      <c r="F2" t="n">
        <v>59.91</v>
      </c>
      <c r="G2" t="n">
        <v>8.9</v>
      </c>
      <c r="H2" t="n">
        <v>0.16</v>
      </c>
      <c r="I2" t="n">
        <v>404</v>
      </c>
      <c r="J2" t="n">
        <v>107.41</v>
      </c>
      <c r="K2" t="n">
        <v>41.65</v>
      </c>
      <c r="L2" t="n">
        <v>1</v>
      </c>
      <c r="M2" t="n">
        <v>402</v>
      </c>
      <c r="N2" t="n">
        <v>14.77</v>
      </c>
      <c r="O2" t="n">
        <v>13481.73</v>
      </c>
      <c r="P2" t="n">
        <v>559.02</v>
      </c>
      <c r="Q2" t="n">
        <v>2120.37</v>
      </c>
      <c r="R2" t="n">
        <v>473.62</v>
      </c>
      <c r="S2" t="n">
        <v>82.47</v>
      </c>
      <c r="T2" t="n">
        <v>191490.3</v>
      </c>
      <c r="U2" t="n">
        <v>0.17</v>
      </c>
      <c r="V2" t="n">
        <v>0.74</v>
      </c>
      <c r="W2" t="n">
        <v>7.31</v>
      </c>
      <c r="X2" t="n">
        <v>11.85</v>
      </c>
      <c r="Y2" t="n">
        <v>0.5</v>
      </c>
      <c r="Z2" t="n">
        <v>10</v>
      </c>
      <c r="AA2" t="n">
        <v>1228.879933315644</v>
      </c>
      <c r="AB2" t="n">
        <v>1681.407739118865</v>
      </c>
      <c r="AC2" t="n">
        <v>1520.936544367943</v>
      </c>
      <c r="AD2" t="n">
        <v>1228879.933315644</v>
      </c>
      <c r="AE2" t="n">
        <v>1681407.739118865</v>
      </c>
      <c r="AF2" t="n">
        <v>1.07563973001947e-06</v>
      </c>
      <c r="AG2" t="n">
        <v>21</v>
      </c>
      <c r="AH2" t="n">
        <v>1520936.544367943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1.6974</v>
      </c>
      <c r="E3" t="n">
        <v>58.91</v>
      </c>
      <c r="F3" t="n">
        <v>53.03</v>
      </c>
      <c r="G3" t="n">
        <v>18.39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478.95</v>
      </c>
      <c r="Q3" t="n">
        <v>2120.03</v>
      </c>
      <c r="R3" t="n">
        <v>249.06</v>
      </c>
      <c r="S3" t="n">
        <v>82.47</v>
      </c>
      <c r="T3" t="n">
        <v>80366.60000000001</v>
      </c>
      <c r="U3" t="n">
        <v>0.33</v>
      </c>
      <c r="V3" t="n">
        <v>0.83</v>
      </c>
      <c r="W3" t="n">
        <v>6.93</v>
      </c>
      <c r="X3" t="n">
        <v>4.97</v>
      </c>
      <c r="Y3" t="n">
        <v>0.5</v>
      </c>
      <c r="Z3" t="n">
        <v>10</v>
      </c>
      <c r="AA3" t="n">
        <v>902.3901754909139</v>
      </c>
      <c r="AB3" t="n">
        <v>1234.690048751517</v>
      </c>
      <c r="AC3" t="n">
        <v>1116.852963397039</v>
      </c>
      <c r="AD3" t="n">
        <v>902390.1754909139</v>
      </c>
      <c r="AE3" t="n">
        <v>1234690.048751517</v>
      </c>
      <c r="AF3" t="n">
        <v>1.294978989811369e-06</v>
      </c>
      <c r="AG3" t="n">
        <v>18</v>
      </c>
      <c r="AH3" t="n">
        <v>1116852.963397039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1.7991</v>
      </c>
      <c r="E4" t="n">
        <v>55.58</v>
      </c>
      <c r="F4" t="n">
        <v>51.15</v>
      </c>
      <c r="G4" t="n">
        <v>28.42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445.5</v>
      </c>
      <c r="Q4" t="n">
        <v>2119.95</v>
      </c>
      <c r="R4" t="n">
        <v>187.63</v>
      </c>
      <c r="S4" t="n">
        <v>82.47</v>
      </c>
      <c r="T4" t="n">
        <v>49975.82</v>
      </c>
      <c r="U4" t="n">
        <v>0.44</v>
      </c>
      <c r="V4" t="n">
        <v>0.86</v>
      </c>
      <c r="W4" t="n">
        <v>6.82</v>
      </c>
      <c r="X4" t="n">
        <v>3.09</v>
      </c>
      <c r="Y4" t="n">
        <v>0.5</v>
      </c>
      <c r="Z4" t="n">
        <v>10</v>
      </c>
      <c r="AA4" t="n">
        <v>804.2935956470201</v>
      </c>
      <c r="AB4" t="n">
        <v>1100.469980493434</v>
      </c>
      <c r="AC4" t="n">
        <v>995.4426700744581</v>
      </c>
      <c r="AD4" t="n">
        <v>804293.59564702</v>
      </c>
      <c r="AE4" t="n">
        <v>1100469.980493434</v>
      </c>
      <c r="AF4" t="n">
        <v>1.372567868840364e-06</v>
      </c>
      <c r="AG4" t="n">
        <v>17</v>
      </c>
      <c r="AH4" t="n">
        <v>995442.6700744581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1.8538</v>
      </c>
      <c r="E5" t="n">
        <v>53.94</v>
      </c>
      <c r="F5" t="n">
        <v>50.22</v>
      </c>
      <c r="G5" t="n">
        <v>39.65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418.4</v>
      </c>
      <c r="Q5" t="n">
        <v>2119.89</v>
      </c>
      <c r="R5" t="n">
        <v>157.47</v>
      </c>
      <c r="S5" t="n">
        <v>82.47</v>
      </c>
      <c r="T5" t="n">
        <v>35052.13</v>
      </c>
      <c r="U5" t="n">
        <v>0.52</v>
      </c>
      <c r="V5" t="n">
        <v>0.88</v>
      </c>
      <c r="W5" t="n">
        <v>6.77</v>
      </c>
      <c r="X5" t="n">
        <v>2.16</v>
      </c>
      <c r="Y5" t="n">
        <v>0.5</v>
      </c>
      <c r="Z5" t="n">
        <v>10</v>
      </c>
      <c r="AA5" t="n">
        <v>740.0133710743721</v>
      </c>
      <c r="AB5" t="n">
        <v>1012.518941389773</v>
      </c>
      <c r="AC5" t="n">
        <v>915.8855547027916</v>
      </c>
      <c r="AD5" t="n">
        <v>740013.3710743721</v>
      </c>
      <c r="AE5" t="n">
        <v>1012518.941389773</v>
      </c>
      <c r="AF5" t="n">
        <v>1.414299547138161e-06</v>
      </c>
      <c r="AG5" t="n">
        <v>16</v>
      </c>
      <c r="AH5" t="n">
        <v>915885.5547027916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1.8858</v>
      </c>
      <c r="E6" t="n">
        <v>53.03</v>
      </c>
      <c r="F6" t="n">
        <v>49.7</v>
      </c>
      <c r="G6" t="n">
        <v>51.42</v>
      </c>
      <c r="H6" t="n">
        <v>0.78</v>
      </c>
      <c r="I6" t="n">
        <v>58</v>
      </c>
      <c r="J6" t="n">
        <v>112.51</v>
      </c>
      <c r="K6" t="n">
        <v>41.65</v>
      </c>
      <c r="L6" t="n">
        <v>5</v>
      </c>
      <c r="M6" t="n">
        <v>56</v>
      </c>
      <c r="N6" t="n">
        <v>15.86</v>
      </c>
      <c r="O6" t="n">
        <v>14110.24</v>
      </c>
      <c r="P6" t="n">
        <v>395.66</v>
      </c>
      <c r="Q6" t="n">
        <v>2119.91</v>
      </c>
      <c r="R6" t="n">
        <v>140.74</v>
      </c>
      <c r="S6" t="n">
        <v>82.47</v>
      </c>
      <c r="T6" t="n">
        <v>26780.21</v>
      </c>
      <c r="U6" t="n">
        <v>0.59</v>
      </c>
      <c r="V6" t="n">
        <v>0.89</v>
      </c>
      <c r="W6" t="n">
        <v>6.74</v>
      </c>
      <c r="X6" t="n">
        <v>1.65</v>
      </c>
      <c r="Y6" t="n">
        <v>0.5</v>
      </c>
      <c r="Z6" t="n">
        <v>10</v>
      </c>
      <c r="AA6" t="n">
        <v>699.9352279237939</v>
      </c>
      <c r="AB6" t="n">
        <v>957.6822578082639</v>
      </c>
      <c r="AC6" t="n">
        <v>866.2824072385332</v>
      </c>
      <c r="AD6" t="n">
        <v>699935.227923794</v>
      </c>
      <c r="AE6" t="n">
        <v>957682.2578082639</v>
      </c>
      <c r="AF6" t="n">
        <v>1.438712960401955e-06</v>
      </c>
      <c r="AG6" t="n">
        <v>16</v>
      </c>
      <c r="AH6" t="n">
        <v>866282.4072385333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1.9058</v>
      </c>
      <c r="E7" t="n">
        <v>52.47</v>
      </c>
      <c r="F7" t="n">
        <v>49.39</v>
      </c>
      <c r="G7" t="n">
        <v>63.05</v>
      </c>
      <c r="H7" t="n">
        <v>0.93</v>
      </c>
      <c r="I7" t="n">
        <v>47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373.68</v>
      </c>
      <c r="Q7" t="n">
        <v>2119.89</v>
      </c>
      <c r="R7" t="n">
        <v>129.97</v>
      </c>
      <c r="S7" t="n">
        <v>82.47</v>
      </c>
      <c r="T7" t="n">
        <v>21448.58</v>
      </c>
      <c r="U7" t="n">
        <v>0.63</v>
      </c>
      <c r="V7" t="n">
        <v>0.89</v>
      </c>
      <c r="W7" t="n">
        <v>6.74</v>
      </c>
      <c r="X7" t="n">
        <v>1.33</v>
      </c>
      <c r="Y7" t="n">
        <v>0.5</v>
      </c>
      <c r="Z7" t="n">
        <v>10</v>
      </c>
      <c r="AA7" t="n">
        <v>665.729780328166</v>
      </c>
      <c r="AB7" t="n">
        <v>910.8808553700803</v>
      </c>
      <c r="AC7" t="n">
        <v>823.9476649628689</v>
      </c>
      <c r="AD7" t="n">
        <v>665729.7803281661</v>
      </c>
      <c r="AE7" t="n">
        <v>910880.8553700803</v>
      </c>
      <c r="AF7" t="n">
        <v>1.453971343691826e-06</v>
      </c>
      <c r="AG7" t="n">
        <v>16</v>
      </c>
      <c r="AH7" t="n">
        <v>823947.6649628689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1.9093</v>
      </c>
      <c r="E8" t="n">
        <v>52.38</v>
      </c>
      <c r="F8" t="n">
        <v>49.36</v>
      </c>
      <c r="G8" t="n">
        <v>67.31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2</v>
      </c>
      <c r="N8" t="n">
        <v>16.43</v>
      </c>
      <c r="O8" t="n">
        <v>14426.96</v>
      </c>
      <c r="P8" t="n">
        <v>371.4</v>
      </c>
      <c r="Q8" t="n">
        <v>2119.92</v>
      </c>
      <c r="R8" t="n">
        <v>128</v>
      </c>
      <c r="S8" t="n">
        <v>82.47</v>
      </c>
      <c r="T8" t="n">
        <v>20478.56</v>
      </c>
      <c r="U8" t="n">
        <v>0.64</v>
      </c>
      <c r="V8" t="n">
        <v>0.89</v>
      </c>
      <c r="W8" t="n">
        <v>6.76</v>
      </c>
      <c r="X8" t="n">
        <v>1.3</v>
      </c>
      <c r="Y8" t="n">
        <v>0.5</v>
      </c>
      <c r="Z8" t="n">
        <v>10</v>
      </c>
      <c r="AA8" t="n">
        <v>661.8303918001819</v>
      </c>
      <c r="AB8" t="n">
        <v>905.5455399572119</v>
      </c>
      <c r="AC8" t="n">
        <v>819.1215445648425</v>
      </c>
      <c r="AD8" t="n">
        <v>661830.3918001819</v>
      </c>
      <c r="AE8" t="n">
        <v>905545.5399572118</v>
      </c>
      <c r="AF8" t="n">
        <v>1.456641560767554e-06</v>
      </c>
      <c r="AG8" t="n">
        <v>16</v>
      </c>
      <c r="AH8" t="n">
        <v>819121.5445648425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1.9093</v>
      </c>
      <c r="E9" t="n">
        <v>52.38</v>
      </c>
      <c r="F9" t="n">
        <v>49.36</v>
      </c>
      <c r="G9" t="n">
        <v>67.31</v>
      </c>
      <c r="H9" t="n">
        <v>1.21</v>
      </c>
      <c r="I9" t="n">
        <v>44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374.47</v>
      </c>
      <c r="Q9" t="n">
        <v>2119.93</v>
      </c>
      <c r="R9" t="n">
        <v>127.95</v>
      </c>
      <c r="S9" t="n">
        <v>82.47</v>
      </c>
      <c r="T9" t="n">
        <v>20453.01</v>
      </c>
      <c r="U9" t="n">
        <v>0.64</v>
      </c>
      <c r="V9" t="n">
        <v>0.89</v>
      </c>
      <c r="W9" t="n">
        <v>6.77</v>
      </c>
      <c r="X9" t="n">
        <v>1.3</v>
      </c>
      <c r="Y9" t="n">
        <v>0.5</v>
      </c>
      <c r="Z9" t="n">
        <v>10</v>
      </c>
      <c r="AA9" t="n">
        <v>665.7193825997334</v>
      </c>
      <c r="AB9" t="n">
        <v>910.8666287393233</v>
      </c>
      <c r="AC9" t="n">
        <v>823.9347961017843</v>
      </c>
      <c r="AD9" t="n">
        <v>665719.3825997334</v>
      </c>
      <c r="AE9" t="n">
        <v>910866.6287393234</v>
      </c>
      <c r="AF9" t="n">
        <v>1.456641560767554e-06</v>
      </c>
      <c r="AG9" t="n">
        <v>16</v>
      </c>
      <c r="AH9" t="n">
        <v>823934.7961017843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1.6589</v>
      </c>
      <c r="E2" t="n">
        <v>60.28</v>
      </c>
      <c r="F2" t="n">
        <v>55.11</v>
      </c>
      <c r="G2" t="n">
        <v>13.61</v>
      </c>
      <c r="H2" t="n">
        <v>0.28</v>
      </c>
      <c r="I2" t="n">
        <v>243</v>
      </c>
      <c r="J2" t="n">
        <v>61.76</v>
      </c>
      <c r="K2" t="n">
        <v>28.92</v>
      </c>
      <c r="L2" t="n">
        <v>1</v>
      </c>
      <c r="M2" t="n">
        <v>241</v>
      </c>
      <c r="N2" t="n">
        <v>6.84</v>
      </c>
      <c r="O2" t="n">
        <v>7851.41</v>
      </c>
      <c r="P2" t="n">
        <v>336.13</v>
      </c>
      <c r="Q2" t="n">
        <v>2120.04</v>
      </c>
      <c r="R2" t="n">
        <v>316.35</v>
      </c>
      <c r="S2" t="n">
        <v>82.47</v>
      </c>
      <c r="T2" t="n">
        <v>113660.19</v>
      </c>
      <c r="U2" t="n">
        <v>0.26</v>
      </c>
      <c r="V2" t="n">
        <v>0.8</v>
      </c>
      <c r="W2" t="n">
        <v>7.05</v>
      </c>
      <c r="X2" t="n">
        <v>7.05</v>
      </c>
      <c r="Y2" t="n">
        <v>0.5</v>
      </c>
      <c r="Z2" t="n">
        <v>10</v>
      </c>
      <c r="AA2" t="n">
        <v>691.9571902177795</v>
      </c>
      <c r="AB2" t="n">
        <v>946.7663546527118</v>
      </c>
      <c r="AC2" t="n">
        <v>856.4083025595805</v>
      </c>
      <c r="AD2" t="n">
        <v>691957.1902177795</v>
      </c>
      <c r="AE2" t="n">
        <v>946766.3546527118</v>
      </c>
      <c r="AF2" t="n">
        <v>1.300477838885232e-06</v>
      </c>
      <c r="AG2" t="n">
        <v>18</v>
      </c>
      <c r="AH2" t="n">
        <v>856408.3025595805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50.97</v>
      </c>
      <c r="G3" t="n">
        <v>29.98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278.7</v>
      </c>
      <c r="Q3" t="n">
        <v>2119.97</v>
      </c>
      <c r="R3" t="n">
        <v>181.64</v>
      </c>
      <c r="S3" t="n">
        <v>82.47</v>
      </c>
      <c r="T3" t="n">
        <v>47008.08</v>
      </c>
      <c r="U3" t="n">
        <v>0.45</v>
      </c>
      <c r="V3" t="n">
        <v>0.86</v>
      </c>
      <c r="W3" t="n">
        <v>6.81</v>
      </c>
      <c r="X3" t="n">
        <v>2.91</v>
      </c>
      <c r="Y3" t="n">
        <v>0.5</v>
      </c>
      <c r="Z3" t="n">
        <v>10</v>
      </c>
      <c r="AA3" t="n">
        <v>541.5848464997401</v>
      </c>
      <c r="AB3" t="n">
        <v>741.020280018087</v>
      </c>
      <c r="AC3" t="n">
        <v>670.2983445216551</v>
      </c>
      <c r="AD3" t="n">
        <v>541584.8464997401</v>
      </c>
      <c r="AE3" t="n">
        <v>741020.280018087</v>
      </c>
      <c r="AF3" t="n">
        <v>1.446917805311033e-06</v>
      </c>
      <c r="AG3" t="n">
        <v>16</v>
      </c>
      <c r="AH3" t="n">
        <v>670298.344521655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1.8653</v>
      </c>
      <c r="E4" t="n">
        <v>53.61</v>
      </c>
      <c r="F4" t="n">
        <v>50.62</v>
      </c>
      <c r="G4" t="n">
        <v>35.32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270.33</v>
      </c>
      <c r="Q4" t="n">
        <v>2120.2</v>
      </c>
      <c r="R4" t="n">
        <v>166.94</v>
      </c>
      <c r="S4" t="n">
        <v>82.47</v>
      </c>
      <c r="T4" t="n">
        <v>39738.77</v>
      </c>
      <c r="U4" t="n">
        <v>0.49</v>
      </c>
      <c r="V4" t="n">
        <v>0.87</v>
      </c>
      <c r="W4" t="n">
        <v>6.89</v>
      </c>
      <c r="X4" t="n">
        <v>2.56</v>
      </c>
      <c r="Y4" t="n">
        <v>0.5</v>
      </c>
      <c r="Z4" t="n">
        <v>10</v>
      </c>
      <c r="AA4" t="n">
        <v>526.0839315490985</v>
      </c>
      <c r="AB4" t="n">
        <v>719.8112443305151</v>
      </c>
      <c r="AC4" t="n">
        <v>651.1134694330365</v>
      </c>
      <c r="AD4" t="n">
        <v>526083.9315490985</v>
      </c>
      <c r="AE4" t="n">
        <v>719811.2443305152</v>
      </c>
      <c r="AF4" t="n">
        <v>1.462283026627659e-06</v>
      </c>
      <c r="AG4" t="n">
        <v>16</v>
      </c>
      <c r="AH4" t="n">
        <v>651113.4694330365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1.1251</v>
      </c>
      <c r="E2" t="n">
        <v>88.88</v>
      </c>
      <c r="F2" t="n">
        <v>66.04000000000001</v>
      </c>
      <c r="G2" t="n">
        <v>6.56</v>
      </c>
      <c r="H2" t="n">
        <v>0.11</v>
      </c>
      <c r="I2" t="n">
        <v>604</v>
      </c>
      <c r="J2" t="n">
        <v>167.88</v>
      </c>
      <c r="K2" t="n">
        <v>51.39</v>
      </c>
      <c r="L2" t="n">
        <v>1</v>
      </c>
      <c r="M2" t="n">
        <v>602</v>
      </c>
      <c r="N2" t="n">
        <v>30.49</v>
      </c>
      <c r="O2" t="n">
        <v>20939.59</v>
      </c>
      <c r="P2" t="n">
        <v>834.76</v>
      </c>
      <c r="Q2" t="n">
        <v>2120.48</v>
      </c>
      <c r="R2" t="n">
        <v>673.0599999999999</v>
      </c>
      <c r="S2" t="n">
        <v>82.47</v>
      </c>
      <c r="T2" t="n">
        <v>290208.18</v>
      </c>
      <c r="U2" t="n">
        <v>0.12</v>
      </c>
      <c r="V2" t="n">
        <v>0.67</v>
      </c>
      <c r="W2" t="n">
        <v>7.66</v>
      </c>
      <c r="X2" t="n">
        <v>17.97</v>
      </c>
      <c r="Y2" t="n">
        <v>0.5</v>
      </c>
      <c r="Z2" t="n">
        <v>10</v>
      </c>
      <c r="AA2" t="n">
        <v>2179.472872288801</v>
      </c>
      <c r="AB2" t="n">
        <v>2982.050935422626</v>
      </c>
      <c r="AC2" t="n">
        <v>2697.448179480665</v>
      </c>
      <c r="AD2" t="n">
        <v>2179472.872288801</v>
      </c>
      <c r="AE2" t="n">
        <v>2982050.935422626</v>
      </c>
      <c r="AF2" t="n">
        <v>8.364138772679539e-07</v>
      </c>
      <c r="AG2" t="n">
        <v>26</v>
      </c>
      <c r="AH2" t="n">
        <v>2697448.179480665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1.5129</v>
      </c>
      <c r="E3" t="n">
        <v>66.09999999999999</v>
      </c>
      <c r="F3" t="n">
        <v>55.29</v>
      </c>
      <c r="G3" t="n">
        <v>13.32</v>
      </c>
      <c r="H3" t="n">
        <v>0.21</v>
      </c>
      <c r="I3" t="n">
        <v>249</v>
      </c>
      <c r="J3" t="n">
        <v>169.33</v>
      </c>
      <c r="K3" t="n">
        <v>51.39</v>
      </c>
      <c r="L3" t="n">
        <v>2</v>
      </c>
      <c r="M3" t="n">
        <v>247</v>
      </c>
      <c r="N3" t="n">
        <v>30.94</v>
      </c>
      <c r="O3" t="n">
        <v>21118.46</v>
      </c>
      <c r="P3" t="n">
        <v>689.39</v>
      </c>
      <c r="Q3" t="n">
        <v>2120.19</v>
      </c>
      <c r="R3" t="n">
        <v>322.34</v>
      </c>
      <c r="S3" t="n">
        <v>82.47</v>
      </c>
      <c r="T3" t="n">
        <v>116624.1</v>
      </c>
      <c r="U3" t="n">
        <v>0.26</v>
      </c>
      <c r="V3" t="n">
        <v>0.8</v>
      </c>
      <c r="W3" t="n">
        <v>7.06</v>
      </c>
      <c r="X3" t="n">
        <v>7.22</v>
      </c>
      <c r="Y3" t="n">
        <v>0.5</v>
      </c>
      <c r="Z3" t="n">
        <v>10</v>
      </c>
      <c r="AA3" t="n">
        <v>1374.675946719333</v>
      </c>
      <c r="AB3" t="n">
        <v>1880.892276723951</v>
      </c>
      <c r="AC3" t="n">
        <v>1701.382557682307</v>
      </c>
      <c r="AD3" t="n">
        <v>1374675.946719333</v>
      </c>
      <c r="AE3" t="n">
        <v>1880892.276723952</v>
      </c>
      <c r="AF3" t="n">
        <v>1.124709407980346e-06</v>
      </c>
      <c r="AG3" t="n">
        <v>20</v>
      </c>
      <c r="AH3" t="n">
        <v>1701382.557682307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1.6615</v>
      </c>
      <c r="E4" t="n">
        <v>60.19</v>
      </c>
      <c r="F4" t="n">
        <v>52.53</v>
      </c>
      <c r="G4" t="n">
        <v>20.2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645.47</v>
      </c>
      <c r="Q4" t="n">
        <v>2120.01</v>
      </c>
      <c r="R4" t="n">
        <v>232.78</v>
      </c>
      <c r="S4" t="n">
        <v>82.47</v>
      </c>
      <c r="T4" t="n">
        <v>72309.44</v>
      </c>
      <c r="U4" t="n">
        <v>0.35</v>
      </c>
      <c r="V4" t="n">
        <v>0.84</v>
      </c>
      <c r="W4" t="n">
        <v>6.9</v>
      </c>
      <c r="X4" t="n">
        <v>4.47</v>
      </c>
      <c r="Y4" t="n">
        <v>0.5</v>
      </c>
      <c r="Z4" t="n">
        <v>10</v>
      </c>
      <c r="AA4" t="n">
        <v>1181.518542746036</v>
      </c>
      <c r="AB4" t="n">
        <v>1616.605795104441</v>
      </c>
      <c r="AC4" t="n">
        <v>1462.319206940156</v>
      </c>
      <c r="AD4" t="n">
        <v>1181518.542746037</v>
      </c>
      <c r="AE4" t="n">
        <v>1616605.795104441</v>
      </c>
      <c r="AF4" t="n">
        <v>1.235180568021247e-06</v>
      </c>
      <c r="AG4" t="n">
        <v>18</v>
      </c>
      <c r="AH4" t="n">
        <v>1462319.206940156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1.7389</v>
      </c>
      <c r="E5" t="n">
        <v>57.51</v>
      </c>
      <c r="F5" t="n">
        <v>51.31</v>
      </c>
      <c r="G5" t="n">
        <v>27.24</v>
      </c>
      <c r="H5" t="n">
        <v>0.41</v>
      </c>
      <c r="I5" t="n">
        <v>113</v>
      </c>
      <c r="J5" t="n">
        <v>172.25</v>
      </c>
      <c r="K5" t="n">
        <v>51.39</v>
      </c>
      <c r="L5" t="n">
        <v>4</v>
      </c>
      <c r="M5" t="n">
        <v>111</v>
      </c>
      <c r="N5" t="n">
        <v>31.86</v>
      </c>
      <c r="O5" t="n">
        <v>21478.05</v>
      </c>
      <c r="P5" t="n">
        <v>621.15</v>
      </c>
      <c r="Q5" t="n">
        <v>2119.96</v>
      </c>
      <c r="R5" t="n">
        <v>192.92</v>
      </c>
      <c r="S5" t="n">
        <v>82.47</v>
      </c>
      <c r="T5" t="n">
        <v>52593.46</v>
      </c>
      <c r="U5" t="n">
        <v>0.43</v>
      </c>
      <c r="V5" t="n">
        <v>0.86</v>
      </c>
      <c r="W5" t="n">
        <v>6.83</v>
      </c>
      <c r="X5" t="n">
        <v>3.25</v>
      </c>
      <c r="Y5" t="n">
        <v>0.5</v>
      </c>
      <c r="Z5" t="n">
        <v>10</v>
      </c>
      <c r="AA5" t="n">
        <v>1091.531517800578</v>
      </c>
      <c r="AB5" t="n">
        <v>1493.48157762671</v>
      </c>
      <c r="AC5" t="n">
        <v>1350.945791972575</v>
      </c>
      <c r="AD5" t="n">
        <v>1091531.517800578</v>
      </c>
      <c r="AE5" t="n">
        <v>1493481.57762671</v>
      </c>
      <c r="AF5" t="n">
        <v>1.292720728096387e-06</v>
      </c>
      <c r="AG5" t="n">
        <v>17</v>
      </c>
      <c r="AH5" t="n">
        <v>1350945.791972575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</v>
      </c>
      <c r="E6" t="n">
        <v>55.86</v>
      </c>
      <c r="F6" t="n">
        <v>50.51</v>
      </c>
      <c r="G6" t="n">
        <v>34.44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601.89</v>
      </c>
      <c r="Q6" t="n">
        <v>2119.96</v>
      </c>
      <c r="R6" t="n">
        <v>167.49</v>
      </c>
      <c r="S6" t="n">
        <v>82.47</v>
      </c>
      <c r="T6" t="n">
        <v>40005.7</v>
      </c>
      <c r="U6" t="n">
        <v>0.49</v>
      </c>
      <c r="V6" t="n">
        <v>0.87</v>
      </c>
      <c r="W6" t="n">
        <v>6.77</v>
      </c>
      <c r="X6" t="n">
        <v>2.45</v>
      </c>
      <c r="Y6" t="n">
        <v>0.5</v>
      </c>
      <c r="Z6" t="n">
        <v>10</v>
      </c>
      <c r="AA6" t="n">
        <v>1037.261139734581</v>
      </c>
      <c r="AB6" t="n">
        <v>1419.226452116709</v>
      </c>
      <c r="AC6" t="n">
        <v>1283.777471423525</v>
      </c>
      <c r="AD6" t="n">
        <v>1037261.139734581</v>
      </c>
      <c r="AE6" t="n">
        <v>1419226.452116709</v>
      </c>
      <c r="AF6" t="n">
        <v>1.330709128352713e-06</v>
      </c>
      <c r="AG6" t="n">
        <v>17</v>
      </c>
      <c r="AH6" t="n">
        <v>1283777.471423525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1.8232</v>
      </c>
      <c r="E7" t="n">
        <v>54.85</v>
      </c>
      <c r="F7" t="n">
        <v>50.07</v>
      </c>
      <c r="G7" t="n">
        <v>42.31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69</v>
      </c>
      <c r="N7" t="n">
        <v>32.79</v>
      </c>
      <c r="O7" t="n">
        <v>21840.16</v>
      </c>
      <c r="P7" t="n">
        <v>586.53</v>
      </c>
      <c r="Q7" t="n">
        <v>2119.89</v>
      </c>
      <c r="R7" t="n">
        <v>152.79</v>
      </c>
      <c r="S7" t="n">
        <v>82.47</v>
      </c>
      <c r="T7" t="n">
        <v>32737.02</v>
      </c>
      <c r="U7" t="n">
        <v>0.54</v>
      </c>
      <c r="V7" t="n">
        <v>0.88</v>
      </c>
      <c r="W7" t="n">
        <v>6.75</v>
      </c>
      <c r="X7" t="n">
        <v>2.01</v>
      </c>
      <c r="Y7" t="n">
        <v>0.5</v>
      </c>
      <c r="Z7" t="n">
        <v>10</v>
      </c>
      <c r="AA7" t="n">
        <v>991.4991697665641</v>
      </c>
      <c r="AB7" t="n">
        <v>1356.612905930838</v>
      </c>
      <c r="AC7" t="n">
        <v>1227.139674206971</v>
      </c>
      <c r="AD7" t="n">
        <v>991499.1697665642</v>
      </c>
      <c r="AE7" t="n">
        <v>1356612.905930839</v>
      </c>
      <c r="AF7" t="n">
        <v>1.355390437325512e-06</v>
      </c>
      <c r="AG7" t="n">
        <v>16</v>
      </c>
      <c r="AH7" t="n">
        <v>1227139.67420697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1.8472</v>
      </c>
      <c r="E8" t="n">
        <v>54.14</v>
      </c>
      <c r="F8" t="n">
        <v>49.73</v>
      </c>
      <c r="G8" t="n">
        <v>49.73</v>
      </c>
      <c r="H8" t="n">
        <v>0.7</v>
      </c>
      <c r="I8" t="n">
        <v>60</v>
      </c>
      <c r="J8" t="n">
        <v>176.66</v>
      </c>
      <c r="K8" t="n">
        <v>51.39</v>
      </c>
      <c r="L8" t="n">
        <v>7</v>
      </c>
      <c r="M8" t="n">
        <v>58</v>
      </c>
      <c r="N8" t="n">
        <v>33.27</v>
      </c>
      <c r="O8" t="n">
        <v>22022.17</v>
      </c>
      <c r="P8" t="n">
        <v>573.1799999999999</v>
      </c>
      <c r="Q8" t="n">
        <v>2119.9</v>
      </c>
      <c r="R8" t="n">
        <v>141.72</v>
      </c>
      <c r="S8" t="n">
        <v>82.47</v>
      </c>
      <c r="T8" t="n">
        <v>27259.78</v>
      </c>
      <c r="U8" t="n">
        <v>0.58</v>
      </c>
      <c r="V8" t="n">
        <v>0.89</v>
      </c>
      <c r="W8" t="n">
        <v>6.73</v>
      </c>
      <c r="X8" t="n">
        <v>1.67</v>
      </c>
      <c r="Y8" t="n">
        <v>0.5</v>
      </c>
      <c r="Z8" t="n">
        <v>10</v>
      </c>
      <c r="AA8" t="n">
        <v>962.406968077651</v>
      </c>
      <c r="AB8" t="n">
        <v>1316.807672122711</v>
      </c>
      <c r="AC8" t="n">
        <v>1191.133396046494</v>
      </c>
      <c r="AD8" t="n">
        <v>962406.968077651</v>
      </c>
      <c r="AE8" t="n">
        <v>1316807.672122711</v>
      </c>
      <c r="AF8" t="n">
        <v>1.37323234742633e-06</v>
      </c>
      <c r="AG8" t="n">
        <v>16</v>
      </c>
      <c r="AH8" t="n">
        <v>1191133.396046494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1.8634</v>
      </c>
      <c r="E9" t="n">
        <v>53.66</v>
      </c>
      <c r="F9" t="n">
        <v>49.53</v>
      </c>
      <c r="G9" t="n">
        <v>57.15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50</v>
      </c>
      <c r="N9" t="n">
        <v>33.75</v>
      </c>
      <c r="O9" t="n">
        <v>22204.83</v>
      </c>
      <c r="P9" t="n">
        <v>560.66</v>
      </c>
      <c r="Q9" t="n">
        <v>2119.93</v>
      </c>
      <c r="R9" t="n">
        <v>134.83</v>
      </c>
      <c r="S9" t="n">
        <v>82.47</v>
      </c>
      <c r="T9" t="n">
        <v>23853.86</v>
      </c>
      <c r="U9" t="n">
        <v>0.61</v>
      </c>
      <c r="V9" t="n">
        <v>0.89</v>
      </c>
      <c r="W9" t="n">
        <v>6.73</v>
      </c>
      <c r="X9" t="n">
        <v>1.47</v>
      </c>
      <c r="Y9" t="n">
        <v>0.5</v>
      </c>
      <c r="Z9" t="n">
        <v>10</v>
      </c>
      <c r="AA9" t="n">
        <v>938.6830901853637</v>
      </c>
      <c r="AB9" t="n">
        <v>1284.347615766858</v>
      </c>
      <c r="AC9" t="n">
        <v>1161.771281911268</v>
      </c>
      <c r="AD9" t="n">
        <v>938683.0901853637</v>
      </c>
      <c r="AE9" t="n">
        <v>1284347.615766858</v>
      </c>
      <c r="AF9" t="n">
        <v>1.385275636744383e-06</v>
      </c>
      <c r="AG9" t="n">
        <v>16</v>
      </c>
      <c r="AH9" t="n">
        <v>1161771.281911268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1.8798</v>
      </c>
      <c r="E10" t="n">
        <v>53.2</v>
      </c>
      <c r="F10" t="n">
        <v>49.3</v>
      </c>
      <c r="G10" t="n">
        <v>65.73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547.48</v>
      </c>
      <c r="Q10" t="n">
        <v>2119.91</v>
      </c>
      <c r="R10" t="n">
        <v>127.84</v>
      </c>
      <c r="S10" t="n">
        <v>82.47</v>
      </c>
      <c r="T10" t="n">
        <v>20395.17</v>
      </c>
      <c r="U10" t="n">
        <v>0.65</v>
      </c>
      <c r="V10" t="n">
        <v>0.89</v>
      </c>
      <c r="W10" t="n">
        <v>6.7</v>
      </c>
      <c r="X10" t="n">
        <v>1.24</v>
      </c>
      <c r="Y10" t="n">
        <v>0.5</v>
      </c>
      <c r="Z10" t="n">
        <v>10</v>
      </c>
      <c r="AA10" t="n">
        <v>914.3918215004503</v>
      </c>
      <c r="AB10" t="n">
        <v>1251.111230297018</v>
      </c>
      <c r="AC10" t="n">
        <v>1131.70693042311</v>
      </c>
      <c r="AD10" t="n">
        <v>914391.8215004503</v>
      </c>
      <c r="AE10" t="n">
        <v>1251111.230297018</v>
      </c>
      <c r="AF10" t="n">
        <v>1.397467608646609e-06</v>
      </c>
      <c r="AG10" t="n">
        <v>16</v>
      </c>
      <c r="AH10" t="n">
        <v>1131706.93042311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1.8907</v>
      </c>
      <c r="E11" t="n">
        <v>52.89</v>
      </c>
      <c r="F11" t="n">
        <v>49.16</v>
      </c>
      <c r="G11" t="n">
        <v>73.75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532.8200000000001</v>
      </c>
      <c r="Q11" t="n">
        <v>2119.87</v>
      </c>
      <c r="R11" t="n">
        <v>123.24</v>
      </c>
      <c r="S11" t="n">
        <v>82.47</v>
      </c>
      <c r="T11" t="n">
        <v>18118.31</v>
      </c>
      <c r="U11" t="n">
        <v>0.67</v>
      </c>
      <c r="V11" t="n">
        <v>0.9</v>
      </c>
      <c r="W11" t="n">
        <v>6.7</v>
      </c>
      <c r="X11" t="n">
        <v>1.11</v>
      </c>
      <c r="Y11" t="n">
        <v>0.5</v>
      </c>
      <c r="Z11" t="n">
        <v>10</v>
      </c>
      <c r="AA11" t="n">
        <v>890.9514004786763</v>
      </c>
      <c r="AB11" t="n">
        <v>1219.039012136636</v>
      </c>
      <c r="AC11" t="n">
        <v>1102.695639750314</v>
      </c>
      <c r="AD11" t="n">
        <v>890951.4004786763</v>
      </c>
      <c r="AE11" t="n">
        <v>1219039.012136636</v>
      </c>
      <c r="AF11" t="n">
        <v>1.405570809484064e-06</v>
      </c>
      <c r="AG11" t="n">
        <v>16</v>
      </c>
      <c r="AH11" t="n">
        <v>1102695.639750314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1.9015</v>
      </c>
      <c r="E12" t="n">
        <v>52.59</v>
      </c>
      <c r="F12" t="n">
        <v>49.03</v>
      </c>
      <c r="G12" t="n">
        <v>84.05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521.51</v>
      </c>
      <c r="Q12" t="n">
        <v>2119.91</v>
      </c>
      <c r="R12" t="n">
        <v>118.78</v>
      </c>
      <c r="S12" t="n">
        <v>82.47</v>
      </c>
      <c r="T12" t="n">
        <v>15911.91</v>
      </c>
      <c r="U12" t="n">
        <v>0.6899999999999999</v>
      </c>
      <c r="V12" t="n">
        <v>0.9</v>
      </c>
      <c r="W12" t="n">
        <v>6.7</v>
      </c>
      <c r="X12" t="n">
        <v>0.97</v>
      </c>
      <c r="Y12" t="n">
        <v>0.5</v>
      </c>
      <c r="Z12" t="n">
        <v>10</v>
      </c>
      <c r="AA12" t="n">
        <v>872.0938344689944</v>
      </c>
      <c r="AB12" t="n">
        <v>1193.237258385092</v>
      </c>
      <c r="AC12" t="n">
        <v>1079.356369163829</v>
      </c>
      <c r="AD12" t="n">
        <v>872093.8344689944</v>
      </c>
      <c r="AE12" t="n">
        <v>1193237.258385092</v>
      </c>
      <c r="AF12" t="n">
        <v>1.413599669029432e-06</v>
      </c>
      <c r="AG12" t="n">
        <v>16</v>
      </c>
      <c r="AH12" t="n">
        <v>1079356.369163829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1.9092</v>
      </c>
      <c r="E13" t="n">
        <v>52.38</v>
      </c>
      <c r="F13" t="n">
        <v>48.92</v>
      </c>
      <c r="G13" t="n">
        <v>91.73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30</v>
      </c>
      <c r="N13" t="n">
        <v>35.73</v>
      </c>
      <c r="O13" t="n">
        <v>22942.24</v>
      </c>
      <c r="P13" t="n">
        <v>508.75</v>
      </c>
      <c r="Q13" t="n">
        <v>2119.87</v>
      </c>
      <c r="R13" t="n">
        <v>115.42</v>
      </c>
      <c r="S13" t="n">
        <v>82.47</v>
      </c>
      <c r="T13" t="n">
        <v>14251.17</v>
      </c>
      <c r="U13" t="n">
        <v>0.71</v>
      </c>
      <c r="V13" t="n">
        <v>0.9</v>
      </c>
      <c r="W13" t="n">
        <v>6.69</v>
      </c>
      <c r="X13" t="n">
        <v>0.86</v>
      </c>
      <c r="Y13" t="n">
        <v>0.5</v>
      </c>
      <c r="Z13" t="n">
        <v>10</v>
      </c>
      <c r="AA13" t="n">
        <v>852.8046011792177</v>
      </c>
      <c r="AB13" t="n">
        <v>1166.844878417106</v>
      </c>
      <c r="AC13" t="n">
        <v>1055.48284089805</v>
      </c>
      <c r="AD13" t="n">
        <v>852804.6011792177</v>
      </c>
      <c r="AE13" t="n">
        <v>1166844.878417106</v>
      </c>
      <c r="AF13" t="n">
        <v>1.419323948520111e-06</v>
      </c>
      <c r="AG13" t="n">
        <v>16</v>
      </c>
      <c r="AH13" t="n">
        <v>1055482.84089805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1.9157</v>
      </c>
      <c r="E14" t="n">
        <v>52.2</v>
      </c>
      <c r="F14" t="n">
        <v>48.85</v>
      </c>
      <c r="G14" t="n">
        <v>101.06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496.28</v>
      </c>
      <c r="Q14" t="n">
        <v>2119.87</v>
      </c>
      <c r="R14" t="n">
        <v>112.71</v>
      </c>
      <c r="S14" t="n">
        <v>82.47</v>
      </c>
      <c r="T14" t="n">
        <v>12910.36</v>
      </c>
      <c r="U14" t="n">
        <v>0.73</v>
      </c>
      <c r="V14" t="n">
        <v>0.9</v>
      </c>
      <c r="W14" t="n">
        <v>6.69</v>
      </c>
      <c r="X14" t="n">
        <v>0.79</v>
      </c>
      <c r="Y14" t="n">
        <v>0.5</v>
      </c>
      <c r="Z14" t="n">
        <v>10</v>
      </c>
      <c r="AA14" t="n">
        <v>834.5308171119601</v>
      </c>
      <c r="AB14" t="n">
        <v>1141.841880873829</v>
      </c>
      <c r="AC14" t="n">
        <v>1032.866094348375</v>
      </c>
      <c r="AD14" t="n">
        <v>834530.8171119601</v>
      </c>
      <c r="AE14" t="n">
        <v>1141841.880873829</v>
      </c>
      <c r="AF14" t="n">
        <v>1.42415613250575e-06</v>
      </c>
      <c r="AG14" t="n">
        <v>16</v>
      </c>
      <c r="AH14" t="n">
        <v>1032866.094348375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1.9196</v>
      </c>
      <c r="E15" t="n">
        <v>52.09</v>
      </c>
      <c r="F15" t="n">
        <v>48.81</v>
      </c>
      <c r="G15" t="n">
        <v>108.46</v>
      </c>
      <c r="H15" t="n">
        <v>1.33</v>
      </c>
      <c r="I15" t="n">
        <v>27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489.75</v>
      </c>
      <c r="Q15" t="n">
        <v>2119.92</v>
      </c>
      <c r="R15" t="n">
        <v>111.06</v>
      </c>
      <c r="S15" t="n">
        <v>82.47</v>
      </c>
      <c r="T15" t="n">
        <v>12092.32</v>
      </c>
      <c r="U15" t="n">
        <v>0.74</v>
      </c>
      <c r="V15" t="n">
        <v>0.9</v>
      </c>
      <c r="W15" t="n">
        <v>6.7</v>
      </c>
      <c r="X15" t="n">
        <v>0.75</v>
      </c>
      <c r="Y15" t="n">
        <v>0.5</v>
      </c>
      <c r="Z15" t="n">
        <v>10</v>
      </c>
      <c r="AA15" t="n">
        <v>824.8283400805436</v>
      </c>
      <c r="AB15" t="n">
        <v>1128.566523756368</v>
      </c>
      <c r="AC15" t="n">
        <v>1020.857718682124</v>
      </c>
      <c r="AD15" t="n">
        <v>824828.3400805437</v>
      </c>
      <c r="AE15" t="n">
        <v>1128566.523756368</v>
      </c>
      <c r="AF15" t="n">
        <v>1.427055442897133e-06</v>
      </c>
      <c r="AG15" t="n">
        <v>16</v>
      </c>
      <c r="AH15" t="n">
        <v>1020857.718682124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1.9212</v>
      </c>
      <c r="E16" t="n">
        <v>52.05</v>
      </c>
      <c r="F16" t="n">
        <v>48.8</v>
      </c>
      <c r="G16" t="n">
        <v>112.61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486.67</v>
      </c>
      <c r="Q16" t="n">
        <v>2119.93</v>
      </c>
      <c r="R16" t="n">
        <v>110.18</v>
      </c>
      <c r="S16" t="n">
        <v>82.47</v>
      </c>
      <c r="T16" t="n">
        <v>11661.48</v>
      </c>
      <c r="U16" t="n">
        <v>0.75</v>
      </c>
      <c r="V16" t="n">
        <v>0.9</v>
      </c>
      <c r="W16" t="n">
        <v>6.71</v>
      </c>
      <c r="X16" t="n">
        <v>0.74</v>
      </c>
      <c r="Y16" t="n">
        <v>0.5</v>
      </c>
      <c r="Z16" t="n">
        <v>10</v>
      </c>
      <c r="AA16" t="n">
        <v>820.3636413648638</v>
      </c>
      <c r="AB16" t="n">
        <v>1122.457726004969</v>
      </c>
      <c r="AC16" t="n">
        <v>1015.331936014367</v>
      </c>
      <c r="AD16" t="n">
        <v>820363.6413648638</v>
      </c>
      <c r="AE16" t="n">
        <v>1122457.726004969</v>
      </c>
      <c r="AF16" t="n">
        <v>1.428244903570521e-06</v>
      </c>
      <c r="AG16" t="n">
        <v>16</v>
      </c>
      <c r="AH16" t="n">
        <v>1015331.936014367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1.9213</v>
      </c>
      <c r="E17" t="n">
        <v>52.05</v>
      </c>
      <c r="F17" t="n">
        <v>48.8</v>
      </c>
      <c r="G17" t="n">
        <v>112.61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490.38</v>
      </c>
      <c r="Q17" t="n">
        <v>2119.88</v>
      </c>
      <c r="R17" t="n">
        <v>110.2</v>
      </c>
      <c r="S17" t="n">
        <v>82.47</v>
      </c>
      <c r="T17" t="n">
        <v>11670.45</v>
      </c>
      <c r="U17" t="n">
        <v>0.75</v>
      </c>
      <c r="V17" t="n">
        <v>0.9</v>
      </c>
      <c r="W17" t="n">
        <v>6.71</v>
      </c>
      <c r="X17" t="n">
        <v>0.74</v>
      </c>
      <c r="Y17" t="n">
        <v>0.5</v>
      </c>
      <c r="Z17" t="n">
        <v>10</v>
      </c>
      <c r="AA17" t="n">
        <v>824.9984506930454</v>
      </c>
      <c r="AB17" t="n">
        <v>1128.799276601143</v>
      </c>
      <c r="AC17" t="n">
        <v>1021.068257922065</v>
      </c>
      <c r="AD17" t="n">
        <v>824998.4506930454</v>
      </c>
      <c r="AE17" t="n">
        <v>1128799.276601143</v>
      </c>
      <c r="AF17" t="n">
        <v>1.428319244862607e-06</v>
      </c>
      <c r="AG17" t="n">
        <v>16</v>
      </c>
      <c r="AH17" t="n">
        <v>1021068.257922065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1.7226</v>
      </c>
      <c r="E2" t="n">
        <v>58.05</v>
      </c>
      <c r="F2" t="n">
        <v>53.85</v>
      </c>
      <c r="G2" t="n">
        <v>16.07</v>
      </c>
      <c r="H2" t="n">
        <v>0.34</v>
      </c>
      <c r="I2" t="n">
        <v>201</v>
      </c>
      <c r="J2" t="n">
        <v>51.33</v>
      </c>
      <c r="K2" t="n">
        <v>24.83</v>
      </c>
      <c r="L2" t="n">
        <v>1</v>
      </c>
      <c r="M2" t="n">
        <v>199</v>
      </c>
      <c r="N2" t="n">
        <v>5.51</v>
      </c>
      <c r="O2" t="n">
        <v>6564.78</v>
      </c>
      <c r="P2" t="n">
        <v>278.44</v>
      </c>
      <c r="Q2" t="n">
        <v>2120.09</v>
      </c>
      <c r="R2" t="n">
        <v>275.34</v>
      </c>
      <c r="S2" t="n">
        <v>82.47</v>
      </c>
      <c r="T2" t="n">
        <v>93364.24000000001</v>
      </c>
      <c r="U2" t="n">
        <v>0.3</v>
      </c>
      <c r="V2" t="n">
        <v>0.82</v>
      </c>
      <c r="W2" t="n">
        <v>6.98</v>
      </c>
      <c r="X2" t="n">
        <v>5.78</v>
      </c>
      <c r="Y2" t="n">
        <v>0.5</v>
      </c>
      <c r="Z2" t="n">
        <v>10</v>
      </c>
      <c r="AA2" t="n">
        <v>575.8569400242191</v>
      </c>
      <c r="AB2" t="n">
        <v>787.9128703563354</v>
      </c>
      <c r="AC2" t="n">
        <v>712.7155718521849</v>
      </c>
      <c r="AD2" t="n">
        <v>575856.9400242191</v>
      </c>
      <c r="AE2" t="n">
        <v>787912.8703563353</v>
      </c>
      <c r="AF2" t="n">
        <v>1.360416364445479e-06</v>
      </c>
      <c r="AG2" t="n">
        <v>17</v>
      </c>
      <c r="AH2" t="n">
        <v>712715.5718521849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1.8404</v>
      </c>
      <c r="E3" t="n">
        <v>54.34</v>
      </c>
      <c r="F3" t="n">
        <v>51.27</v>
      </c>
      <c r="G3" t="n">
        <v>28.48</v>
      </c>
      <c r="H3" t="n">
        <v>0.66</v>
      </c>
      <c r="I3" t="n">
        <v>108</v>
      </c>
      <c r="J3" t="n">
        <v>52.47</v>
      </c>
      <c r="K3" t="n">
        <v>24.83</v>
      </c>
      <c r="L3" t="n">
        <v>2</v>
      </c>
      <c r="M3" t="n">
        <v>4</v>
      </c>
      <c r="N3" t="n">
        <v>5.64</v>
      </c>
      <c r="O3" t="n">
        <v>6705.1</v>
      </c>
      <c r="P3" t="n">
        <v>241.11</v>
      </c>
      <c r="Q3" t="n">
        <v>2120.03</v>
      </c>
      <c r="R3" t="n">
        <v>187.25</v>
      </c>
      <c r="S3" t="n">
        <v>82.47</v>
      </c>
      <c r="T3" t="n">
        <v>49785.34</v>
      </c>
      <c r="U3" t="n">
        <v>0.44</v>
      </c>
      <c r="V3" t="n">
        <v>0.86</v>
      </c>
      <c r="W3" t="n">
        <v>6.95</v>
      </c>
      <c r="X3" t="n">
        <v>3.21</v>
      </c>
      <c r="Y3" t="n">
        <v>0.5</v>
      </c>
      <c r="Z3" t="n">
        <v>10</v>
      </c>
      <c r="AA3" t="n">
        <v>488.559186592398</v>
      </c>
      <c r="AB3" t="n">
        <v>668.4682328058477</v>
      </c>
      <c r="AC3" t="n">
        <v>604.6705628679141</v>
      </c>
      <c r="AD3" t="n">
        <v>488559.186592398</v>
      </c>
      <c r="AE3" t="n">
        <v>668468.2328058478</v>
      </c>
      <c r="AF3" t="n">
        <v>1.453448436738337e-06</v>
      </c>
      <c r="AG3" t="n">
        <v>16</v>
      </c>
      <c r="AH3" t="n">
        <v>604670.5628679141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1.842</v>
      </c>
      <c r="E4" t="n">
        <v>54.29</v>
      </c>
      <c r="F4" t="n">
        <v>51.23</v>
      </c>
      <c r="G4" t="n">
        <v>28.73</v>
      </c>
      <c r="H4" t="n">
        <v>0.97</v>
      </c>
      <c r="I4" t="n">
        <v>107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245.76</v>
      </c>
      <c r="Q4" t="n">
        <v>2120.21</v>
      </c>
      <c r="R4" t="n">
        <v>186.42</v>
      </c>
      <c r="S4" t="n">
        <v>82.47</v>
      </c>
      <c r="T4" t="n">
        <v>49376.36</v>
      </c>
      <c r="U4" t="n">
        <v>0.44</v>
      </c>
      <c r="V4" t="n">
        <v>0.86</v>
      </c>
      <c r="W4" t="n">
        <v>6.94</v>
      </c>
      <c r="X4" t="n">
        <v>3.17</v>
      </c>
      <c r="Y4" t="n">
        <v>0.5</v>
      </c>
      <c r="Z4" t="n">
        <v>10</v>
      </c>
      <c r="AA4" t="n">
        <v>494.318493235535</v>
      </c>
      <c r="AB4" t="n">
        <v>676.3483702376647</v>
      </c>
      <c r="AC4" t="n">
        <v>611.7986310430807</v>
      </c>
      <c r="AD4" t="n">
        <v>494318.493235535</v>
      </c>
      <c r="AE4" t="n">
        <v>676348.3702376647</v>
      </c>
      <c r="AF4" t="n">
        <v>1.454712030249955e-06</v>
      </c>
      <c r="AG4" t="n">
        <v>16</v>
      </c>
      <c r="AH4" t="n">
        <v>611798.6310430807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1.2824</v>
      </c>
      <c r="E2" t="n">
        <v>77.98</v>
      </c>
      <c r="F2" t="n">
        <v>62.49</v>
      </c>
      <c r="G2" t="n">
        <v>7.67</v>
      </c>
      <c r="H2" t="n">
        <v>0.13</v>
      </c>
      <c r="I2" t="n">
        <v>489</v>
      </c>
      <c r="J2" t="n">
        <v>133.21</v>
      </c>
      <c r="K2" t="n">
        <v>46.47</v>
      </c>
      <c r="L2" t="n">
        <v>1</v>
      </c>
      <c r="M2" t="n">
        <v>487</v>
      </c>
      <c r="N2" t="n">
        <v>20.75</v>
      </c>
      <c r="O2" t="n">
        <v>16663.42</v>
      </c>
      <c r="P2" t="n">
        <v>676.66</v>
      </c>
      <c r="Q2" t="n">
        <v>2120.37</v>
      </c>
      <c r="R2" t="n">
        <v>557.3200000000001</v>
      </c>
      <c r="S2" t="n">
        <v>82.47</v>
      </c>
      <c r="T2" t="n">
        <v>232915.4</v>
      </c>
      <c r="U2" t="n">
        <v>0.15</v>
      </c>
      <c r="V2" t="n">
        <v>0.7</v>
      </c>
      <c r="W2" t="n">
        <v>7.45</v>
      </c>
      <c r="X2" t="n">
        <v>14.42</v>
      </c>
      <c r="Y2" t="n">
        <v>0.5</v>
      </c>
      <c r="Z2" t="n">
        <v>10</v>
      </c>
      <c r="AA2" t="n">
        <v>1591.295031857245</v>
      </c>
      <c r="AB2" t="n">
        <v>2177.280065569209</v>
      </c>
      <c r="AC2" t="n">
        <v>1969.483511943048</v>
      </c>
      <c r="AD2" t="n">
        <v>1591295.031857245</v>
      </c>
      <c r="AE2" t="n">
        <v>2177280.065569209</v>
      </c>
      <c r="AF2" t="n">
        <v>9.665061040448194e-07</v>
      </c>
      <c r="AG2" t="n">
        <v>23</v>
      </c>
      <c r="AH2" t="n">
        <v>1969483.511943048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1.6172</v>
      </c>
      <c r="E3" t="n">
        <v>61.83</v>
      </c>
      <c r="F3" t="n">
        <v>54.02</v>
      </c>
      <c r="G3" t="n">
        <v>15.66</v>
      </c>
      <c r="H3" t="n">
        <v>0.26</v>
      </c>
      <c r="I3" t="n">
        <v>207</v>
      </c>
      <c r="J3" t="n">
        <v>134.55</v>
      </c>
      <c r="K3" t="n">
        <v>46.47</v>
      </c>
      <c r="L3" t="n">
        <v>2</v>
      </c>
      <c r="M3" t="n">
        <v>205</v>
      </c>
      <c r="N3" t="n">
        <v>21.09</v>
      </c>
      <c r="O3" t="n">
        <v>16828.84</v>
      </c>
      <c r="P3" t="n">
        <v>572.4400000000001</v>
      </c>
      <c r="Q3" t="n">
        <v>2120.13</v>
      </c>
      <c r="R3" t="n">
        <v>281.57</v>
      </c>
      <c r="S3" t="n">
        <v>82.47</v>
      </c>
      <c r="T3" t="n">
        <v>96450.50999999999</v>
      </c>
      <c r="U3" t="n">
        <v>0.29</v>
      </c>
      <c r="V3" t="n">
        <v>0.82</v>
      </c>
      <c r="W3" t="n">
        <v>6.97</v>
      </c>
      <c r="X3" t="n">
        <v>5.96</v>
      </c>
      <c r="Y3" t="n">
        <v>0.5</v>
      </c>
      <c r="Z3" t="n">
        <v>10</v>
      </c>
      <c r="AA3" t="n">
        <v>1091.240067553674</v>
      </c>
      <c r="AB3" t="n">
        <v>1493.082802541018</v>
      </c>
      <c r="AC3" t="n">
        <v>1350.585075421377</v>
      </c>
      <c r="AD3" t="n">
        <v>1091240.067553674</v>
      </c>
      <c r="AE3" t="n">
        <v>1493082.802541018</v>
      </c>
      <c r="AF3" t="n">
        <v>1.218834740690332e-06</v>
      </c>
      <c r="AG3" t="n">
        <v>18</v>
      </c>
      <c r="AH3" t="n">
        <v>1350585.075421377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1.7385</v>
      </c>
      <c r="E4" t="n">
        <v>57.52</v>
      </c>
      <c r="F4" t="n">
        <v>51.8</v>
      </c>
      <c r="G4" t="n">
        <v>23.91</v>
      </c>
      <c r="H4" t="n">
        <v>0.39</v>
      </c>
      <c r="I4" t="n">
        <v>130</v>
      </c>
      <c r="J4" t="n">
        <v>135.9</v>
      </c>
      <c r="K4" t="n">
        <v>46.47</v>
      </c>
      <c r="L4" t="n">
        <v>3</v>
      </c>
      <c r="M4" t="n">
        <v>128</v>
      </c>
      <c r="N4" t="n">
        <v>21.43</v>
      </c>
      <c r="O4" t="n">
        <v>16994.64</v>
      </c>
      <c r="P4" t="n">
        <v>536.58</v>
      </c>
      <c r="Q4" t="n">
        <v>2119.97</v>
      </c>
      <c r="R4" t="n">
        <v>208.83</v>
      </c>
      <c r="S4" t="n">
        <v>82.47</v>
      </c>
      <c r="T4" t="n">
        <v>60465.95</v>
      </c>
      <c r="U4" t="n">
        <v>0.39</v>
      </c>
      <c r="V4" t="n">
        <v>0.85</v>
      </c>
      <c r="W4" t="n">
        <v>6.86</v>
      </c>
      <c r="X4" t="n">
        <v>3.74</v>
      </c>
      <c r="Y4" t="n">
        <v>0.5</v>
      </c>
      <c r="Z4" t="n">
        <v>10</v>
      </c>
      <c r="AA4" t="n">
        <v>964.2672993180189</v>
      </c>
      <c r="AB4" t="n">
        <v>1319.353059397804</v>
      </c>
      <c r="AC4" t="n">
        <v>1193.435855132526</v>
      </c>
      <c r="AD4" t="n">
        <v>964267.299318019</v>
      </c>
      <c r="AE4" t="n">
        <v>1319353.059397804</v>
      </c>
      <c r="AF4" t="n">
        <v>1.310254882939737e-06</v>
      </c>
      <c r="AG4" t="n">
        <v>17</v>
      </c>
      <c r="AH4" t="n">
        <v>1193435.855132526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1.804</v>
      </c>
      <c r="E5" t="n">
        <v>55.43</v>
      </c>
      <c r="F5" t="n">
        <v>50.72</v>
      </c>
      <c r="G5" t="n">
        <v>32.72</v>
      </c>
      <c r="H5" t="n">
        <v>0.52</v>
      </c>
      <c r="I5" t="n">
        <v>93</v>
      </c>
      <c r="J5" t="n">
        <v>137.25</v>
      </c>
      <c r="K5" t="n">
        <v>46.47</v>
      </c>
      <c r="L5" t="n">
        <v>4</v>
      </c>
      <c r="M5" t="n">
        <v>91</v>
      </c>
      <c r="N5" t="n">
        <v>21.78</v>
      </c>
      <c r="O5" t="n">
        <v>17160.92</v>
      </c>
      <c r="P5" t="n">
        <v>512.6</v>
      </c>
      <c r="Q5" t="n">
        <v>2119.98</v>
      </c>
      <c r="R5" t="n">
        <v>173.7</v>
      </c>
      <c r="S5" t="n">
        <v>82.47</v>
      </c>
      <c r="T5" t="n">
        <v>43081.89</v>
      </c>
      <c r="U5" t="n">
        <v>0.47</v>
      </c>
      <c r="V5" t="n">
        <v>0.87</v>
      </c>
      <c r="W5" t="n">
        <v>6.8</v>
      </c>
      <c r="X5" t="n">
        <v>2.66</v>
      </c>
      <c r="Y5" t="n">
        <v>0.5</v>
      </c>
      <c r="Z5" t="n">
        <v>10</v>
      </c>
      <c r="AA5" t="n">
        <v>900.8223164831012</v>
      </c>
      <c r="AB5" t="n">
        <v>1232.54483488797</v>
      </c>
      <c r="AC5" t="n">
        <v>1114.912485733802</v>
      </c>
      <c r="AD5" t="n">
        <v>900822.3164831012</v>
      </c>
      <c r="AE5" t="n">
        <v>1232544.83488797</v>
      </c>
      <c r="AF5" t="n">
        <v>1.35962025241489e-06</v>
      </c>
      <c r="AG5" t="n">
        <v>17</v>
      </c>
      <c r="AH5" t="n">
        <v>1114912.485733802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1.8436</v>
      </c>
      <c r="E6" t="n">
        <v>54.24</v>
      </c>
      <c r="F6" t="n">
        <v>50.1</v>
      </c>
      <c r="G6" t="n">
        <v>41.75</v>
      </c>
      <c r="H6" t="n">
        <v>0.64</v>
      </c>
      <c r="I6" t="n">
        <v>72</v>
      </c>
      <c r="J6" t="n">
        <v>138.6</v>
      </c>
      <c r="K6" t="n">
        <v>46.47</v>
      </c>
      <c r="L6" t="n">
        <v>5</v>
      </c>
      <c r="M6" t="n">
        <v>70</v>
      </c>
      <c r="N6" t="n">
        <v>22.13</v>
      </c>
      <c r="O6" t="n">
        <v>17327.69</v>
      </c>
      <c r="P6" t="n">
        <v>492.78</v>
      </c>
      <c r="Q6" t="n">
        <v>2119.91</v>
      </c>
      <c r="R6" t="n">
        <v>153.61</v>
      </c>
      <c r="S6" t="n">
        <v>82.47</v>
      </c>
      <c r="T6" t="n">
        <v>33144.6</v>
      </c>
      <c r="U6" t="n">
        <v>0.54</v>
      </c>
      <c r="V6" t="n">
        <v>0.88</v>
      </c>
      <c r="W6" t="n">
        <v>6.76</v>
      </c>
      <c r="X6" t="n">
        <v>2.04</v>
      </c>
      <c r="Y6" t="n">
        <v>0.5</v>
      </c>
      <c r="Z6" t="n">
        <v>10</v>
      </c>
      <c r="AA6" t="n">
        <v>849.3606292933475</v>
      </c>
      <c r="AB6" t="n">
        <v>1162.132684145542</v>
      </c>
      <c r="AC6" t="n">
        <v>1051.220371834157</v>
      </c>
      <c r="AD6" t="n">
        <v>849360.6292933475</v>
      </c>
      <c r="AE6" t="n">
        <v>1162132.684145542</v>
      </c>
      <c r="AF6" t="n">
        <v>1.389465575028875e-06</v>
      </c>
      <c r="AG6" t="n">
        <v>16</v>
      </c>
      <c r="AH6" t="n">
        <v>1051220.371834157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1.8706</v>
      </c>
      <c r="E7" t="n">
        <v>53.46</v>
      </c>
      <c r="F7" t="n">
        <v>49.7</v>
      </c>
      <c r="G7" t="n">
        <v>51.41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474.73</v>
      </c>
      <c r="Q7" t="n">
        <v>2119.89</v>
      </c>
      <c r="R7" t="n">
        <v>140.6</v>
      </c>
      <c r="S7" t="n">
        <v>82.47</v>
      </c>
      <c r="T7" t="n">
        <v>26709.01</v>
      </c>
      <c r="U7" t="n">
        <v>0.59</v>
      </c>
      <c r="V7" t="n">
        <v>0.89</v>
      </c>
      <c r="W7" t="n">
        <v>6.74</v>
      </c>
      <c r="X7" t="n">
        <v>1.64</v>
      </c>
      <c r="Y7" t="n">
        <v>0.5</v>
      </c>
      <c r="Z7" t="n">
        <v>10</v>
      </c>
      <c r="AA7" t="n">
        <v>815.179762867486</v>
      </c>
      <c r="AB7" t="n">
        <v>1115.364914748278</v>
      </c>
      <c r="AC7" t="n">
        <v>1008.916052709191</v>
      </c>
      <c r="AD7" t="n">
        <v>815179.762867486</v>
      </c>
      <c r="AE7" t="n">
        <v>1115364.914748278</v>
      </c>
      <c r="AF7" t="n">
        <v>1.409814658629319e-06</v>
      </c>
      <c r="AG7" t="n">
        <v>16</v>
      </c>
      <c r="AH7" t="n">
        <v>1008916.052709191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1.8912</v>
      </c>
      <c r="E8" t="n">
        <v>52.88</v>
      </c>
      <c r="F8" t="n">
        <v>49.39</v>
      </c>
      <c r="G8" t="n">
        <v>61.74</v>
      </c>
      <c r="H8" t="n">
        <v>0.88</v>
      </c>
      <c r="I8" t="n">
        <v>48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457.86</v>
      </c>
      <c r="Q8" t="n">
        <v>2119.92</v>
      </c>
      <c r="R8" t="n">
        <v>130.65</v>
      </c>
      <c r="S8" t="n">
        <v>82.47</v>
      </c>
      <c r="T8" t="n">
        <v>21785.49</v>
      </c>
      <c r="U8" t="n">
        <v>0.63</v>
      </c>
      <c r="V8" t="n">
        <v>0.89</v>
      </c>
      <c r="W8" t="n">
        <v>6.71</v>
      </c>
      <c r="X8" t="n">
        <v>1.33</v>
      </c>
      <c r="Y8" t="n">
        <v>0.5</v>
      </c>
      <c r="Z8" t="n">
        <v>10</v>
      </c>
      <c r="AA8" t="n">
        <v>785.7883772598723</v>
      </c>
      <c r="AB8" t="n">
        <v>1075.150324303521</v>
      </c>
      <c r="AC8" t="n">
        <v>972.53948633495</v>
      </c>
      <c r="AD8" t="n">
        <v>785788.3772598723</v>
      </c>
      <c r="AE8" t="n">
        <v>1075150.324303521</v>
      </c>
      <c r="AF8" t="n">
        <v>1.425340255746696e-06</v>
      </c>
      <c r="AG8" t="n">
        <v>16</v>
      </c>
      <c r="AH8" t="n">
        <v>972539.48633495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1.9056</v>
      </c>
      <c r="E9" t="n">
        <v>52.48</v>
      </c>
      <c r="F9" t="n">
        <v>49.18</v>
      </c>
      <c r="G9" t="n">
        <v>71.97</v>
      </c>
      <c r="H9" t="n">
        <v>0.99</v>
      </c>
      <c r="I9" t="n">
        <v>41</v>
      </c>
      <c r="J9" t="n">
        <v>142.68</v>
      </c>
      <c r="K9" t="n">
        <v>46.47</v>
      </c>
      <c r="L9" t="n">
        <v>8</v>
      </c>
      <c r="M9" t="n">
        <v>39</v>
      </c>
      <c r="N9" t="n">
        <v>23.21</v>
      </c>
      <c r="O9" t="n">
        <v>17831.04</v>
      </c>
      <c r="P9" t="n">
        <v>439.01</v>
      </c>
      <c r="Q9" t="n">
        <v>2119.94</v>
      </c>
      <c r="R9" t="n">
        <v>123.79</v>
      </c>
      <c r="S9" t="n">
        <v>82.47</v>
      </c>
      <c r="T9" t="n">
        <v>18387.36</v>
      </c>
      <c r="U9" t="n">
        <v>0.67</v>
      </c>
      <c r="V9" t="n">
        <v>0.9</v>
      </c>
      <c r="W9" t="n">
        <v>6.7</v>
      </c>
      <c r="X9" t="n">
        <v>1.12</v>
      </c>
      <c r="Y9" t="n">
        <v>0.5</v>
      </c>
      <c r="Z9" t="n">
        <v>10</v>
      </c>
      <c r="AA9" t="n">
        <v>756.6716150305704</v>
      </c>
      <c r="AB9" t="n">
        <v>1035.311485680499</v>
      </c>
      <c r="AC9" t="n">
        <v>936.5028105559478</v>
      </c>
      <c r="AD9" t="n">
        <v>756671.6150305704</v>
      </c>
      <c r="AE9" t="n">
        <v>1035311.485680499</v>
      </c>
      <c r="AF9" t="n">
        <v>1.436193100333599e-06</v>
      </c>
      <c r="AG9" t="n">
        <v>16</v>
      </c>
      <c r="AH9" t="n">
        <v>936502.8105559478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1.9142</v>
      </c>
      <c r="E10" t="n">
        <v>52.24</v>
      </c>
      <c r="F10" t="n">
        <v>49.08</v>
      </c>
      <c r="G10" t="n">
        <v>81.8</v>
      </c>
      <c r="H10" t="n">
        <v>1.11</v>
      </c>
      <c r="I10" t="n">
        <v>36</v>
      </c>
      <c r="J10" t="n">
        <v>144.05</v>
      </c>
      <c r="K10" t="n">
        <v>46.47</v>
      </c>
      <c r="L10" t="n">
        <v>9</v>
      </c>
      <c r="M10" t="n">
        <v>18</v>
      </c>
      <c r="N10" t="n">
        <v>23.58</v>
      </c>
      <c r="O10" t="n">
        <v>17999.83</v>
      </c>
      <c r="P10" t="n">
        <v>424.59</v>
      </c>
      <c r="Q10" t="n">
        <v>2119.91</v>
      </c>
      <c r="R10" t="n">
        <v>119.67</v>
      </c>
      <c r="S10" t="n">
        <v>82.47</v>
      </c>
      <c r="T10" t="n">
        <v>16351.99</v>
      </c>
      <c r="U10" t="n">
        <v>0.6899999999999999</v>
      </c>
      <c r="V10" t="n">
        <v>0.9</v>
      </c>
      <c r="W10" t="n">
        <v>6.72</v>
      </c>
      <c r="X10" t="n">
        <v>1.02</v>
      </c>
      <c r="Y10" t="n">
        <v>0.5</v>
      </c>
      <c r="Z10" t="n">
        <v>10</v>
      </c>
      <c r="AA10" t="n">
        <v>735.5287491867182</v>
      </c>
      <c r="AB10" t="n">
        <v>1006.38288387553</v>
      </c>
      <c r="AC10" t="n">
        <v>910.3351139056975</v>
      </c>
      <c r="AD10" t="n">
        <v>735528.7491867181</v>
      </c>
      <c r="AE10" t="n">
        <v>1006382.88387553</v>
      </c>
      <c r="AF10" t="n">
        <v>1.442674660295222e-06</v>
      </c>
      <c r="AG10" t="n">
        <v>16</v>
      </c>
      <c r="AH10" t="n">
        <v>910335.1139056976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49.05</v>
      </c>
      <c r="G11" t="n">
        <v>86.56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422.17</v>
      </c>
      <c r="Q11" t="n">
        <v>2119.87</v>
      </c>
      <c r="R11" t="n">
        <v>118.41</v>
      </c>
      <c r="S11" t="n">
        <v>82.47</v>
      </c>
      <c r="T11" t="n">
        <v>15736.63</v>
      </c>
      <c r="U11" t="n">
        <v>0.7</v>
      </c>
      <c r="V11" t="n">
        <v>0.9</v>
      </c>
      <c r="W11" t="n">
        <v>6.73</v>
      </c>
      <c r="X11" t="n">
        <v>0.99</v>
      </c>
      <c r="Y11" t="n">
        <v>0.5</v>
      </c>
      <c r="Z11" t="n">
        <v>10</v>
      </c>
      <c r="AA11" t="n">
        <v>731.4661473095798</v>
      </c>
      <c r="AB11" t="n">
        <v>1000.824252757884</v>
      </c>
      <c r="AC11" t="n">
        <v>905.3069907403318</v>
      </c>
      <c r="AD11" t="n">
        <v>731466.1473095798</v>
      </c>
      <c r="AE11" t="n">
        <v>1000824.252757884</v>
      </c>
      <c r="AF11" t="n">
        <v>1.445011036560459e-06</v>
      </c>
      <c r="AG11" t="n">
        <v>16</v>
      </c>
      <c r="AH11" t="n">
        <v>905306.9907403318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1.917</v>
      </c>
      <c r="E12" t="n">
        <v>52.16</v>
      </c>
      <c r="F12" t="n">
        <v>49.06</v>
      </c>
      <c r="G12" t="n">
        <v>86.56999999999999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425.59</v>
      </c>
      <c r="Q12" t="n">
        <v>2119.89</v>
      </c>
      <c r="R12" t="n">
        <v>118.45</v>
      </c>
      <c r="S12" t="n">
        <v>82.47</v>
      </c>
      <c r="T12" t="n">
        <v>15752.61</v>
      </c>
      <c r="U12" t="n">
        <v>0.7</v>
      </c>
      <c r="V12" t="n">
        <v>0.9</v>
      </c>
      <c r="W12" t="n">
        <v>6.74</v>
      </c>
      <c r="X12" t="n">
        <v>1</v>
      </c>
      <c r="Y12" t="n">
        <v>0.5</v>
      </c>
      <c r="Z12" t="n">
        <v>10</v>
      </c>
      <c r="AA12" t="n">
        <v>735.8874403266332</v>
      </c>
      <c r="AB12" t="n">
        <v>1006.873660917498</v>
      </c>
      <c r="AC12" t="n">
        <v>910.7790518755901</v>
      </c>
      <c r="AD12" t="n">
        <v>735887.4403266332</v>
      </c>
      <c r="AE12" t="n">
        <v>1006873.660917498</v>
      </c>
      <c r="AF12" t="n">
        <v>1.444784935631565e-06</v>
      </c>
      <c r="AG12" t="n">
        <v>16</v>
      </c>
      <c r="AH12" t="n">
        <v>910779.0518755901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1.2022</v>
      </c>
      <c r="E2" t="n">
        <v>83.18000000000001</v>
      </c>
      <c r="F2" t="n">
        <v>64.22</v>
      </c>
      <c r="G2" t="n">
        <v>7.06</v>
      </c>
      <c r="H2" t="n">
        <v>0.12</v>
      </c>
      <c r="I2" t="n">
        <v>546</v>
      </c>
      <c r="J2" t="n">
        <v>150.44</v>
      </c>
      <c r="K2" t="n">
        <v>49.1</v>
      </c>
      <c r="L2" t="n">
        <v>1</v>
      </c>
      <c r="M2" t="n">
        <v>544</v>
      </c>
      <c r="N2" t="n">
        <v>25.34</v>
      </c>
      <c r="O2" t="n">
        <v>18787.76</v>
      </c>
      <c r="P2" t="n">
        <v>754.83</v>
      </c>
      <c r="Q2" t="n">
        <v>2120.42</v>
      </c>
      <c r="R2" t="n">
        <v>614.38</v>
      </c>
      <c r="S2" t="n">
        <v>82.47</v>
      </c>
      <c r="T2" t="n">
        <v>261157.21</v>
      </c>
      <c r="U2" t="n">
        <v>0.13</v>
      </c>
      <c r="V2" t="n">
        <v>0.6899999999999999</v>
      </c>
      <c r="W2" t="n">
        <v>7.54</v>
      </c>
      <c r="X2" t="n">
        <v>16.15</v>
      </c>
      <c r="Y2" t="n">
        <v>0.5</v>
      </c>
      <c r="Z2" t="n">
        <v>10</v>
      </c>
      <c r="AA2" t="n">
        <v>1871.633486036293</v>
      </c>
      <c r="AB2" t="n">
        <v>2560.851506236716</v>
      </c>
      <c r="AC2" t="n">
        <v>2316.447432659146</v>
      </c>
      <c r="AD2" t="n">
        <v>1871633.486036293</v>
      </c>
      <c r="AE2" t="n">
        <v>2560851.506236717</v>
      </c>
      <c r="AF2" t="n">
        <v>8.996082008186223e-07</v>
      </c>
      <c r="AG2" t="n">
        <v>25</v>
      </c>
      <c r="AH2" t="n">
        <v>2316447.432659146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1.5652</v>
      </c>
      <c r="E3" t="n">
        <v>63.89</v>
      </c>
      <c r="F3" t="n">
        <v>54.65</v>
      </c>
      <c r="G3" t="n">
        <v>14.38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631.37</v>
      </c>
      <c r="Q3" t="n">
        <v>2120.12</v>
      </c>
      <c r="R3" t="n">
        <v>300.97</v>
      </c>
      <c r="S3" t="n">
        <v>82.47</v>
      </c>
      <c r="T3" t="n">
        <v>106043.11</v>
      </c>
      <c r="U3" t="n">
        <v>0.27</v>
      </c>
      <c r="V3" t="n">
        <v>0.8100000000000001</v>
      </c>
      <c r="W3" t="n">
        <v>7.04</v>
      </c>
      <c r="X3" t="n">
        <v>6.59</v>
      </c>
      <c r="Y3" t="n">
        <v>0.5</v>
      </c>
      <c r="Z3" t="n">
        <v>10</v>
      </c>
      <c r="AA3" t="n">
        <v>1229.273664647354</v>
      </c>
      <c r="AB3" t="n">
        <v>1681.946459697112</v>
      </c>
      <c r="AC3" t="n">
        <v>1521.423850210301</v>
      </c>
      <c r="AD3" t="n">
        <v>1229273.664647354</v>
      </c>
      <c r="AE3" t="n">
        <v>1681946.459697112</v>
      </c>
      <c r="AF3" t="n">
        <v>1.17124168684188e-06</v>
      </c>
      <c r="AG3" t="n">
        <v>19</v>
      </c>
      <c r="AH3" t="n">
        <v>1521423.850210301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52.14</v>
      </c>
      <c r="G4" t="n">
        <v>21.88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591.84</v>
      </c>
      <c r="Q4" t="n">
        <v>2120.02</v>
      </c>
      <c r="R4" t="n">
        <v>220.21</v>
      </c>
      <c r="S4" t="n">
        <v>82.47</v>
      </c>
      <c r="T4" t="n">
        <v>66088.7</v>
      </c>
      <c r="U4" t="n">
        <v>0.37</v>
      </c>
      <c r="V4" t="n">
        <v>0.84</v>
      </c>
      <c r="W4" t="n">
        <v>6.87</v>
      </c>
      <c r="X4" t="n">
        <v>4.08</v>
      </c>
      <c r="Y4" t="n">
        <v>0.5</v>
      </c>
      <c r="Z4" t="n">
        <v>10</v>
      </c>
      <c r="AA4" t="n">
        <v>1075.496063590831</v>
      </c>
      <c r="AB4" t="n">
        <v>1471.541161742621</v>
      </c>
      <c r="AC4" t="n">
        <v>1331.099338586897</v>
      </c>
      <c r="AD4" t="n">
        <v>1075496.063590831</v>
      </c>
      <c r="AE4" t="n">
        <v>1471541.161742621</v>
      </c>
      <c r="AF4" t="n">
        <v>1.272861046075925e-06</v>
      </c>
      <c r="AG4" t="n">
        <v>18</v>
      </c>
      <c r="AH4" t="n">
        <v>1331099.338586897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1.7731</v>
      </c>
      <c r="E5" t="n">
        <v>56.4</v>
      </c>
      <c r="F5" t="n">
        <v>50.97</v>
      </c>
      <c r="G5" t="n">
        <v>29.69</v>
      </c>
      <c r="H5" t="n">
        <v>0.46</v>
      </c>
      <c r="I5" t="n">
        <v>103</v>
      </c>
      <c r="J5" t="n">
        <v>154.63</v>
      </c>
      <c r="K5" t="n">
        <v>49.1</v>
      </c>
      <c r="L5" t="n">
        <v>4</v>
      </c>
      <c r="M5" t="n">
        <v>101</v>
      </c>
      <c r="N5" t="n">
        <v>26.53</v>
      </c>
      <c r="O5" t="n">
        <v>19304.72</v>
      </c>
      <c r="P5" t="n">
        <v>567.52</v>
      </c>
      <c r="Q5" t="n">
        <v>2119.99</v>
      </c>
      <c r="R5" t="n">
        <v>182.49</v>
      </c>
      <c r="S5" t="n">
        <v>82.47</v>
      </c>
      <c r="T5" t="n">
        <v>47427.15</v>
      </c>
      <c r="U5" t="n">
        <v>0.45</v>
      </c>
      <c r="V5" t="n">
        <v>0.86</v>
      </c>
      <c r="W5" t="n">
        <v>6.79</v>
      </c>
      <c r="X5" t="n">
        <v>2.92</v>
      </c>
      <c r="Y5" t="n">
        <v>0.5</v>
      </c>
      <c r="Z5" t="n">
        <v>10</v>
      </c>
      <c r="AA5" t="n">
        <v>994.6482749611451</v>
      </c>
      <c r="AB5" t="n">
        <v>1360.92165058678</v>
      </c>
      <c r="AC5" t="n">
        <v>1231.03719832031</v>
      </c>
      <c r="AD5" t="n">
        <v>994648.2749611451</v>
      </c>
      <c r="AE5" t="n">
        <v>1360921.65058678</v>
      </c>
      <c r="AF5" t="n">
        <v>1.326813592473382e-06</v>
      </c>
      <c r="AG5" t="n">
        <v>17</v>
      </c>
      <c r="AH5" t="n">
        <v>1231037.19832031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1.8166</v>
      </c>
      <c r="E6" t="n">
        <v>55.05</v>
      </c>
      <c r="F6" t="n">
        <v>50.33</v>
      </c>
      <c r="G6" t="n">
        <v>37.75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78</v>
      </c>
      <c r="N6" t="n">
        <v>26.94</v>
      </c>
      <c r="O6" t="n">
        <v>19478.15</v>
      </c>
      <c r="P6" t="n">
        <v>549.6900000000001</v>
      </c>
      <c r="Q6" t="n">
        <v>2119.93</v>
      </c>
      <c r="R6" t="n">
        <v>161.03</v>
      </c>
      <c r="S6" t="n">
        <v>82.47</v>
      </c>
      <c r="T6" t="n">
        <v>36816.22</v>
      </c>
      <c r="U6" t="n">
        <v>0.51</v>
      </c>
      <c r="V6" t="n">
        <v>0.88</v>
      </c>
      <c r="W6" t="n">
        <v>6.77</v>
      </c>
      <c r="X6" t="n">
        <v>2.27</v>
      </c>
      <c r="Y6" t="n">
        <v>0.5</v>
      </c>
      <c r="Z6" t="n">
        <v>10</v>
      </c>
      <c r="AA6" t="n">
        <v>941.2046400196317</v>
      </c>
      <c r="AB6" t="n">
        <v>1287.797711493031</v>
      </c>
      <c r="AC6" t="n">
        <v>1164.892105343575</v>
      </c>
      <c r="AD6" t="n">
        <v>941204.6400196317</v>
      </c>
      <c r="AE6" t="n">
        <v>1287797.711493031</v>
      </c>
      <c r="AF6" t="n">
        <v>1.359364712699309e-06</v>
      </c>
      <c r="AG6" t="n">
        <v>16</v>
      </c>
      <c r="AH6" t="n">
        <v>1164892.105343575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1.8469</v>
      </c>
      <c r="E7" t="n">
        <v>54.14</v>
      </c>
      <c r="F7" t="n">
        <v>49.88</v>
      </c>
      <c r="G7" t="n">
        <v>46.04</v>
      </c>
      <c r="H7" t="n">
        <v>0.67</v>
      </c>
      <c r="I7" t="n">
        <v>65</v>
      </c>
      <c r="J7" t="n">
        <v>157.44</v>
      </c>
      <c r="K7" t="n">
        <v>49.1</v>
      </c>
      <c r="L7" t="n">
        <v>6</v>
      </c>
      <c r="M7" t="n">
        <v>63</v>
      </c>
      <c r="N7" t="n">
        <v>27.35</v>
      </c>
      <c r="O7" t="n">
        <v>19652.13</v>
      </c>
      <c r="P7" t="n">
        <v>532.85</v>
      </c>
      <c r="Q7" t="n">
        <v>2119.96</v>
      </c>
      <c r="R7" t="n">
        <v>146.58</v>
      </c>
      <c r="S7" t="n">
        <v>82.47</v>
      </c>
      <c r="T7" t="n">
        <v>29665.58</v>
      </c>
      <c r="U7" t="n">
        <v>0.5600000000000001</v>
      </c>
      <c r="V7" t="n">
        <v>0.88</v>
      </c>
      <c r="W7" t="n">
        <v>6.74</v>
      </c>
      <c r="X7" t="n">
        <v>1.82</v>
      </c>
      <c r="Y7" t="n">
        <v>0.5</v>
      </c>
      <c r="Z7" t="n">
        <v>10</v>
      </c>
      <c r="AA7" t="n">
        <v>905.3001410545099</v>
      </c>
      <c r="AB7" t="n">
        <v>1238.671592014249</v>
      </c>
      <c r="AC7" t="n">
        <v>1120.454513758907</v>
      </c>
      <c r="AD7" t="n">
        <v>905300.1410545099</v>
      </c>
      <c r="AE7" t="n">
        <v>1238671.592014249</v>
      </c>
      <c r="AF7" t="n">
        <v>1.3820382516153e-06</v>
      </c>
      <c r="AG7" t="n">
        <v>16</v>
      </c>
      <c r="AH7" t="n">
        <v>1120454.513758907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1.8701</v>
      </c>
      <c r="E8" t="n">
        <v>53.47</v>
      </c>
      <c r="F8" t="n">
        <v>49.55</v>
      </c>
      <c r="G8" t="n">
        <v>55.05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517.28</v>
      </c>
      <c r="Q8" t="n">
        <v>2119.93</v>
      </c>
      <c r="R8" t="n">
        <v>135.98</v>
      </c>
      <c r="S8" t="n">
        <v>82.47</v>
      </c>
      <c r="T8" t="n">
        <v>24419.64</v>
      </c>
      <c r="U8" t="n">
        <v>0.61</v>
      </c>
      <c r="V8" t="n">
        <v>0.89</v>
      </c>
      <c r="W8" t="n">
        <v>6.71</v>
      </c>
      <c r="X8" t="n">
        <v>1.49</v>
      </c>
      <c r="Y8" t="n">
        <v>0.5</v>
      </c>
      <c r="Z8" t="n">
        <v>10</v>
      </c>
      <c r="AA8" t="n">
        <v>875.1549913020581</v>
      </c>
      <c r="AB8" t="n">
        <v>1197.425668212798</v>
      </c>
      <c r="AC8" t="n">
        <v>1083.145043036048</v>
      </c>
      <c r="AD8" t="n">
        <v>875154.9913020581</v>
      </c>
      <c r="AE8" t="n">
        <v>1197425.668212798</v>
      </c>
      <c r="AF8" t="n">
        <v>1.399398849069128e-06</v>
      </c>
      <c r="AG8" t="n">
        <v>16</v>
      </c>
      <c r="AH8" t="n">
        <v>1083145.043036049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1.8855</v>
      </c>
      <c r="E9" t="n">
        <v>53.04</v>
      </c>
      <c r="F9" t="n">
        <v>49.35</v>
      </c>
      <c r="G9" t="n">
        <v>64.38</v>
      </c>
      <c r="H9" t="n">
        <v>0.88</v>
      </c>
      <c r="I9" t="n">
        <v>46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502.86</v>
      </c>
      <c r="Q9" t="n">
        <v>2119.89</v>
      </c>
      <c r="R9" t="n">
        <v>129.33</v>
      </c>
      <c r="S9" t="n">
        <v>82.47</v>
      </c>
      <c r="T9" t="n">
        <v>21133.72</v>
      </c>
      <c r="U9" t="n">
        <v>0.64</v>
      </c>
      <c r="V9" t="n">
        <v>0.89</v>
      </c>
      <c r="W9" t="n">
        <v>6.72</v>
      </c>
      <c r="X9" t="n">
        <v>1.3</v>
      </c>
      <c r="Y9" t="n">
        <v>0.5</v>
      </c>
      <c r="Z9" t="n">
        <v>10</v>
      </c>
      <c r="AA9" t="n">
        <v>850.3414377353475</v>
      </c>
      <c r="AB9" t="n">
        <v>1163.474669526101</v>
      </c>
      <c r="AC9" t="n">
        <v>1052.434280013484</v>
      </c>
      <c r="AD9" t="n">
        <v>850341.4377353475</v>
      </c>
      <c r="AE9" t="n">
        <v>1163474.669526102</v>
      </c>
      <c r="AF9" t="n">
        <v>1.410922693930721e-06</v>
      </c>
      <c r="AG9" t="n">
        <v>16</v>
      </c>
      <c r="AH9" t="n">
        <v>1052434.280013484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1.8986</v>
      </c>
      <c r="E10" t="n">
        <v>52.67</v>
      </c>
      <c r="F10" t="n">
        <v>49.17</v>
      </c>
      <c r="G10" t="n">
        <v>73.76000000000001</v>
      </c>
      <c r="H10" t="n">
        <v>0.99</v>
      </c>
      <c r="I10" t="n">
        <v>40</v>
      </c>
      <c r="J10" t="n">
        <v>161.71</v>
      </c>
      <c r="K10" t="n">
        <v>49.1</v>
      </c>
      <c r="L10" t="n">
        <v>9</v>
      </c>
      <c r="M10" t="n">
        <v>38</v>
      </c>
      <c r="N10" t="n">
        <v>28.61</v>
      </c>
      <c r="O10" t="n">
        <v>20177.64</v>
      </c>
      <c r="P10" t="n">
        <v>486.21</v>
      </c>
      <c r="Q10" t="n">
        <v>2119.87</v>
      </c>
      <c r="R10" t="n">
        <v>123.29</v>
      </c>
      <c r="S10" t="n">
        <v>82.47</v>
      </c>
      <c r="T10" t="n">
        <v>18146.15</v>
      </c>
      <c r="U10" t="n">
        <v>0.67</v>
      </c>
      <c r="V10" t="n">
        <v>0.9</v>
      </c>
      <c r="W10" t="n">
        <v>6.71</v>
      </c>
      <c r="X10" t="n">
        <v>1.12</v>
      </c>
      <c r="Y10" t="n">
        <v>0.5</v>
      </c>
      <c r="Z10" t="n">
        <v>10</v>
      </c>
      <c r="AA10" t="n">
        <v>823.9525545766188</v>
      </c>
      <c r="AB10" t="n">
        <v>1127.368235392969</v>
      </c>
      <c r="AC10" t="n">
        <v>1019.773793278319</v>
      </c>
      <c r="AD10" t="n">
        <v>823952.5545766188</v>
      </c>
      <c r="AE10" t="n">
        <v>1127368.235392969</v>
      </c>
      <c r="AF10" t="n">
        <v>1.420725445079219e-06</v>
      </c>
      <c r="AG10" t="n">
        <v>16</v>
      </c>
      <c r="AH10" t="n">
        <v>1019773.793278319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1.9094</v>
      </c>
      <c r="E11" t="n">
        <v>52.37</v>
      </c>
      <c r="F11" t="n">
        <v>49.03</v>
      </c>
      <c r="G11" t="n">
        <v>84.05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472.82</v>
      </c>
      <c r="Q11" t="n">
        <v>2119.87</v>
      </c>
      <c r="R11" t="n">
        <v>118.79</v>
      </c>
      <c r="S11" t="n">
        <v>82.47</v>
      </c>
      <c r="T11" t="n">
        <v>15919.86</v>
      </c>
      <c r="U11" t="n">
        <v>0.6899999999999999</v>
      </c>
      <c r="V11" t="n">
        <v>0.9</v>
      </c>
      <c r="W11" t="n">
        <v>6.7</v>
      </c>
      <c r="X11" t="n">
        <v>0.97</v>
      </c>
      <c r="Y11" t="n">
        <v>0.5</v>
      </c>
      <c r="Z11" t="n">
        <v>10</v>
      </c>
      <c r="AA11" t="n">
        <v>802.9072905522029</v>
      </c>
      <c r="AB11" t="n">
        <v>1098.573176703241</v>
      </c>
      <c r="AC11" t="n">
        <v>993.72689457582</v>
      </c>
      <c r="AD11" t="n">
        <v>802907.2905522028</v>
      </c>
      <c r="AE11" t="n">
        <v>1098573.176703241</v>
      </c>
      <c r="AF11" t="n">
        <v>1.428807102514621e-06</v>
      </c>
      <c r="AG11" t="n">
        <v>16</v>
      </c>
      <c r="AH11" t="n">
        <v>993726.89457582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1.915</v>
      </c>
      <c r="E12" t="n">
        <v>52.22</v>
      </c>
      <c r="F12" t="n">
        <v>48.97</v>
      </c>
      <c r="G12" t="n">
        <v>91.81</v>
      </c>
      <c r="H12" t="n">
        <v>1.18</v>
      </c>
      <c r="I12" t="n">
        <v>32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458.49</v>
      </c>
      <c r="Q12" t="n">
        <v>2119.87</v>
      </c>
      <c r="R12" t="n">
        <v>116.18</v>
      </c>
      <c r="S12" t="n">
        <v>82.47</v>
      </c>
      <c r="T12" t="n">
        <v>14628.93</v>
      </c>
      <c r="U12" t="n">
        <v>0.71</v>
      </c>
      <c r="V12" t="n">
        <v>0.9</v>
      </c>
      <c r="W12" t="n">
        <v>6.71</v>
      </c>
      <c r="X12" t="n">
        <v>0.91</v>
      </c>
      <c r="Y12" t="n">
        <v>0.5</v>
      </c>
      <c r="Z12" t="n">
        <v>10</v>
      </c>
      <c r="AA12" t="n">
        <v>782.7759156188562</v>
      </c>
      <c r="AB12" t="n">
        <v>1071.028541385855</v>
      </c>
      <c r="AC12" t="n">
        <v>968.8110805939871</v>
      </c>
      <c r="AD12" t="n">
        <v>782775.9156188562</v>
      </c>
      <c r="AE12" t="n">
        <v>1071028.541385855</v>
      </c>
      <c r="AF12" t="n">
        <v>1.432997591555201e-06</v>
      </c>
      <c r="AG12" t="n">
        <v>16</v>
      </c>
      <c r="AH12" t="n">
        <v>968811.080593987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1.9189</v>
      </c>
      <c r="E13" t="n">
        <v>52.11</v>
      </c>
      <c r="F13" t="n">
        <v>48.92</v>
      </c>
      <c r="G13" t="n">
        <v>97.84</v>
      </c>
      <c r="H13" t="n">
        <v>1.28</v>
      </c>
      <c r="I13" t="n">
        <v>30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456.42</v>
      </c>
      <c r="Q13" t="n">
        <v>2119.92</v>
      </c>
      <c r="R13" t="n">
        <v>114.22</v>
      </c>
      <c r="S13" t="n">
        <v>82.47</v>
      </c>
      <c r="T13" t="n">
        <v>13660.76</v>
      </c>
      <c r="U13" t="n">
        <v>0.72</v>
      </c>
      <c r="V13" t="n">
        <v>0.9</v>
      </c>
      <c r="W13" t="n">
        <v>6.72</v>
      </c>
      <c r="X13" t="n">
        <v>0.86</v>
      </c>
      <c r="Y13" t="n">
        <v>0.5</v>
      </c>
      <c r="Z13" t="n">
        <v>10</v>
      </c>
      <c r="AA13" t="n">
        <v>778.7837661171609</v>
      </c>
      <c r="AB13" t="n">
        <v>1065.56630631643</v>
      </c>
      <c r="AC13" t="n">
        <v>963.8701535732926</v>
      </c>
      <c r="AD13" t="n">
        <v>778783.7661171609</v>
      </c>
      <c r="AE13" t="n">
        <v>1065566.30631643</v>
      </c>
      <c r="AF13" t="n">
        <v>1.435915967851318e-06</v>
      </c>
      <c r="AG13" t="n">
        <v>16</v>
      </c>
      <c r="AH13" t="n">
        <v>963870.1535732925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1.918</v>
      </c>
      <c r="E14" t="n">
        <v>52.14</v>
      </c>
      <c r="F14" t="n">
        <v>48.94</v>
      </c>
      <c r="G14" t="n">
        <v>97.89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458.5</v>
      </c>
      <c r="Q14" t="n">
        <v>2119.94</v>
      </c>
      <c r="R14" t="n">
        <v>114.88</v>
      </c>
      <c r="S14" t="n">
        <v>82.47</v>
      </c>
      <c r="T14" t="n">
        <v>13989.11</v>
      </c>
      <c r="U14" t="n">
        <v>0.72</v>
      </c>
      <c r="V14" t="n">
        <v>0.9</v>
      </c>
      <c r="W14" t="n">
        <v>6.73</v>
      </c>
      <c r="X14" t="n">
        <v>0.89</v>
      </c>
      <c r="Y14" t="n">
        <v>0.5</v>
      </c>
      <c r="Z14" t="n">
        <v>10</v>
      </c>
      <c r="AA14" t="n">
        <v>781.7357967769548</v>
      </c>
      <c r="AB14" t="n">
        <v>1069.605404899561</v>
      </c>
      <c r="AC14" t="n">
        <v>967.5237662565602</v>
      </c>
      <c r="AD14" t="n">
        <v>781735.7967769548</v>
      </c>
      <c r="AE14" t="n">
        <v>1069605.404899561</v>
      </c>
      <c r="AF14" t="n">
        <v>1.435242496398368e-06</v>
      </c>
      <c r="AG14" t="n">
        <v>16</v>
      </c>
      <c r="AH14" t="n">
        <v>967523.7662565602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1.9182</v>
      </c>
      <c r="E15" t="n">
        <v>52.13</v>
      </c>
      <c r="F15" t="n">
        <v>48.94</v>
      </c>
      <c r="G15" t="n">
        <v>97.88</v>
      </c>
      <c r="H15" t="n">
        <v>1.47</v>
      </c>
      <c r="I15" t="n">
        <v>30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460.86</v>
      </c>
      <c r="Q15" t="n">
        <v>2119.98</v>
      </c>
      <c r="R15" t="n">
        <v>114.62</v>
      </c>
      <c r="S15" t="n">
        <v>82.47</v>
      </c>
      <c r="T15" t="n">
        <v>13858.12</v>
      </c>
      <c r="U15" t="n">
        <v>0.72</v>
      </c>
      <c r="V15" t="n">
        <v>0.9</v>
      </c>
      <c r="W15" t="n">
        <v>6.73</v>
      </c>
      <c r="X15" t="n">
        <v>0.88</v>
      </c>
      <c r="Y15" t="n">
        <v>0.5</v>
      </c>
      <c r="Z15" t="n">
        <v>10</v>
      </c>
      <c r="AA15" t="n">
        <v>784.6441965270208</v>
      </c>
      <c r="AB15" t="n">
        <v>1073.584805747143</v>
      </c>
      <c r="AC15" t="n">
        <v>971.1233786723728</v>
      </c>
      <c r="AD15" t="n">
        <v>784644.1965270208</v>
      </c>
      <c r="AE15" t="n">
        <v>1073584.805747143</v>
      </c>
      <c r="AF15" t="n">
        <v>1.435392156721246e-06</v>
      </c>
      <c r="AG15" t="n">
        <v>16</v>
      </c>
      <c r="AH15" t="n">
        <v>971123.3786723728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1.0528</v>
      </c>
      <c r="E2" t="n">
        <v>94.98</v>
      </c>
      <c r="F2" t="n">
        <v>67.84</v>
      </c>
      <c r="G2" t="n">
        <v>6.14</v>
      </c>
      <c r="H2" t="n">
        <v>0.1</v>
      </c>
      <c r="I2" t="n">
        <v>663</v>
      </c>
      <c r="J2" t="n">
        <v>185.69</v>
      </c>
      <c r="K2" t="n">
        <v>53.44</v>
      </c>
      <c r="L2" t="n">
        <v>1</v>
      </c>
      <c r="M2" t="n">
        <v>661</v>
      </c>
      <c r="N2" t="n">
        <v>36.26</v>
      </c>
      <c r="O2" t="n">
        <v>23136.14</v>
      </c>
      <c r="P2" t="n">
        <v>916.04</v>
      </c>
      <c r="Q2" t="n">
        <v>2120.43</v>
      </c>
      <c r="R2" t="n">
        <v>732.47</v>
      </c>
      <c r="S2" t="n">
        <v>82.47</v>
      </c>
      <c r="T2" t="n">
        <v>319618.11</v>
      </c>
      <c r="U2" t="n">
        <v>0.11</v>
      </c>
      <c r="V2" t="n">
        <v>0.65</v>
      </c>
      <c r="W2" t="n">
        <v>7.75</v>
      </c>
      <c r="X2" t="n">
        <v>19.77</v>
      </c>
      <c r="Y2" t="n">
        <v>0.5</v>
      </c>
      <c r="Z2" t="n">
        <v>10</v>
      </c>
      <c r="AA2" t="n">
        <v>2532.119573673733</v>
      </c>
      <c r="AB2" t="n">
        <v>3464.557709932148</v>
      </c>
      <c r="AC2" t="n">
        <v>3133.905184633379</v>
      </c>
      <c r="AD2" t="n">
        <v>2532119.573673733</v>
      </c>
      <c r="AE2" t="n">
        <v>3464557.709932148</v>
      </c>
      <c r="AF2" t="n">
        <v>7.779283622014796e-07</v>
      </c>
      <c r="AG2" t="n">
        <v>28</v>
      </c>
      <c r="AH2" t="n">
        <v>3133905.184633379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55.85</v>
      </c>
      <c r="G3" t="n">
        <v>12.46</v>
      </c>
      <c r="H3" t="n">
        <v>0.19</v>
      </c>
      <c r="I3" t="n">
        <v>269</v>
      </c>
      <c r="J3" t="n">
        <v>187.21</v>
      </c>
      <c r="K3" t="n">
        <v>53.44</v>
      </c>
      <c r="L3" t="n">
        <v>2</v>
      </c>
      <c r="M3" t="n">
        <v>267</v>
      </c>
      <c r="N3" t="n">
        <v>36.77</v>
      </c>
      <c r="O3" t="n">
        <v>23322.88</v>
      </c>
      <c r="P3" t="n">
        <v>745.65</v>
      </c>
      <c r="Q3" t="n">
        <v>2120.09</v>
      </c>
      <c r="R3" t="n">
        <v>341.23</v>
      </c>
      <c r="S3" t="n">
        <v>82.47</v>
      </c>
      <c r="T3" t="n">
        <v>125970.18</v>
      </c>
      <c r="U3" t="n">
        <v>0.24</v>
      </c>
      <c r="V3" t="n">
        <v>0.79</v>
      </c>
      <c r="W3" t="n">
        <v>7.07</v>
      </c>
      <c r="X3" t="n">
        <v>7.79</v>
      </c>
      <c r="Y3" t="n">
        <v>0.5</v>
      </c>
      <c r="Z3" t="n">
        <v>10</v>
      </c>
      <c r="AA3" t="n">
        <v>1515.326732314993</v>
      </c>
      <c r="AB3" t="n">
        <v>2073.336886650661</v>
      </c>
      <c r="AC3" t="n">
        <v>1875.460524135318</v>
      </c>
      <c r="AD3" t="n">
        <v>1515326.732314993</v>
      </c>
      <c r="AE3" t="n">
        <v>2073336.886650661</v>
      </c>
      <c r="AF3" t="n">
        <v>1.08140022614159e-06</v>
      </c>
      <c r="AG3" t="n">
        <v>20</v>
      </c>
      <c r="AH3" t="n">
        <v>1875460.524135318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1.6234</v>
      </c>
      <c r="E4" t="n">
        <v>61.6</v>
      </c>
      <c r="F4" t="n">
        <v>52.88</v>
      </c>
      <c r="G4" t="n">
        <v>18.88</v>
      </c>
      <c r="H4" t="n">
        <v>0.28</v>
      </c>
      <c r="I4" t="n">
        <v>168</v>
      </c>
      <c r="J4" t="n">
        <v>188.73</v>
      </c>
      <c r="K4" t="n">
        <v>53.44</v>
      </c>
      <c r="L4" t="n">
        <v>3</v>
      </c>
      <c r="M4" t="n">
        <v>166</v>
      </c>
      <c r="N4" t="n">
        <v>37.29</v>
      </c>
      <c r="O4" t="n">
        <v>23510.33</v>
      </c>
      <c r="P4" t="n">
        <v>697.76</v>
      </c>
      <c r="Q4" t="n">
        <v>2120.03</v>
      </c>
      <c r="R4" t="n">
        <v>244.14</v>
      </c>
      <c r="S4" t="n">
        <v>82.47</v>
      </c>
      <c r="T4" t="n">
        <v>77929.34</v>
      </c>
      <c r="U4" t="n">
        <v>0.34</v>
      </c>
      <c r="V4" t="n">
        <v>0.83</v>
      </c>
      <c r="W4" t="n">
        <v>6.91</v>
      </c>
      <c r="X4" t="n">
        <v>4.82</v>
      </c>
      <c r="Y4" t="n">
        <v>0.5</v>
      </c>
      <c r="Z4" t="n">
        <v>10</v>
      </c>
      <c r="AA4" t="n">
        <v>1289.292857765129</v>
      </c>
      <c r="AB4" t="n">
        <v>1764.067367580775</v>
      </c>
      <c r="AC4" t="n">
        <v>1595.707253902965</v>
      </c>
      <c r="AD4" t="n">
        <v>1289292.857765129</v>
      </c>
      <c r="AE4" t="n">
        <v>1764067.367580775</v>
      </c>
      <c r="AF4" t="n">
        <v>1.199552529633246e-06</v>
      </c>
      <c r="AG4" t="n">
        <v>18</v>
      </c>
      <c r="AH4" t="n">
        <v>1595707.253902965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1.7077</v>
      </c>
      <c r="E5" t="n">
        <v>58.56</v>
      </c>
      <c r="F5" t="n">
        <v>51.55</v>
      </c>
      <c r="G5" t="n">
        <v>25.35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671.91</v>
      </c>
      <c r="Q5" t="n">
        <v>2119.98</v>
      </c>
      <c r="R5" t="n">
        <v>200.65</v>
      </c>
      <c r="S5" t="n">
        <v>82.47</v>
      </c>
      <c r="T5" t="n">
        <v>56415.57</v>
      </c>
      <c r="U5" t="n">
        <v>0.41</v>
      </c>
      <c r="V5" t="n">
        <v>0.85</v>
      </c>
      <c r="W5" t="n">
        <v>6.84</v>
      </c>
      <c r="X5" t="n">
        <v>3.49</v>
      </c>
      <c r="Y5" t="n">
        <v>0.5</v>
      </c>
      <c r="Z5" t="n">
        <v>10</v>
      </c>
      <c r="AA5" t="n">
        <v>1185.893471948105</v>
      </c>
      <c r="AB5" t="n">
        <v>1622.591766246965</v>
      </c>
      <c r="AC5" t="n">
        <v>1467.733885398201</v>
      </c>
      <c r="AD5" t="n">
        <v>1185893.471948105</v>
      </c>
      <c r="AE5" t="n">
        <v>1622591.766246965</v>
      </c>
      <c r="AF5" t="n">
        <v>1.261842956051925e-06</v>
      </c>
      <c r="AG5" t="n">
        <v>17</v>
      </c>
      <c r="AH5" t="n">
        <v>1467733.885398201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1.7622</v>
      </c>
      <c r="E6" t="n">
        <v>56.75</v>
      </c>
      <c r="F6" t="n">
        <v>50.74</v>
      </c>
      <c r="G6" t="n">
        <v>32.05</v>
      </c>
      <c r="H6" t="n">
        <v>0.46</v>
      </c>
      <c r="I6" t="n">
        <v>95</v>
      </c>
      <c r="J6" t="n">
        <v>191.78</v>
      </c>
      <c r="K6" t="n">
        <v>53.44</v>
      </c>
      <c r="L6" t="n">
        <v>5</v>
      </c>
      <c r="M6" t="n">
        <v>93</v>
      </c>
      <c r="N6" t="n">
        <v>38.35</v>
      </c>
      <c r="O6" t="n">
        <v>23887.36</v>
      </c>
      <c r="P6" t="n">
        <v>653.01</v>
      </c>
      <c r="Q6" t="n">
        <v>2120</v>
      </c>
      <c r="R6" t="n">
        <v>174.44</v>
      </c>
      <c r="S6" t="n">
        <v>82.47</v>
      </c>
      <c r="T6" t="n">
        <v>43442.51</v>
      </c>
      <c r="U6" t="n">
        <v>0.47</v>
      </c>
      <c r="V6" t="n">
        <v>0.87</v>
      </c>
      <c r="W6" t="n">
        <v>6.8</v>
      </c>
      <c r="X6" t="n">
        <v>2.68</v>
      </c>
      <c r="Y6" t="n">
        <v>0.5</v>
      </c>
      <c r="Z6" t="n">
        <v>10</v>
      </c>
      <c r="AA6" t="n">
        <v>1126.472492540407</v>
      </c>
      <c r="AB6" t="n">
        <v>1541.289360752755</v>
      </c>
      <c r="AC6" t="n">
        <v>1394.190867375715</v>
      </c>
      <c r="AD6" t="n">
        <v>1126472.492540407</v>
      </c>
      <c r="AE6" t="n">
        <v>1541289.360752755</v>
      </c>
      <c r="AF6" t="n">
        <v>1.302113753677287e-06</v>
      </c>
      <c r="AG6" t="n">
        <v>17</v>
      </c>
      <c r="AH6" t="n">
        <v>1394190.867375715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1.7981</v>
      </c>
      <c r="E7" t="n">
        <v>55.61</v>
      </c>
      <c r="F7" t="n">
        <v>50.24</v>
      </c>
      <c r="G7" t="n">
        <v>38.65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638.6</v>
      </c>
      <c r="Q7" t="n">
        <v>2119.94</v>
      </c>
      <c r="R7" t="n">
        <v>158.23</v>
      </c>
      <c r="S7" t="n">
        <v>82.47</v>
      </c>
      <c r="T7" t="n">
        <v>35422.11</v>
      </c>
      <c r="U7" t="n">
        <v>0.52</v>
      </c>
      <c r="V7" t="n">
        <v>0.88</v>
      </c>
      <c r="W7" t="n">
        <v>6.77</v>
      </c>
      <c r="X7" t="n">
        <v>2.18</v>
      </c>
      <c r="Y7" t="n">
        <v>0.5</v>
      </c>
      <c r="Z7" t="n">
        <v>10</v>
      </c>
      <c r="AA7" t="n">
        <v>1086.716264230998</v>
      </c>
      <c r="AB7" t="n">
        <v>1486.893135258815</v>
      </c>
      <c r="AC7" t="n">
        <v>1344.986141297335</v>
      </c>
      <c r="AD7" t="n">
        <v>1086716.264230998</v>
      </c>
      <c r="AE7" t="n">
        <v>1486893.135258815</v>
      </c>
      <c r="AF7" t="n">
        <v>1.328640756149773e-06</v>
      </c>
      <c r="AG7" t="n">
        <v>17</v>
      </c>
      <c r="AH7" t="n">
        <v>1344986.141297335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1.8255</v>
      </c>
      <c r="E8" t="n">
        <v>54.78</v>
      </c>
      <c r="F8" t="n">
        <v>49.89</v>
      </c>
      <c r="G8" t="n">
        <v>46.05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63</v>
      </c>
      <c r="N8" t="n">
        <v>39.43</v>
      </c>
      <c r="O8" t="n">
        <v>24267.28</v>
      </c>
      <c r="P8" t="n">
        <v>625.78</v>
      </c>
      <c r="Q8" t="n">
        <v>2119.89</v>
      </c>
      <c r="R8" t="n">
        <v>146.67</v>
      </c>
      <c r="S8" t="n">
        <v>82.47</v>
      </c>
      <c r="T8" t="n">
        <v>29710.96</v>
      </c>
      <c r="U8" t="n">
        <v>0.5600000000000001</v>
      </c>
      <c r="V8" t="n">
        <v>0.88</v>
      </c>
      <c r="W8" t="n">
        <v>6.75</v>
      </c>
      <c r="X8" t="n">
        <v>1.83</v>
      </c>
      <c r="Y8" t="n">
        <v>0.5</v>
      </c>
      <c r="Z8" t="n">
        <v>10</v>
      </c>
      <c r="AA8" t="n">
        <v>1046.52835689925</v>
      </c>
      <c r="AB8" t="n">
        <v>1431.906267482176</v>
      </c>
      <c r="AC8" t="n">
        <v>1295.247143006745</v>
      </c>
      <c r="AD8" t="n">
        <v>1046528.35689925</v>
      </c>
      <c r="AE8" t="n">
        <v>1431906.267482176</v>
      </c>
      <c r="AF8" t="n">
        <v>1.348886992020138e-06</v>
      </c>
      <c r="AG8" t="n">
        <v>16</v>
      </c>
      <c r="AH8" t="n">
        <v>1295247.143006745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1.846</v>
      </c>
      <c r="E9" t="n">
        <v>54.17</v>
      </c>
      <c r="F9" t="n">
        <v>49.62</v>
      </c>
      <c r="G9" t="n">
        <v>53.16</v>
      </c>
      <c r="H9" t="n">
        <v>0.72</v>
      </c>
      <c r="I9" t="n">
        <v>56</v>
      </c>
      <c r="J9" t="n">
        <v>196.41</v>
      </c>
      <c r="K9" t="n">
        <v>53.44</v>
      </c>
      <c r="L9" t="n">
        <v>8</v>
      </c>
      <c r="M9" t="n">
        <v>54</v>
      </c>
      <c r="N9" t="n">
        <v>39.98</v>
      </c>
      <c r="O9" t="n">
        <v>24458.36</v>
      </c>
      <c r="P9" t="n">
        <v>613.5599999999999</v>
      </c>
      <c r="Q9" t="n">
        <v>2119.88</v>
      </c>
      <c r="R9" t="n">
        <v>137.79</v>
      </c>
      <c r="S9" t="n">
        <v>82.47</v>
      </c>
      <c r="T9" t="n">
        <v>25312.77</v>
      </c>
      <c r="U9" t="n">
        <v>0.6</v>
      </c>
      <c r="V9" t="n">
        <v>0.89</v>
      </c>
      <c r="W9" t="n">
        <v>6.74</v>
      </c>
      <c r="X9" t="n">
        <v>1.56</v>
      </c>
      <c r="Y9" t="n">
        <v>0.5</v>
      </c>
      <c r="Z9" t="n">
        <v>10</v>
      </c>
      <c r="AA9" t="n">
        <v>1020.003214966706</v>
      </c>
      <c r="AB9" t="n">
        <v>1395.613398083395</v>
      </c>
      <c r="AC9" t="n">
        <v>1262.418014126022</v>
      </c>
      <c r="AD9" t="n">
        <v>1020003.214966706</v>
      </c>
      <c r="AE9" t="n">
        <v>1395613.398083395</v>
      </c>
      <c r="AF9" t="n">
        <v>1.364034723237017e-06</v>
      </c>
      <c r="AG9" t="n">
        <v>16</v>
      </c>
      <c r="AH9" t="n">
        <v>1262418.014126022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1.8609</v>
      </c>
      <c r="E10" t="n">
        <v>53.74</v>
      </c>
      <c r="F10" t="n">
        <v>49.44</v>
      </c>
      <c r="G10" t="n">
        <v>60.54</v>
      </c>
      <c r="H10" t="n">
        <v>0.8100000000000001</v>
      </c>
      <c r="I10" t="n">
        <v>49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602.29</v>
      </c>
      <c r="Q10" t="n">
        <v>2119.91</v>
      </c>
      <c r="R10" t="n">
        <v>132.04</v>
      </c>
      <c r="S10" t="n">
        <v>82.47</v>
      </c>
      <c r="T10" t="n">
        <v>22472.67</v>
      </c>
      <c r="U10" t="n">
        <v>0.62</v>
      </c>
      <c r="V10" t="n">
        <v>0.89</v>
      </c>
      <c r="W10" t="n">
        <v>6.73</v>
      </c>
      <c r="X10" t="n">
        <v>1.39</v>
      </c>
      <c r="Y10" t="n">
        <v>0.5</v>
      </c>
      <c r="Z10" t="n">
        <v>10</v>
      </c>
      <c r="AA10" t="n">
        <v>998.0121620415482</v>
      </c>
      <c r="AB10" t="n">
        <v>1365.524269294412</v>
      </c>
      <c r="AC10" t="n">
        <v>1235.200549558301</v>
      </c>
      <c r="AD10" t="n">
        <v>998012.1620415482</v>
      </c>
      <c r="AE10" t="n">
        <v>1365524.269294412</v>
      </c>
      <c r="AF10" t="n">
        <v>1.375044537633675e-06</v>
      </c>
      <c r="AG10" t="n">
        <v>16</v>
      </c>
      <c r="AH10" t="n">
        <v>1235200.549558301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1.8732</v>
      </c>
      <c r="E11" t="n">
        <v>53.38</v>
      </c>
      <c r="F11" t="n">
        <v>49.28</v>
      </c>
      <c r="G11" t="n">
        <v>67.2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42</v>
      </c>
      <c r="N11" t="n">
        <v>41.1</v>
      </c>
      <c r="O11" t="n">
        <v>24842.77</v>
      </c>
      <c r="P11" t="n">
        <v>591.49</v>
      </c>
      <c r="Q11" t="n">
        <v>2119.92</v>
      </c>
      <c r="R11" t="n">
        <v>127.18</v>
      </c>
      <c r="S11" t="n">
        <v>82.47</v>
      </c>
      <c r="T11" t="n">
        <v>20069.2</v>
      </c>
      <c r="U11" t="n">
        <v>0.65</v>
      </c>
      <c r="V11" t="n">
        <v>0.89</v>
      </c>
      <c r="W11" t="n">
        <v>6.7</v>
      </c>
      <c r="X11" t="n">
        <v>1.22</v>
      </c>
      <c r="Y11" t="n">
        <v>0.5</v>
      </c>
      <c r="Z11" t="n">
        <v>10</v>
      </c>
      <c r="AA11" t="n">
        <v>978.1720178761584</v>
      </c>
      <c r="AB11" t="n">
        <v>1338.37810876194</v>
      </c>
      <c r="AC11" t="n">
        <v>1210.645180487173</v>
      </c>
      <c r="AD11" t="n">
        <v>978172.0178761584</v>
      </c>
      <c r="AE11" t="n">
        <v>1338378.108761939</v>
      </c>
      <c r="AF11" t="n">
        <v>1.384133176363803e-06</v>
      </c>
      <c r="AG11" t="n">
        <v>16</v>
      </c>
      <c r="AH11" t="n">
        <v>1210645.180487173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1.8846</v>
      </c>
      <c r="E12" t="n">
        <v>53.06</v>
      </c>
      <c r="F12" t="n">
        <v>49.14</v>
      </c>
      <c r="G12" t="n">
        <v>75.59999999999999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581.02</v>
      </c>
      <c r="Q12" t="n">
        <v>2119.94</v>
      </c>
      <c r="R12" t="n">
        <v>122.24</v>
      </c>
      <c r="S12" t="n">
        <v>82.47</v>
      </c>
      <c r="T12" t="n">
        <v>17625.65</v>
      </c>
      <c r="U12" t="n">
        <v>0.67</v>
      </c>
      <c r="V12" t="n">
        <v>0.9</v>
      </c>
      <c r="W12" t="n">
        <v>6.71</v>
      </c>
      <c r="X12" t="n">
        <v>1.08</v>
      </c>
      <c r="Y12" t="n">
        <v>0.5</v>
      </c>
      <c r="Z12" t="n">
        <v>10</v>
      </c>
      <c r="AA12" t="n">
        <v>959.4369591471932</v>
      </c>
      <c r="AB12" t="n">
        <v>1312.743974876512</v>
      </c>
      <c r="AC12" t="n">
        <v>1187.457532362037</v>
      </c>
      <c r="AD12" t="n">
        <v>959436.9591471932</v>
      </c>
      <c r="AE12" t="n">
        <v>1312743.974876512</v>
      </c>
      <c r="AF12" t="n">
        <v>1.392556792747823e-06</v>
      </c>
      <c r="AG12" t="n">
        <v>16</v>
      </c>
      <c r="AH12" t="n">
        <v>1187457.532362037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1.8939</v>
      </c>
      <c r="E13" t="n">
        <v>52.8</v>
      </c>
      <c r="F13" t="n">
        <v>49.03</v>
      </c>
      <c r="G13" t="n">
        <v>84.05</v>
      </c>
      <c r="H13" t="n">
        <v>1.05</v>
      </c>
      <c r="I13" t="n">
        <v>35</v>
      </c>
      <c r="J13" t="n">
        <v>202.67</v>
      </c>
      <c r="K13" t="n">
        <v>53.44</v>
      </c>
      <c r="L13" t="n">
        <v>12</v>
      </c>
      <c r="M13" t="n">
        <v>33</v>
      </c>
      <c r="N13" t="n">
        <v>42.24</v>
      </c>
      <c r="O13" t="n">
        <v>25230.25</v>
      </c>
      <c r="P13" t="n">
        <v>569.6</v>
      </c>
      <c r="Q13" t="n">
        <v>2119.9</v>
      </c>
      <c r="R13" t="n">
        <v>118.54</v>
      </c>
      <c r="S13" t="n">
        <v>82.47</v>
      </c>
      <c r="T13" t="n">
        <v>15794.65</v>
      </c>
      <c r="U13" t="n">
        <v>0.7</v>
      </c>
      <c r="V13" t="n">
        <v>0.9</v>
      </c>
      <c r="W13" t="n">
        <v>6.7</v>
      </c>
      <c r="X13" t="n">
        <v>0.97</v>
      </c>
      <c r="Y13" t="n">
        <v>0.5</v>
      </c>
      <c r="Z13" t="n">
        <v>10</v>
      </c>
      <c r="AA13" t="n">
        <v>940.6503167547447</v>
      </c>
      <c r="AB13" t="n">
        <v>1287.039261946996</v>
      </c>
      <c r="AC13" t="n">
        <v>1164.206041157723</v>
      </c>
      <c r="AD13" t="n">
        <v>940650.3167547447</v>
      </c>
      <c r="AE13" t="n">
        <v>1287039.261946996</v>
      </c>
      <c r="AF13" t="n">
        <v>1.399428690324261e-06</v>
      </c>
      <c r="AG13" t="n">
        <v>16</v>
      </c>
      <c r="AH13" t="n">
        <v>1164206.041157723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1.9011</v>
      </c>
      <c r="E14" t="n">
        <v>52.6</v>
      </c>
      <c r="F14" t="n">
        <v>48.94</v>
      </c>
      <c r="G14" t="n">
        <v>91.77</v>
      </c>
      <c r="H14" t="n">
        <v>1.13</v>
      </c>
      <c r="I14" t="n">
        <v>32</v>
      </c>
      <c r="J14" t="n">
        <v>204.25</v>
      </c>
      <c r="K14" t="n">
        <v>53.44</v>
      </c>
      <c r="L14" t="n">
        <v>13</v>
      </c>
      <c r="M14" t="n">
        <v>30</v>
      </c>
      <c r="N14" t="n">
        <v>42.82</v>
      </c>
      <c r="O14" t="n">
        <v>25425.3</v>
      </c>
      <c r="P14" t="n">
        <v>558.55</v>
      </c>
      <c r="Q14" t="n">
        <v>2119.89</v>
      </c>
      <c r="R14" t="n">
        <v>115.97</v>
      </c>
      <c r="S14" t="n">
        <v>82.47</v>
      </c>
      <c r="T14" t="n">
        <v>14524.71</v>
      </c>
      <c r="U14" t="n">
        <v>0.71</v>
      </c>
      <c r="V14" t="n">
        <v>0.9</v>
      </c>
      <c r="W14" t="n">
        <v>6.69</v>
      </c>
      <c r="X14" t="n">
        <v>0.89</v>
      </c>
      <c r="Y14" t="n">
        <v>0.5</v>
      </c>
      <c r="Z14" t="n">
        <v>10</v>
      </c>
      <c r="AA14" t="n">
        <v>923.4146568735272</v>
      </c>
      <c r="AB14" t="n">
        <v>1263.456671713865</v>
      </c>
      <c r="AC14" t="n">
        <v>1142.874140238069</v>
      </c>
      <c r="AD14" t="n">
        <v>923414.6568735272</v>
      </c>
      <c r="AE14" t="n">
        <v>1263456.671713865</v>
      </c>
      <c r="AF14" t="n">
        <v>1.404748869093116e-06</v>
      </c>
      <c r="AG14" t="n">
        <v>16</v>
      </c>
      <c r="AH14" t="n">
        <v>1142874.140238069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1.9083</v>
      </c>
      <c r="E15" t="n">
        <v>52.4</v>
      </c>
      <c r="F15" t="n">
        <v>48.85</v>
      </c>
      <c r="G15" t="n">
        <v>101.08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547.05</v>
      </c>
      <c r="Q15" t="n">
        <v>2119.97</v>
      </c>
      <c r="R15" t="n">
        <v>112.98</v>
      </c>
      <c r="S15" t="n">
        <v>82.47</v>
      </c>
      <c r="T15" t="n">
        <v>13043.99</v>
      </c>
      <c r="U15" t="n">
        <v>0.73</v>
      </c>
      <c r="V15" t="n">
        <v>0.9</v>
      </c>
      <c r="W15" t="n">
        <v>6.69</v>
      </c>
      <c r="X15" t="n">
        <v>0.8</v>
      </c>
      <c r="Y15" t="n">
        <v>0.5</v>
      </c>
      <c r="Z15" t="n">
        <v>10</v>
      </c>
      <c r="AA15" t="n">
        <v>905.7387107631513</v>
      </c>
      <c r="AB15" t="n">
        <v>1239.271662437943</v>
      </c>
      <c r="AC15" t="n">
        <v>1120.997314303567</v>
      </c>
      <c r="AD15" t="n">
        <v>905738.7107631513</v>
      </c>
      <c r="AE15" t="n">
        <v>1239271.662437943</v>
      </c>
      <c r="AF15" t="n">
        <v>1.410069047861972e-06</v>
      </c>
      <c r="AG15" t="n">
        <v>16</v>
      </c>
      <c r="AH15" t="n">
        <v>1120997.314303567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1.9127</v>
      </c>
      <c r="E16" t="n">
        <v>52.28</v>
      </c>
      <c r="F16" t="n">
        <v>48.81</v>
      </c>
      <c r="G16" t="n">
        <v>108.46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537.1900000000001</v>
      </c>
      <c r="Q16" t="n">
        <v>2119.91</v>
      </c>
      <c r="R16" t="n">
        <v>111.77</v>
      </c>
      <c r="S16" t="n">
        <v>82.47</v>
      </c>
      <c r="T16" t="n">
        <v>12447.68</v>
      </c>
      <c r="U16" t="n">
        <v>0.74</v>
      </c>
      <c r="V16" t="n">
        <v>0.9</v>
      </c>
      <c r="W16" t="n">
        <v>6.68</v>
      </c>
      <c r="X16" t="n">
        <v>0.75</v>
      </c>
      <c r="Y16" t="n">
        <v>0.5</v>
      </c>
      <c r="Z16" t="n">
        <v>10</v>
      </c>
      <c r="AA16" t="n">
        <v>891.4436419042477</v>
      </c>
      <c r="AB16" t="n">
        <v>1219.712518571262</v>
      </c>
      <c r="AC16" t="n">
        <v>1103.304867676092</v>
      </c>
      <c r="AD16" t="n">
        <v>891443.6419042477</v>
      </c>
      <c r="AE16" t="n">
        <v>1219712.518571262</v>
      </c>
      <c r="AF16" t="n">
        <v>1.413320268220716e-06</v>
      </c>
      <c r="AG16" t="n">
        <v>16</v>
      </c>
      <c r="AH16" t="n">
        <v>1103304.867676092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1.9171</v>
      </c>
      <c r="E17" t="n">
        <v>52.16</v>
      </c>
      <c r="F17" t="n">
        <v>48.76</v>
      </c>
      <c r="G17" t="n">
        <v>117.03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525.03</v>
      </c>
      <c r="Q17" t="n">
        <v>2119.87</v>
      </c>
      <c r="R17" t="n">
        <v>109.73</v>
      </c>
      <c r="S17" t="n">
        <v>82.47</v>
      </c>
      <c r="T17" t="n">
        <v>11441.63</v>
      </c>
      <c r="U17" t="n">
        <v>0.75</v>
      </c>
      <c r="V17" t="n">
        <v>0.9</v>
      </c>
      <c r="W17" t="n">
        <v>6.7</v>
      </c>
      <c r="X17" t="n">
        <v>0.71</v>
      </c>
      <c r="Y17" t="n">
        <v>0.5</v>
      </c>
      <c r="Z17" t="n">
        <v>10</v>
      </c>
      <c r="AA17" t="n">
        <v>874.2973108010136</v>
      </c>
      <c r="AB17" t="n">
        <v>1196.252151913076</v>
      </c>
      <c r="AC17" t="n">
        <v>1082.083525484932</v>
      </c>
      <c r="AD17" t="n">
        <v>874297.3108010136</v>
      </c>
      <c r="AE17" t="n">
        <v>1196252.151913076</v>
      </c>
      <c r="AF17" t="n">
        <v>1.416571488579461e-06</v>
      </c>
      <c r="AG17" t="n">
        <v>16</v>
      </c>
      <c r="AH17" t="n">
        <v>1082083.525484932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1.9196</v>
      </c>
      <c r="E18" t="n">
        <v>52.09</v>
      </c>
      <c r="F18" t="n">
        <v>48.73</v>
      </c>
      <c r="G18" t="n">
        <v>121.83</v>
      </c>
      <c r="H18" t="n">
        <v>1.43</v>
      </c>
      <c r="I18" t="n">
        <v>24</v>
      </c>
      <c r="J18" t="n">
        <v>210.64</v>
      </c>
      <c r="K18" t="n">
        <v>53.44</v>
      </c>
      <c r="L18" t="n">
        <v>17</v>
      </c>
      <c r="M18" t="n">
        <v>5</v>
      </c>
      <c r="N18" t="n">
        <v>45.21</v>
      </c>
      <c r="O18" t="n">
        <v>26213.09</v>
      </c>
      <c r="P18" t="n">
        <v>522.4</v>
      </c>
      <c r="Q18" t="n">
        <v>2119.93</v>
      </c>
      <c r="R18" t="n">
        <v>108.34</v>
      </c>
      <c r="S18" t="n">
        <v>82.47</v>
      </c>
      <c r="T18" t="n">
        <v>10747.03</v>
      </c>
      <c r="U18" t="n">
        <v>0.76</v>
      </c>
      <c r="V18" t="n">
        <v>0.9</v>
      </c>
      <c r="W18" t="n">
        <v>6.7</v>
      </c>
      <c r="X18" t="n">
        <v>0.67</v>
      </c>
      <c r="Y18" t="n">
        <v>0.5</v>
      </c>
      <c r="Z18" t="n">
        <v>10</v>
      </c>
      <c r="AA18" t="n">
        <v>869.979235326355</v>
      </c>
      <c r="AB18" t="n">
        <v>1190.343970548603</v>
      </c>
      <c r="AC18" t="n">
        <v>1076.739212657699</v>
      </c>
      <c r="AD18" t="n">
        <v>869979.235326355</v>
      </c>
      <c r="AE18" t="n">
        <v>1190343.970548603</v>
      </c>
      <c r="AF18" t="n">
        <v>1.418418772874203e-06</v>
      </c>
      <c r="AG18" t="n">
        <v>16</v>
      </c>
      <c r="AH18" t="n">
        <v>1076739.212657699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1.9192</v>
      </c>
      <c r="E19" t="n">
        <v>52.1</v>
      </c>
      <c r="F19" t="n">
        <v>48.74</v>
      </c>
      <c r="G19" t="n">
        <v>121.86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524.04</v>
      </c>
      <c r="Q19" t="n">
        <v>2119.91</v>
      </c>
      <c r="R19" t="n">
        <v>108.69</v>
      </c>
      <c r="S19" t="n">
        <v>82.47</v>
      </c>
      <c r="T19" t="n">
        <v>10924.13</v>
      </c>
      <c r="U19" t="n">
        <v>0.76</v>
      </c>
      <c r="V19" t="n">
        <v>0.9</v>
      </c>
      <c r="W19" t="n">
        <v>6.7</v>
      </c>
      <c r="X19" t="n">
        <v>0.6899999999999999</v>
      </c>
      <c r="Y19" t="n">
        <v>0.5</v>
      </c>
      <c r="Z19" t="n">
        <v>10</v>
      </c>
      <c r="AA19" t="n">
        <v>872.2137270909514</v>
      </c>
      <c r="AB19" t="n">
        <v>1193.401300759743</v>
      </c>
      <c r="AC19" t="n">
        <v>1079.504755564478</v>
      </c>
      <c r="AD19" t="n">
        <v>872213.7270909514</v>
      </c>
      <c r="AE19" t="n">
        <v>1193401.300759743</v>
      </c>
      <c r="AF19" t="n">
        <v>1.418123207387044e-06</v>
      </c>
      <c r="AG19" t="n">
        <v>16</v>
      </c>
      <c r="AH19" t="n">
        <v>1079504.755564478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48.76</v>
      </c>
      <c r="G20" t="n">
        <v>121.89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526.52</v>
      </c>
      <c r="Q20" t="n">
        <v>2119.96</v>
      </c>
      <c r="R20" t="n">
        <v>108.81</v>
      </c>
      <c r="S20" t="n">
        <v>82.47</v>
      </c>
      <c r="T20" t="n">
        <v>10983.94</v>
      </c>
      <c r="U20" t="n">
        <v>0.76</v>
      </c>
      <c r="V20" t="n">
        <v>0.9</v>
      </c>
      <c r="W20" t="n">
        <v>6.71</v>
      </c>
      <c r="X20" t="n">
        <v>0.7</v>
      </c>
      <c r="Y20" t="n">
        <v>0.5</v>
      </c>
      <c r="Z20" t="n">
        <v>10</v>
      </c>
      <c r="AA20" t="n">
        <v>875.5615548356511</v>
      </c>
      <c r="AB20" t="n">
        <v>1197.981946375777</v>
      </c>
      <c r="AC20" t="n">
        <v>1083.648230791895</v>
      </c>
      <c r="AD20" t="n">
        <v>875561.5548356511</v>
      </c>
      <c r="AE20" t="n">
        <v>1197981.946375777</v>
      </c>
      <c r="AF20" t="n">
        <v>1.417753750528096e-06</v>
      </c>
      <c r="AG20" t="n">
        <v>16</v>
      </c>
      <c r="AH20" t="n">
        <v>1083648.230791894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1.367</v>
      </c>
      <c r="E2" t="n">
        <v>73.15000000000001</v>
      </c>
      <c r="F2" t="n">
        <v>60.75</v>
      </c>
      <c r="G2" t="n">
        <v>8.44</v>
      </c>
      <c r="H2" t="n">
        <v>0.15</v>
      </c>
      <c r="I2" t="n">
        <v>432</v>
      </c>
      <c r="J2" t="n">
        <v>116.05</v>
      </c>
      <c r="K2" t="n">
        <v>43.4</v>
      </c>
      <c r="L2" t="n">
        <v>1</v>
      </c>
      <c r="M2" t="n">
        <v>430</v>
      </c>
      <c r="N2" t="n">
        <v>16.65</v>
      </c>
      <c r="O2" t="n">
        <v>14546.17</v>
      </c>
      <c r="P2" t="n">
        <v>598.25</v>
      </c>
      <c r="Q2" t="n">
        <v>2120.42</v>
      </c>
      <c r="R2" t="n">
        <v>501.26</v>
      </c>
      <c r="S2" t="n">
        <v>82.47</v>
      </c>
      <c r="T2" t="n">
        <v>205168.72</v>
      </c>
      <c r="U2" t="n">
        <v>0.16</v>
      </c>
      <c r="V2" t="n">
        <v>0.73</v>
      </c>
      <c r="W2" t="n">
        <v>7.34</v>
      </c>
      <c r="X2" t="n">
        <v>12.68</v>
      </c>
      <c r="Y2" t="n">
        <v>0.5</v>
      </c>
      <c r="Z2" t="n">
        <v>10</v>
      </c>
      <c r="AA2" t="n">
        <v>1345.751484660334</v>
      </c>
      <c r="AB2" t="n">
        <v>1841.316551677622</v>
      </c>
      <c r="AC2" t="n">
        <v>1665.583884289521</v>
      </c>
      <c r="AD2" t="n">
        <v>1345751.484660334</v>
      </c>
      <c r="AE2" t="n">
        <v>1841316.551677622</v>
      </c>
      <c r="AF2" t="n">
        <v>1.038436069988425e-06</v>
      </c>
      <c r="AG2" t="n">
        <v>22</v>
      </c>
      <c r="AH2" t="n">
        <v>1665583.884289521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1.6702</v>
      </c>
      <c r="E3" t="n">
        <v>59.87</v>
      </c>
      <c r="F3" t="n">
        <v>53.37</v>
      </c>
      <c r="G3" t="n">
        <v>17.31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510.85</v>
      </c>
      <c r="Q3" t="n">
        <v>2120.02</v>
      </c>
      <c r="R3" t="n">
        <v>259.75</v>
      </c>
      <c r="S3" t="n">
        <v>82.47</v>
      </c>
      <c r="T3" t="n">
        <v>85649.36</v>
      </c>
      <c r="U3" t="n">
        <v>0.32</v>
      </c>
      <c r="V3" t="n">
        <v>0.83</v>
      </c>
      <c r="W3" t="n">
        <v>6.95</v>
      </c>
      <c r="X3" t="n">
        <v>5.31</v>
      </c>
      <c r="Y3" t="n">
        <v>0.5</v>
      </c>
      <c r="Z3" t="n">
        <v>10</v>
      </c>
      <c r="AA3" t="n">
        <v>964.7985241632194</v>
      </c>
      <c r="AB3" t="n">
        <v>1320.079904666994</v>
      </c>
      <c r="AC3" t="n">
        <v>1194.093331309358</v>
      </c>
      <c r="AD3" t="n">
        <v>964798.5241632195</v>
      </c>
      <c r="AE3" t="n">
        <v>1320079.904666994</v>
      </c>
      <c r="AF3" t="n">
        <v>1.268760734524263e-06</v>
      </c>
      <c r="AG3" t="n">
        <v>18</v>
      </c>
      <c r="AH3" t="n">
        <v>1194093.331309358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1.7806</v>
      </c>
      <c r="E4" t="n">
        <v>56.16</v>
      </c>
      <c r="F4" t="n">
        <v>51.33</v>
      </c>
      <c r="G4" t="n">
        <v>26.78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476.74</v>
      </c>
      <c r="Q4" t="n">
        <v>2119.99</v>
      </c>
      <c r="R4" t="n">
        <v>193.74</v>
      </c>
      <c r="S4" t="n">
        <v>82.47</v>
      </c>
      <c r="T4" t="n">
        <v>52994.75</v>
      </c>
      <c r="U4" t="n">
        <v>0.43</v>
      </c>
      <c r="V4" t="n">
        <v>0.86</v>
      </c>
      <c r="W4" t="n">
        <v>6.82</v>
      </c>
      <c r="X4" t="n">
        <v>3.27</v>
      </c>
      <c r="Y4" t="n">
        <v>0.5</v>
      </c>
      <c r="Z4" t="n">
        <v>10</v>
      </c>
      <c r="AA4" t="n">
        <v>857.0277295569282</v>
      </c>
      <c r="AB4" t="n">
        <v>1172.623148974764</v>
      </c>
      <c r="AC4" t="n">
        <v>1060.709641423538</v>
      </c>
      <c r="AD4" t="n">
        <v>857027.7295569282</v>
      </c>
      <c r="AE4" t="n">
        <v>1172623.148974764</v>
      </c>
      <c r="AF4" t="n">
        <v>1.352625651954199e-06</v>
      </c>
      <c r="AG4" t="n">
        <v>17</v>
      </c>
      <c r="AH4" t="n">
        <v>1060709.641423538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1.8367</v>
      </c>
      <c r="E5" t="n">
        <v>54.44</v>
      </c>
      <c r="F5" t="n">
        <v>50.4</v>
      </c>
      <c r="G5" t="n">
        <v>36.88</v>
      </c>
      <c r="H5" t="n">
        <v>0.59</v>
      </c>
      <c r="I5" t="n">
        <v>82</v>
      </c>
      <c r="J5" t="n">
        <v>119.93</v>
      </c>
      <c r="K5" t="n">
        <v>43.4</v>
      </c>
      <c r="L5" t="n">
        <v>4</v>
      </c>
      <c r="M5" t="n">
        <v>80</v>
      </c>
      <c r="N5" t="n">
        <v>17.53</v>
      </c>
      <c r="O5" t="n">
        <v>15025.44</v>
      </c>
      <c r="P5" t="n">
        <v>452.49</v>
      </c>
      <c r="Q5" t="n">
        <v>2120.07</v>
      </c>
      <c r="R5" t="n">
        <v>163.34</v>
      </c>
      <c r="S5" t="n">
        <v>82.47</v>
      </c>
      <c r="T5" t="n">
        <v>37960.9</v>
      </c>
      <c r="U5" t="n">
        <v>0.5</v>
      </c>
      <c r="V5" t="n">
        <v>0.87</v>
      </c>
      <c r="W5" t="n">
        <v>6.78</v>
      </c>
      <c r="X5" t="n">
        <v>2.34</v>
      </c>
      <c r="Y5" t="n">
        <v>0.5</v>
      </c>
      <c r="Z5" t="n">
        <v>10</v>
      </c>
      <c r="AA5" t="n">
        <v>793.7999755688918</v>
      </c>
      <c r="AB5" t="n">
        <v>1086.112146556694</v>
      </c>
      <c r="AC5" t="n">
        <v>982.4551276572943</v>
      </c>
      <c r="AD5" t="n">
        <v>793799.9755688919</v>
      </c>
      <c r="AE5" t="n">
        <v>1086112.146556694</v>
      </c>
      <c r="AF5" t="n">
        <v>1.395241792061259e-06</v>
      </c>
      <c r="AG5" t="n">
        <v>16</v>
      </c>
      <c r="AH5" t="n">
        <v>982455.1276572943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1.8716</v>
      </c>
      <c r="E6" t="n">
        <v>53.43</v>
      </c>
      <c r="F6" t="n">
        <v>49.84</v>
      </c>
      <c r="G6" t="n">
        <v>47.47</v>
      </c>
      <c r="H6" t="n">
        <v>0.73</v>
      </c>
      <c r="I6" t="n">
        <v>63</v>
      </c>
      <c r="J6" t="n">
        <v>121.23</v>
      </c>
      <c r="K6" t="n">
        <v>43.4</v>
      </c>
      <c r="L6" t="n">
        <v>5</v>
      </c>
      <c r="M6" t="n">
        <v>61</v>
      </c>
      <c r="N6" t="n">
        <v>17.83</v>
      </c>
      <c r="O6" t="n">
        <v>15186.08</v>
      </c>
      <c r="P6" t="n">
        <v>430.18</v>
      </c>
      <c r="Q6" t="n">
        <v>2120</v>
      </c>
      <c r="R6" t="n">
        <v>145.22</v>
      </c>
      <c r="S6" t="n">
        <v>82.47</v>
      </c>
      <c r="T6" t="n">
        <v>28994.84</v>
      </c>
      <c r="U6" t="n">
        <v>0.57</v>
      </c>
      <c r="V6" t="n">
        <v>0.88</v>
      </c>
      <c r="W6" t="n">
        <v>6.74</v>
      </c>
      <c r="X6" t="n">
        <v>1.78</v>
      </c>
      <c r="Y6" t="n">
        <v>0.5</v>
      </c>
      <c r="Z6" t="n">
        <v>10</v>
      </c>
      <c r="AA6" t="n">
        <v>751.967697261382</v>
      </c>
      <c r="AB6" t="n">
        <v>1028.87537786649</v>
      </c>
      <c r="AC6" t="n">
        <v>930.6809558385738</v>
      </c>
      <c r="AD6" t="n">
        <v>751967.697261382</v>
      </c>
      <c r="AE6" t="n">
        <v>1028875.37786649</v>
      </c>
      <c r="AF6" t="n">
        <v>1.421753437154599e-06</v>
      </c>
      <c r="AG6" t="n">
        <v>16</v>
      </c>
      <c r="AH6" t="n">
        <v>930680.9558385739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1.8961</v>
      </c>
      <c r="E7" t="n">
        <v>52.74</v>
      </c>
      <c r="F7" t="n">
        <v>49.46</v>
      </c>
      <c r="G7" t="n">
        <v>59.35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408.56</v>
      </c>
      <c r="Q7" t="n">
        <v>2119.95</v>
      </c>
      <c r="R7" t="n">
        <v>132.99</v>
      </c>
      <c r="S7" t="n">
        <v>82.47</v>
      </c>
      <c r="T7" t="n">
        <v>22946.28</v>
      </c>
      <c r="U7" t="n">
        <v>0.62</v>
      </c>
      <c r="V7" t="n">
        <v>0.89</v>
      </c>
      <c r="W7" t="n">
        <v>6.72</v>
      </c>
      <c r="X7" t="n">
        <v>1.4</v>
      </c>
      <c r="Y7" t="n">
        <v>0.5</v>
      </c>
      <c r="Z7" t="n">
        <v>10</v>
      </c>
      <c r="AA7" t="n">
        <v>715.9370162837921</v>
      </c>
      <c r="AB7" t="n">
        <v>979.5766105914923</v>
      </c>
      <c r="AC7" t="n">
        <v>886.0871937210474</v>
      </c>
      <c r="AD7" t="n">
        <v>715937.0162837921</v>
      </c>
      <c r="AE7" t="n">
        <v>979576.6105914924</v>
      </c>
      <c r="AF7" t="n">
        <v>1.440364763939322e-06</v>
      </c>
      <c r="AG7" t="n">
        <v>16</v>
      </c>
      <c r="AH7" t="n">
        <v>886087.1937210474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1.9106</v>
      </c>
      <c r="E8" t="n">
        <v>52.34</v>
      </c>
      <c r="F8" t="n">
        <v>49.25</v>
      </c>
      <c r="G8" t="n">
        <v>70.36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391.7</v>
      </c>
      <c r="Q8" t="n">
        <v>2119.92</v>
      </c>
      <c r="R8" t="n">
        <v>125.24</v>
      </c>
      <c r="S8" t="n">
        <v>82.47</v>
      </c>
      <c r="T8" t="n">
        <v>19110.28</v>
      </c>
      <c r="U8" t="n">
        <v>0.66</v>
      </c>
      <c r="V8" t="n">
        <v>0.89</v>
      </c>
      <c r="W8" t="n">
        <v>6.73</v>
      </c>
      <c r="X8" t="n">
        <v>1.19</v>
      </c>
      <c r="Y8" t="n">
        <v>0.5</v>
      </c>
      <c r="Z8" t="n">
        <v>10</v>
      </c>
      <c r="AA8" t="n">
        <v>689.9209130674792</v>
      </c>
      <c r="AB8" t="n">
        <v>943.980230421463</v>
      </c>
      <c r="AC8" t="n">
        <v>853.8880821146124</v>
      </c>
      <c r="AD8" t="n">
        <v>689920.9130674792</v>
      </c>
      <c r="AE8" t="n">
        <v>943980.230421463</v>
      </c>
      <c r="AF8" t="n">
        <v>1.451379630811913e-06</v>
      </c>
      <c r="AG8" t="n">
        <v>16</v>
      </c>
      <c r="AH8" t="n">
        <v>853888.0821146125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1.9133</v>
      </c>
      <c r="E9" t="n">
        <v>52.26</v>
      </c>
      <c r="F9" t="n">
        <v>49.23</v>
      </c>
      <c r="G9" t="n">
        <v>73.84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387.8</v>
      </c>
      <c r="Q9" t="n">
        <v>2119.99</v>
      </c>
      <c r="R9" t="n">
        <v>123.9</v>
      </c>
      <c r="S9" t="n">
        <v>82.47</v>
      </c>
      <c r="T9" t="n">
        <v>18450.62</v>
      </c>
      <c r="U9" t="n">
        <v>0.67</v>
      </c>
      <c r="V9" t="n">
        <v>0.89</v>
      </c>
      <c r="W9" t="n">
        <v>6.75</v>
      </c>
      <c r="X9" t="n">
        <v>1.17</v>
      </c>
      <c r="Y9" t="n">
        <v>0.5</v>
      </c>
      <c r="Z9" t="n">
        <v>10</v>
      </c>
      <c r="AA9" t="n">
        <v>684.1819276203219</v>
      </c>
      <c r="AB9" t="n">
        <v>936.1278973464936</v>
      </c>
      <c r="AC9" t="n">
        <v>846.7851646874994</v>
      </c>
      <c r="AD9" t="n">
        <v>684181.9276203219</v>
      </c>
      <c r="AE9" t="n">
        <v>936127.8973464936</v>
      </c>
      <c r="AF9" t="n">
        <v>1.453430674988189e-06</v>
      </c>
      <c r="AG9" t="n">
        <v>16</v>
      </c>
      <c r="AH9" t="n">
        <v>846785.1646874994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1.9127</v>
      </c>
      <c r="E10" t="n">
        <v>52.28</v>
      </c>
      <c r="F10" t="n">
        <v>49.24</v>
      </c>
      <c r="G10" t="n">
        <v>73.86</v>
      </c>
      <c r="H10" t="n">
        <v>1.26</v>
      </c>
      <c r="I10" t="n">
        <v>40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391.84</v>
      </c>
      <c r="Q10" t="n">
        <v>2120.03</v>
      </c>
      <c r="R10" t="n">
        <v>124.18</v>
      </c>
      <c r="S10" t="n">
        <v>82.47</v>
      </c>
      <c r="T10" t="n">
        <v>18587.19</v>
      </c>
      <c r="U10" t="n">
        <v>0.66</v>
      </c>
      <c r="V10" t="n">
        <v>0.89</v>
      </c>
      <c r="W10" t="n">
        <v>6.75</v>
      </c>
      <c r="X10" t="n">
        <v>1.19</v>
      </c>
      <c r="Y10" t="n">
        <v>0.5</v>
      </c>
      <c r="Z10" t="n">
        <v>10</v>
      </c>
      <c r="AA10" t="n">
        <v>689.4753730519577</v>
      </c>
      <c r="AB10" t="n">
        <v>943.3706229163884</v>
      </c>
      <c r="AC10" t="n">
        <v>853.3366546942324</v>
      </c>
      <c r="AD10" t="n">
        <v>689475.3730519577</v>
      </c>
      <c r="AE10" t="n">
        <v>943370.6229163883</v>
      </c>
      <c r="AF10" t="n">
        <v>1.452974887393461e-06</v>
      </c>
      <c r="AG10" t="n">
        <v>16</v>
      </c>
      <c r="AH10" t="n">
        <v>853336.6546942324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1.5034</v>
      </c>
      <c r="E2" t="n">
        <v>66.52</v>
      </c>
      <c r="F2" t="n">
        <v>58.08</v>
      </c>
      <c r="G2" t="n">
        <v>10.13</v>
      </c>
      <c r="H2" t="n">
        <v>0.2</v>
      </c>
      <c r="I2" t="n">
        <v>344</v>
      </c>
      <c r="J2" t="n">
        <v>89.87</v>
      </c>
      <c r="K2" t="n">
        <v>37.55</v>
      </c>
      <c r="L2" t="n">
        <v>1</v>
      </c>
      <c r="M2" t="n">
        <v>342</v>
      </c>
      <c r="N2" t="n">
        <v>11.32</v>
      </c>
      <c r="O2" t="n">
        <v>11317.98</v>
      </c>
      <c r="P2" t="n">
        <v>476.12</v>
      </c>
      <c r="Q2" t="n">
        <v>2120.2</v>
      </c>
      <c r="R2" t="n">
        <v>413.93</v>
      </c>
      <c r="S2" t="n">
        <v>82.47</v>
      </c>
      <c r="T2" t="n">
        <v>161945.15</v>
      </c>
      <c r="U2" t="n">
        <v>0.2</v>
      </c>
      <c r="V2" t="n">
        <v>0.76</v>
      </c>
      <c r="W2" t="n">
        <v>7.2</v>
      </c>
      <c r="X2" t="n">
        <v>10.01</v>
      </c>
      <c r="Y2" t="n">
        <v>0.5</v>
      </c>
      <c r="Z2" t="n">
        <v>10</v>
      </c>
      <c r="AA2" t="n">
        <v>1009.820405637495</v>
      </c>
      <c r="AB2" t="n">
        <v>1381.680829125328</v>
      </c>
      <c r="AC2" t="n">
        <v>1249.815149994829</v>
      </c>
      <c r="AD2" t="n">
        <v>1009820.405637495</v>
      </c>
      <c r="AE2" t="n">
        <v>1381680.829125328</v>
      </c>
      <c r="AF2" t="n">
        <v>1.157930118480862e-06</v>
      </c>
      <c r="AG2" t="n">
        <v>20</v>
      </c>
      <c r="AH2" t="n">
        <v>1249815.149994829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1.7536</v>
      </c>
      <c r="E3" t="n">
        <v>57.03</v>
      </c>
      <c r="F3" t="n">
        <v>52.29</v>
      </c>
      <c r="G3" t="n">
        <v>21.2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146</v>
      </c>
      <c r="N3" t="n">
        <v>11.54</v>
      </c>
      <c r="O3" t="n">
        <v>11468.97</v>
      </c>
      <c r="P3" t="n">
        <v>409.02</v>
      </c>
      <c r="Q3" t="n">
        <v>2120</v>
      </c>
      <c r="R3" t="n">
        <v>224.63</v>
      </c>
      <c r="S3" t="n">
        <v>82.47</v>
      </c>
      <c r="T3" t="n">
        <v>68272.46000000001</v>
      </c>
      <c r="U3" t="n">
        <v>0.37</v>
      </c>
      <c r="V3" t="n">
        <v>0.84</v>
      </c>
      <c r="W3" t="n">
        <v>6.89</v>
      </c>
      <c r="X3" t="n">
        <v>4.23</v>
      </c>
      <c r="Y3" t="n">
        <v>0.5</v>
      </c>
      <c r="Z3" t="n">
        <v>10</v>
      </c>
      <c r="AA3" t="n">
        <v>765.438855164041</v>
      </c>
      <c r="AB3" t="n">
        <v>1047.307210414451</v>
      </c>
      <c r="AC3" t="n">
        <v>947.3536801573968</v>
      </c>
      <c r="AD3" t="n">
        <v>765438.855164041</v>
      </c>
      <c r="AE3" t="n">
        <v>1047307.210414451</v>
      </c>
      <c r="AF3" t="n">
        <v>1.350636062104589e-06</v>
      </c>
      <c r="AG3" t="n">
        <v>17</v>
      </c>
      <c r="AH3" t="n">
        <v>947353.6801573967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1.8427</v>
      </c>
      <c r="E4" t="n">
        <v>54.27</v>
      </c>
      <c r="F4" t="n">
        <v>50.61</v>
      </c>
      <c r="G4" t="n">
        <v>33.37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374.3</v>
      </c>
      <c r="Q4" t="n">
        <v>2119.91</v>
      </c>
      <c r="R4" t="n">
        <v>170.37</v>
      </c>
      <c r="S4" t="n">
        <v>82.47</v>
      </c>
      <c r="T4" t="n">
        <v>41430.03</v>
      </c>
      <c r="U4" t="n">
        <v>0.48</v>
      </c>
      <c r="V4" t="n">
        <v>0.87</v>
      </c>
      <c r="W4" t="n">
        <v>6.78</v>
      </c>
      <c r="X4" t="n">
        <v>2.55</v>
      </c>
      <c r="Y4" t="n">
        <v>0.5</v>
      </c>
      <c r="Z4" t="n">
        <v>10</v>
      </c>
      <c r="AA4" t="n">
        <v>679.6049820853532</v>
      </c>
      <c r="AB4" t="n">
        <v>929.8655185449634</v>
      </c>
      <c r="AC4" t="n">
        <v>841.1204585294832</v>
      </c>
      <c r="AD4" t="n">
        <v>679604.9820853532</v>
      </c>
      <c r="AE4" t="n">
        <v>929865.5185449633</v>
      </c>
      <c r="AF4" t="n">
        <v>1.419261560013758e-06</v>
      </c>
      <c r="AG4" t="n">
        <v>16</v>
      </c>
      <c r="AH4" t="n">
        <v>841120.4585294833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1.8879</v>
      </c>
      <c r="E5" t="n">
        <v>52.97</v>
      </c>
      <c r="F5" t="n">
        <v>49.84</v>
      </c>
      <c r="G5" t="n">
        <v>47.47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55</v>
      </c>
      <c r="N5" t="n">
        <v>12</v>
      </c>
      <c r="O5" t="n">
        <v>11772.07</v>
      </c>
      <c r="P5" t="n">
        <v>344.84</v>
      </c>
      <c r="Q5" t="n">
        <v>2119.89</v>
      </c>
      <c r="R5" t="n">
        <v>145.03</v>
      </c>
      <c r="S5" t="n">
        <v>82.47</v>
      </c>
      <c r="T5" t="n">
        <v>28900.41</v>
      </c>
      <c r="U5" t="n">
        <v>0.57</v>
      </c>
      <c r="V5" t="n">
        <v>0.88</v>
      </c>
      <c r="W5" t="n">
        <v>6.75</v>
      </c>
      <c r="X5" t="n">
        <v>1.78</v>
      </c>
      <c r="Y5" t="n">
        <v>0.5</v>
      </c>
      <c r="Z5" t="n">
        <v>10</v>
      </c>
      <c r="AA5" t="n">
        <v>627.9162475057614</v>
      </c>
      <c r="AB5" t="n">
        <v>859.1427115471349</v>
      </c>
      <c r="AC5" t="n">
        <v>777.1473369714446</v>
      </c>
      <c r="AD5" t="n">
        <v>627916.2475057613</v>
      </c>
      <c r="AE5" t="n">
        <v>859142.7115471349</v>
      </c>
      <c r="AF5" t="n">
        <v>1.454074943913808e-06</v>
      </c>
      <c r="AG5" t="n">
        <v>16</v>
      </c>
      <c r="AH5" t="n">
        <v>777147.3369714445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1.8993</v>
      </c>
      <c r="E6" t="n">
        <v>52.65</v>
      </c>
      <c r="F6" t="n">
        <v>49.67</v>
      </c>
      <c r="G6" t="n">
        <v>54.19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334.24</v>
      </c>
      <c r="Q6" t="n">
        <v>2119.97</v>
      </c>
      <c r="R6" t="n">
        <v>137.35</v>
      </c>
      <c r="S6" t="n">
        <v>82.47</v>
      </c>
      <c r="T6" t="n">
        <v>25100.79</v>
      </c>
      <c r="U6" t="n">
        <v>0.6</v>
      </c>
      <c r="V6" t="n">
        <v>0.89</v>
      </c>
      <c r="W6" t="n">
        <v>6.8</v>
      </c>
      <c r="X6" t="n">
        <v>1.61</v>
      </c>
      <c r="Y6" t="n">
        <v>0.5</v>
      </c>
      <c r="Z6" t="n">
        <v>10</v>
      </c>
      <c r="AA6" t="n">
        <v>611.2577418452508</v>
      </c>
      <c r="AB6" t="n">
        <v>836.3498091810229</v>
      </c>
      <c r="AC6" t="n">
        <v>756.5297572171148</v>
      </c>
      <c r="AD6" t="n">
        <v>611257.7418452508</v>
      </c>
      <c r="AE6" t="n">
        <v>836349.8091810229</v>
      </c>
      <c r="AF6" t="n">
        <v>1.462855310649661e-06</v>
      </c>
      <c r="AG6" t="n">
        <v>16</v>
      </c>
      <c r="AH6" t="n">
        <v>756529.7572171148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1.9002</v>
      </c>
      <c r="E7" t="n">
        <v>52.63</v>
      </c>
      <c r="F7" t="n">
        <v>49.67</v>
      </c>
      <c r="G7" t="n">
        <v>55.19</v>
      </c>
      <c r="H7" t="n">
        <v>1.1</v>
      </c>
      <c r="I7" t="n">
        <v>54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336.82</v>
      </c>
      <c r="Q7" t="n">
        <v>2119.99</v>
      </c>
      <c r="R7" t="n">
        <v>137.09</v>
      </c>
      <c r="S7" t="n">
        <v>82.47</v>
      </c>
      <c r="T7" t="n">
        <v>24973.42</v>
      </c>
      <c r="U7" t="n">
        <v>0.6</v>
      </c>
      <c r="V7" t="n">
        <v>0.89</v>
      </c>
      <c r="W7" t="n">
        <v>6.8</v>
      </c>
      <c r="X7" t="n">
        <v>1.61</v>
      </c>
      <c r="Y7" t="n">
        <v>0.5</v>
      </c>
      <c r="Z7" t="n">
        <v>10</v>
      </c>
      <c r="AA7" t="n">
        <v>614.3146780309584</v>
      </c>
      <c r="AB7" t="n">
        <v>840.5324441328141</v>
      </c>
      <c r="AC7" t="n">
        <v>760.3132073594722</v>
      </c>
      <c r="AD7" t="n">
        <v>614314.6780309584</v>
      </c>
      <c r="AE7" t="n">
        <v>840532.4441328142</v>
      </c>
      <c r="AF7" t="n">
        <v>1.463548497497229e-06</v>
      </c>
      <c r="AG7" t="n">
        <v>16</v>
      </c>
      <c r="AH7" t="n">
        <v>760313.2073594723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1.5034</v>
      </c>
      <c r="E22" t="n">
        <v>66.52</v>
      </c>
      <c r="F22" t="n">
        <v>58.08</v>
      </c>
      <c r="G22" t="n">
        <v>10.13</v>
      </c>
      <c r="H22" t="n">
        <v>0.2</v>
      </c>
      <c r="I22" t="n">
        <v>344</v>
      </c>
      <c r="J22" t="n">
        <v>89.87</v>
      </c>
      <c r="K22" t="n">
        <v>37.55</v>
      </c>
      <c r="L22" t="n">
        <v>1</v>
      </c>
      <c r="M22" t="n">
        <v>342</v>
      </c>
      <c r="N22" t="n">
        <v>11.32</v>
      </c>
      <c r="O22" t="n">
        <v>11317.98</v>
      </c>
      <c r="P22" t="n">
        <v>476.12</v>
      </c>
      <c r="Q22" t="n">
        <v>2120.2</v>
      </c>
      <c r="R22" t="n">
        <v>413.93</v>
      </c>
      <c r="S22" t="n">
        <v>82.47</v>
      </c>
      <c r="T22" t="n">
        <v>161945.15</v>
      </c>
      <c r="U22" t="n">
        <v>0.2</v>
      </c>
      <c r="V22" t="n">
        <v>0.76</v>
      </c>
      <c r="W22" t="n">
        <v>7.2</v>
      </c>
      <c r="X22" t="n">
        <v>10.01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1.7536</v>
      </c>
      <c r="E23" t="n">
        <v>57.03</v>
      </c>
      <c r="F23" t="n">
        <v>52.29</v>
      </c>
      <c r="G23" t="n">
        <v>21.2</v>
      </c>
      <c r="H23" t="n">
        <v>0.39</v>
      </c>
      <c r="I23" t="n">
        <v>148</v>
      </c>
      <c r="J23" t="n">
        <v>91.09999999999999</v>
      </c>
      <c r="K23" t="n">
        <v>37.55</v>
      </c>
      <c r="L23" t="n">
        <v>2</v>
      </c>
      <c r="M23" t="n">
        <v>146</v>
      </c>
      <c r="N23" t="n">
        <v>11.54</v>
      </c>
      <c r="O23" t="n">
        <v>11468.97</v>
      </c>
      <c r="P23" t="n">
        <v>409.02</v>
      </c>
      <c r="Q23" t="n">
        <v>2120</v>
      </c>
      <c r="R23" t="n">
        <v>224.63</v>
      </c>
      <c r="S23" t="n">
        <v>82.47</v>
      </c>
      <c r="T23" t="n">
        <v>68272.46000000001</v>
      </c>
      <c r="U23" t="n">
        <v>0.37</v>
      </c>
      <c r="V23" t="n">
        <v>0.84</v>
      </c>
      <c r="W23" t="n">
        <v>6.89</v>
      </c>
      <c r="X23" t="n">
        <v>4.23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1.8427</v>
      </c>
      <c r="E24" t="n">
        <v>54.27</v>
      </c>
      <c r="F24" t="n">
        <v>50.61</v>
      </c>
      <c r="G24" t="n">
        <v>33.37</v>
      </c>
      <c r="H24" t="n">
        <v>0.57</v>
      </c>
      <c r="I24" t="n">
        <v>91</v>
      </c>
      <c r="J24" t="n">
        <v>92.31999999999999</v>
      </c>
      <c r="K24" t="n">
        <v>37.55</v>
      </c>
      <c r="L24" t="n">
        <v>3</v>
      </c>
      <c r="M24" t="n">
        <v>89</v>
      </c>
      <c r="N24" t="n">
        <v>11.77</v>
      </c>
      <c r="O24" t="n">
        <v>11620.34</v>
      </c>
      <c r="P24" t="n">
        <v>374.3</v>
      </c>
      <c r="Q24" t="n">
        <v>2119.91</v>
      </c>
      <c r="R24" t="n">
        <v>170.37</v>
      </c>
      <c r="S24" t="n">
        <v>82.47</v>
      </c>
      <c r="T24" t="n">
        <v>41430.03</v>
      </c>
      <c r="U24" t="n">
        <v>0.48</v>
      </c>
      <c r="V24" t="n">
        <v>0.87</v>
      </c>
      <c r="W24" t="n">
        <v>6.78</v>
      </c>
      <c r="X24" t="n">
        <v>2.55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1.8879</v>
      </c>
      <c r="E25" t="n">
        <v>52.97</v>
      </c>
      <c r="F25" t="n">
        <v>49.84</v>
      </c>
      <c r="G25" t="n">
        <v>47.47</v>
      </c>
      <c r="H25" t="n">
        <v>0.75</v>
      </c>
      <c r="I25" t="n">
        <v>63</v>
      </c>
      <c r="J25" t="n">
        <v>93.55</v>
      </c>
      <c r="K25" t="n">
        <v>37.55</v>
      </c>
      <c r="L25" t="n">
        <v>4</v>
      </c>
      <c r="M25" t="n">
        <v>55</v>
      </c>
      <c r="N25" t="n">
        <v>12</v>
      </c>
      <c r="O25" t="n">
        <v>11772.07</v>
      </c>
      <c r="P25" t="n">
        <v>344.84</v>
      </c>
      <c r="Q25" t="n">
        <v>2119.89</v>
      </c>
      <c r="R25" t="n">
        <v>145.03</v>
      </c>
      <c r="S25" t="n">
        <v>82.47</v>
      </c>
      <c r="T25" t="n">
        <v>28900.41</v>
      </c>
      <c r="U25" t="n">
        <v>0.57</v>
      </c>
      <c r="V25" t="n">
        <v>0.88</v>
      </c>
      <c r="W25" t="n">
        <v>6.75</v>
      </c>
      <c r="X25" t="n">
        <v>1.78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1.8993</v>
      </c>
      <c r="E26" t="n">
        <v>52.65</v>
      </c>
      <c r="F26" t="n">
        <v>49.67</v>
      </c>
      <c r="G26" t="n">
        <v>54.19</v>
      </c>
      <c r="H26" t="n">
        <v>0.93</v>
      </c>
      <c r="I26" t="n">
        <v>55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334.24</v>
      </c>
      <c r="Q26" t="n">
        <v>2119.97</v>
      </c>
      <c r="R26" t="n">
        <v>137.35</v>
      </c>
      <c r="S26" t="n">
        <v>82.47</v>
      </c>
      <c r="T26" t="n">
        <v>25100.79</v>
      </c>
      <c r="U26" t="n">
        <v>0.6</v>
      </c>
      <c r="V26" t="n">
        <v>0.89</v>
      </c>
      <c r="W26" t="n">
        <v>6.8</v>
      </c>
      <c r="X26" t="n">
        <v>1.61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1.9002</v>
      </c>
      <c r="E27" t="n">
        <v>52.63</v>
      </c>
      <c r="F27" t="n">
        <v>49.67</v>
      </c>
      <c r="G27" t="n">
        <v>55.19</v>
      </c>
      <c r="H27" t="n">
        <v>1.1</v>
      </c>
      <c r="I27" t="n">
        <v>54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336.82</v>
      </c>
      <c r="Q27" t="n">
        <v>2119.99</v>
      </c>
      <c r="R27" t="n">
        <v>137.09</v>
      </c>
      <c r="S27" t="n">
        <v>82.47</v>
      </c>
      <c r="T27" t="n">
        <v>24973.42</v>
      </c>
      <c r="U27" t="n">
        <v>0.6</v>
      </c>
      <c r="V27" t="n">
        <v>0.89</v>
      </c>
      <c r="W27" t="n">
        <v>6.8</v>
      </c>
      <c r="X27" t="n">
        <v>1.61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1.6041</v>
      </c>
      <c r="E28" t="n">
        <v>62.34</v>
      </c>
      <c r="F28" t="n">
        <v>56.16</v>
      </c>
      <c r="G28" t="n">
        <v>12.08</v>
      </c>
      <c r="H28" t="n">
        <v>0.24</v>
      </c>
      <c r="I28" t="n">
        <v>279</v>
      </c>
      <c r="J28" t="n">
        <v>71.52</v>
      </c>
      <c r="K28" t="n">
        <v>32.27</v>
      </c>
      <c r="L28" t="n">
        <v>1</v>
      </c>
      <c r="M28" t="n">
        <v>277</v>
      </c>
      <c r="N28" t="n">
        <v>8.25</v>
      </c>
      <c r="O28" t="n">
        <v>9054.6</v>
      </c>
      <c r="P28" t="n">
        <v>386.63</v>
      </c>
      <c r="Q28" t="n">
        <v>2120.13</v>
      </c>
      <c r="R28" t="n">
        <v>350.98</v>
      </c>
      <c r="S28" t="n">
        <v>82.47</v>
      </c>
      <c r="T28" t="n">
        <v>130795.31</v>
      </c>
      <c r="U28" t="n">
        <v>0.23</v>
      </c>
      <c r="V28" t="n">
        <v>0.78</v>
      </c>
      <c r="W28" t="n">
        <v>7.1</v>
      </c>
      <c r="X28" t="n">
        <v>8.1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1.813</v>
      </c>
      <c r="E29" t="n">
        <v>55.16</v>
      </c>
      <c r="F29" t="n">
        <v>51.46</v>
      </c>
      <c r="G29" t="n">
        <v>25.95</v>
      </c>
      <c r="H29" t="n">
        <v>0.48</v>
      </c>
      <c r="I29" t="n">
        <v>119</v>
      </c>
      <c r="J29" t="n">
        <v>72.7</v>
      </c>
      <c r="K29" t="n">
        <v>32.27</v>
      </c>
      <c r="L29" t="n">
        <v>2</v>
      </c>
      <c r="M29" t="n">
        <v>117</v>
      </c>
      <c r="N29" t="n">
        <v>8.43</v>
      </c>
      <c r="O29" t="n">
        <v>9200.25</v>
      </c>
      <c r="P29" t="n">
        <v>327.31</v>
      </c>
      <c r="Q29" t="n">
        <v>2120.01</v>
      </c>
      <c r="R29" t="n">
        <v>197.99</v>
      </c>
      <c r="S29" t="n">
        <v>82.47</v>
      </c>
      <c r="T29" t="n">
        <v>55098.63</v>
      </c>
      <c r="U29" t="n">
        <v>0.42</v>
      </c>
      <c r="V29" t="n">
        <v>0.86</v>
      </c>
      <c r="W29" t="n">
        <v>6.84</v>
      </c>
      <c r="X29" t="n">
        <v>3.4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1.8774</v>
      </c>
      <c r="E30" t="n">
        <v>53.26</v>
      </c>
      <c r="F30" t="n">
        <v>50.25</v>
      </c>
      <c r="G30" t="n">
        <v>40.2</v>
      </c>
      <c r="H30" t="n">
        <v>0.71</v>
      </c>
      <c r="I30" t="n">
        <v>75</v>
      </c>
      <c r="J30" t="n">
        <v>73.88</v>
      </c>
      <c r="K30" t="n">
        <v>32.27</v>
      </c>
      <c r="L30" t="n">
        <v>3</v>
      </c>
      <c r="M30" t="n">
        <v>25</v>
      </c>
      <c r="N30" t="n">
        <v>8.609999999999999</v>
      </c>
      <c r="O30" t="n">
        <v>9346.23</v>
      </c>
      <c r="P30" t="n">
        <v>294.56</v>
      </c>
      <c r="Q30" t="n">
        <v>2120.02</v>
      </c>
      <c r="R30" t="n">
        <v>156.29</v>
      </c>
      <c r="S30" t="n">
        <v>82.47</v>
      </c>
      <c r="T30" t="n">
        <v>34470.81</v>
      </c>
      <c r="U30" t="n">
        <v>0.53</v>
      </c>
      <c r="V30" t="n">
        <v>0.88</v>
      </c>
      <c r="W30" t="n">
        <v>6.83</v>
      </c>
      <c r="X30" t="n">
        <v>2.2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1.8812</v>
      </c>
      <c r="E31" t="n">
        <v>53.16</v>
      </c>
      <c r="F31" t="n">
        <v>50.19</v>
      </c>
      <c r="G31" t="n">
        <v>41.83</v>
      </c>
      <c r="H31" t="n">
        <v>0.93</v>
      </c>
      <c r="I31" t="n">
        <v>72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295.48</v>
      </c>
      <c r="Q31" t="n">
        <v>2119.96</v>
      </c>
      <c r="R31" t="n">
        <v>153.6</v>
      </c>
      <c r="S31" t="n">
        <v>82.47</v>
      </c>
      <c r="T31" t="n">
        <v>33140.71</v>
      </c>
      <c r="U31" t="n">
        <v>0.54</v>
      </c>
      <c r="V31" t="n">
        <v>0.88</v>
      </c>
      <c r="W31" t="n">
        <v>6.85</v>
      </c>
      <c r="X31" t="n">
        <v>2.14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1.7849</v>
      </c>
      <c r="E32" t="n">
        <v>56.03</v>
      </c>
      <c r="F32" t="n">
        <v>52.59</v>
      </c>
      <c r="G32" t="n">
        <v>20.23</v>
      </c>
      <c r="H32" t="n">
        <v>0.43</v>
      </c>
      <c r="I32" t="n">
        <v>156</v>
      </c>
      <c r="J32" t="n">
        <v>39.78</v>
      </c>
      <c r="K32" t="n">
        <v>19.54</v>
      </c>
      <c r="L32" t="n">
        <v>1</v>
      </c>
      <c r="M32" t="n">
        <v>88</v>
      </c>
      <c r="N32" t="n">
        <v>4.24</v>
      </c>
      <c r="O32" t="n">
        <v>5140</v>
      </c>
      <c r="P32" t="n">
        <v>209.56</v>
      </c>
      <c r="Q32" t="n">
        <v>2120.07</v>
      </c>
      <c r="R32" t="n">
        <v>232.04</v>
      </c>
      <c r="S32" t="n">
        <v>82.47</v>
      </c>
      <c r="T32" t="n">
        <v>71937.58</v>
      </c>
      <c r="U32" t="n">
        <v>0.36</v>
      </c>
      <c r="V32" t="n">
        <v>0.84</v>
      </c>
      <c r="W32" t="n">
        <v>6.98</v>
      </c>
      <c r="X32" t="n">
        <v>4.53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1.7983</v>
      </c>
      <c r="E33" t="n">
        <v>55.61</v>
      </c>
      <c r="F33" t="n">
        <v>52.32</v>
      </c>
      <c r="G33" t="n">
        <v>21.95</v>
      </c>
      <c r="H33" t="n">
        <v>0.84</v>
      </c>
      <c r="I33" t="n">
        <v>143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209.71</v>
      </c>
      <c r="Q33" t="n">
        <v>2120.12</v>
      </c>
      <c r="R33" t="n">
        <v>219.45</v>
      </c>
      <c r="S33" t="n">
        <v>82.47</v>
      </c>
      <c r="T33" t="n">
        <v>65708.96000000001</v>
      </c>
      <c r="U33" t="n">
        <v>0.38</v>
      </c>
      <c r="V33" t="n">
        <v>0.84</v>
      </c>
      <c r="W33" t="n">
        <v>7.07</v>
      </c>
      <c r="X33" t="n">
        <v>4.26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1.2421</v>
      </c>
      <c r="E34" t="n">
        <v>80.51000000000001</v>
      </c>
      <c r="F34" t="n">
        <v>63.34</v>
      </c>
      <c r="G34" t="n">
        <v>7.35</v>
      </c>
      <c r="H34" t="n">
        <v>0.12</v>
      </c>
      <c r="I34" t="n">
        <v>517</v>
      </c>
      <c r="J34" t="n">
        <v>141.81</v>
      </c>
      <c r="K34" t="n">
        <v>47.83</v>
      </c>
      <c r="L34" t="n">
        <v>1</v>
      </c>
      <c r="M34" t="n">
        <v>515</v>
      </c>
      <c r="N34" t="n">
        <v>22.98</v>
      </c>
      <c r="O34" t="n">
        <v>17723.39</v>
      </c>
      <c r="P34" t="n">
        <v>715.58</v>
      </c>
      <c r="Q34" t="n">
        <v>2120.24</v>
      </c>
      <c r="R34" t="n">
        <v>585.62</v>
      </c>
      <c r="S34" t="n">
        <v>82.47</v>
      </c>
      <c r="T34" t="n">
        <v>246922.68</v>
      </c>
      <c r="U34" t="n">
        <v>0.14</v>
      </c>
      <c r="V34" t="n">
        <v>0.7</v>
      </c>
      <c r="W34" t="n">
        <v>7.5</v>
      </c>
      <c r="X34" t="n">
        <v>15.28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1.5905</v>
      </c>
      <c r="E35" t="n">
        <v>62.87</v>
      </c>
      <c r="F35" t="n">
        <v>54.35</v>
      </c>
      <c r="G35" t="n">
        <v>14.96</v>
      </c>
      <c r="H35" t="n">
        <v>0.25</v>
      </c>
      <c r="I35" t="n">
        <v>218</v>
      </c>
      <c r="J35" t="n">
        <v>143.17</v>
      </c>
      <c r="K35" t="n">
        <v>47.83</v>
      </c>
      <c r="L35" t="n">
        <v>2</v>
      </c>
      <c r="M35" t="n">
        <v>216</v>
      </c>
      <c r="N35" t="n">
        <v>23.34</v>
      </c>
      <c r="O35" t="n">
        <v>17891.86</v>
      </c>
      <c r="P35" t="n">
        <v>602.41</v>
      </c>
      <c r="Q35" t="n">
        <v>2119.98</v>
      </c>
      <c r="R35" t="n">
        <v>292.04</v>
      </c>
      <c r="S35" t="n">
        <v>82.47</v>
      </c>
      <c r="T35" t="n">
        <v>101627.94</v>
      </c>
      <c r="U35" t="n">
        <v>0.28</v>
      </c>
      <c r="V35" t="n">
        <v>0.8100000000000001</v>
      </c>
      <c r="W35" t="n">
        <v>7</v>
      </c>
      <c r="X35" t="n">
        <v>6.29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1.7207</v>
      </c>
      <c r="E36" t="n">
        <v>58.11</v>
      </c>
      <c r="F36" t="n">
        <v>51.96</v>
      </c>
      <c r="G36" t="n">
        <v>22.92</v>
      </c>
      <c r="H36" t="n">
        <v>0.37</v>
      </c>
      <c r="I36" t="n">
        <v>136</v>
      </c>
      <c r="J36" t="n">
        <v>144.54</v>
      </c>
      <c r="K36" t="n">
        <v>47.83</v>
      </c>
      <c r="L36" t="n">
        <v>3</v>
      </c>
      <c r="M36" t="n">
        <v>134</v>
      </c>
      <c r="N36" t="n">
        <v>23.71</v>
      </c>
      <c r="O36" t="n">
        <v>18060.85</v>
      </c>
      <c r="P36" t="n">
        <v>563.99</v>
      </c>
      <c r="Q36" t="n">
        <v>2119.99</v>
      </c>
      <c r="R36" t="n">
        <v>213.7</v>
      </c>
      <c r="S36" t="n">
        <v>82.47</v>
      </c>
      <c r="T36" t="n">
        <v>62870.27</v>
      </c>
      <c r="U36" t="n">
        <v>0.39</v>
      </c>
      <c r="V36" t="n">
        <v>0.85</v>
      </c>
      <c r="W36" t="n">
        <v>6.87</v>
      </c>
      <c r="X36" t="n">
        <v>3.9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1.7888</v>
      </c>
      <c r="E37" t="n">
        <v>55.9</v>
      </c>
      <c r="F37" t="n">
        <v>50.84</v>
      </c>
      <c r="G37" t="n">
        <v>31.13</v>
      </c>
      <c r="H37" t="n">
        <v>0.49</v>
      </c>
      <c r="I37" t="n">
        <v>98</v>
      </c>
      <c r="J37" t="n">
        <v>145.92</v>
      </c>
      <c r="K37" t="n">
        <v>47.83</v>
      </c>
      <c r="L37" t="n">
        <v>4</v>
      </c>
      <c r="M37" t="n">
        <v>96</v>
      </c>
      <c r="N37" t="n">
        <v>24.09</v>
      </c>
      <c r="O37" t="n">
        <v>18230.35</v>
      </c>
      <c r="P37" t="n">
        <v>540.33</v>
      </c>
      <c r="Q37" t="n">
        <v>2120.01</v>
      </c>
      <c r="R37" t="n">
        <v>177.88</v>
      </c>
      <c r="S37" t="n">
        <v>82.47</v>
      </c>
      <c r="T37" t="n">
        <v>45148.58</v>
      </c>
      <c r="U37" t="n">
        <v>0.46</v>
      </c>
      <c r="V37" t="n">
        <v>0.87</v>
      </c>
      <c r="W37" t="n">
        <v>6.8</v>
      </c>
      <c r="X37" t="n">
        <v>2.78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1.8305</v>
      </c>
      <c r="E38" t="n">
        <v>54.63</v>
      </c>
      <c r="F38" t="n">
        <v>50.21</v>
      </c>
      <c r="G38" t="n">
        <v>39.64</v>
      </c>
      <c r="H38" t="n">
        <v>0.6</v>
      </c>
      <c r="I38" t="n">
        <v>76</v>
      </c>
      <c r="J38" t="n">
        <v>147.3</v>
      </c>
      <c r="K38" t="n">
        <v>47.83</v>
      </c>
      <c r="L38" t="n">
        <v>5</v>
      </c>
      <c r="M38" t="n">
        <v>74</v>
      </c>
      <c r="N38" t="n">
        <v>24.47</v>
      </c>
      <c r="O38" t="n">
        <v>18400.38</v>
      </c>
      <c r="P38" t="n">
        <v>521.15</v>
      </c>
      <c r="Q38" t="n">
        <v>2119.93</v>
      </c>
      <c r="R38" t="n">
        <v>157.07</v>
      </c>
      <c r="S38" t="n">
        <v>82.47</v>
      </c>
      <c r="T38" t="n">
        <v>34851.79</v>
      </c>
      <c r="U38" t="n">
        <v>0.53</v>
      </c>
      <c r="V38" t="n">
        <v>0.88</v>
      </c>
      <c r="W38" t="n">
        <v>6.76</v>
      </c>
      <c r="X38" t="n">
        <v>2.15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1.8577</v>
      </c>
      <c r="E39" t="n">
        <v>53.83</v>
      </c>
      <c r="F39" t="n">
        <v>49.81</v>
      </c>
      <c r="G39" t="n">
        <v>48.2</v>
      </c>
      <c r="H39" t="n">
        <v>0.71</v>
      </c>
      <c r="I39" t="n">
        <v>62</v>
      </c>
      <c r="J39" t="n">
        <v>148.68</v>
      </c>
      <c r="K39" t="n">
        <v>47.83</v>
      </c>
      <c r="L39" t="n">
        <v>6</v>
      </c>
      <c r="M39" t="n">
        <v>60</v>
      </c>
      <c r="N39" t="n">
        <v>24.85</v>
      </c>
      <c r="O39" t="n">
        <v>18570.94</v>
      </c>
      <c r="P39" t="n">
        <v>504.43</v>
      </c>
      <c r="Q39" t="n">
        <v>2119.93</v>
      </c>
      <c r="R39" t="n">
        <v>144.24</v>
      </c>
      <c r="S39" t="n">
        <v>82.47</v>
      </c>
      <c r="T39" t="n">
        <v>28507.59</v>
      </c>
      <c r="U39" t="n">
        <v>0.57</v>
      </c>
      <c r="V39" t="n">
        <v>0.88</v>
      </c>
      <c r="W39" t="n">
        <v>6.74</v>
      </c>
      <c r="X39" t="n">
        <v>1.75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1.8804</v>
      </c>
      <c r="E40" t="n">
        <v>53.18</v>
      </c>
      <c r="F40" t="n">
        <v>49.48</v>
      </c>
      <c r="G40" t="n">
        <v>58.21</v>
      </c>
      <c r="H40" t="n">
        <v>0.83</v>
      </c>
      <c r="I40" t="n">
        <v>51</v>
      </c>
      <c r="J40" t="n">
        <v>150.07</v>
      </c>
      <c r="K40" t="n">
        <v>47.83</v>
      </c>
      <c r="L40" t="n">
        <v>7</v>
      </c>
      <c r="M40" t="n">
        <v>49</v>
      </c>
      <c r="N40" t="n">
        <v>25.24</v>
      </c>
      <c r="O40" t="n">
        <v>18742.03</v>
      </c>
      <c r="P40" t="n">
        <v>487.84</v>
      </c>
      <c r="Q40" t="n">
        <v>2119.96</v>
      </c>
      <c r="R40" t="n">
        <v>133.66</v>
      </c>
      <c r="S40" t="n">
        <v>82.47</v>
      </c>
      <c r="T40" t="n">
        <v>23274.28</v>
      </c>
      <c r="U40" t="n">
        <v>0.62</v>
      </c>
      <c r="V40" t="n">
        <v>0.89</v>
      </c>
      <c r="W40" t="n">
        <v>6.72</v>
      </c>
      <c r="X40" t="n">
        <v>1.42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1.8946</v>
      </c>
      <c r="E41" t="n">
        <v>52.78</v>
      </c>
      <c r="F41" t="n">
        <v>49.28</v>
      </c>
      <c r="G41" t="n">
        <v>67.2</v>
      </c>
      <c r="H41" t="n">
        <v>0.9399999999999999</v>
      </c>
      <c r="I41" t="n">
        <v>44</v>
      </c>
      <c r="J41" t="n">
        <v>151.46</v>
      </c>
      <c r="K41" t="n">
        <v>47.83</v>
      </c>
      <c r="L41" t="n">
        <v>8</v>
      </c>
      <c r="M41" t="n">
        <v>42</v>
      </c>
      <c r="N41" t="n">
        <v>25.63</v>
      </c>
      <c r="O41" t="n">
        <v>18913.66</v>
      </c>
      <c r="P41" t="n">
        <v>471.11</v>
      </c>
      <c r="Q41" t="n">
        <v>2119.92</v>
      </c>
      <c r="R41" t="n">
        <v>127.06</v>
      </c>
      <c r="S41" t="n">
        <v>82.47</v>
      </c>
      <c r="T41" t="n">
        <v>20008.49</v>
      </c>
      <c r="U41" t="n">
        <v>0.65</v>
      </c>
      <c r="V41" t="n">
        <v>0.89</v>
      </c>
      <c r="W41" t="n">
        <v>6.71</v>
      </c>
      <c r="X41" t="n">
        <v>1.22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1.9088</v>
      </c>
      <c r="E42" t="n">
        <v>52.39</v>
      </c>
      <c r="F42" t="n">
        <v>49.09</v>
      </c>
      <c r="G42" t="n">
        <v>79.61</v>
      </c>
      <c r="H42" t="n">
        <v>1.04</v>
      </c>
      <c r="I42" t="n">
        <v>37</v>
      </c>
      <c r="J42" t="n">
        <v>152.85</v>
      </c>
      <c r="K42" t="n">
        <v>47.83</v>
      </c>
      <c r="L42" t="n">
        <v>9</v>
      </c>
      <c r="M42" t="n">
        <v>34</v>
      </c>
      <c r="N42" t="n">
        <v>26.03</v>
      </c>
      <c r="O42" t="n">
        <v>19085.83</v>
      </c>
      <c r="P42" t="n">
        <v>451.08</v>
      </c>
      <c r="Q42" t="n">
        <v>2119.88</v>
      </c>
      <c r="R42" t="n">
        <v>120.92</v>
      </c>
      <c r="S42" t="n">
        <v>82.47</v>
      </c>
      <c r="T42" t="n">
        <v>16974.19</v>
      </c>
      <c r="U42" t="n">
        <v>0.68</v>
      </c>
      <c r="V42" t="n">
        <v>0.9</v>
      </c>
      <c r="W42" t="n">
        <v>6.7</v>
      </c>
      <c r="X42" t="n">
        <v>1.04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1.9175</v>
      </c>
      <c r="E43" t="n">
        <v>52.15</v>
      </c>
      <c r="F43" t="n">
        <v>48.97</v>
      </c>
      <c r="G43" t="n">
        <v>89.04000000000001</v>
      </c>
      <c r="H43" t="n">
        <v>1.15</v>
      </c>
      <c r="I43" t="n">
        <v>33</v>
      </c>
      <c r="J43" t="n">
        <v>154.25</v>
      </c>
      <c r="K43" t="n">
        <v>47.83</v>
      </c>
      <c r="L43" t="n">
        <v>10</v>
      </c>
      <c r="M43" t="n">
        <v>18</v>
      </c>
      <c r="N43" t="n">
        <v>26.43</v>
      </c>
      <c r="O43" t="n">
        <v>19258.55</v>
      </c>
      <c r="P43" t="n">
        <v>439.99</v>
      </c>
      <c r="Q43" t="n">
        <v>2119.87</v>
      </c>
      <c r="R43" t="n">
        <v>116.49</v>
      </c>
      <c r="S43" t="n">
        <v>82.47</v>
      </c>
      <c r="T43" t="n">
        <v>14778.46</v>
      </c>
      <c r="U43" t="n">
        <v>0.71</v>
      </c>
      <c r="V43" t="n">
        <v>0.9</v>
      </c>
      <c r="W43" t="n">
        <v>6.71</v>
      </c>
      <c r="X43" t="n">
        <v>0.91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1.9182</v>
      </c>
      <c r="E44" t="n">
        <v>52.13</v>
      </c>
      <c r="F44" t="n">
        <v>48.98</v>
      </c>
      <c r="G44" t="n">
        <v>91.84</v>
      </c>
      <c r="H44" t="n">
        <v>1.25</v>
      </c>
      <c r="I44" t="n">
        <v>32</v>
      </c>
      <c r="J44" t="n">
        <v>155.66</v>
      </c>
      <c r="K44" t="n">
        <v>47.83</v>
      </c>
      <c r="L44" t="n">
        <v>11</v>
      </c>
      <c r="M44" t="n">
        <v>6</v>
      </c>
      <c r="N44" t="n">
        <v>26.83</v>
      </c>
      <c r="O44" t="n">
        <v>19431.82</v>
      </c>
      <c r="P44" t="n">
        <v>438.94</v>
      </c>
      <c r="Q44" t="n">
        <v>2119.87</v>
      </c>
      <c r="R44" t="n">
        <v>116</v>
      </c>
      <c r="S44" t="n">
        <v>82.47</v>
      </c>
      <c r="T44" t="n">
        <v>14537.15</v>
      </c>
      <c r="U44" t="n">
        <v>0.71</v>
      </c>
      <c r="V44" t="n">
        <v>0.9</v>
      </c>
      <c r="W44" t="n">
        <v>6.73</v>
      </c>
      <c r="X44" t="n">
        <v>0.92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1.9177</v>
      </c>
      <c r="E45" t="n">
        <v>52.15</v>
      </c>
      <c r="F45" t="n">
        <v>48.99</v>
      </c>
      <c r="G45" t="n">
        <v>91.86</v>
      </c>
      <c r="H45" t="n">
        <v>1.35</v>
      </c>
      <c r="I45" t="n">
        <v>32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441.57</v>
      </c>
      <c r="Q45" t="n">
        <v>2120.11</v>
      </c>
      <c r="R45" t="n">
        <v>116.26</v>
      </c>
      <c r="S45" t="n">
        <v>82.47</v>
      </c>
      <c r="T45" t="n">
        <v>14670.83</v>
      </c>
      <c r="U45" t="n">
        <v>0.71</v>
      </c>
      <c r="V45" t="n">
        <v>0.9</v>
      </c>
      <c r="W45" t="n">
        <v>6.73</v>
      </c>
      <c r="X45" t="n">
        <v>0.93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1.0876</v>
      </c>
      <c r="E46" t="n">
        <v>91.95</v>
      </c>
      <c r="F46" t="n">
        <v>66.98</v>
      </c>
      <c r="G46" t="n">
        <v>6.34</v>
      </c>
      <c r="H46" t="n">
        <v>0.1</v>
      </c>
      <c r="I46" t="n">
        <v>634</v>
      </c>
      <c r="J46" t="n">
        <v>176.73</v>
      </c>
      <c r="K46" t="n">
        <v>52.44</v>
      </c>
      <c r="L46" t="n">
        <v>1</v>
      </c>
      <c r="M46" t="n">
        <v>632</v>
      </c>
      <c r="N46" t="n">
        <v>33.29</v>
      </c>
      <c r="O46" t="n">
        <v>22031.19</v>
      </c>
      <c r="P46" t="n">
        <v>875.85</v>
      </c>
      <c r="Q46" t="n">
        <v>2120.6</v>
      </c>
      <c r="R46" t="n">
        <v>704.25</v>
      </c>
      <c r="S46" t="n">
        <v>82.47</v>
      </c>
      <c r="T46" t="n">
        <v>305653.15</v>
      </c>
      <c r="U46" t="n">
        <v>0.12</v>
      </c>
      <c r="V46" t="n">
        <v>0.66</v>
      </c>
      <c r="W46" t="n">
        <v>7.71</v>
      </c>
      <c r="X46" t="n">
        <v>18.91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1.4882</v>
      </c>
      <c r="E47" t="n">
        <v>67.19</v>
      </c>
      <c r="F47" t="n">
        <v>55.56</v>
      </c>
      <c r="G47" t="n">
        <v>12.87</v>
      </c>
      <c r="H47" t="n">
        <v>0.2</v>
      </c>
      <c r="I47" t="n">
        <v>259</v>
      </c>
      <c r="J47" t="n">
        <v>178.21</v>
      </c>
      <c r="K47" t="n">
        <v>52.44</v>
      </c>
      <c r="L47" t="n">
        <v>2</v>
      </c>
      <c r="M47" t="n">
        <v>257</v>
      </c>
      <c r="N47" t="n">
        <v>33.77</v>
      </c>
      <c r="O47" t="n">
        <v>22213.89</v>
      </c>
      <c r="P47" t="n">
        <v>717.61</v>
      </c>
      <c r="Q47" t="n">
        <v>2120.09</v>
      </c>
      <c r="R47" t="n">
        <v>331.42</v>
      </c>
      <c r="S47" t="n">
        <v>82.47</v>
      </c>
      <c r="T47" t="n">
        <v>121114.4</v>
      </c>
      <c r="U47" t="n">
        <v>0.25</v>
      </c>
      <c r="V47" t="n">
        <v>0.79</v>
      </c>
      <c r="W47" t="n">
        <v>7.07</v>
      </c>
      <c r="X47" t="n">
        <v>7.5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1.6421</v>
      </c>
      <c r="E48" t="n">
        <v>60.9</v>
      </c>
      <c r="F48" t="n">
        <v>52.72</v>
      </c>
      <c r="G48" t="n">
        <v>19.52</v>
      </c>
      <c r="H48" t="n">
        <v>0.3</v>
      </c>
      <c r="I48" t="n">
        <v>162</v>
      </c>
      <c r="J48" t="n">
        <v>179.7</v>
      </c>
      <c r="K48" t="n">
        <v>52.44</v>
      </c>
      <c r="L48" t="n">
        <v>3</v>
      </c>
      <c r="M48" t="n">
        <v>160</v>
      </c>
      <c r="N48" t="n">
        <v>34.26</v>
      </c>
      <c r="O48" t="n">
        <v>22397.24</v>
      </c>
      <c r="P48" t="n">
        <v>671.99</v>
      </c>
      <c r="Q48" t="n">
        <v>2120.1</v>
      </c>
      <c r="R48" t="n">
        <v>238.5</v>
      </c>
      <c r="S48" t="n">
        <v>82.47</v>
      </c>
      <c r="T48" t="n">
        <v>75137.25</v>
      </c>
      <c r="U48" t="n">
        <v>0.35</v>
      </c>
      <c r="V48" t="n">
        <v>0.84</v>
      </c>
      <c r="W48" t="n">
        <v>6.92</v>
      </c>
      <c r="X48" t="n">
        <v>4.66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1.7253</v>
      </c>
      <c r="E49" t="n">
        <v>57.96</v>
      </c>
      <c r="F49" t="n">
        <v>51.38</v>
      </c>
      <c r="G49" t="n">
        <v>26.35</v>
      </c>
      <c r="H49" t="n">
        <v>0.39</v>
      </c>
      <c r="I49" t="n">
        <v>117</v>
      </c>
      <c r="J49" t="n">
        <v>181.19</v>
      </c>
      <c r="K49" t="n">
        <v>52.44</v>
      </c>
      <c r="L49" t="n">
        <v>4</v>
      </c>
      <c r="M49" t="n">
        <v>115</v>
      </c>
      <c r="N49" t="n">
        <v>34.75</v>
      </c>
      <c r="O49" t="n">
        <v>22581.25</v>
      </c>
      <c r="P49" t="n">
        <v>646.09</v>
      </c>
      <c r="Q49" t="n">
        <v>2119.96</v>
      </c>
      <c r="R49" t="n">
        <v>195.18</v>
      </c>
      <c r="S49" t="n">
        <v>82.47</v>
      </c>
      <c r="T49" t="n">
        <v>53702.49</v>
      </c>
      <c r="U49" t="n">
        <v>0.42</v>
      </c>
      <c r="V49" t="n">
        <v>0.86</v>
      </c>
      <c r="W49" t="n">
        <v>6.83</v>
      </c>
      <c r="X49" t="n">
        <v>3.32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1.7765</v>
      </c>
      <c r="E50" t="n">
        <v>56.29</v>
      </c>
      <c r="F50" t="n">
        <v>50.63</v>
      </c>
      <c r="G50" t="n">
        <v>33.38</v>
      </c>
      <c r="H50" t="n">
        <v>0.49</v>
      </c>
      <c r="I50" t="n">
        <v>91</v>
      </c>
      <c r="J50" t="n">
        <v>182.69</v>
      </c>
      <c r="K50" t="n">
        <v>52.44</v>
      </c>
      <c r="L50" t="n">
        <v>5</v>
      </c>
      <c r="M50" t="n">
        <v>89</v>
      </c>
      <c r="N50" t="n">
        <v>35.25</v>
      </c>
      <c r="O50" t="n">
        <v>22766.06</v>
      </c>
      <c r="P50" t="n">
        <v>627.88</v>
      </c>
      <c r="Q50" t="n">
        <v>2119.94</v>
      </c>
      <c r="R50" t="n">
        <v>170.88</v>
      </c>
      <c r="S50" t="n">
        <v>82.47</v>
      </c>
      <c r="T50" t="n">
        <v>41686.15</v>
      </c>
      <c r="U50" t="n">
        <v>0.48</v>
      </c>
      <c r="V50" t="n">
        <v>0.87</v>
      </c>
      <c r="W50" t="n">
        <v>6.79</v>
      </c>
      <c r="X50" t="n">
        <v>2.57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1.8098</v>
      </c>
      <c r="E51" t="n">
        <v>55.26</v>
      </c>
      <c r="F51" t="n">
        <v>50.17</v>
      </c>
      <c r="G51" t="n">
        <v>40.13</v>
      </c>
      <c r="H51" t="n">
        <v>0.58</v>
      </c>
      <c r="I51" t="n">
        <v>75</v>
      </c>
      <c r="J51" t="n">
        <v>184.19</v>
      </c>
      <c r="K51" t="n">
        <v>52.44</v>
      </c>
      <c r="L51" t="n">
        <v>6</v>
      </c>
      <c r="M51" t="n">
        <v>73</v>
      </c>
      <c r="N51" t="n">
        <v>35.75</v>
      </c>
      <c r="O51" t="n">
        <v>22951.43</v>
      </c>
      <c r="P51" t="n">
        <v>613.35</v>
      </c>
      <c r="Q51" t="n">
        <v>2119.9</v>
      </c>
      <c r="R51" t="n">
        <v>156.04</v>
      </c>
      <c r="S51" t="n">
        <v>82.47</v>
      </c>
      <c r="T51" t="n">
        <v>34346.59</v>
      </c>
      <c r="U51" t="n">
        <v>0.53</v>
      </c>
      <c r="V51" t="n">
        <v>0.88</v>
      </c>
      <c r="W51" t="n">
        <v>6.75</v>
      </c>
      <c r="X51" t="n">
        <v>2.11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1.8354</v>
      </c>
      <c r="E52" t="n">
        <v>54.48</v>
      </c>
      <c r="F52" t="n">
        <v>49.82</v>
      </c>
      <c r="G52" t="n">
        <v>47.45</v>
      </c>
      <c r="H52" t="n">
        <v>0.67</v>
      </c>
      <c r="I52" t="n">
        <v>63</v>
      </c>
      <c r="J52" t="n">
        <v>185.7</v>
      </c>
      <c r="K52" t="n">
        <v>52.44</v>
      </c>
      <c r="L52" t="n">
        <v>7</v>
      </c>
      <c r="M52" t="n">
        <v>61</v>
      </c>
      <c r="N52" t="n">
        <v>36.26</v>
      </c>
      <c r="O52" t="n">
        <v>23137.49</v>
      </c>
      <c r="P52" t="n">
        <v>599.78</v>
      </c>
      <c r="Q52" t="n">
        <v>2119.92</v>
      </c>
      <c r="R52" t="n">
        <v>144.56</v>
      </c>
      <c r="S52" t="n">
        <v>82.47</v>
      </c>
      <c r="T52" t="n">
        <v>28665.47</v>
      </c>
      <c r="U52" t="n">
        <v>0.57</v>
      </c>
      <c r="V52" t="n">
        <v>0.88</v>
      </c>
      <c r="W52" t="n">
        <v>6.74</v>
      </c>
      <c r="X52" t="n">
        <v>1.77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1.8553</v>
      </c>
      <c r="E53" t="n">
        <v>53.9</v>
      </c>
      <c r="F53" t="n">
        <v>49.56</v>
      </c>
      <c r="G53" t="n">
        <v>55.06</v>
      </c>
      <c r="H53" t="n">
        <v>0.76</v>
      </c>
      <c r="I53" t="n">
        <v>54</v>
      </c>
      <c r="J53" t="n">
        <v>187.22</v>
      </c>
      <c r="K53" t="n">
        <v>52.44</v>
      </c>
      <c r="L53" t="n">
        <v>8</v>
      </c>
      <c r="M53" t="n">
        <v>52</v>
      </c>
      <c r="N53" t="n">
        <v>36.78</v>
      </c>
      <c r="O53" t="n">
        <v>23324.24</v>
      </c>
      <c r="P53" t="n">
        <v>587.77</v>
      </c>
      <c r="Q53" t="n">
        <v>2119.9</v>
      </c>
      <c r="R53" t="n">
        <v>136.09</v>
      </c>
      <c r="S53" t="n">
        <v>82.47</v>
      </c>
      <c r="T53" t="n">
        <v>24475.53</v>
      </c>
      <c r="U53" t="n">
        <v>0.61</v>
      </c>
      <c r="V53" t="n">
        <v>0.89</v>
      </c>
      <c r="W53" t="n">
        <v>6.72</v>
      </c>
      <c r="X53" t="n">
        <v>1.5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1.8699</v>
      </c>
      <c r="E54" t="n">
        <v>53.48</v>
      </c>
      <c r="F54" t="n">
        <v>49.39</v>
      </c>
      <c r="G54" t="n">
        <v>63.05</v>
      </c>
      <c r="H54" t="n">
        <v>0.85</v>
      </c>
      <c r="I54" t="n">
        <v>47</v>
      </c>
      <c r="J54" t="n">
        <v>188.74</v>
      </c>
      <c r="K54" t="n">
        <v>52.44</v>
      </c>
      <c r="L54" t="n">
        <v>9</v>
      </c>
      <c r="M54" t="n">
        <v>45</v>
      </c>
      <c r="N54" t="n">
        <v>37.3</v>
      </c>
      <c r="O54" t="n">
        <v>23511.69</v>
      </c>
      <c r="P54" t="n">
        <v>575.87</v>
      </c>
      <c r="Q54" t="n">
        <v>2119.89</v>
      </c>
      <c r="R54" t="n">
        <v>130.24</v>
      </c>
      <c r="S54" t="n">
        <v>82.47</v>
      </c>
      <c r="T54" t="n">
        <v>21582.92</v>
      </c>
      <c r="U54" t="n">
        <v>0.63</v>
      </c>
      <c r="V54" t="n">
        <v>0.89</v>
      </c>
      <c r="W54" t="n">
        <v>6.72</v>
      </c>
      <c r="X54" t="n">
        <v>1.33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1.8815</v>
      </c>
      <c r="E55" t="n">
        <v>53.15</v>
      </c>
      <c r="F55" t="n">
        <v>49.24</v>
      </c>
      <c r="G55" t="n">
        <v>70.34</v>
      </c>
      <c r="H55" t="n">
        <v>0.93</v>
      </c>
      <c r="I55" t="n">
        <v>42</v>
      </c>
      <c r="J55" t="n">
        <v>190.26</v>
      </c>
      <c r="K55" t="n">
        <v>52.44</v>
      </c>
      <c r="L55" t="n">
        <v>10</v>
      </c>
      <c r="M55" t="n">
        <v>40</v>
      </c>
      <c r="N55" t="n">
        <v>37.82</v>
      </c>
      <c r="O55" t="n">
        <v>23699.85</v>
      </c>
      <c r="P55" t="n">
        <v>564.37</v>
      </c>
      <c r="Q55" t="n">
        <v>2119.92</v>
      </c>
      <c r="R55" t="n">
        <v>125.57</v>
      </c>
      <c r="S55" t="n">
        <v>82.47</v>
      </c>
      <c r="T55" t="n">
        <v>19272.81</v>
      </c>
      <c r="U55" t="n">
        <v>0.66</v>
      </c>
      <c r="V55" t="n">
        <v>0.89</v>
      </c>
      <c r="W55" t="n">
        <v>6.7</v>
      </c>
      <c r="X55" t="n">
        <v>1.18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1.8919</v>
      </c>
      <c r="E56" t="n">
        <v>52.86</v>
      </c>
      <c r="F56" t="n">
        <v>49.12</v>
      </c>
      <c r="G56" t="n">
        <v>79.66</v>
      </c>
      <c r="H56" t="n">
        <v>1.02</v>
      </c>
      <c r="I56" t="n">
        <v>37</v>
      </c>
      <c r="J56" t="n">
        <v>191.79</v>
      </c>
      <c r="K56" t="n">
        <v>52.44</v>
      </c>
      <c r="L56" t="n">
        <v>11</v>
      </c>
      <c r="M56" t="n">
        <v>35</v>
      </c>
      <c r="N56" t="n">
        <v>38.35</v>
      </c>
      <c r="O56" t="n">
        <v>23888.73</v>
      </c>
      <c r="P56" t="n">
        <v>550.23</v>
      </c>
      <c r="Q56" t="n">
        <v>2119.89</v>
      </c>
      <c r="R56" t="n">
        <v>121.58</v>
      </c>
      <c r="S56" t="n">
        <v>82.47</v>
      </c>
      <c r="T56" t="n">
        <v>17304.94</v>
      </c>
      <c r="U56" t="n">
        <v>0.68</v>
      </c>
      <c r="V56" t="n">
        <v>0.9</v>
      </c>
      <c r="W56" t="n">
        <v>6.71</v>
      </c>
      <c r="X56" t="n">
        <v>1.06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1.9005</v>
      </c>
      <c r="E57" t="n">
        <v>52.62</v>
      </c>
      <c r="F57" t="n">
        <v>48.99</v>
      </c>
      <c r="G57" t="n">
        <v>86.45</v>
      </c>
      <c r="H57" t="n">
        <v>1.1</v>
      </c>
      <c r="I57" t="n">
        <v>34</v>
      </c>
      <c r="J57" t="n">
        <v>193.33</v>
      </c>
      <c r="K57" t="n">
        <v>52.44</v>
      </c>
      <c r="L57" t="n">
        <v>12</v>
      </c>
      <c r="M57" t="n">
        <v>32</v>
      </c>
      <c r="N57" t="n">
        <v>38.89</v>
      </c>
      <c r="O57" t="n">
        <v>24078.33</v>
      </c>
      <c r="P57" t="n">
        <v>538.35</v>
      </c>
      <c r="Q57" t="n">
        <v>2119.88</v>
      </c>
      <c r="R57" t="n">
        <v>117.56</v>
      </c>
      <c r="S57" t="n">
        <v>82.47</v>
      </c>
      <c r="T57" t="n">
        <v>15310.49</v>
      </c>
      <c r="U57" t="n">
        <v>0.7</v>
      </c>
      <c r="V57" t="n">
        <v>0.9</v>
      </c>
      <c r="W57" t="n">
        <v>6.69</v>
      </c>
      <c r="X57" t="n">
        <v>0.93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1.9094</v>
      </c>
      <c r="E58" t="n">
        <v>52.37</v>
      </c>
      <c r="F58" t="n">
        <v>48.89</v>
      </c>
      <c r="G58" t="n">
        <v>97.77</v>
      </c>
      <c r="H58" t="n">
        <v>1.18</v>
      </c>
      <c r="I58" t="n">
        <v>30</v>
      </c>
      <c r="J58" t="n">
        <v>194.88</v>
      </c>
      <c r="K58" t="n">
        <v>52.44</v>
      </c>
      <c r="L58" t="n">
        <v>13</v>
      </c>
      <c r="M58" t="n">
        <v>28</v>
      </c>
      <c r="N58" t="n">
        <v>39.43</v>
      </c>
      <c r="O58" t="n">
        <v>24268.67</v>
      </c>
      <c r="P58" t="n">
        <v>526.4400000000001</v>
      </c>
      <c r="Q58" t="n">
        <v>2119.89</v>
      </c>
      <c r="R58" t="n">
        <v>114.15</v>
      </c>
      <c r="S58" t="n">
        <v>82.47</v>
      </c>
      <c r="T58" t="n">
        <v>13623.02</v>
      </c>
      <c r="U58" t="n">
        <v>0.72</v>
      </c>
      <c r="V58" t="n">
        <v>0.9</v>
      </c>
      <c r="W58" t="n">
        <v>6.69</v>
      </c>
      <c r="X58" t="n">
        <v>0.83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1.9132</v>
      </c>
      <c r="E59" t="n">
        <v>52.27</v>
      </c>
      <c r="F59" t="n">
        <v>48.85</v>
      </c>
      <c r="G59" t="n">
        <v>104.68</v>
      </c>
      <c r="H59" t="n">
        <v>1.27</v>
      </c>
      <c r="I59" t="n">
        <v>28</v>
      </c>
      <c r="J59" t="n">
        <v>196.42</v>
      </c>
      <c r="K59" t="n">
        <v>52.44</v>
      </c>
      <c r="L59" t="n">
        <v>14</v>
      </c>
      <c r="M59" t="n">
        <v>25</v>
      </c>
      <c r="N59" t="n">
        <v>39.98</v>
      </c>
      <c r="O59" t="n">
        <v>24459.75</v>
      </c>
      <c r="P59" t="n">
        <v>515.6</v>
      </c>
      <c r="Q59" t="n">
        <v>2119.89</v>
      </c>
      <c r="R59" t="n">
        <v>112.74</v>
      </c>
      <c r="S59" t="n">
        <v>82.47</v>
      </c>
      <c r="T59" t="n">
        <v>12930.88</v>
      </c>
      <c r="U59" t="n">
        <v>0.73</v>
      </c>
      <c r="V59" t="n">
        <v>0.9</v>
      </c>
      <c r="W59" t="n">
        <v>6.69</v>
      </c>
      <c r="X59" t="n">
        <v>0.79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1.9188</v>
      </c>
      <c r="E60" t="n">
        <v>52.12</v>
      </c>
      <c r="F60" t="n">
        <v>48.77</v>
      </c>
      <c r="G60" t="n">
        <v>112.55</v>
      </c>
      <c r="H60" t="n">
        <v>1.35</v>
      </c>
      <c r="I60" t="n">
        <v>26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508.67</v>
      </c>
      <c r="Q60" t="n">
        <v>2119.87</v>
      </c>
      <c r="R60" t="n">
        <v>110.09</v>
      </c>
      <c r="S60" t="n">
        <v>82.47</v>
      </c>
      <c r="T60" t="n">
        <v>11613.98</v>
      </c>
      <c r="U60" t="n">
        <v>0.75</v>
      </c>
      <c r="V60" t="n">
        <v>0.9</v>
      </c>
      <c r="W60" t="n">
        <v>6.69</v>
      </c>
      <c r="X60" t="n">
        <v>0.72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1.9199</v>
      </c>
      <c r="E61" t="n">
        <v>52.09</v>
      </c>
      <c r="F61" t="n">
        <v>48.78</v>
      </c>
      <c r="G61" t="n">
        <v>117.07</v>
      </c>
      <c r="H61" t="n">
        <v>1.42</v>
      </c>
      <c r="I61" t="n">
        <v>25</v>
      </c>
      <c r="J61" t="n">
        <v>199.54</v>
      </c>
      <c r="K61" t="n">
        <v>52.44</v>
      </c>
      <c r="L61" t="n">
        <v>16</v>
      </c>
      <c r="M61" t="n">
        <v>3</v>
      </c>
      <c r="N61" t="n">
        <v>41.1</v>
      </c>
      <c r="O61" t="n">
        <v>24844.17</v>
      </c>
      <c r="P61" t="n">
        <v>504.27</v>
      </c>
      <c r="Q61" t="n">
        <v>2119.91</v>
      </c>
      <c r="R61" t="n">
        <v>109.72</v>
      </c>
      <c r="S61" t="n">
        <v>82.47</v>
      </c>
      <c r="T61" t="n">
        <v>11432.23</v>
      </c>
      <c r="U61" t="n">
        <v>0.75</v>
      </c>
      <c r="V61" t="n">
        <v>0.9</v>
      </c>
      <c r="W61" t="n">
        <v>6.71</v>
      </c>
      <c r="X61" t="n">
        <v>0.72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1.9197</v>
      </c>
      <c r="E62" t="n">
        <v>52.09</v>
      </c>
      <c r="F62" t="n">
        <v>48.78</v>
      </c>
      <c r="G62" t="n">
        <v>117.07</v>
      </c>
      <c r="H62" t="n">
        <v>1.5</v>
      </c>
      <c r="I62" t="n">
        <v>25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506.88</v>
      </c>
      <c r="Q62" t="n">
        <v>2119.91</v>
      </c>
      <c r="R62" t="n">
        <v>109.82</v>
      </c>
      <c r="S62" t="n">
        <v>82.47</v>
      </c>
      <c r="T62" t="n">
        <v>11486.64</v>
      </c>
      <c r="U62" t="n">
        <v>0.75</v>
      </c>
      <c r="V62" t="n">
        <v>0.9</v>
      </c>
      <c r="W62" t="n">
        <v>6.71</v>
      </c>
      <c r="X62" t="n">
        <v>0.72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1.7108</v>
      </c>
      <c r="E63" t="n">
        <v>58.45</v>
      </c>
      <c r="F63" t="n">
        <v>54.44</v>
      </c>
      <c r="G63" t="n">
        <v>15.33</v>
      </c>
      <c r="H63" t="n">
        <v>0.64</v>
      </c>
      <c r="I63" t="n">
        <v>213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158.27</v>
      </c>
      <c r="Q63" t="n">
        <v>2120.29</v>
      </c>
      <c r="R63" t="n">
        <v>285.15</v>
      </c>
      <c r="S63" t="n">
        <v>82.47</v>
      </c>
      <c r="T63" t="n">
        <v>98208.53</v>
      </c>
      <c r="U63" t="n">
        <v>0.29</v>
      </c>
      <c r="V63" t="n">
        <v>0.8100000000000001</v>
      </c>
      <c r="W63" t="n">
        <v>7.28</v>
      </c>
      <c r="X63" t="n">
        <v>6.37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1.4565</v>
      </c>
      <c r="E64" t="n">
        <v>68.66</v>
      </c>
      <c r="F64" t="n">
        <v>58.98</v>
      </c>
      <c r="G64" t="n">
        <v>9.460000000000001</v>
      </c>
      <c r="H64" t="n">
        <v>0.18</v>
      </c>
      <c r="I64" t="n">
        <v>374</v>
      </c>
      <c r="J64" t="n">
        <v>98.70999999999999</v>
      </c>
      <c r="K64" t="n">
        <v>39.72</v>
      </c>
      <c r="L64" t="n">
        <v>1</v>
      </c>
      <c r="M64" t="n">
        <v>372</v>
      </c>
      <c r="N64" t="n">
        <v>12.99</v>
      </c>
      <c r="O64" t="n">
        <v>12407.75</v>
      </c>
      <c r="P64" t="n">
        <v>517.92</v>
      </c>
      <c r="Q64" t="n">
        <v>2120.09</v>
      </c>
      <c r="R64" t="n">
        <v>443.37</v>
      </c>
      <c r="S64" t="n">
        <v>82.47</v>
      </c>
      <c r="T64" t="n">
        <v>176516.24</v>
      </c>
      <c r="U64" t="n">
        <v>0.19</v>
      </c>
      <c r="V64" t="n">
        <v>0.75</v>
      </c>
      <c r="W64" t="n">
        <v>7.25</v>
      </c>
      <c r="X64" t="n">
        <v>10.92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1.7247</v>
      </c>
      <c r="E65" t="n">
        <v>57.98</v>
      </c>
      <c r="F65" t="n">
        <v>52.68</v>
      </c>
      <c r="G65" t="n">
        <v>19.63</v>
      </c>
      <c r="H65" t="n">
        <v>0.35</v>
      </c>
      <c r="I65" t="n">
        <v>161</v>
      </c>
      <c r="J65" t="n">
        <v>99.95</v>
      </c>
      <c r="K65" t="n">
        <v>39.72</v>
      </c>
      <c r="L65" t="n">
        <v>2</v>
      </c>
      <c r="M65" t="n">
        <v>159</v>
      </c>
      <c r="N65" t="n">
        <v>13.24</v>
      </c>
      <c r="O65" t="n">
        <v>12561.45</v>
      </c>
      <c r="P65" t="n">
        <v>444.65</v>
      </c>
      <c r="Q65" t="n">
        <v>2119.98</v>
      </c>
      <c r="R65" t="n">
        <v>238.17</v>
      </c>
      <c r="S65" t="n">
        <v>82.47</v>
      </c>
      <c r="T65" t="n">
        <v>74979.31</v>
      </c>
      <c r="U65" t="n">
        <v>0.35</v>
      </c>
      <c r="V65" t="n">
        <v>0.84</v>
      </c>
      <c r="W65" t="n">
        <v>6.9</v>
      </c>
      <c r="X65" t="n">
        <v>4.63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1.8195</v>
      </c>
      <c r="E66" t="n">
        <v>54.96</v>
      </c>
      <c r="F66" t="n">
        <v>50.92</v>
      </c>
      <c r="G66" t="n">
        <v>30.55</v>
      </c>
      <c r="H66" t="n">
        <v>0.52</v>
      </c>
      <c r="I66" t="n">
        <v>100</v>
      </c>
      <c r="J66" t="n">
        <v>101.2</v>
      </c>
      <c r="K66" t="n">
        <v>39.72</v>
      </c>
      <c r="L66" t="n">
        <v>3</v>
      </c>
      <c r="M66" t="n">
        <v>98</v>
      </c>
      <c r="N66" t="n">
        <v>13.49</v>
      </c>
      <c r="O66" t="n">
        <v>12715.54</v>
      </c>
      <c r="P66" t="n">
        <v>411.47</v>
      </c>
      <c r="Q66" t="n">
        <v>2119.95</v>
      </c>
      <c r="R66" t="n">
        <v>180.33</v>
      </c>
      <c r="S66" t="n">
        <v>82.47</v>
      </c>
      <c r="T66" t="n">
        <v>46366.64</v>
      </c>
      <c r="U66" t="n">
        <v>0.46</v>
      </c>
      <c r="V66" t="n">
        <v>0.86</v>
      </c>
      <c r="W66" t="n">
        <v>6.8</v>
      </c>
      <c r="X66" t="n">
        <v>2.86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1.8711</v>
      </c>
      <c r="E67" t="n">
        <v>53.45</v>
      </c>
      <c r="F67" t="n">
        <v>50.02</v>
      </c>
      <c r="G67" t="n">
        <v>42.87</v>
      </c>
      <c r="H67" t="n">
        <v>0.6899999999999999</v>
      </c>
      <c r="I67" t="n">
        <v>70</v>
      </c>
      <c r="J67" t="n">
        <v>102.45</v>
      </c>
      <c r="K67" t="n">
        <v>39.72</v>
      </c>
      <c r="L67" t="n">
        <v>4</v>
      </c>
      <c r="M67" t="n">
        <v>68</v>
      </c>
      <c r="N67" t="n">
        <v>13.74</v>
      </c>
      <c r="O67" t="n">
        <v>12870.03</v>
      </c>
      <c r="P67" t="n">
        <v>383.36</v>
      </c>
      <c r="Q67" t="n">
        <v>2119.98</v>
      </c>
      <c r="R67" t="n">
        <v>151.01</v>
      </c>
      <c r="S67" t="n">
        <v>82.47</v>
      </c>
      <c r="T67" t="n">
        <v>31852.22</v>
      </c>
      <c r="U67" t="n">
        <v>0.55</v>
      </c>
      <c r="V67" t="n">
        <v>0.88</v>
      </c>
      <c r="W67" t="n">
        <v>6.75</v>
      </c>
      <c r="X67" t="n">
        <v>1.96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1.9001</v>
      </c>
      <c r="E68" t="n">
        <v>52.63</v>
      </c>
      <c r="F68" t="n">
        <v>49.55</v>
      </c>
      <c r="G68" t="n">
        <v>56.1</v>
      </c>
      <c r="H68" t="n">
        <v>0.85</v>
      </c>
      <c r="I68" t="n">
        <v>53</v>
      </c>
      <c r="J68" t="n">
        <v>103.71</v>
      </c>
      <c r="K68" t="n">
        <v>39.72</v>
      </c>
      <c r="L68" t="n">
        <v>5</v>
      </c>
      <c r="M68" t="n">
        <v>37</v>
      </c>
      <c r="N68" t="n">
        <v>14</v>
      </c>
      <c r="O68" t="n">
        <v>13024.91</v>
      </c>
      <c r="P68" t="n">
        <v>357.79</v>
      </c>
      <c r="Q68" t="n">
        <v>2120</v>
      </c>
      <c r="R68" t="n">
        <v>135.13</v>
      </c>
      <c r="S68" t="n">
        <v>82.47</v>
      </c>
      <c r="T68" t="n">
        <v>23999.52</v>
      </c>
      <c r="U68" t="n">
        <v>0.61</v>
      </c>
      <c r="V68" t="n">
        <v>0.89</v>
      </c>
      <c r="W68" t="n">
        <v>6.74</v>
      </c>
      <c r="X68" t="n">
        <v>1.49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1.9049</v>
      </c>
      <c r="E69" t="n">
        <v>52.5</v>
      </c>
      <c r="F69" t="n">
        <v>49.5</v>
      </c>
      <c r="G69" t="n">
        <v>60.61</v>
      </c>
      <c r="H69" t="n">
        <v>1.01</v>
      </c>
      <c r="I69" t="n">
        <v>49</v>
      </c>
      <c r="J69" t="n">
        <v>104.97</v>
      </c>
      <c r="K69" t="n">
        <v>39.72</v>
      </c>
      <c r="L69" t="n">
        <v>6</v>
      </c>
      <c r="M69" t="n">
        <v>2</v>
      </c>
      <c r="N69" t="n">
        <v>14.25</v>
      </c>
      <c r="O69" t="n">
        <v>13180.19</v>
      </c>
      <c r="P69" t="n">
        <v>353.13</v>
      </c>
      <c r="Q69" t="n">
        <v>2120.01</v>
      </c>
      <c r="R69" t="n">
        <v>132</v>
      </c>
      <c r="S69" t="n">
        <v>82.47</v>
      </c>
      <c r="T69" t="n">
        <v>22453.73</v>
      </c>
      <c r="U69" t="n">
        <v>0.62</v>
      </c>
      <c r="V69" t="n">
        <v>0.89</v>
      </c>
      <c r="W69" t="n">
        <v>6.79</v>
      </c>
      <c r="X69" t="n">
        <v>1.44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1.9047</v>
      </c>
      <c r="E70" t="n">
        <v>52.5</v>
      </c>
      <c r="F70" t="n">
        <v>49.51</v>
      </c>
      <c r="G70" t="n">
        <v>60.62</v>
      </c>
      <c r="H70" t="n">
        <v>1.16</v>
      </c>
      <c r="I70" t="n">
        <v>49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355.79</v>
      </c>
      <c r="Q70" t="n">
        <v>2120.01</v>
      </c>
      <c r="R70" t="n">
        <v>132.22</v>
      </c>
      <c r="S70" t="n">
        <v>82.47</v>
      </c>
      <c r="T70" t="n">
        <v>22565.81</v>
      </c>
      <c r="U70" t="n">
        <v>0.62</v>
      </c>
      <c r="V70" t="n">
        <v>0.89</v>
      </c>
      <c r="W70" t="n">
        <v>6.78</v>
      </c>
      <c r="X70" t="n">
        <v>1.45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1.3229</v>
      </c>
      <c r="E71" t="n">
        <v>75.59</v>
      </c>
      <c r="F71" t="n">
        <v>61.68</v>
      </c>
      <c r="G71" t="n">
        <v>8.029999999999999</v>
      </c>
      <c r="H71" t="n">
        <v>0.14</v>
      </c>
      <c r="I71" t="n">
        <v>461</v>
      </c>
      <c r="J71" t="n">
        <v>124.63</v>
      </c>
      <c r="K71" t="n">
        <v>45</v>
      </c>
      <c r="L71" t="n">
        <v>1</v>
      </c>
      <c r="M71" t="n">
        <v>459</v>
      </c>
      <c r="N71" t="n">
        <v>18.64</v>
      </c>
      <c r="O71" t="n">
        <v>15605.44</v>
      </c>
      <c r="P71" t="n">
        <v>638.25</v>
      </c>
      <c r="Q71" t="n">
        <v>2120.46</v>
      </c>
      <c r="R71" t="n">
        <v>529.92</v>
      </c>
      <c r="S71" t="n">
        <v>82.47</v>
      </c>
      <c r="T71" t="n">
        <v>219353.08</v>
      </c>
      <c r="U71" t="n">
        <v>0.16</v>
      </c>
      <c r="V71" t="n">
        <v>0.71</v>
      </c>
      <c r="W71" t="n">
        <v>7.44</v>
      </c>
      <c r="X71" t="n">
        <v>13.61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1.6429</v>
      </c>
      <c r="E72" t="n">
        <v>60.87</v>
      </c>
      <c r="F72" t="n">
        <v>53.73</v>
      </c>
      <c r="G72" t="n">
        <v>16.45</v>
      </c>
      <c r="H72" t="n">
        <v>0.28</v>
      </c>
      <c r="I72" t="n">
        <v>196</v>
      </c>
      <c r="J72" t="n">
        <v>125.95</v>
      </c>
      <c r="K72" t="n">
        <v>45</v>
      </c>
      <c r="L72" t="n">
        <v>2</v>
      </c>
      <c r="M72" t="n">
        <v>194</v>
      </c>
      <c r="N72" t="n">
        <v>18.95</v>
      </c>
      <c r="O72" t="n">
        <v>15767.7</v>
      </c>
      <c r="P72" t="n">
        <v>542.53</v>
      </c>
      <c r="Q72" t="n">
        <v>2120.01</v>
      </c>
      <c r="R72" t="n">
        <v>271.11</v>
      </c>
      <c r="S72" t="n">
        <v>82.47</v>
      </c>
      <c r="T72" t="n">
        <v>91272.77</v>
      </c>
      <c r="U72" t="n">
        <v>0.3</v>
      </c>
      <c r="V72" t="n">
        <v>0.82</v>
      </c>
      <c r="W72" t="n">
        <v>6.98</v>
      </c>
      <c r="X72" t="n">
        <v>5.67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1.7591</v>
      </c>
      <c r="E73" t="n">
        <v>56.85</v>
      </c>
      <c r="F73" t="n">
        <v>51.57</v>
      </c>
      <c r="G73" t="n">
        <v>25.16</v>
      </c>
      <c r="H73" t="n">
        <v>0.42</v>
      </c>
      <c r="I73" t="n">
        <v>123</v>
      </c>
      <c r="J73" t="n">
        <v>127.27</v>
      </c>
      <c r="K73" t="n">
        <v>45</v>
      </c>
      <c r="L73" t="n">
        <v>3</v>
      </c>
      <c r="M73" t="n">
        <v>121</v>
      </c>
      <c r="N73" t="n">
        <v>19.27</v>
      </c>
      <c r="O73" t="n">
        <v>15930.42</v>
      </c>
      <c r="P73" t="n">
        <v>507.14</v>
      </c>
      <c r="Q73" t="n">
        <v>2119.92</v>
      </c>
      <c r="R73" t="n">
        <v>201.34</v>
      </c>
      <c r="S73" t="n">
        <v>82.47</v>
      </c>
      <c r="T73" t="n">
        <v>56752.58</v>
      </c>
      <c r="U73" t="n">
        <v>0.41</v>
      </c>
      <c r="V73" t="n">
        <v>0.85</v>
      </c>
      <c r="W73" t="n">
        <v>6.85</v>
      </c>
      <c r="X73" t="n">
        <v>3.51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1.8211</v>
      </c>
      <c r="E74" t="n">
        <v>54.91</v>
      </c>
      <c r="F74" t="n">
        <v>50.53</v>
      </c>
      <c r="G74" t="n">
        <v>34.45</v>
      </c>
      <c r="H74" t="n">
        <v>0.55</v>
      </c>
      <c r="I74" t="n">
        <v>88</v>
      </c>
      <c r="J74" t="n">
        <v>128.59</v>
      </c>
      <c r="K74" t="n">
        <v>45</v>
      </c>
      <c r="L74" t="n">
        <v>4</v>
      </c>
      <c r="M74" t="n">
        <v>86</v>
      </c>
      <c r="N74" t="n">
        <v>19.59</v>
      </c>
      <c r="O74" t="n">
        <v>16093.6</v>
      </c>
      <c r="P74" t="n">
        <v>482.24</v>
      </c>
      <c r="Q74" t="n">
        <v>2119.93</v>
      </c>
      <c r="R74" t="n">
        <v>167.51</v>
      </c>
      <c r="S74" t="n">
        <v>82.47</v>
      </c>
      <c r="T74" t="n">
        <v>40012.62</v>
      </c>
      <c r="U74" t="n">
        <v>0.49</v>
      </c>
      <c r="V74" t="n">
        <v>0.87</v>
      </c>
      <c r="W74" t="n">
        <v>6.78</v>
      </c>
      <c r="X74" t="n">
        <v>2.47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1.856</v>
      </c>
      <c r="E75" t="n">
        <v>53.88</v>
      </c>
      <c r="F75" t="n">
        <v>50.01</v>
      </c>
      <c r="G75" t="n">
        <v>44.13</v>
      </c>
      <c r="H75" t="n">
        <v>0.68</v>
      </c>
      <c r="I75" t="n">
        <v>68</v>
      </c>
      <c r="J75" t="n">
        <v>129.92</v>
      </c>
      <c r="K75" t="n">
        <v>45</v>
      </c>
      <c r="L75" t="n">
        <v>5</v>
      </c>
      <c r="M75" t="n">
        <v>66</v>
      </c>
      <c r="N75" t="n">
        <v>19.92</v>
      </c>
      <c r="O75" t="n">
        <v>16257.24</v>
      </c>
      <c r="P75" t="n">
        <v>462.92</v>
      </c>
      <c r="Q75" t="n">
        <v>2119.91</v>
      </c>
      <c r="R75" t="n">
        <v>150.49</v>
      </c>
      <c r="S75" t="n">
        <v>82.47</v>
      </c>
      <c r="T75" t="n">
        <v>31605.4</v>
      </c>
      <c r="U75" t="n">
        <v>0.55</v>
      </c>
      <c r="V75" t="n">
        <v>0.88</v>
      </c>
      <c r="W75" t="n">
        <v>6.76</v>
      </c>
      <c r="X75" t="n">
        <v>1.95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1.8835</v>
      </c>
      <c r="E76" t="n">
        <v>53.09</v>
      </c>
      <c r="F76" t="n">
        <v>49.58</v>
      </c>
      <c r="G76" t="n">
        <v>55.09</v>
      </c>
      <c r="H76" t="n">
        <v>0.8100000000000001</v>
      </c>
      <c r="I76" t="n">
        <v>54</v>
      </c>
      <c r="J76" t="n">
        <v>131.25</v>
      </c>
      <c r="K76" t="n">
        <v>45</v>
      </c>
      <c r="L76" t="n">
        <v>6</v>
      </c>
      <c r="M76" t="n">
        <v>52</v>
      </c>
      <c r="N76" t="n">
        <v>20.25</v>
      </c>
      <c r="O76" t="n">
        <v>16421.36</v>
      </c>
      <c r="P76" t="n">
        <v>443.09</v>
      </c>
      <c r="Q76" t="n">
        <v>2119.92</v>
      </c>
      <c r="R76" t="n">
        <v>136.35</v>
      </c>
      <c r="S76" t="n">
        <v>82.47</v>
      </c>
      <c r="T76" t="n">
        <v>24602.57</v>
      </c>
      <c r="U76" t="n">
        <v>0.6</v>
      </c>
      <c r="V76" t="n">
        <v>0.89</v>
      </c>
      <c r="W76" t="n">
        <v>6.74</v>
      </c>
      <c r="X76" t="n">
        <v>1.52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1.9019</v>
      </c>
      <c r="E77" t="n">
        <v>52.58</v>
      </c>
      <c r="F77" t="n">
        <v>49.3</v>
      </c>
      <c r="G77" t="n">
        <v>65.73</v>
      </c>
      <c r="H77" t="n">
        <v>0.93</v>
      </c>
      <c r="I77" t="n">
        <v>45</v>
      </c>
      <c r="J77" t="n">
        <v>132.58</v>
      </c>
      <c r="K77" t="n">
        <v>45</v>
      </c>
      <c r="L77" t="n">
        <v>7</v>
      </c>
      <c r="M77" t="n">
        <v>43</v>
      </c>
      <c r="N77" t="n">
        <v>20.59</v>
      </c>
      <c r="O77" t="n">
        <v>16585.95</v>
      </c>
      <c r="P77" t="n">
        <v>422.22</v>
      </c>
      <c r="Q77" t="n">
        <v>2119.88</v>
      </c>
      <c r="R77" t="n">
        <v>127.55</v>
      </c>
      <c r="S77" t="n">
        <v>82.47</v>
      </c>
      <c r="T77" t="n">
        <v>20248.68</v>
      </c>
      <c r="U77" t="n">
        <v>0.65</v>
      </c>
      <c r="V77" t="n">
        <v>0.89</v>
      </c>
      <c r="W77" t="n">
        <v>6.71</v>
      </c>
      <c r="X77" t="n">
        <v>1.24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1.9123</v>
      </c>
      <c r="E78" t="n">
        <v>52.29</v>
      </c>
      <c r="F78" t="n">
        <v>49.16</v>
      </c>
      <c r="G78" t="n">
        <v>75.64</v>
      </c>
      <c r="H78" t="n">
        <v>1.06</v>
      </c>
      <c r="I78" t="n">
        <v>39</v>
      </c>
      <c r="J78" t="n">
        <v>133.92</v>
      </c>
      <c r="K78" t="n">
        <v>45</v>
      </c>
      <c r="L78" t="n">
        <v>8</v>
      </c>
      <c r="M78" t="n">
        <v>17</v>
      </c>
      <c r="N78" t="n">
        <v>20.93</v>
      </c>
      <c r="O78" t="n">
        <v>16751.02</v>
      </c>
      <c r="P78" t="n">
        <v>408.01</v>
      </c>
      <c r="Q78" t="n">
        <v>2119.87</v>
      </c>
      <c r="R78" t="n">
        <v>122.7</v>
      </c>
      <c r="S78" t="n">
        <v>82.47</v>
      </c>
      <c r="T78" t="n">
        <v>17853.72</v>
      </c>
      <c r="U78" t="n">
        <v>0.67</v>
      </c>
      <c r="V78" t="n">
        <v>0.9</v>
      </c>
      <c r="W78" t="n">
        <v>6.72</v>
      </c>
      <c r="X78" t="n">
        <v>1.11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1.9156</v>
      </c>
      <c r="E79" t="n">
        <v>52.2</v>
      </c>
      <c r="F79" t="n">
        <v>49.12</v>
      </c>
      <c r="G79" t="n">
        <v>79.66</v>
      </c>
      <c r="H79" t="n">
        <v>1.18</v>
      </c>
      <c r="I79" t="n">
        <v>37</v>
      </c>
      <c r="J79" t="n">
        <v>135.27</v>
      </c>
      <c r="K79" t="n">
        <v>45</v>
      </c>
      <c r="L79" t="n">
        <v>9</v>
      </c>
      <c r="M79" t="n">
        <v>3</v>
      </c>
      <c r="N79" t="n">
        <v>21.27</v>
      </c>
      <c r="O79" t="n">
        <v>16916.71</v>
      </c>
      <c r="P79" t="n">
        <v>405.23</v>
      </c>
      <c r="Q79" t="n">
        <v>2119.89</v>
      </c>
      <c r="R79" t="n">
        <v>120.6</v>
      </c>
      <c r="S79" t="n">
        <v>82.47</v>
      </c>
      <c r="T79" t="n">
        <v>16814.71</v>
      </c>
      <c r="U79" t="n">
        <v>0.68</v>
      </c>
      <c r="V79" t="n">
        <v>0.9</v>
      </c>
      <c r="W79" t="n">
        <v>6.74</v>
      </c>
      <c r="X79" t="n">
        <v>1.07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1.9153</v>
      </c>
      <c r="E80" t="n">
        <v>52.21</v>
      </c>
      <c r="F80" t="n">
        <v>49.13</v>
      </c>
      <c r="G80" t="n">
        <v>79.68000000000001</v>
      </c>
      <c r="H80" t="n">
        <v>1.29</v>
      </c>
      <c r="I80" t="n">
        <v>37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408.73</v>
      </c>
      <c r="Q80" t="n">
        <v>2119.89</v>
      </c>
      <c r="R80" t="n">
        <v>120.7</v>
      </c>
      <c r="S80" t="n">
        <v>82.47</v>
      </c>
      <c r="T80" t="n">
        <v>16864.04</v>
      </c>
      <c r="U80" t="n">
        <v>0.68</v>
      </c>
      <c r="V80" t="n">
        <v>0.9</v>
      </c>
      <c r="W80" t="n">
        <v>6.75</v>
      </c>
      <c r="X80" t="n">
        <v>1.08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1.164</v>
      </c>
      <c r="E81" t="n">
        <v>85.91</v>
      </c>
      <c r="F81" t="n">
        <v>65.09</v>
      </c>
      <c r="G81" t="n">
        <v>6.8</v>
      </c>
      <c r="H81" t="n">
        <v>0.11</v>
      </c>
      <c r="I81" t="n">
        <v>574</v>
      </c>
      <c r="J81" t="n">
        <v>159.12</v>
      </c>
      <c r="K81" t="n">
        <v>50.28</v>
      </c>
      <c r="L81" t="n">
        <v>1</v>
      </c>
      <c r="M81" t="n">
        <v>572</v>
      </c>
      <c r="N81" t="n">
        <v>27.84</v>
      </c>
      <c r="O81" t="n">
        <v>19859.16</v>
      </c>
      <c r="P81" t="n">
        <v>794.08</v>
      </c>
      <c r="Q81" t="n">
        <v>2120.24</v>
      </c>
      <c r="R81" t="n">
        <v>642.61</v>
      </c>
      <c r="S81" t="n">
        <v>82.47</v>
      </c>
      <c r="T81" t="n">
        <v>275133.06</v>
      </c>
      <c r="U81" t="n">
        <v>0.13</v>
      </c>
      <c r="V81" t="n">
        <v>0.68</v>
      </c>
      <c r="W81" t="n">
        <v>7.59</v>
      </c>
      <c r="X81" t="n">
        <v>17.02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1.5396</v>
      </c>
      <c r="E82" t="n">
        <v>64.95</v>
      </c>
      <c r="F82" t="n">
        <v>54.96</v>
      </c>
      <c r="G82" t="n">
        <v>13.86</v>
      </c>
      <c r="H82" t="n">
        <v>0.22</v>
      </c>
      <c r="I82" t="n">
        <v>238</v>
      </c>
      <c r="J82" t="n">
        <v>160.54</v>
      </c>
      <c r="K82" t="n">
        <v>50.28</v>
      </c>
      <c r="L82" t="n">
        <v>2</v>
      </c>
      <c r="M82" t="n">
        <v>236</v>
      </c>
      <c r="N82" t="n">
        <v>28.26</v>
      </c>
      <c r="O82" t="n">
        <v>20034.4</v>
      </c>
      <c r="P82" t="n">
        <v>660.33</v>
      </c>
      <c r="Q82" t="n">
        <v>2120.27</v>
      </c>
      <c r="R82" t="n">
        <v>311.6</v>
      </c>
      <c r="S82" t="n">
        <v>82.47</v>
      </c>
      <c r="T82" t="n">
        <v>111307.25</v>
      </c>
      <c r="U82" t="n">
        <v>0.26</v>
      </c>
      <c r="V82" t="n">
        <v>0.8</v>
      </c>
      <c r="W82" t="n">
        <v>7.04</v>
      </c>
      <c r="X82" t="n">
        <v>6.9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1.6824</v>
      </c>
      <c r="E83" t="n">
        <v>59.44</v>
      </c>
      <c r="F83" t="n">
        <v>52.31</v>
      </c>
      <c r="G83" t="n">
        <v>21.07</v>
      </c>
      <c r="H83" t="n">
        <v>0.33</v>
      </c>
      <c r="I83" t="n">
        <v>149</v>
      </c>
      <c r="J83" t="n">
        <v>161.97</v>
      </c>
      <c r="K83" t="n">
        <v>50.28</v>
      </c>
      <c r="L83" t="n">
        <v>3</v>
      </c>
      <c r="M83" t="n">
        <v>147</v>
      </c>
      <c r="N83" t="n">
        <v>28.69</v>
      </c>
      <c r="O83" t="n">
        <v>20210.21</v>
      </c>
      <c r="P83" t="n">
        <v>618.52</v>
      </c>
      <c r="Q83" t="n">
        <v>2120.11</v>
      </c>
      <c r="R83" t="n">
        <v>225.83</v>
      </c>
      <c r="S83" t="n">
        <v>82.47</v>
      </c>
      <c r="T83" t="n">
        <v>68871.67</v>
      </c>
      <c r="U83" t="n">
        <v>0.37</v>
      </c>
      <c r="V83" t="n">
        <v>0.84</v>
      </c>
      <c r="W83" t="n">
        <v>6.87</v>
      </c>
      <c r="X83" t="n">
        <v>4.25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1.7562</v>
      </c>
      <c r="E84" t="n">
        <v>56.94</v>
      </c>
      <c r="F84" t="n">
        <v>51.14</v>
      </c>
      <c r="G84" t="n">
        <v>28.41</v>
      </c>
      <c r="H84" t="n">
        <v>0.43</v>
      </c>
      <c r="I84" t="n">
        <v>108</v>
      </c>
      <c r="J84" t="n">
        <v>163.4</v>
      </c>
      <c r="K84" t="n">
        <v>50.28</v>
      </c>
      <c r="L84" t="n">
        <v>4</v>
      </c>
      <c r="M84" t="n">
        <v>106</v>
      </c>
      <c r="N84" t="n">
        <v>29.12</v>
      </c>
      <c r="O84" t="n">
        <v>20386.62</v>
      </c>
      <c r="P84" t="n">
        <v>594.52</v>
      </c>
      <c r="Q84" t="n">
        <v>2119.91</v>
      </c>
      <c r="R84" t="n">
        <v>187.31</v>
      </c>
      <c r="S84" t="n">
        <v>82.47</v>
      </c>
      <c r="T84" t="n">
        <v>49815.18</v>
      </c>
      <c r="U84" t="n">
        <v>0.44</v>
      </c>
      <c r="V84" t="n">
        <v>0.86</v>
      </c>
      <c r="W84" t="n">
        <v>6.82</v>
      </c>
      <c r="X84" t="n">
        <v>3.08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1.8033</v>
      </c>
      <c r="E85" t="n">
        <v>55.46</v>
      </c>
      <c r="F85" t="n">
        <v>50.42</v>
      </c>
      <c r="G85" t="n">
        <v>36.02</v>
      </c>
      <c r="H85" t="n">
        <v>0.54</v>
      </c>
      <c r="I85" t="n">
        <v>84</v>
      </c>
      <c r="J85" t="n">
        <v>164.83</v>
      </c>
      <c r="K85" t="n">
        <v>50.28</v>
      </c>
      <c r="L85" t="n">
        <v>5</v>
      </c>
      <c r="M85" t="n">
        <v>82</v>
      </c>
      <c r="N85" t="n">
        <v>29.55</v>
      </c>
      <c r="O85" t="n">
        <v>20563.61</v>
      </c>
      <c r="P85" t="n">
        <v>575.48</v>
      </c>
      <c r="Q85" t="n">
        <v>2119.93</v>
      </c>
      <c r="R85" t="n">
        <v>164.3</v>
      </c>
      <c r="S85" t="n">
        <v>82.47</v>
      </c>
      <c r="T85" t="n">
        <v>38430.91</v>
      </c>
      <c r="U85" t="n">
        <v>0.5</v>
      </c>
      <c r="V85" t="n">
        <v>0.87</v>
      </c>
      <c r="W85" t="n">
        <v>6.77</v>
      </c>
      <c r="X85" t="n">
        <v>2.37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1.8354</v>
      </c>
      <c r="E86" t="n">
        <v>54.48</v>
      </c>
      <c r="F86" t="n">
        <v>49.97</v>
      </c>
      <c r="G86" t="n">
        <v>44.09</v>
      </c>
      <c r="H86" t="n">
        <v>0.64</v>
      </c>
      <c r="I86" t="n">
        <v>68</v>
      </c>
      <c r="J86" t="n">
        <v>166.27</v>
      </c>
      <c r="K86" t="n">
        <v>50.28</v>
      </c>
      <c r="L86" t="n">
        <v>6</v>
      </c>
      <c r="M86" t="n">
        <v>66</v>
      </c>
      <c r="N86" t="n">
        <v>29.99</v>
      </c>
      <c r="O86" t="n">
        <v>20741.2</v>
      </c>
      <c r="P86" t="n">
        <v>560.3200000000001</v>
      </c>
      <c r="Q86" t="n">
        <v>2119.92</v>
      </c>
      <c r="R86" t="n">
        <v>149.32</v>
      </c>
      <c r="S86" t="n">
        <v>82.47</v>
      </c>
      <c r="T86" t="n">
        <v>31021.12</v>
      </c>
      <c r="U86" t="n">
        <v>0.55</v>
      </c>
      <c r="V86" t="n">
        <v>0.88</v>
      </c>
      <c r="W86" t="n">
        <v>6.75</v>
      </c>
      <c r="X86" t="n">
        <v>1.91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1.8575</v>
      </c>
      <c r="E87" t="n">
        <v>53.84</v>
      </c>
      <c r="F87" t="n">
        <v>49.67</v>
      </c>
      <c r="G87" t="n">
        <v>52.29</v>
      </c>
      <c r="H87" t="n">
        <v>0.74</v>
      </c>
      <c r="I87" t="n">
        <v>57</v>
      </c>
      <c r="J87" t="n">
        <v>167.72</v>
      </c>
      <c r="K87" t="n">
        <v>50.28</v>
      </c>
      <c r="L87" t="n">
        <v>7</v>
      </c>
      <c r="M87" t="n">
        <v>55</v>
      </c>
      <c r="N87" t="n">
        <v>30.44</v>
      </c>
      <c r="O87" t="n">
        <v>20919.39</v>
      </c>
      <c r="P87" t="n">
        <v>545.99</v>
      </c>
      <c r="Q87" t="n">
        <v>2119.95</v>
      </c>
      <c r="R87" t="n">
        <v>139.63</v>
      </c>
      <c r="S87" t="n">
        <v>82.47</v>
      </c>
      <c r="T87" t="n">
        <v>26227.39</v>
      </c>
      <c r="U87" t="n">
        <v>0.59</v>
      </c>
      <c r="V87" t="n">
        <v>0.89</v>
      </c>
      <c r="W87" t="n">
        <v>6.74</v>
      </c>
      <c r="X87" t="n">
        <v>1.62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1.8753</v>
      </c>
      <c r="E88" t="n">
        <v>53.32</v>
      </c>
      <c r="F88" t="n">
        <v>49.42</v>
      </c>
      <c r="G88" t="n">
        <v>60.52</v>
      </c>
      <c r="H88" t="n">
        <v>0.84</v>
      </c>
      <c r="I88" t="n">
        <v>49</v>
      </c>
      <c r="J88" t="n">
        <v>169.17</v>
      </c>
      <c r="K88" t="n">
        <v>50.28</v>
      </c>
      <c r="L88" t="n">
        <v>8</v>
      </c>
      <c r="M88" t="n">
        <v>47</v>
      </c>
      <c r="N88" t="n">
        <v>30.89</v>
      </c>
      <c r="O88" t="n">
        <v>21098.19</v>
      </c>
      <c r="P88" t="n">
        <v>530.61</v>
      </c>
      <c r="Q88" t="n">
        <v>2120.02</v>
      </c>
      <c r="R88" t="n">
        <v>131.52</v>
      </c>
      <c r="S88" t="n">
        <v>82.47</v>
      </c>
      <c r="T88" t="n">
        <v>22214.43</v>
      </c>
      <c r="U88" t="n">
        <v>0.63</v>
      </c>
      <c r="V88" t="n">
        <v>0.89</v>
      </c>
      <c r="W88" t="n">
        <v>6.72</v>
      </c>
      <c r="X88" t="n">
        <v>1.36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1.8881</v>
      </c>
      <c r="E89" t="n">
        <v>52.96</v>
      </c>
      <c r="F89" t="n">
        <v>49.25</v>
      </c>
      <c r="G89" t="n">
        <v>68.72</v>
      </c>
      <c r="H89" t="n">
        <v>0.9399999999999999</v>
      </c>
      <c r="I89" t="n">
        <v>43</v>
      </c>
      <c r="J89" t="n">
        <v>170.62</v>
      </c>
      <c r="K89" t="n">
        <v>50.28</v>
      </c>
      <c r="L89" t="n">
        <v>9</v>
      </c>
      <c r="M89" t="n">
        <v>41</v>
      </c>
      <c r="N89" t="n">
        <v>31.34</v>
      </c>
      <c r="O89" t="n">
        <v>21277.6</v>
      </c>
      <c r="P89" t="n">
        <v>517.95</v>
      </c>
      <c r="Q89" t="n">
        <v>2119.95</v>
      </c>
      <c r="R89" t="n">
        <v>126.31</v>
      </c>
      <c r="S89" t="n">
        <v>82.47</v>
      </c>
      <c r="T89" t="n">
        <v>19637.65</v>
      </c>
      <c r="U89" t="n">
        <v>0.65</v>
      </c>
      <c r="V89" t="n">
        <v>0.89</v>
      </c>
      <c r="W89" t="n">
        <v>6.7</v>
      </c>
      <c r="X89" t="n">
        <v>1.19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1.9006</v>
      </c>
      <c r="E90" t="n">
        <v>52.61</v>
      </c>
      <c r="F90" t="n">
        <v>49.1</v>
      </c>
      <c r="G90" t="n">
        <v>79.62</v>
      </c>
      <c r="H90" t="n">
        <v>1.03</v>
      </c>
      <c r="I90" t="n">
        <v>37</v>
      </c>
      <c r="J90" t="n">
        <v>172.08</v>
      </c>
      <c r="K90" t="n">
        <v>50.28</v>
      </c>
      <c r="L90" t="n">
        <v>10</v>
      </c>
      <c r="M90" t="n">
        <v>35</v>
      </c>
      <c r="N90" t="n">
        <v>31.8</v>
      </c>
      <c r="O90" t="n">
        <v>21457.64</v>
      </c>
      <c r="P90" t="n">
        <v>501.23</v>
      </c>
      <c r="Q90" t="n">
        <v>2119.91</v>
      </c>
      <c r="R90" t="n">
        <v>121.03</v>
      </c>
      <c r="S90" t="n">
        <v>82.47</v>
      </c>
      <c r="T90" t="n">
        <v>17030.31</v>
      </c>
      <c r="U90" t="n">
        <v>0.68</v>
      </c>
      <c r="V90" t="n">
        <v>0.9</v>
      </c>
      <c r="W90" t="n">
        <v>6.7</v>
      </c>
      <c r="X90" t="n">
        <v>1.04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1.9106</v>
      </c>
      <c r="E91" t="n">
        <v>52.34</v>
      </c>
      <c r="F91" t="n">
        <v>48.95</v>
      </c>
      <c r="G91" t="n">
        <v>89</v>
      </c>
      <c r="H91" t="n">
        <v>1.12</v>
      </c>
      <c r="I91" t="n">
        <v>33</v>
      </c>
      <c r="J91" t="n">
        <v>173.55</v>
      </c>
      <c r="K91" t="n">
        <v>50.28</v>
      </c>
      <c r="L91" t="n">
        <v>11</v>
      </c>
      <c r="M91" t="n">
        <v>31</v>
      </c>
      <c r="N91" t="n">
        <v>32.27</v>
      </c>
      <c r="O91" t="n">
        <v>21638.31</v>
      </c>
      <c r="P91" t="n">
        <v>489.52</v>
      </c>
      <c r="Q91" t="n">
        <v>2119.93</v>
      </c>
      <c r="R91" t="n">
        <v>116.46</v>
      </c>
      <c r="S91" t="n">
        <v>82.47</v>
      </c>
      <c r="T91" t="n">
        <v>14766.39</v>
      </c>
      <c r="U91" t="n">
        <v>0.71</v>
      </c>
      <c r="V91" t="n">
        <v>0.9</v>
      </c>
      <c r="W91" t="n">
        <v>6.69</v>
      </c>
      <c r="X91" t="n">
        <v>0.89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1.9162</v>
      </c>
      <c r="E92" t="n">
        <v>52.19</v>
      </c>
      <c r="F92" t="n">
        <v>48.9</v>
      </c>
      <c r="G92" t="n">
        <v>97.79000000000001</v>
      </c>
      <c r="H92" t="n">
        <v>1.22</v>
      </c>
      <c r="I92" t="n">
        <v>30</v>
      </c>
      <c r="J92" t="n">
        <v>175.02</v>
      </c>
      <c r="K92" t="n">
        <v>50.28</v>
      </c>
      <c r="L92" t="n">
        <v>12</v>
      </c>
      <c r="M92" t="n">
        <v>22</v>
      </c>
      <c r="N92" t="n">
        <v>32.74</v>
      </c>
      <c r="O92" t="n">
        <v>21819.6</v>
      </c>
      <c r="P92" t="n">
        <v>477.8</v>
      </c>
      <c r="Q92" t="n">
        <v>2119.91</v>
      </c>
      <c r="R92" t="n">
        <v>114.39</v>
      </c>
      <c r="S92" t="n">
        <v>82.47</v>
      </c>
      <c r="T92" t="n">
        <v>13744.6</v>
      </c>
      <c r="U92" t="n">
        <v>0.72</v>
      </c>
      <c r="V92" t="n">
        <v>0.9</v>
      </c>
      <c r="W92" t="n">
        <v>6.69</v>
      </c>
      <c r="X92" t="n">
        <v>0.84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1.9198</v>
      </c>
      <c r="E93" t="n">
        <v>52.09</v>
      </c>
      <c r="F93" t="n">
        <v>48.86</v>
      </c>
      <c r="G93" t="n">
        <v>104.7</v>
      </c>
      <c r="H93" t="n">
        <v>1.31</v>
      </c>
      <c r="I93" t="n">
        <v>28</v>
      </c>
      <c r="J93" t="n">
        <v>176.49</v>
      </c>
      <c r="K93" t="n">
        <v>50.28</v>
      </c>
      <c r="L93" t="n">
        <v>13</v>
      </c>
      <c r="M93" t="n">
        <v>6</v>
      </c>
      <c r="N93" t="n">
        <v>33.21</v>
      </c>
      <c r="O93" t="n">
        <v>22001.54</v>
      </c>
      <c r="P93" t="n">
        <v>470.85</v>
      </c>
      <c r="Q93" t="n">
        <v>2119.87</v>
      </c>
      <c r="R93" t="n">
        <v>112.39</v>
      </c>
      <c r="S93" t="n">
        <v>82.47</v>
      </c>
      <c r="T93" t="n">
        <v>12753.32</v>
      </c>
      <c r="U93" t="n">
        <v>0.73</v>
      </c>
      <c r="V93" t="n">
        <v>0.9</v>
      </c>
      <c r="W93" t="n">
        <v>6.71</v>
      </c>
      <c r="X93" t="n">
        <v>0.8100000000000001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1.9189</v>
      </c>
      <c r="E94" t="n">
        <v>52.11</v>
      </c>
      <c r="F94" t="n">
        <v>48.89</v>
      </c>
      <c r="G94" t="n">
        <v>104.76</v>
      </c>
      <c r="H94" t="n">
        <v>1.4</v>
      </c>
      <c r="I94" t="n">
        <v>28</v>
      </c>
      <c r="J94" t="n">
        <v>177.97</v>
      </c>
      <c r="K94" t="n">
        <v>50.28</v>
      </c>
      <c r="L94" t="n">
        <v>14</v>
      </c>
      <c r="M94" t="n">
        <v>1</v>
      </c>
      <c r="N94" t="n">
        <v>33.69</v>
      </c>
      <c r="O94" t="n">
        <v>22184.13</v>
      </c>
      <c r="P94" t="n">
        <v>472.66</v>
      </c>
      <c r="Q94" t="n">
        <v>2119.92</v>
      </c>
      <c r="R94" t="n">
        <v>113.19</v>
      </c>
      <c r="S94" t="n">
        <v>82.47</v>
      </c>
      <c r="T94" t="n">
        <v>13154.77</v>
      </c>
      <c r="U94" t="n">
        <v>0.73</v>
      </c>
      <c r="V94" t="n">
        <v>0.9</v>
      </c>
      <c r="W94" t="n">
        <v>6.72</v>
      </c>
      <c r="X94" t="n">
        <v>0.83</v>
      </c>
      <c r="Y94" t="n">
        <v>0.5</v>
      </c>
      <c r="Z94" t="n">
        <v>10</v>
      </c>
    </row>
    <row r="95">
      <c r="A95" t="n">
        <v>14</v>
      </c>
      <c r="B95" t="n">
        <v>80</v>
      </c>
      <c r="C95" t="inlineStr">
        <is>
          <t xml:space="preserve">CONCLUIDO	</t>
        </is>
      </c>
      <c r="D95" t="n">
        <v>1.9189</v>
      </c>
      <c r="E95" t="n">
        <v>52.11</v>
      </c>
      <c r="F95" t="n">
        <v>48.89</v>
      </c>
      <c r="G95" t="n">
        <v>104.76</v>
      </c>
      <c r="H95" t="n">
        <v>1.48</v>
      </c>
      <c r="I95" t="n">
        <v>28</v>
      </c>
      <c r="J95" t="n">
        <v>179.46</v>
      </c>
      <c r="K95" t="n">
        <v>50.28</v>
      </c>
      <c r="L95" t="n">
        <v>15</v>
      </c>
      <c r="M95" t="n">
        <v>0</v>
      </c>
      <c r="N95" t="n">
        <v>34.18</v>
      </c>
      <c r="O95" t="n">
        <v>22367.38</v>
      </c>
      <c r="P95" t="n">
        <v>476.12</v>
      </c>
      <c r="Q95" t="n">
        <v>2119.94</v>
      </c>
      <c r="R95" t="n">
        <v>113.21</v>
      </c>
      <c r="S95" t="n">
        <v>82.47</v>
      </c>
      <c r="T95" t="n">
        <v>13164.84</v>
      </c>
      <c r="U95" t="n">
        <v>0.73</v>
      </c>
      <c r="V95" t="n">
        <v>0.9</v>
      </c>
      <c r="W95" t="n">
        <v>6.72</v>
      </c>
      <c r="X95" t="n">
        <v>0.83</v>
      </c>
      <c r="Y95" t="n">
        <v>0.5</v>
      </c>
      <c r="Z95" t="n">
        <v>10</v>
      </c>
    </row>
    <row r="96">
      <c r="A96" t="n">
        <v>0</v>
      </c>
      <c r="B96" t="n">
        <v>35</v>
      </c>
      <c r="C96" t="inlineStr">
        <is>
          <t xml:space="preserve">CONCLUIDO	</t>
        </is>
      </c>
      <c r="D96" t="n">
        <v>1.5537</v>
      </c>
      <c r="E96" t="n">
        <v>64.36</v>
      </c>
      <c r="F96" t="n">
        <v>57.1</v>
      </c>
      <c r="G96" t="n">
        <v>10.98</v>
      </c>
      <c r="H96" t="n">
        <v>0.22</v>
      </c>
      <c r="I96" t="n">
        <v>312</v>
      </c>
      <c r="J96" t="n">
        <v>80.84</v>
      </c>
      <c r="K96" t="n">
        <v>35.1</v>
      </c>
      <c r="L96" t="n">
        <v>1</v>
      </c>
      <c r="M96" t="n">
        <v>310</v>
      </c>
      <c r="N96" t="n">
        <v>9.74</v>
      </c>
      <c r="O96" t="n">
        <v>10204.21</v>
      </c>
      <c r="P96" t="n">
        <v>432.44</v>
      </c>
      <c r="Q96" t="n">
        <v>2120.14</v>
      </c>
      <c r="R96" t="n">
        <v>382.41</v>
      </c>
      <c r="S96" t="n">
        <v>82.47</v>
      </c>
      <c r="T96" t="n">
        <v>146346.12</v>
      </c>
      <c r="U96" t="n">
        <v>0.22</v>
      </c>
      <c r="V96" t="n">
        <v>0.77</v>
      </c>
      <c r="W96" t="n">
        <v>7.13</v>
      </c>
      <c r="X96" t="n">
        <v>9.039999999999999</v>
      </c>
      <c r="Y96" t="n">
        <v>0.5</v>
      </c>
      <c r="Z96" t="n">
        <v>10</v>
      </c>
    </row>
    <row r="97">
      <c r="A97" t="n">
        <v>1</v>
      </c>
      <c r="B97" t="n">
        <v>35</v>
      </c>
      <c r="C97" t="inlineStr">
        <is>
          <t xml:space="preserve">CONCLUIDO	</t>
        </is>
      </c>
      <c r="D97" t="n">
        <v>1.7827</v>
      </c>
      <c r="E97" t="n">
        <v>56.09</v>
      </c>
      <c r="F97" t="n">
        <v>51.9</v>
      </c>
      <c r="G97" t="n">
        <v>23.24</v>
      </c>
      <c r="H97" t="n">
        <v>0.43</v>
      </c>
      <c r="I97" t="n">
        <v>134</v>
      </c>
      <c r="J97" t="n">
        <v>82.04000000000001</v>
      </c>
      <c r="K97" t="n">
        <v>35.1</v>
      </c>
      <c r="L97" t="n">
        <v>2</v>
      </c>
      <c r="M97" t="n">
        <v>132</v>
      </c>
      <c r="N97" t="n">
        <v>9.94</v>
      </c>
      <c r="O97" t="n">
        <v>10352.53</v>
      </c>
      <c r="P97" t="n">
        <v>370.83</v>
      </c>
      <c r="Q97" t="n">
        <v>2119.93</v>
      </c>
      <c r="R97" t="n">
        <v>211.79</v>
      </c>
      <c r="S97" t="n">
        <v>82.47</v>
      </c>
      <c r="T97" t="n">
        <v>61925.37</v>
      </c>
      <c r="U97" t="n">
        <v>0.39</v>
      </c>
      <c r="V97" t="n">
        <v>0.85</v>
      </c>
      <c r="W97" t="n">
        <v>6.87</v>
      </c>
      <c r="X97" t="n">
        <v>3.84</v>
      </c>
      <c r="Y97" t="n">
        <v>0.5</v>
      </c>
      <c r="Z97" t="n">
        <v>10</v>
      </c>
    </row>
    <row r="98">
      <c r="A98" t="n">
        <v>2</v>
      </c>
      <c r="B98" t="n">
        <v>35</v>
      </c>
      <c r="C98" t="inlineStr">
        <is>
          <t xml:space="preserve">CONCLUIDO	</t>
        </is>
      </c>
      <c r="D98" t="n">
        <v>1.8647</v>
      </c>
      <c r="E98" t="n">
        <v>53.63</v>
      </c>
      <c r="F98" t="n">
        <v>50.34</v>
      </c>
      <c r="G98" t="n">
        <v>37.29</v>
      </c>
      <c r="H98" t="n">
        <v>0.63</v>
      </c>
      <c r="I98" t="n">
        <v>81</v>
      </c>
      <c r="J98" t="n">
        <v>83.25</v>
      </c>
      <c r="K98" t="n">
        <v>35.1</v>
      </c>
      <c r="L98" t="n">
        <v>3</v>
      </c>
      <c r="M98" t="n">
        <v>79</v>
      </c>
      <c r="N98" t="n">
        <v>10.15</v>
      </c>
      <c r="O98" t="n">
        <v>10501.19</v>
      </c>
      <c r="P98" t="n">
        <v>334.01</v>
      </c>
      <c r="Q98" t="n">
        <v>2119.92</v>
      </c>
      <c r="R98" t="n">
        <v>161.54</v>
      </c>
      <c r="S98" t="n">
        <v>82.47</v>
      </c>
      <c r="T98" t="n">
        <v>37066.2</v>
      </c>
      <c r="U98" t="n">
        <v>0.51</v>
      </c>
      <c r="V98" t="n">
        <v>0.87</v>
      </c>
      <c r="W98" t="n">
        <v>6.77</v>
      </c>
      <c r="X98" t="n">
        <v>2.28</v>
      </c>
      <c r="Y98" t="n">
        <v>0.5</v>
      </c>
      <c r="Z98" t="n">
        <v>10</v>
      </c>
    </row>
    <row r="99">
      <c r="A99" t="n">
        <v>3</v>
      </c>
      <c r="B99" t="n">
        <v>35</v>
      </c>
      <c r="C99" t="inlineStr">
        <is>
          <t xml:space="preserve">CONCLUIDO	</t>
        </is>
      </c>
      <c r="D99" t="n">
        <v>1.8904</v>
      </c>
      <c r="E99" t="n">
        <v>52.9</v>
      </c>
      <c r="F99" t="n">
        <v>49.92</v>
      </c>
      <c r="G99" t="n">
        <v>47.54</v>
      </c>
      <c r="H99" t="n">
        <v>0.83</v>
      </c>
      <c r="I99" t="n">
        <v>63</v>
      </c>
      <c r="J99" t="n">
        <v>84.45999999999999</v>
      </c>
      <c r="K99" t="n">
        <v>35.1</v>
      </c>
      <c r="L99" t="n">
        <v>4</v>
      </c>
      <c r="M99" t="n">
        <v>8</v>
      </c>
      <c r="N99" t="n">
        <v>10.36</v>
      </c>
      <c r="O99" t="n">
        <v>10650.22</v>
      </c>
      <c r="P99" t="n">
        <v>315.08</v>
      </c>
      <c r="Q99" t="n">
        <v>2119.88</v>
      </c>
      <c r="R99" t="n">
        <v>145.26</v>
      </c>
      <c r="S99" t="n">
        <v>82.47</v>
      </c>
      <c r="T99" t="n">
        <v>29014.65</v>
      </c>
      <c r="U99" t="n">
        <v>0.57</v>
      </c>
      <c r="V99" t="n">
        <v>0.88</v>
      </c>
      <c r="W99" t="n">
        <v>6.82</v>
      </c>
      <c r="X99" t="n">
        <v>1.86</v>
      </c>
      <c r="Y99" t="n">
        <v>0.5</v>
      </c>
      <c r="Z99" t="n">
        <v>10</v>
      </c>
    </row>
    <row r="100">
      <c r="A100" t="n">
        <v>4</v>
      </c>
      <c r="B100" t="n">
        <v>35</v>
      </c>
      <c r="C100" t="inlineStr">
        <is>
          <t xml:space="preserve">CONCLUIDO	</t>
        </is>
      </c>
      <c r="D100" t="n">
        <v>1.8918</v>
      </c>
      <c r="E100" t="n">
        <v>52.86</v>
      </c>
      <c r="F100" t="n">
        <v>49.9</v>
      </c>
      <c r="G100" t="n">
        <v>48.29</v>
      </c>
      <c r="H100" t="n">
        <v>1.02</v>
      </c>
      <c r="I100" t="n">
        <v>62</v>
      </c>
      <c r="J100" t="n">
        <v>85.67</v>
      </c>
      <c r="K100" t="n">
        <v>35.1</v>
      </c>
      <c r="L100" t="n">
        <v>5</v>
      </c>
      <c r="M100" t="n">
        <v>0</v>
      </c>
      <c r="N100" t="n">
        <v>10.57</v>
      </c>
      <c r="O100" t="n">
        <v>10799.59</v>
      </c>
      <c r="P100" t="n">
        <v>318.05</v>
      </c>
      <c r="Q100" t="n">
        <v>2119.97</v>
      </c>
      <c r="R100" t="n">
        <v>144.67</v>
      </c>
      <c r="S100" t="n">
        <v>82.47</v>
      </c>
      <c r="T100" t="n">
        <v>28724.23</v>
      </c>
      <c r="U100" t="n">
        <v>0.57</v>
      </c>
      <c r="V100" t="n">
        <v>0.88</v>
      </c>
      <c r="W100" t="n">
        <v>6.82</v>
      </c>
      <c r="X100" t="n">
        <v>1.84</v>
      </c>
      <c r="Y100" t="n">
        <v>0.5</v>
      </c>
      <c r="Z100" t="n">
        <v>10</v>
      </c>
    </row>
    <row r="101">
      <c r="A101" t="n">
        <v>0</v>
      </c>
      <c r="B101" t="n">
        <v>50</v>
      </c>
      <c r="C101" t="inlineStr">
        <is>
          <t xml:space="preserve">CONCLUIDO	</t>
        </is>
      </c>
      <c r="D101" t="n">
        <v>1.4099</v>
      </c>
      <c r="E101" t="n">
        <v>70.93000000000001</v>
      </c>
      <c r="F101" t="n">
        <v>59.91</v>
      </c>
      <c r="G101" t="n">
        <v>8.9</v>
      </c>
      <c r="H101" t="n">
        <v>0.16</v>
      </c>
      <c r="I101" t="n">
        <v>404</v>
      </c>
      <c r="J101" t="n">
        <v>107.41</v>
      </c>
      <c r="K101" t="n">
        <v>41.65</v>
      </c>
      <c r="L101" t="n">
        <v>1</v>
      </c>
      <c r="M101" t="n">
        <v>402</v>
      </c>
      <c r="N101" t="n">
        <v>14.77</v>
      </c>
      <c r="O101" t="n">
        <v>13481.73</v>
      </c>
      <c r="P101" t="n">
        <v>559.02</v>
      </c>
      <c r="Q101" t="n">
        <v>2120.37</v>
      </c>
      <c r="R101" t="n">
        <v>473.62</v>
      </c>
      <c r="S101" t="n">
        <v>82.47</v>
      </c>
      <c r="T101" t="n">
        <v>191490.3</v>
      </c>
      <c r="U101" t="n">
        <v>0.17</v>
      </c>
      <c r="V101" t="n">
        <v>0.74</v>
      </c>
      <c r="W101" t="n">
        <v>7.31</v>
      </c>
      <c r="X101" t="n">
        <v>11.85</v>
      </c>
      <c r="Y101" t="n">
        <v>0.5</v>
      </c>
      <c r="Z101" t="n">
        <v>10</v>
      </c>
    </row>
    <row r="102">
      <c r="A102" t="n">
        <v>1</v>
      </c>
      <c r="B102" t="n">
        <v>50</v>
      </c>
      <c r="C102" t="inlineStr">
        <is>
          <t xml:space="preserve">CONCLUIDO	</t>
        </is>
      </c>
      <c r="D102" t="n">
        <v>1.6974</v>
      </c>
      <c r="E102" t="n">
        <v>58.91</v>
      </c>
      <c r="F102" t="n">
        <v>53.03</v>
      </c>
      <c r="G102" t="n">
        <v>18.39</v>
      </c>
      <c r="H102" t="n">
        <v>0.32</v>
      </c>
      <c r="I102" t="n">
        <v>173</v>
      </c>
      <c r="J102" t="n">
        <v>108.68</v>
      </c>
      <c r="K102" t="n">
        <v>41.65</v>
      </c>
      <c r="L102" t="n">
        <v>2</v>
      </c>
      <c r="M102" t="n">
        <v>171</v>
      </c>
      <c r="N102" t="n">
        <v>15.03</v>
      </c>
      <c r="O102" t="n">
        <v>13638.32</v>
      </c>
      <c r="P102" t="n">
        <v>478.95</v>
      </c>
      <c r="Q102" t="n">
        <v>2120.03</v>
      </c>
      <c r="R102" t="n">
        <v>249.06</v>
      </c>
      <c r="S102" t="n">
        <v>82.47</v>
      </c>
      <c r="T102" t="n">
        <v>80366.60000000001</v>
      </c>
      <c r="U102" t="n">
        <v>0.33</v>
      </c>
      <c r="V102" t="n">
        <v>0.83</v>
      </c>
      <c r="W102" t="n">
        <v>6.93</v>
      </c>
      <c r="X102" t="n">
        <v>4.97</v>
      </c>
      <c r="Y102" t="n">
        <v>0.5</v>
      </c>
      <c r="Z102" t="n">
        <v>10</v>
      </c>
    </row>
    <row r="103">
      <c r="A103" t="n">
        <v>2</v>
      </c>
      <c r="B103" t="n">
        <v>50</v>
      </c>
      <c r="C103" t="inlineStr">
        <is>
          <t xml:space="preserve">CONCLUIDO	</t>
        </is>
      </c>
      <c r="D103" t="n">
        <v>1.7991</v>
      </c>
      <c r="E103" t="n">
        <v>55.58</v>
      </c>
      <c r="F103" t="n">
        <v>51.15</v>
      </c>
      <c r="G103" t="n">
        <v>28.42</v>
      </c>
      <c r="H103" t="n">
        <v>0.48</v>
      </c>
      <c r="I103" t="n">
        <v>108</v>
      </c>
      <c r="J103" t="n">
        <v>109.96</v>
      </c>
      <c r="K103" t="n">
        <v>41.65</v>
      </c>
      <c r="L103" t="n">
        <v>3</v>
      </c>
      <c r="M103" t="n">
        <v>106</v>
      </c>
      <c r="N103" t="n">
        <v>15.31</v>
      </c>
      <c r="O103" t="n">
        <v>13795.21</v>
      </c>
      <c r="P103" t="n">
        <v>445.5</v>
      </c>
      <c r="Q103" t="n">
        <v>2119.95</v>
      </c>
      <c r="R103" t="n">
        <v>187.63</v>
      </c>
      <c r="S103" t="n">
        <v>82.47</v>
      </c>
      <c r="T103" t="n">
        <v>49975.82</v>
      </c>
      <c r="U103" t="n">
        <v>0.44</v>
      </c>
      <c r="V103" t="n">
        <v>0.86</v>
      </c>
      <c r="W103" t="n">
        <v>6.82</v>
      </c>
      <c r="X103" t="n">
        <v>3.09</v>
      </c>
      <c r="Y103" t="n">
        <v>0.5</v>
      </c>
      <c r="Z103" t="n">
        <v>10</v>
      </c>
    </row>
    <row r="104">
      <c r="A104" t="n">
        <v>3</v>
      </c>
      <c r="B104" t="n">
        <v>50</v>
      </c>
      <c r="C104" t="inlineStr">
        <is>
          <t xml:space="preserve">CONCLUIDO	</t>
        </is>
      </c>
      <c r="D104" t="n">
        <v>1.8538</v>
      </c>
      <c r="E104" t="n">
        <v>53.94</v>
      </c>
      <c r="F104" t="n">
        <v>50.22</v>
      </c>
      <c r="G104" t="n">
        <v>39.65</v>
      </c>
      <c r="H104" t="n">
        <v>0.63</v>
      </c>
      <c r="I104" t="n">
        <v>76</v>
      </c>
      <c r="J104" t="n">
        <v>111.23</v>
      </c>
      <c r="K104" t="n">
        <v>41.65</v>
      </c>
      <c r="L104" t="n">
        <v>4</v>
      </c>
      <c r="M104" t="n">
        <v>74</v>
      </c>
      <c r="N104" t="n">
        <v>15.58</v>
      </c>
      <c r="O104" t="n">
        <v>13952.52</v>
      </c>
      <c r="P104" t="n">
        <v>418.4</v>
      </c>
      <c r="Q104" t="n">
        <v>2119.89</v>
      </c>
      <c r="R104" t="n">
        <v>157.47</v>
      </c>
      <c r="S104" t="n">
        <v>82.47</v>
      </c>
      <c r="T104" t="n">
        <v>35052.13</v>
      </c>
      <c r="U104" t="n">
        <v>0.52</v>
      </c>
      <c r="V104" t="n">
        <v>0.88</v>
      </c>
      <c r="W104" t="n">
        <v>6.77</v>
      </c>
      <c r="X104" t="n">
        <v>2.16</v>
      </c>
      <c r="Y104" t="n">
        <v>0.5</v>
      </c>
      <c r="Z104" t="n">
        <v>10</v>
      </c>
    </row>
    <row r="105">
      <c r="A105" t="n">
        <v>4</v>
      </c>
      <c r="B105" t="n">
        <v>50</v>
      </c>
      <c r="C105" t="inlineStr">
        <is>
          <t xml:space="preserve">CONCLUIDO	</t>
        </is>
      </c>
      <c r="D105" t="n">
        <v>1.8858</v>
      </c>
      <c r="E105" t="n">
        <v>53.03</v>
      </c>
      <c r="F105" t="n">
        <v>49.7</v>
      </c>
      <c r="G105" t="n">
        <v>51.42</v>
      </c>
      <c r="H105" t="n">
        <v>0.78</v>
      </c>
      <c r="I105" t="n">
        <v>58</v>
      </c>
      <c r="J105" t="n">
        <v>112.51</v>
      </c>
      <c r="K105" t="n">
        <v>41.65</v>
      </c>
      <c r="L105" t="n">
        <v>5</v>
      </c>
      <c r="M105" t="n">
        <v>56</v>
      </c>
      <c r="N105" t="n">
        <v>15.86</v>
      </c>
      <c r="O105" t="n">
        <v>14110.24</v>
      </c>
      <c r="P105" t="n">
        <v>395.66</v>
      </c>
      <c r="Q105" t="n">
        <v>2119.91</v>
      </c>
      <c r="R105" t="n">
        <v>140.74</v>
      </c>
      <c r="S105" t="n">
        <v>82.47</v>
      </c>
      <c r="T105" t="n">
        <v>26780.21</v>
      </c>
      <c r="U105" t="n">
        <v>0.59</v>
      </c>
      <c r="V105" t="n">
        <v>0.89</v>
      </c>
      <c r="W105" t="n">
        <v>6.74</v>
      </c>
      <c r="X105" t="n">
        <v>1.65</v>
      </c>
      <c r="Y105" t="n">
        <v>0.5</v>
      </c>
      <c r="Z105" t="n">
        <v>10</v>
      </c>
    </row>
    <row r="106">
      <c r="A106" t="n">
        <v>5</v>
      </c>
      <c r="B106" t="n">
        <v>50</v>
      </c>
      <c r="C106" t="inlineStr">
        <is>
          <t xml:space="preserve">CONCLUIDO	</t>
        </is>
      </c>
      <c r="D106" t="n">
        <v>1.9058</v>
      </c>
      <c r="E106" t="n">
        <v>52.47</v>
      </c>
      <c r="F106" t="n">
        <v>49.39</v>
      </c>
      <c r="G106" t="n">
        <v>63.05</v>
      </c>
      <c r="H106" t="n">
        <v>0.93</v>
      </c>
      <c r="I106" t="n">
        <v>47</v>
      </c>
      <c r="J106" t="n">
        <v>113.79</v>
      </c>
      <c r="K106" t="n">
        <v>41.65</v>
      </c>
      <c r="L106" t="n">
        <v>6</v>
      </c>
      <c r="M106" t="n">
        <v>28</v>
      </c>
      <c r="N106" t="n">
        <v>16.14</v>
      </c>
      <c r="O106" t="n">
        <v>14268.39</v>
      </c>
      <c r="P106" t="n">
        <v>373.68</v>
      </c>
      <c r="Q106" t="n">
        <v>2119.89</v>
      </c>
      <c r="R106" t="n">
        <v>129.97</v>
      </c>
      <c r="S106" t="n">
        <v>82.47</v>
      </c>
      <c r="T106" t="n">
        <v>21448.58</v>
      </c>
      <c r="U106" t="n">
        <v>0.63</v>
      </c>
      <c r="V106" t="n">
        <v>0.89</v>
      </c>
      <c r="W106" t="n">
        <v>6.74</v>
      </c>
      <c r="X106" t="n">
        <v>1.33</v>
      </c>
      <c r="Y106" t="n">
        <v>0.5</v>
      </c>
      <c r="Z106" t="n">
        <v>10</v>
      </c>
    </row>
    <row r="107">
      <c r="A107" t="n">
        <v>6</v>
      </c>
      <c r="B107" t="n">
        <v>50</v>
      </c>
      <c r="C107" t="inlineStr">
        <is>
          <t xml:space="preserve">CONCLUIDO	</t>
        </is>
      </c>
      <c r="D107" t="n">
        <v>1.9093</v>
      </c>
      <c r="E107" t="n">
        <v>52.38</v>
      </c>
      <c r="F107" t="n">
        <v>49.36</v>
      </c>
      <c r="G107" t="n">
        <v>67.31</v>
      </c>
      <c r="H107" t="n">
        <v>1.07</v>
      </c>
      <c r="I107" t="n">
        <v>44</v>
      </c>
      <c r="J107" t="n">
        <v>115.08</v>
      </c>
      <c r="K107" t="n">
        <v>41.65</v>
      </c>
      <c r="L107" t="n">
        <v>7</v>
      </c>
      <c r="M107" t="n">
        <v>2</v>
      </c>
      <c r="N107" t="n">
        <v>16.43</v>
      </c>
      <c r="O107" t="n">
        <v>14426.96</v>
      </c>
      <c r="P107" t="n">
        <v>371.4</v>
      </c>
      <c r="Q107" t="n">
        <v>2119.92</v>
      </c>
      <c r="R107" t="n">
        <v>128</v>
      </c>
      <c r="S107" t="n">
        <v>82.47</v>
      </c>
      <c r="T107" t="n">
        <v>20478.56</v>
      </c>
      <c r="U107" t="n">
        <v>0.64</v>
      </c>
      <c r="V107" t="n">
        <v>0.89</v>
      </c>
      <c r="W107" t="n">
        <v>6.76</v>
      </c>
      <c r="X107" t="n">
        <v>1.3</v>
      </c>
      <c r="Y107" t="n">
        <v>0.5</v>
      </c>
      <c r="Z107" t="n">
        <v>10</v>
      </c>
    </row>
    <row r="108">
      <c r="A108" t="n">
        <v>7</v>
      </c>
      <c r="B108" t="n">
        <v>50</v>
      </c>
      <c r="C108" t="inlineStr">
        <is>
          <t xml:space="preserve">CONCLUIDO	</t>
        </is>
      </c>
      <c r="D108" t="n">
        <v>1.9093</v>
      </c>
      <c r="E108" t="n">
        <v>52.38</v>
      </c>
      <c r="F108" t="n">
        <v>49.36</v>
      </c>
      <c r="G108" t="n">
        <v>67.31</v>
      </c>
      <c r="H108" t="n">
        <v>1.21</v>
      </c>
      <c r="I108" t="n">
        <v>44</v>
      </c>
      <c r="J108" t="n">
        <v>116.37</v>
      </c>
      <c r="K108" t="n">
        <v>41.65</v>
      </c>
      <c r="L108" t="n">
        <v>8</v>
      </c>
      <c r="M108" t="n">
        <v>0</v>
      </c>
      <c r="N108" t="n">
        <v>16.72</v>
      </c>
      <c r="O108" t="n">
        <v>14585.96</v>
      </c>
      <c r="P108" t="n">
        <v>374.47</v>
      </c>
      <c r="Q108" t="n">
        <v>2119.93</v>
      </c>
      <c r="R108" t="n">
        <v>127.95</v>
      </c>
      <c r="S108" t="n">
        <v>82.47</v>
      </c>
      <c r="T108" t="n">
        <v>20453.01</v>
      </c>
      <c r="U108" t="n">
        <v>0.64</v>
      </c>
      <c r="V108" t="n">
        <v>0.89</v>
      </c>
      <c r="W108" t="n">
        <v>6.77</v>
      </c>
      <c r="X108" t="n">
        <v>1.3</v>
      </c>
      <c r="Y108" t="n">
        <v>0.5</v>
      </c>
      <c r="Z108" t="n">
        <v>10</v>
      </c>
    </row>
    <row r="109">
      <c r="A109" t="n">
        <v>0</v>
      </c>
      <c r="B109" t="n">
        <v>25</v>
      </c>
      <c r="C109" t="inlineStr">
        <is>
          <t xml:space="preserve">CONCLUIDO	</t>
        </is>
      </c>
      <c r="D109" t="n">
        <v>1.6589</v>
      </c>
      <c r="E109" t="n">
        <v>60.28</v>
      </c>
      <c r="F109" t="n">
        <v>55.11</v>
      </c>
      <c r="G109" t="n">
        <v>13.61</v>
      </c>
      <c r="H109" t="n">
        <v>0.28</v>
      </c>
      <c r="I109" t="n">
        <v>243</v>
      </c>
      <c r="J109" t="n">
        <v>61.76</v>
      </c>
      <c r="K109" t="n">
        <v>28.92</v>
      </c>
      <c r="L109" t="n">
        <v>1</v>
      </c>
      <c r="M109" t="n">
        <v>241</v>
      </c>
      <c r="N109" t="n">
        <v>6.84</v>
      </c>
      <c r="O109" t="n">
        <v>7851.41</v>
      </c>
      <c r="P109" t="n">
        <v>336.13</v>
      </c>
      <c r="Q109" t="n">
        <v>2120.04</v>
      </c>
      <c r="R109" t="n">
        <v>316.35</v>
      </c>
      <c r="S109" t="n">
        <v>82.47</v>
      </c>
      <c r="T109" t="n">
        <v>113660.19</v>
      </c>
      <c r="U109" t="n">
        <v>0.26</v>
      </c>
      <c r="V109" t="n">
        <v>0.8</v>
      </c>
      <c r="W109" t="n">
        <v>7.05</v>
      </c>
      <c r="X109" t="n">
        <v>7.05</v>
      </c>
      <c r="Y109" t="n">
        <v>0.5</v>
      </c>
      <c r="Z109" t="n">
        <v>10</v>
      </c>
    </row>
    <row r="110">
      <c r="A110" t="n">
        <v>1</v>
      </c>
      <c r="B110" t="n">
        <v>25</v>
      </c>
      <c r="C110" t="inlineStr">
        <is>
          <t xml:space="preserve">CONCLUIDO	</t>
        </is>
      </c>
      <c r="D110" t="n">
        <v>1.8457</v>
      </c>
      <c r="E110" t="n">
        <v>54.18</v>
      </c>
      <c r="F110" t="n">
        <v>50.97</v>
      </c>
      <c r="G110" t="n">
        <v>29.98</v>
      </c>
      <c r="H110" t="n">
        <v>0.55</v>
      </c>
      <c r="I110" t="n">
        <v>102</v>
      </c>
      <c r="J110" t="n">
        <v>62.92</v>
      </c>
      <c r="K110" t="n">
        <v>28.92</v>
      </c>
      <c r="L110" t="n">
        <v>2</v>
      </c>
      <c r="M110" t="n">
        <v>90</v>
      </c>
      <c r="N110" t="n">
        <v>7</v>
      </c>
      <c r="O110" t="n">
        <v>7994.37</v>
      </c>
      <c r="P110" t="n">
        <v>278.7</v>
      </c>
      <c r="Q110" t="n">
        <v>2119.97</v>
      </c>
      <c r="R110" t="n">
        <v>181.64</v>
      </c>
      <c r="S110" t="n">
        <v>82.47</v>
      </c>
      <c r="T110" t="n">
        <v>47008.08</v>
      </c>
      <c r="U110" t="n">
        <v>0.45</v>
      </c>
      <c r="V110" t="n">
        <v>0.86</v>
      </c>
      <c r="W110" t="n">
        <v>6.81</v>
      </c>
      <c r="X110" t="n">
        <v>2.91</v>
      </c>
      <c r="Y110" t="n">
        <v>0.5</v>
      </c>
      <c r="Z110" t="n">
        <v>10</v>
      </c>
    </row>
    <row r="111">
      <c r="A111" t="n">
        <v>2</v>
      </c>
      <c r="B111" t="n">
        <v>25</v>
      </c>
      <c r="C111" t="inlineStr">
        <is>
          <t xml:space="preserve">CONCLUIDO	</t>
        </is>
      </c>
      <c r="D111" t="n">
        <v>1.8653</v>
      </c>
      <c r="E111" t="n">
        <v>53.61</v>
      </c>
      <c r="F111" t="n">
        <v>50.62</v>
      </c>
      <c r="G111" t="n">
        <v>35.32</v>
      </c>
      <c r="H111" t="n">
        <v>0.8100000000000001</v>
      </c>
      <c r="I111" t="n">
        <v>86</v>
      </c>
      <c r="J111" t="n">
        <v>64.08</v>
      </c>
      <c r="K111" t="n">
        <v>28.92</v>
      </c>
      <c r="L111" t="n">
        <v>3</v>
      </c>
      <c r="M111" t="n">
        <v>0</v>
      </c>
      <c r="N111" t="n">
        <v>7.16</v>
      </c>
      <c r="O111" t="n">
        <v>8137.65</v>
      </c>
      <c r="P111" t="n">
        <v>270.33</v>
      </c>
      <c r="Q111" t="n">
        <v>2120.2</v>
      </c>
      <c r="R111" t="n">
        <v>166.94</v>
      </c>
      <c r="S111" t="n">
        <v>82.47</v>
      </c>
      <c r="T111" t="n">
        <v>39738.77</v>
      </c>
      <c r="U111" t="n">
        <v>0.49</v>
      </c>
      <c r="V111" t="n">
        <v>0.87</v>
      </c>
      <c r="W111" t="n">
        <v>6.89</v>
      </c>
      <c r="X111" t="n">
        <v>2.56</v>
      </c>
      <c r="Y111" t="n">
        <v>0.5</v>
      </c>
      <c r="Z111" t="n">
        <v>10</v>
      </c>
    </row>
    <row r="112">
      <c r="A112" t="n">
        <v>0</v>
      </c>
      <c r="B112" t="n">
        <v>85</v>
      </c>
      <c r="C112" t="inlineStr">
        <is>
          <t xml:space="preserve">CONCLUIDO	</t>
        </is>
      </c>
      <c r="D112" t="n">
        <v>1.1251</v>
      </c>
      <c r="E112" t="n">
        <v>88.88</v>
      </c>
      <c r="F112" t="n">
        <v>66.04000000000001</v>
      </c>
      <c r="G112" t="n">
        <v>6.56</v>
      </c>
      <c r="H112" t="n">
        <v>0.11</v>
      </c>
      <c r="I112" t="n">
        <v>604</v>
      </c>
      <c r="J112" t="n">
        <v>167.88</v>
      </c>
      <c r="K112" t="n">
        <v>51.39</v>
      </c>
      <c r="L112" t="n">
        <v>1</v>
      </c>
      <c r="M112" t="n">
        <v>602</v>
      </c>
      <c r="N112" t="n">
        <v>30.49</v>
      </c>
      <c r="O112" t="n">
        <v>20939.59</v>
      </c>
      <c r="P112" t="n">
        <v>834.76</v>
      </c>
      <c r="Q112" t="n">
        <v>2120.48</v>
      </c>
      <c r="R112" t="n">
        <v>673.0599999999999</v>
      </c>
      <c r="S112" t="n">
        <v>82.47</v>
      </c>
      <c r="T112" t="n">
        <v>290208.18</v>
      </c>
      <c r="U112" t="n">
        <v>0.12</v>
      </c>
      <c r="V112" t="n">
        <v>0.67</v>
      </c>
      <c r="W112" t="n">
        <v>7.66</v>
      </c>
      <c r="X112" t="n">
        <v>17.97</v>
      </c>
      <c r="Y112" t="n">
        <v>0.5</v>
      </c>
      <c r="Z112" t="n">
        <v>10</v>
      </c>
    </row>
    <row r="113">
      <c r="A113" t="n">
        <v>1</v>
      </c>
      <c r="B113" t="n">
        <v>85</v>
      </c>
      <c r="C113" t="inlineStr">
        <is>
          <t xml:space="preserve">CONCLUIDO	</t>
        </is>
      </c>
      <c r="D113" t="n">
        <v>1.5129</v>
      </c>
      <c r="E113" t="n">
        <v>66.09999999999999</v>
      </c>
      <c r="F113" t="n">
        <v>55.29</v>
      </c>
      <c r="G113" t="n">
        <v>13.32</v>
      </c>
      <c r="H113" t="n">
        <v>0.21</v>
      </c>
      <c r="I113" t="n">
        <v>249</v>
      </c>
      <c r="J113" t="n">
        <v>169.33</v>
      </c>
      <c r="K113" t="n">
        <v>51.39</v>
      </c>
      <c r="L113" t="n">
        <v>2</v>
      </c>
      <c r="M113" t="n">
        <v>247</v>
      </c>
      <c r="N113" t="n">
        <v>30.94</v>
      </c>
      <c r="O113" t="n">
        <v>21118.46</v>
      </c>
      <c r="P113" t="n">
        <v>689.39</v>
      </c>
      <c r="Q113" t="n">
        <v>2120.19</v>
      </c>
      <c r="R113" t="n">
        <v>322.34</v>
      </c>
      <c r="S113" t="n">
        <v>82.47</v>
      </c>
      <c r="T113" t="n">
        <v>116624.1</v>
      </c>
      <c r="U113" t="n">
        <v>0.26</v>
      </c>
      <c r="V113" t="n">
        <v>0.8</v>
      </c>
      <c r="W113" t="n">
        <v>7.06</v>
      </c>
      <c r="X113" t="n">
        <v>7.22</v>
      </c>
      <c r="Y113" t="n">
        <v>0.5</v>
      </c>
      <c r="Z113" t="n">
        <v>10</v>
      </c>
    </row>
    <row r="114">
      <c r="A114" t="n">
        <v>2</v>
      </c>
      <c r="B114" t="n">
        <v>85</v>
      </c>
      <c r="C114" t="inlineStr">
        <is>
          <t xml:space="preserve">CONCLUIDO	</t>
        </is>
      </c>
      <c r="D114" t="n">
        <v>1.6615</v>
      </c>
      <c r="E114" t="n">
        <v>60.19</v>
      </c>
      <c r="F114" t="n">
        <v>52.53</v>
      </c>
      <c r="G114" t="n">
        <v>20.2</v>
      </c>
      <c r="H114" t="n">
        <v>0.31</v>
      </c>
      <c r="I114" t="n">
        <v>156</v>
      </c>
      <c r="J114" t="n">
        <v>170.79</v>
      </c>
      <c r="K114" t="n">
        <v>51.39</v>
      </c>
      <c r="L114" t="n">
        <v>3</v>
      </c>
      <c r="M114" t="n">
        <v>154</v>
      </c>
      <c r="N114" t="n">
        <v>31.4</v>
      </c>
      <c r="O114" t="n">
        <v>21297.94</v>
      </c>
      <c r="P114" t="n">
        <v>645.47</v>
      </c>
      <c r="Q114" t="n">
        <v>2120.01</v>
      </c>
      <c r="R114" t="n">
        <v>232.78</v>
      </c>
      <c r="S114" t="n">
        <v>82.47</v>
      </c>
      <c r="T114" t="n">
        <v>72309.44</v>
      </c>
      <c r="U114" t="n">
        <v>0.35</v>
      </c>
      <c r="V114" t="n">
        <v>0.84</v>
      </c>
      <c r="W114" t="n">
        <v>6.9</v>
      </c>
      <c r="X114" t="n">
        <v>4.47</v>
      </c>
      <c r="Y114" t="n">
        <v>0.5</v>
      </c>
      <c r="Z114" t="n">
        <v>10</v>
      </c>
    </row>
    <row r="115">
      <c r="A115" t="n">
        <v>3</v>
      </c>
      <c r="B115" t="n">
        <v>85</v>
      </c>
      <c r="C115" t="inlineStr">
        <is>
          <t xml:space="preserve">CONCLUIDO	</t>
        </is>
      </c>
      <c r="D115" t="n">
        <v>1.7389</v>
      </c>
      <c r="E115" t="n">
        <v>57.51</v>
      </c>
      <c r="F115" t="n">
        <v>51.31</v>
      </c>
      <c r="G115" t="n">
        <v>27.24</v>
      </c>
      <c r="H115" t="n">
        <v>0.41</v>
      </c>
      <c r="I115" t="n">
        <v>113</v>
      </c>
      <c r="J115" t="n">
        <v>172.25</v>
      </c>
      <c r="K115" t="n">
        <v>51.39</v>
      </c>
      <c r="L115" t="n">
        <v>4</v>
      </c>
      <c r="M115" t="n">
        <v>111</v>
      </c>
      <c r="N115" t="n">
        <v>31.86</v>
      </c>
      <c r="O115" t="n">
        <v>21478.05</v>
      </c>
      <c r="P115" t="n">
        <v>621.15</v>
      </c>
      <c r="Q115" t="n">
        <v>2119.96</v>
      </c>
      <c r="R115" t="n">
        <v>192.92</v>
      </c>
      <c r="S115" t="n">
        <v>82.47</v>
      </c>
      <c r="T115" t="n">
        <v>52593.46</v>
      </c>
      <c r="U115" t="n">
        <v>0.43</v>
      </c>
      <c r="V115" t="n">
        <v>0.86</v>
      </c>
      <c r="W115" t="n">
        <v>6.83</v>
      </c>
      <c r="X115" t="n">
        <v>3.25</v>
      </c>
      <c r="Y115" t="n">
        <v>0.5</v>
      </c>
      <c r="Z115" t="n">
        <v>10</v>
      </c>
    </row>
    <row r="116">
      <c r="A116" t="n">
        <v>4</v>
      </c>
      <c r="B116" t="n">
        <v>85</v>
      </c>
      <c r="C116" t="inlineStr">
        <is>
          <t xml:space="preserve">CONCLUIDO	</t>
        </is>
      </c>
      <c r="D116" t="n">
        <v>1.79</v>
      </c>
      <c r="E116" t="n">
        <v>55.86</v>
      </c>
      <c r="F116" t="n">
        <v>50.51</v>
      </c>
      <c r="G116" t="n">
        <v>34.44</v>
      </c>
      <c r="H116" t="n">
        <v>0.51</v>
      </c>
      <c r="I116" t="n">
        <v>88</v>
      </c>
      <c r="J116" t="n">
        <v>173.71</v>
      </c>
      <c r="K116" t="n">
        <v>51.39</v>
      </c>
      <c r="L116" t="n">
        <v>5</v>
      </c>
      <c r="M116" t="n">
        <v>86</v>
      </c>
      <c r="N116" t="n">
        <v>32.32</v>
      </c>
      <c r="O116" t="n">
        <v>21658.78</v>
      </c>
      <c r="P116" t="n">
        <v>601.89</v>
      </c>
      <c r="Q116" t="n">
        <v>2119.96</v>
      </c>
      <c r="R116" t="n">
        <v>167.49</v>
      </c>
      <c r="S116" t="n">
        <v>82.47</v>
      </c>
      <c r="T116" t="n">
        <v>40005.7</v>
      </c>
      <c r="U116" t="n">
        <v>0.49</v>
      </c>
      <c r="V116" t="n">
        <v>0.87</v>
      </c>
      <c r="W116" t="n">
        <v>6.77</v>
      </c>
      <c r="X116" t="n">
        <v>2.45</v>
      </c>
      <c r="Y116" t="n">
        <v>0.5</v>
      </c>
      <c r="Z116" t="n">
        <v>10</v>
      </c>
    </row>
    <row r="117">
      <c r="A117" t="n">
        <v>5</v>
      </c>
      <c r="B117" t="n">
        <v>85</v>
      </c>
      <c r="C117" t="inlineStr">
        <is>
          <t xml:space="preserve">CONCLUIDO	</t>
        </is>
      </c>
      <c r="D117" t="n">
        <v>1.8232</v>
      </c>
      <c r="E117" t="n">
        <v>54.85</v>
      </c>
      <c r="F117" t="n">
        <v>50.07</v>
      </c>
      <c r="G117" t="n">
        <v>42.31</v>
      </c>
      <c r="H117" t="n">
        <v>0.61</v>
      </c>
      <c r="I117" t="n">
        <v>71</v>
      </c>
      <c r="J117" t="n">
        <v>175.18</v>
      </c>
      <c r="K117" t="n">
        <v>51.39</v>
      </c>
      <c r="L117" t="n">
        <v>6</v>
      </c>
      <c r="M117" t="n">
        <v>69</v>
      </c>
      <c r="N117" t="n">
        <v>32.79</v>
      </c>
      <c r="O117" t="n">
        <v>21840.16</v>
      </c>
      <c r="P117" t="n">
        <v>586.53</v>
      </c>
      <c r="Q117" t="n">
        <v>2119.89</v>
      </c>
      <c r="R117" t="n">
        <v>152.79</v>
      </c>
      <c r="S117" t="n">
        <v>82.47</v>
      </c>
      <c r="T117" t="n">
        <v>32737.02</v>
      </c>
      <c r="U117" t="n">
        <v>0.54</v>
      </c>
      <c r="V117" t="n">
        <v>0.88</v>
      </c>
      <c r="W117" t="n">
        <v>6.75</v>
      </c>
      <c r="X117" t="n">
        <v>2.01</v>
      </c>
      <c r="Y117" t="n">
        <v>0.5</v>
      </c>
      <c r="Z117" t="n">
        <v>10</v>
      </c>
    </row>
    <row r="118">
      <c r="A118" t="n">
        <v>6</v>
      </c>
      <c r="B118" t="n">
        <v>85</v>
      </c>
      <c r="C118" t="inlineStr">
        <is>
          <t xml:space="preserve">CONCLUIDO	</t>
        </is>
      </c>
      <c r="D118" t="n">
        <v>1.8472</v>
      </c>
      <c r="E118" t="n">
        <v>54.14</v>
      </c>
      <c r="F118" t="n">
        <v>49.73</v>
      </c>
      <c r="G118" t="n">
        <v>49.73</v>
      </c>
      <c r="H118" t="n">
        <v>0.7</v>
      </c>
      <c r="I118" t="n">
        <v>60</v>
      </c>
      <c r="J118" t="n">
        <v>176.66</v>
      </c>
      <c r="K118" t="n">
        <v>51.39</v>
      </c>
      <c r="L118" t="n">
        <v>7</v>
      </c>
      <c r="M118" t="n">
        <v>58</v>
      </c>
      <c r="N118" t="n">
        <v>33.27</v>
      </c>
      <c r="O118" t="n">
        <v>22022.17</v>
      </c>
      <c r="P118" t="n">
        <v>573.1799999999999</v>
      </c>
      <c r="Q118" t="n">
        <v>2119.9</v>
      </c>
      <c r="R118" t="n">
        <v>141.72</v>
      </c>
      <c r="S118" t="n">
        <v>82.47</v>
      </c>
      <c r="T118" t="n">
        <v>27259.78</v>
      </c>
      <c r="U118" t="n">
        <v>0.58</v>
      </c>
      <c r="V118" t="n">
        <v>0.89</v>
      </c>
      <c r="W118" t="n">
        <v>6.73</v>
      </c>
      <c r="X118" t="n">
        <v>1.67</v>
      </c>
      <c r="Y118" t="n">
        <v>0.5</v>
      </c>
      <c r="Z118" t="n">
        <v>10</v>
      </c>
    </row>
    <row r="119">
      <c r="A119" t="n">
        <v>7</v>
      </c>
      <c r="B119" t="n">
        <v>85</v>
      </c>
      <c r="C119" t="inlineStr">
        <is>
          <t xml:space="preserve">CONCLUIDO	</t>
        </is>
      </c>
      <c r="D119" t="n">
        <v>1.8634</v>
      </c>
      <c r="E119" t="n">
        <v>53.66</v>
      </c>
      <c r="F119" t="n">
        <v>49.53</v>
      </c>
      <c r="G119" t="n">
        <v>57.15</v>
      </c>
      <c r="H119" t="n">
        <v>0.8</v>
      </c>
      <c r="I119" t="n">
        <v>52</v>
      </c>
      <c r="J119" t="n">
        <v>178.14</v>
      </c>
      <c r="K119" t="n">
        <v>51.39</v>
      </c>
      <c r="L119" t="n">
        <v>8</v>
      </c>
      <c r="M119" t="n">
        <v>50</v>
      </c>
      <c r="N119" t="n">
        <v>33.75</v>
      </c>
      <c r="O119" t="n">
        <v>22204.83</v>
      </c>
      <c r="P119" t="n">
        <v>560.66</v>
      </c>
      <c r="Q119" t="n">
        <v>2119.93</v>
      </c>
      <c r="R119" t="n">
        <v>134.83</v>
      </c>
      <c r="S119" t="n">
        <v>82.47</v>
      </c>
      <c r="T119" t="n">
        <v>23853.86</v>
      </c>
      <c r="U119" t="n">
        <v>0.61</v>
      </c>
      <c r="V119" t="n">
        <v>0.89</v>
      </c>
      <c r="W119" t="n">
        <v>6.73</v>
      </c>
      <c r="X119" t="n">
        <v>1.47</v>
      </c>
      <c r="Y119" t="n">
        <v>0.5</v>
      </c>
      <c r="Z119" t="n">
        <v>10</v>
      </c>
    </row>
    <row r="120">
      <c r="A120" t="n">
        <v>8</v>
      </c>
      <c r="B120" t="n">
        <v>85</v>
      </c>
      <c r="C120" t="inlineStr">
        <is>
          <t xml:space="preserve">CONCLUIDO	</t>
        </is>
      </c>
      <c r="D120" t="n">
        <v>1.8798</v>
      </c>
      <c r="E120" t="n">
        <v>53.2</v>
      </c>
      <c r="F120" t="n">
        <v>49.3</v>
      </c>
      <c r="G120" t="n">
        <v>65.73</v>
      </c>
      <c r="H120" t="n">
        <v>0.89</v>
      </c>
      <c r="I120" t="n">
        <v>45</v>
      </c>
      <c r="J120" t="n">
        <v>179.63</v>
      </c>
      <c r="K120" t="n">
        <v>51.39</v>
      </c>
      <c r="L120" t="n">
        <v>9</v>
      </c>
      <c r="M120" t="n">
        <v>43</v>
      </c>
      <c r="N120" t="n">
        <v>34.24</v>
      </c>
      <c r="O120" t="n">
        <v>22388.15</v>
      </c>
      <c r="P120" t="n">
        <v>547.48</v>
      </c>
      <c r="Q120" t="n">
        <v>2119.91</v>
      </c>
      <c r="R120" t="n">
        <v>127.84</v>
      </c>
      <c r="S120" t="n">
        <v>82.47</v>
      </c>
      <c r="T120" t="n">
        <v>20395.17</v>
      </c>
      <c r="U120" t="n">
        <v>0.65</v>
      </c>
      <c r="V120" t="n">
        <v>0.89</v>
      </c>
      <c r="W120" t="n">
        <v>6.7</v>
      </c>
      <c r="X120" t="n">
        <v>1.24</v>
      </c>
      <c r="Y120" t="n">
        <v>0.5</v>
      </c>
      <c r="Z120" t="n">
        <v>10</v>
      </c>
    </row>
    <row r="121">
      <c r="A121" t="n">
        <v>9</v>
      </c>
      <c r="B121" t="n">
        <v>85</v>
      </c>
      <c r="C121" t="inlineStr">
        <is>
          <t xml:space="preserve">CONCLUIDO	</t>
        </is>
      </c>
      <c r="D121" t="n">
        <v>1.8907</v>
      </c>
      <c r="E121" t="n">
        <v>52.89</v>
      </c>
      <c r="F121" t="n">
        <v>49.16</v>
      </c>
      <c r="G121" t="n">
        <v>73.75</v>
      </c>
      <c r="H121" t="n">
        <v>0.98</v>
      </c>
      <c r="I121" t="n">
        <v>40</v>
      </c>
      <c r="J121" t="n">
        <v>181.12</v>
      </c>
      <c r="K121" t="n">
        <v>51.39</v>
      </c>
      <c r="L121" t="n">
        <v>10</v>
      </c>
      <c r="M121" t="n">
        <v>38</v>
      </c>
      <c r="N121" t="n">
        <v>34.73</v>
      </c>
      <c r="O121" t="n">
        <v>22572.13</v>
      </c>
      <c r="P121" t="n">
        <v>532.8200000000001</v>
      </c>
      <c r="Q121" t="n">
        <v>2119.87</v>
      </c>
      <c r="R121" t="n">
        <v>123.24</v>
      </c>
      <c r="S121" t="n">
        <v>82.47</v>
      </c>
      <c r="T121" t="n">
        <v>18118.31</v>
      </c>
      <c r="U121" t="n">
        <v>0.67</v>
      </c>
      <c r="V121" t="n">
        <v>0.9</v>
      </c>
      <c r="W121" t="n">
        <v>6.7</v>
      </c>
      <c r="X121" t="n">
        <v>1.11</v>
      </c>
      <c r="Y121" t="n">
        <v>0.5</v>
      </c>
      <c r="Z121" t="n">
        <v>10</v>
      </c>
    </row>
    <row r="122">
      <c r="A122" t="n">
        <v>10</v>
      </c>
      <c r="B122" t="n">
        <v>85</v>
      </c>
      <c r="C122" t="inlineStr">
        <is>
          <t xml:space="preserve">CONCLUIDO	</t>
        </is>
      </c>
      <c r="D122" t="n">
        <v>1.9015</v>
      </c>
      <c r="E122" t="n">
        <v>52.59</v>
      </c>
      <c r="F122" t="n">
        <v>49.03</v>
      </c>
      <c r="G122" t="n">
        <v>84.05</v>
      </c>
      <c r="H122" t="n">
        <v>1.07</v>
      </c>
      <c r="I122" t="n">
        <v>35</v>
      </c>
      <c r="J122" t="n">
        <v>182.62</v>
      </c>
      <c r="K122" t="n">
        <v>51.39</v>
      </c>
      <c r="L122" t="n">
        <v>11</v>
      </c>
      <c r="M122" t="n">
        <v>33</v>
      </c>
      <c r="N122" t="n">
        <v>35.22</v>
      </c>
      <c r="O122" t="n">
        <v>22756.91</v>
      </c>
      <c r="P122" t="n">
        <v>521.51</v>
      </c>
      <c r="Q122" t="n">
        <v>2119.91</v>
      </c>
      <c r="R122" t="n">
        <v>118.78</v>
      </c>
      <c r="S122" t="n">
        <v>82.47</v>
      </c>
      <c r="T122" t="n">
        <v>15911.91</v>
      </c>
      <c r="U122" t="n">
        <v>0.6899999999999999</v>
      </c>
      <c r="V122" t="n">
        <v>0.9</v>
      </c>
      <c r="W122" t="n">
        <v>6.7</v>
      </c>
      <c r="X122" t="n">
        <v>0.97</v>
      </c>
      <c r="Y122" t="n">
        <v>0.5</v>
      </c>
      <c r="Z122" t="n">
        <v>10</v>
      </c>
    </row>
    <row r="123">
      <c r="A123" t="n">
        <v>11</v>
      </c>
      <c r="B123" t="n">
        <v>85</v>
      </c>
      <c r="C123" t="inlineStr">
        <is>
          <t xml:space="preserve">CONCLUIDO	</t>
        </is>
      </c>
      <c r="D123" t="n">
        <v>1.9092</v>
      </c>
      <c r="E123" t="n">
        <v>52.38</v>
      </c>
      <c r="F123" t="n">
        <v>48.92</v>
      </c>
      <c r="G123" t="n">
        <v>91.73</v>
      </c>
      <c r="H123" t="n">
        <v>1.16</v>
      </c>
      <c r="I123" t="n">
        <v>32</v>
      </c>
      <c r="J123" t="n">
        <v>184.12</v>
      </c>
      <c r="K123" t="n">
        <v>51.39</v>
      </c>
      <c r="L123" t="n">
        <v>12</v>
      </c>
      <c r="M123" t="n">
        <v>30</v>
      </c>
      <c r="N123" t="n">
        <v>35.73</v>
      </c>
      <c r="O123" t="n">
        <v>22942.24</v>
      </c>
      <c r="P123" t="n">
        <v>508.75</v>
      </c>
      <c r="Q123" t="n">
        <v>2119.87</v>
      </c>
      <c r="R123" t="n">
        <v>115.42</v>
      </c>
      <c r="S123" t="n">
        <v>82.47</v>
      </c>
      <c r="T123" t="n">
        <v>14251.17</v>
      </c>
      <c r="U123" t="n">
        <v>0.71</v>
      </c>
      <c r="V123" t="n">
        <v>0.9</v>
      </c>
      <c r="W123" t="n">
        <v>6.69</v>
      </c>
      <c r="X123" t="n">
        <v>0.86</v>
      </c>
      <c r="Y123" t="n">
        <v>0.5</v>
      </c>
      <c r="Z123" t="n">
        <v>10</v>
      </c>
    </row>
    <row r="124">
      <c r="A124" t="n">
        <v>12</v>
      </c>
      <c r="B124" t="n">
        <v>85</v>
      </c>
      <c r="C124" t="inlineStr">
        <is>
          <t xml:space="preserve">CONCLUIDO	</t>
        </is>
      </c>
      <c r="D124" t="n">
        <v>1.9157</v>
      </c>
      <c r="E124" t="n">
        <v>52.2</v>
      </c>
      <c r="F124" t="n">
        <v>48.85</v>
      </c>
      <c r="G124" t="n">
        <v>101.06</v>
      </c>
      <c r="H124" t="n">
        <v>1.24</v>
      </c>
      <c r="I124" t="n">
        <v>29</v>
      </c>
      <c r="J124" t="n">
        <v>185.63</v>
      </c>
      <c r="K124" t="n">
        <v>51.39</v>
      </c>
      <c r="L124" t="n">
        <v>13</v>
      </c>
      <c r="M124" t="n">
        <v>23</v>
      </c>
      <c r="N124" t="n">
        <v>36.24</v>
      </c>
      <c r="O124" t="n">
        <v>23128.27</v>
      </c>
      <c r="P124" t="n">
        <v>496.28</v>
      </c>
      <c r="Q124" t="n">
        <v>2119.87</v>
      </c>
      <c r="R124" t="n">
        <v>112.71</v>
      </c>
      <c r="S124" t="n">
        <v>82.47</v>
      </c>
      <c r="T124" t="n">
        <v>12910.36</v>
      </c>
      <c r="U124" t="n">
        <v>0.73</v>
      </c>
      <c r="V124" t="n">
        <v>0.9</v>
      </c>
      <c r="W124" t="n">
        <v>6.69</v>
      </c>
      <c r="X124" t="n">
        <v>0.79</v>
      </c>
      <c r="Y124" t="n">
        <v>0.5</v>
      </c>
      <c r="Z124" t="n">
        <v>10</v>
      </c>
    </row>
    <row r="125">
      <c r="A125" t="n">
        <v>13</v>
      </c>
      <c r="B125" t="n">
        <v>85</v>
      </c>
      <c r="C125" t="inlineStr">
        <is>
          <t xml:space="preserve">CONCLUIDO	</t>
        </is>
      </c>
      <c r="D125" t="n">
        <v>1.9196</v>
      </c>
      <c r="E125" t="n">
        <v>52.09</v>
      </c>
      <c r="F125" t="n">
        <v>48.81</v>
      </c>
      <c r="G125" t="n">
        <v>108.46</v>
      </c>
      <c r="H125" t="n">
        <v>1.33</v>
      </c>
      <c r="I125" t="n">
        <v>27</v>
      </c>
      <c r="J125" t="n">
        <v>187.14</v>
      </c>
      <c r="K125" t="n">
        <v>51.39</v>
      </c>
      <c r="L125" t="n">
        <v>14</v>
      </c>
      <c r="M125" t="n">
        <v>9</v>
      </c>
      <c r="N125" t="n">
        <v>36.75</v>
      </c>
      <c r="O125" t="n">
        <v>23314.98</v>
      </c>
      <c r="P125" t="n">
        <v>489.75</v>
      </c>
      <c r="Q125" t="n">
        <v>2119.92</v>
      </c>
      <c r="R125" t="n">
        <v>111.06</v>
      </c>
      <c r="S125" t="n">
        <v>82.47</v>
      </c>
      <c r="T125" t="n">
        <v>12092.32</v>
      </c>
      <c r="U125" t="n">
        <v>0.74</v>
      </c>
      <c r="V125" t="n">
        <v>0.9</v>
      </c>
      <c r="W125" t="n">
        <v>6.7</v>
      </c>
      <c r="X125" t="n">
        <v>0.75</v>
      </c>
      <c r="Y125" t="n">
        <v>0.5</v>
      </c>
      <c r="Z125" t="n">
        <v>10</v>
      </c>
    </row>
    <row r="126">
      <c r="A126" t="n">
        <v>14</v>
      </c>
      <c r="B126" t="n">
        <v>85</v>
      </c>
      <c r="C126" t="inlineStr">
        <is>
          <t xml:space="preserve">CONCLUIDO	</t>
        </is>
      </c>
      <c r="D126" t="n">
        <v>1.9212</v>
      </c>
      <c r="E126" t="n">
        <v>52.05</v>
      </c>
      <c r="F126" t="n">
        <v>48.8</v>
      </c>
      <c r="G126" t="n">
        <v>112.61</v>
      </c>
      <c r="H126" t="n">
        <v>1.41</v>
      </c>
      <c r="I126" t="n">
        <v>26</v>
      </c>
      <c r="J126" t="n">
        <v>188.66</v>
      </c>
      <c r="K126" t="n">
        <v>51.39</v>
      </c>
      <c r="L126" t="n">
        <v>15</v>
      </c>
      <c r="M126" t="n">
        <v>1</v>
      </c>
      <c r="N126" t="n">
        <v>37.27</v>
      </c>
      <c r="O126" t="n">
        <v>23502.4</v>
      </c>
      <c r="P126" t="n">
        <v>486.67</v>
      </c>
      <c r="Q126" t="n">
        <v>2119.93</v>
      </c>
      <c r="R126" t="n">
        <v>110.18</v>
      </c>
      <c r="S126" t="n">
        <v>82.47</v>
      </c>
      <c r="T126" t="n">
        <v>11661.48</v>
      </c>
      <c r="U126" t="n">
        <v>0.75</v>
      </c>
      <c r="V126" t="n">
        <v>0.9</v>
      </c>
      <c r="W126" t="n">
        <v>6.71</v>
      </c>
      <c r="X126" t="n">
        <v>0.74</v>
      </c>
      <c r="Y126" t="n">
        <v>0.5</v>
      </c>
      <c r="Z126" t="n">
        <v>10</v>
      </c>
    </row>
    <row r="127">
      <c r="A127" t="n">
        <v>15</v>
      </c>
      <c r="B127" t="n">
        <v>85</v>
      </c>
      <c r="C127" t="inlineStr">
        <is>
          <t xml:space="preserve">CONCLUIDO	</t>
        </is>
      </c>
      <c r="D127" t="n">
        <v>1.9213</v>
      </c>
      <c r="E127" t="n">
        <v>52.05</v>
      </c>
      <c r="F127" t="n">
        <v>48.8</v>
      </c>
      <c r="G127" t="n">
        <v>112.61</v>
      </c>
      <c r="H127" t="n">
        <v>1.49</v>
      </c>
      <c r="I127" t="n">
        <v>26</v>
      </c>
      <c r="J127" t="n">
        <v>190.19</v>
      </c>
      <c r="K127" t="n">
        <v>51.39</v>
      </c>
      <c r="L127" t="n">
        <v>16</v>
      </c>
      <c r="M127" t="n">
        <v>0</v>
      </c>
      <c r="N127" t="n">
        <v>37.79</v>
      </c>
      <c r="O127" t="n">
        <v>23690.52</v>
      </c>
      <c r="P127" t="n">
        <v>490.38</v>
      </c>
      <c r="Q127" t="n">
        <v>2119.88</v>
      </c>
      <c r="R127" t="n">
        <v>110.2</v>
      </c>
      <c r="S127" t="n">
        <v>82.47</v>
      </c>
      <c r="T127" t="n">
        <v>11670.45</v>
      </c>
      <c r="U127" t="n">
        <v>0.75</v>
      </c>
      <c r="V127" t="n">
        <v>0.9</v>
      </c>
      <c r="W127" t="n">
        <v>6.71</v>
      </c>
      <c r="X127" t="n">
        <v>0.74</v>
      </c>
      <c r="Y127" t="n">
        <v>0.5</v>
      </c>
      <c r="Z127" t="n">
        <v>10</v>
      </c>
    </row>
    <row r="128">
      <c r="A128" t="n">
        <v>0</v>
      </c>
      <c r="B128" t="n">
        <v>20</v>
      </c>
      <c r="C128" t="inlineStr">
        <is>
          <t xml:space="preserve">CONCLUIDO	</t>
        </is>
      </c>
      <c r="D128" t="n">
        <v>1.7226</v>
      </c>
      <c r="E128" t="n">
        <v>58.05</v>
      </c>
      <c r="F128" t="n">
        <v>53.85</v>
      </c>
      <c r="G128" t="n">
        <v>16.07</v>
      </c>
      <c r="H128" t="n">
        <v>0.34</v>
      </c>
      <c r="I128" t="n">
        <v>201</v>
      </c>
      <c r="J128" t="n">
        <v>51.33</v>
      </c>
      <c r="K128" t="n">
        <v>24.83</v>
      </c>
      <c r="L128" t="n">
        <v>1</v>
      </c>
      <c r="M128" t="n">
        <v>199</v>
      </c>
      <c r="N128" t="n">
        <v>5.51</v>
      </c>
      <c r="O128" t="n">
        <v>6564.78</v>
      </c>
      <c r="P128" t="n">
        <v>278.44</v>
      </c>
      <c r="Q128" t="n">
        <v>2120.09</v>
      </c>
      <c r="R128" t="n">
        <v>275.34</v>
      </c>
      <c r="S128" t="n">
        <v>82.47</v>
      </c>
      <c r="T128" t="n">
        <v>93364.24000000001</v>
      </c>
      <c r="U128" t="n">
        <v>0.3</v>
      </c>
      <c r="V128" t="n">
        <v>0.82</v>
      </c>
      <c r="W128" t="n">
        <v>6.98</v>
      </c>
      <c r="X128" t="n">
        <v>5.78</v>
      </c>
      <c r="Y128" t="n">
        <v>0.5</v>
      </c>
      <c r="Z128" t="n">
        <v>10</v>
      </c>
    </row>
    <row r="129">
      <c r="A129" t="n">
        <v>1</v>
      </c>
      <c r="B129" t="n">
        <v>20</v>
      </c>
      <c r="C129" t="inlineStr">
        <is>
          <t xml:space="preserve">CONCLUIDO	</t>
        </is>
      </c>
      <c r="D129" t="n">
        <v>1.8404</v>
      </c>
      <c r="E129" t="n">
        <v>54.34</v>
      </c>
      <c r="F129" t="n">
        <v>51.27</v>
      </c>
      <c r="G129" t="n">
        <v>28.48</v>
      </c>
      <c r="H129" t="n">
        <v>0.66</v>
      </c>
      <c r="I129" t="n">
        <v>108</v>
      </c>
      <c r="J129" t="n">
        <v>52.47</v>
      </c>
      <c r="K129" t="n">
        <v>24.83</v>
      </c>
      <c r="L129" t="n">
        <v>2</v>
      </c>
      <c r="M129" t="n">
        <v>4</v>
      </c>
      <c r="N129" t="n">
        <v>5.64</v>
      </c>
      <c r="O129" t="n">
        <v>6705.1</v>
      </c>
      <c r="P129" t="n">
        <v>241.11</v>
      </c>
      <c r="Q129" t="n">
        <v>2120.03</v>
      </c>
      <c r="R129" t="n">
        <v>187.25</v>
      </c>
      <c r="S129" t="n">
        <v>82.47</v>
      </c>
      <c r="T129" t="n">
        <v>49785.34</v>
      </c>
      <c r="U129" t="n">
        <v>0.44</v>
      </c>
      <c r="V129" t="n">
        <v>0.86</v>
      </c>
      <c r="W129" t="n">
        <v>6.95</v>
      </c>
      <c r="X129" t="n">
        <v>3.21</v>
      </c>
      <c r="Y129" t="n">
        <v>0.5</v>
      </c>
      <c r="Z129" t="n">
        <v>10</v>
      </c>
    </row>
    <row r="130">
      <c r="A130" t="n">
        <v>2</v>
      </c>
      <c r="B130" t="n">
        <v>20</v>
      </c>
      <c r="C130" t="inlineStr">
        <is>
          <t xml:space="preserve">CONCLUIDO	</t>
        </is>
      </c>
      <c r="D130" t="n">
        <v>1.842</v>
      </c>
      <c r="E130" t="n">
        <v>54.29</v>
      </c>
      <c r="F130" t="n">
        <v>51.23</v>
      </c>
      <c r="G130" t="n">
        <v>28.73</v>
      </c>
      <c r="H130" t="n">
        <v>0.97</v>
      </c>
      <c r="I130" t="n">
        <v>107</v>
      </c>
      <c r="J130" t="n">
        <v>53.61</v>
      </c>
      <c r="K130" t="n">
        <v>24.83</v>
      </c>
      <c r="L130" t="n">
        <v>3</v>
      </c>
      <c r="M130" t="n">
        <v>0</v>
      </c>
      <c r="N130" t="n">
        <v>5.78</v>
      </c>
      <c r="O130" t="n">
        <v>6845.59</v>
      </c>
      <c r="P130" t="n">
        <v>245.76</v>
      </c>
      <c r="Q130" t="n">
        <v>2120.21</v>
      </c>
      <c r="R130" t="n">
        <v>186.42</v>
      </c>
      <c r="S130" t="n">
        <v>82.47</v>
      </c>
      <c r="T130" t="n">
        <v>49376.36</v>
      </c>
      <c r="U130" t="n">
        <v>0.44</v>
      </c>
      <c r="V130" t="n">
        <v>0.86</v>
      </c>
      <c r="W130" t="n">
        <v>6.94</v>
      </c>
      <c r="X130" t="n">
        <v>3.17</v>
      </c>
      <c r="Y130" t="n">
        <v>0.5</v>
      </c>
      <c r="Z130" t="n">
        <v>10</v>
      </c>
    </row>
    <row r="131">
      <c r="A131" t="n">
        <v>0</v>
      </c>
      <c r="B131" t="n">
        <v>65</v>
      </c>
      <c r="C131" t="inlineStr">
        <is>
          <t xml:space="preserve">CONCLUIDO	</t>
        </is>
      </c>
      <c r="D131" t="n">
        <v>1.2824</v>
      </c>
      <c r="E131" t="n">
        <v>77.98</v>
      </c>
      <c r="F131" t="n">
        <v>62.49</v>
      </c>
      <c r="G131" t="n">
        <v>7.67</v>
      </c>
      <c r="H131" t="n">
        <v>0.13</v>
      </c>
      <c r="I131" t="n">
        <v>489</v>
      </c>
      <c r="J131" t="n">
        <v>133.21</v>
      </c>
      <c r="K131" t="n">
        <v>46.47</v>
      </c>
      <c r="L131" t="n">
        <v>1</v>
      </c>
      <c r="M131" t="n">
        <v>487</v>
      </c>
      <c r="N131" t="n">
        <v>20.75</v>
      </c>
      <c r="O131" t="n">
        <v>16663.42</v>
      </c>
      <c r="P131" t="n">
        <v>676.66</v>
      </c>
      <c r="Q131" t="n">
        <v>2120.37</v>
      </c>
      <c r="R131" t="n">
        <v>557.3200000000001</v>
      </c>
      <c r="S131" t="n">
        <v>82.47</v>
      </c>
      <c r="T131" t="n">
        <v>232915.4</v>
      </c>
      <c r="U131" t="n">
        <v>0.15</v>
      </c>
      <c r="V131" t="n">
        <v>0.7</v>
      </c>
      <c r="W131" t="n">
        <v>7.45</v>
      </c>
      <c r="X131" t="n">
        <v>14.42</v>
      </c>
      <c r="Y131" t="n">
        <v>0.5</v>
      </c>
      <c r="Z131" t="n">
        <v>10</v>
      </c>
    </row>
    <row r="132">
      <c r="A132" t="n">
        <v>1</v>
      </c>
      <c r="B132" t="n">
        <v>65</v>
      </c>
      <c r="C132" t="inlineStr">
        <is>
          <t xml:space="preserve">CONCLUIDO	</t>
        </is>
      </c>
      <c r="D132" t="n">
        <v>1.6172</v>
      </c>
      <c r="E132" t="n">
        <v>61.83</v>
      </c>
      <c r="F132" t="n">
        <v>54.02</v>
      </c>
      <c r="G132" t="n">
        <v>15.66</v>
      </c>
      <c r="H132" t="n">
        <v>0.26</v>
      </c>
      <c r="I132" t="n">
        <v>207</v>
      </c>
      <c r="J132" t="n">
        <v>134.55</v>
      </c>
      <c r="K132" t="n">
        <v>46.47</v>
      </c>
      <c r="L132" t="n">
        <v>2</v>
      </c>
      <c r="M132" t="n">
        <v>205</v>
      </c>
      <c r="N132" t="n">
        <v>21.09</v>
      </c>
      <c r="O132" t="n">
        <v>16828.84</v>
      </c>
      <c r="P132" t="n">
        <v>572.4400000000001</v>
      </c>
      <c r="Q132" t="n">
        <v>2120.13</v>
      </c>
      <c r="R132" t="n">
        <v>281.57</v>
      </c>
      <c r="S132" t="n">
        <v>82.47</v>
      </c>
      <c r="T132" t="n">
        <v>96450.50999999999</v>
      </c>
      <c r="U132" t="n">
        <v>0.29</v>
      </c>
      <c r="V132" t="n">
        <v>0.82</v>
      </c>
      <c r="W132" t="n">
        <v>6.97</v>
      </c>
      <c r="X132" t="n">
        <v>5.96</v>
      </c>
      <c r="Y132" t="n">
        <v>0.5</v>
      </c>
      <c r="Z132" t="n">
        <v>10</v>
      </c>
    </row>
    <row r="133">
      <c r="A133" t="n">
        <v>2</v>
      </c>
      <c r="B133" t="n">
        <v>65</v>
      </c>
      <c r="C133" t="inlineStr">
        <is>
          <t xml:space="preserve">CONCLUIDO	</t>
        </is>
      </c>
      <c r="D133" t="n">
        <v>1.7385</v>
      </c>
      <c r="E133" t="n">
        <v>57.52</v>
      </c>
      <c r="F133" t="n">
        <v>51.8</v>
      </c>
      <c r="G133" t="n">
        <v>23.91</v>
      </c>
      <c r="H133" t="n">
        <v>0.39</v>
      </c>
      <c r="I133" t="n">
        <v>130</v>
      </c>
      <c r="J133" t="n">
        <v>135.9</v>
      </c>
      <c r="K133" t="n">
        <v>46.47</v>
      </c>
      <c r="L133" t="n">
        <v>3</v>
      </c>
      <c r="M133" t="n">
        <v>128</v>
      </c>
      <c r="N133" t="n">
        <v>21.43</v>
      </c>
      <c r="O133" t="n">
        <v>16994.64</v>
      </c>
      <c r="P133" t="n">
        <v>536.58</v>
      </c>
      <c r="Q133" t="n">
        <v>2119.97</v>
      </c>
      <c r="R133" t="n">
        <v>208.83</v>
      </c>
      <c r="S133" t="n">
        <v>82.47</v>
      </c>
      <c r="T133" t="n">
        <v>60465.95</v>
      </c>
      <c r="U133" t="n">
        <v>0.39</v>
      </c>
      <c r="V133" t="n">
        <v>0.85</v>
      </c>
      <c r="W133" t="n">
        <v>6.86</v>
      </c>
      <c r="X133" t="n">
        <v>3.74</v>
      </c>
      <c r="Y133" t="n">
        <v>0.5</v>
      </c>
      <c r="Z133" t="n">
        <v>10</v>
      </c>
    </row>
    <row r="134">
      <c r="A134" t="n">
        <v>3</v>
      </c>
      <c r="B134" t="n">
        <v>65</v>
      </c>
      <c r="C134" t="inlineStr">
        <is>
          <t xml:space="preserve">CONCLUIDO	</t>
        </is>
      </c>
      <c r="D134" t="n">
        <v>1.804</v>
      </c>
      <c r="E134" t="n">
        <v>55.43</v>
      </c>
      <c r="F134" t="n">
        <v>50.72</v>
      </c>
      <c r="G134" t="n">
        <v>32.72</v>
      </c>
      <c r="H134" t="n">
        <v>0.52</v>
      </c>
      <c r="I134" t="n">
        <v>93</v>
      </c>
      <c r="J134" t="n">
        <v>137.25</v>
      </c>
      <c r="K134" t="n">
        <v>46.47</v>
      </c>
      <c r="L134" t="n">
        <v>4</v>
      </c>
      <c r="M134" t="n">
        <v>91</v>
      </c>
      <c r="N134" t="n">
        <v>21.78</v>
      </c>
      <c r="O134" t="n">
        <v>17160.92</v>
      </c>
      <c r="P134" t="n">
        <v>512.6</v>
      </c>
      <c r="Q134" t="n">
        <v>2119.98</v>
      </c>
      <c r="R134" t="n">
        <v>173.7</v>
      </c>
      <c r="S134" t="n">
        <v>82.47</v>
      </c>
      <c r="T134" t="n">
        <v>43081.89</v>
      </c>
      <c r="U134" t="n">
        <v>0.47</v>
      </c>
      <c r="V134" t="n">
        <v>0.87</v>
      </c>
      <c r="W134" t="n">
        <v>6.8</v>
      </c>
      <c r="X134" t="n">
        <v>2.66</v>
      </c>
      <c r="Y134" t="n">
        <v>0.5</v>
      </c>
      <c r="Z134" t="n">
        <v>10</v>
      </c>
    </row>
    <row r="135">
      <c r="A135" t="n">
        <v>4</v>
      </c>
      <c r="B135" t="n">
        <v>65</v>
      </c>
      <c r="C135" t="inlineStr">
        <is>
          <t xml:space="preserve">CONCLUIDO	</t>
        </is>
      </c>
      <c r="D135" t="n">
        <v>1.8436</v>
      </c>
      <c r="E135" t="n">
        <v>54.24</v>
      </c>
      <c r="F135" t="n">
        <v>50.1</v>
      </c>
      <c r="G135" t="n">
        <v>41.75</v>
      </c>
      <c r="H135" t="n">
        <v>0.64</v>
      </c>
      <c r="I135" t="n">
        <v>72</v>
      </c>
      <c r="J135" t="n">
        <v>138.6</v>
      </c>
      <c r="K135" t="n">
        <v>46.47</v>
      </c>
      <c r="L135" t="n">
        <v>5</v>
      </c>
      <c r="M135" t="n">
        <v>70</v>
      </c>
      <c r="N135" t="n">
        <v>22.13</v>
      </c>
      <c r="O135" t="n">
        <v>17327.69</v>
      </c>
      <c r="P135" t="n">
        <v>492.78</v>
      </c>
      <c r="Q135" t="n">
        <v>2119.91</v>
      </c>
      <c r="R135" t="n">
        <v>153.61</v>
      </c>
      <c r="S135" t="n">
        <v>82.47</v>
      </c>
      <c r="T135" t="n">
        <v>33144.6</v>
      </c>
      <c r="U135" t="n">
        <v>0.54</v>
      </c>
      <c r="V135" t="n">
        <v>0.88</v>
      </c>
      <c r="W135" t="n">
        <v>6.76</v>
      </c>
      <c r="X135" t="n">
        <v>2.04</v>
      </c>
      <c r="Y135" t="n">
        <v>0.5</v>
      </c>
      <c r="Z135" t="n">
        <v>10</v>
      </c>
    </row>
    <row r="136">
      <c r="A136" t="n">
        <v>5</v>
      </c>
      <c r="B136" t="n">
        <v>65</v>
      </c>
      <c r="C136" t="inlineStr">
        <is>
          <t xml:space="preserve">CONCLUIDO	</t>
        </is>
      </c>
      <c r="D136" t="n">
        <v>1.8706</v>
      </c>
      <c r="E136" t="n">
        <v>53.46</v>
      </c>
      <c r="F136" t="n">
        <v>49.7</v>
      </c>
      <c r="G136" t="n">
        <v>51.41</v>
      </c>
      <c r="H136" t="n">
        <v>0.76</v>
      </c>
      <c r="I136" t="n">
        <v>58</v>
      </c>
      <c r="J136" t="n">
        <v>139.95</v>
      </c>
      <c r="K136" t="n">
        <v>46.47</v>
      </c>
      <c r="L136" t="n">
        <v>6</v>
      </c>
      <c r="M136" t="n">
        <v>56</v>
      </c>
      <c r="N136" t="n">
        <v>22.49</v>
      </c>
      <c r="O136" t="n">
        <v>17494.97</v>
      </c>
      <c r="P136" t="n">
        <v>474.73</v>
      </c>
      <c r="Q136" t="n">
        <v>2119.89</v>
      </c>
      <c r="R136" t="n">
        <v>140.6</v>
      </c>
      <c r="S136" t="n">
        <v>82.47</v>
      </c>
      <c r="T136" t="n">
        <v>26709.01</v>
      </c>
      <c r="U136" t="n">
        <v>0.59</v>
      </c>
      <c r="V136" t="n">
        <v>0.89</v>
      </c>
      <c r="W136" t="n">
        <v>6.74</v>
      </c>
      <c r="X136" t="n">
        <v>1.64</v>
      </c>
      <c r="Y136" t="n">
        <v>0.5</v>
      </c>
      <c r="Z136" t="n">
        <v>10</v>
      </c>
    </row>
    <row r="137">
      <c r="A137" t="n">
        <v>6</v>
      </c>
      <c r="B137" t="n">
        <v>65</v>
      </c>
      <c r="C137" t="inlineStr">
        <is>
          <t xml:space="preserve">CONCLUIDO	</t>
        </is>
      </c>
      <c r="D137" t="n">
        <v>1.8912</v>
      </c>
      <c r="E137" t="n">
        <v>52.88</v>
      </c>
      <c r="F137" t="n">
        <v>49.39</v>
      </c>
      <c r="G137" t="n">
        <v>61.74</v>
      </c>
      <c r="H137" t="n">
        <v>0.88</v>
      </c>
      <c r="I137" t="n">
        <v>48</v>
      </c>
      <c r="J137" t="n">
        <v>141.31</v>
      </c>
      <c r="K137" t="n">
        <v>46.47</v>
      </c>
      <c r="L137" t="n">
        <v>7</v>
      </c>
      <c r="M137" t="n">
        <v>46</v>
      </c>
      <c r="N137" t="n">
        <v>22.85</v>
      </c>
      <c r="O137" t="n">
        <v>17662.75</v>
      </c>
      <c r="P137" t="n">
        <v>457.86</v>
      </c>
      <c r="Q137" t="n">
        <v>2119.92</v>
      </c>
      <c r="R137" t="n">
        <v>130.65</v>
      </c>
      <c r="S137" t="n">
        <v>82.47</v>
      </c>
      <c r="T137" t="n">
        <v>21785.49</v>
      </c>
      <c r="U137" t="n">
        <v>0.63</v>
      </c>
      <c r="V137" t="n">
        <v>0.89</v>
      </c>
      <c r="W137" t="n">
        <v>6.71</v>
      </c>
      <c r="X137" t="n">
        <v>1.33</v>
      </c>
      <c r="Y137" t="n">
        <v>0.5</v>
      </c>
      <c r="Z137" t="n">
        <v>10</v>
      </c>
    </row>
    <row r="138">
      <c r="A138" t="n">
        <v>7</v>
      </c>
      <c r="B138" t="n">
        <v>65</v>
      </c>
      <c r="C138" t="inlineStr">
        <is>
          <t xml:space="preserve">CONCLUIDO	</t>
        </is>
      </c>
      <c r="D138" t="n">
        <v>1.9056</v>
      </c>
      <c r="E138" t="n">
        <v>52.48</v>
      </c>
      <c r="F138" t="n">
        <v>49.18</v>
      </c>
      <c r="G138" t="n">
        <v>71.97</v>
      </c>
      <c r="H138" t="n">
        <v>0.99</v>
      </c>
      <c r="I138" t="n">
        <v>41</v>
      </c>
      <c r="J138" t="n">
        <v>142.68</v>
      </c>
      <c r="K138" t="n">
        <v>46.47</v>
      </c>
      <c r="L138" t="n">
        <v>8</v>
      </c>
      <c r="M138" t="n">
        <v>39</v>
      </c>
      <c r="N138" t="n">
        <v>23.21</v>
      </c>
      <c r="O138" t="n">
        <v>17831.04</v>
      </c>
      <c r="P138" t="n">
        <v>439.01</v>
      </c>
      <c r="Q138" t="n">
        <v>2119.94</v>
      </c>
      <c r="R138" t="n">
        <v>123.79</v>
      </c>
      <c r="S138" t="n">
        <v>82.47</v>
      </c>
      <c r="T138" t="n">
        <v>18387.36</v>
      </c>
      <c r="U138" t="n">
        <v>0.67</v>
      </c>
      <c r="V138" t="n">
        <v>0.9</v>
      </c>
      <c r="W138" t="n">
        <v>6.7</v>
      </c>
      <c r="X138" t="n">
        <v>1.12</v>
      </c>
      <c r="Y138" t="n">
        <v>0.5</v>
      </c>
      <c r="Z138" t="n">
        <v>10</v>
      </c>
    </row>
    <row r="139">
      <c r="A139" t="n">
        <v>8</v>
      </c>
      <c r="B139" t="n">
        <v>65</v>
      </c>
      <c r="C139" t="inlineStr">
        <is>
          <t xml:space="preserve">CONCLUIDO	</t>
        </is>
      </c>
      <c r="D139" t="n">
        <v>1.9142</v>
      </c>
      <c r="E139" t="n">
        <v>52.24</v>
      </c>
      <c r="F139" t="n">
        <v>49.08</v>
      </c>
      <c r="G139" t="n">
        <v>81.8</v>
      </c>
      <c r="H139" t="n">
        <v>1.11</v>
      </c>
      <c r="I139" t="n">
        <v>36</v>
      </c>
      <c r="J139" t="n">
        <v>144.05</v>
      </c>
      <c r="K139" t="n">
        <v>46.47</v>
      </c>
      <c r="L139" t="n">
        <v>9</v>
      </c>
      <c r="M139" t="n">
        <v>18</v>
      </c>
      <c r="N139" t="n">
        <v>23.58</v>
      </c>
      <c r="O139" t="n">
        <v>17999.83</v>
      </c>
      <c r="P139" t="n">
        <v>424.59</v>
      </c>
      <c r="Q139" t="n">
        <v>2119.91</v>
      </c>
      <c r="R139" t="n">
        <v>119.67</v>
      </c>
      <c r="S139" t="n">
        <v>82.47</v>
      </c>
      <c r="T139" t="n">
        <v>16351.99</v>
      </c>
      <c r="U139" t="n">
        <v>0.6899999999999999</v>
      </c>
      <c r="V139" t="n">
        <v>0.9</v>
      </c>
      <c r="W139" t="n">
        <v>6.72</v>
      </c>
      <c r="X139" t="n">
        <v>1.02</v>
      </c>
      <c r="Y139" t="n">
        <v>0.5</v>
      </c>
      <c r="Z139" t="n">
        <v>10</v>
      </c>
    </row>
    <row r="140">
      <c r="A140" t="n">
        <v>9</v>
      </c>
      <c r="B140" t="n">
        <v>65</v>
      </c>
      <c r="C140" t="inlineStr">
        <is>
          <t xml:space="preserve">CONCLUIDO	</t>
        </is>
      </c>
      <c r="D140" t="n">
        <v>1.9173</v>
      </c>
      <c r="E140" t="n">
        <v>52.16</v>
      </c>
      <c r="F140" t="n">
        <v>49.05</v>
      </c>
      <c r="G140" t="n">
        <v>86.56</v>
      </c>
      <c r="H140" t="n">
        <v>1.22</v>
      </c>
      <c r="I140" t="n">
        <v>34</v>
      </c>
      <c r="J140" t="n">
        <v>145.42</v>
      </c>
      <c r="K140" t="n">
        <v>46.47</v>
      </c>
      <c r="L140" t="n">
        <v>10</v>
      </c>
      <c r="M140" t="n">
        <v>5</v>
      </c>
      <c r="N140" t="n">
        <v>23.95</v>
      </c>
      <c r="O140" t="n">
        <v>18169.15</v>
      </c>
      <c r="P140" t="n">
        <v>422.17</v>
      </c>
      <c r="Q140" t="n">
        <v>2119.87</v>
      </c>
      <c r="R140" t="n">
        <v>118.41</v>
      </c>
      <c r="S140" t="n">
        <v>82.47</v>
      </c>
      <c r="T140" t="n">
        <v>15736.63</v>
      </c>
      <c r="U140" t="n">
        <v>0.7</v>
      </c>
      <c r="V140" t="n">
        <v>0.9</v>
      </c>
      <c r="W140" t="n">
        <v>6.73</v>
      </c>
      <c r="X140" t="n">
        <v>0.99</v>
      </c>
      <c r="Y140" t="n">
        <v>0.5</v>
      </c>
      <c r="Z140" t="n">
        <v>10</v>
      </c>
    </row>
    <row r="141">
      <c r="A141" t="n">
        <v>10</v>
      </c>
      <c r="B141" t="n">
        <v>65</v>
      </c>
      <c r="C141" t="inlineStr">
        <is>
          <t xml:space="preserve">CONCLUIDO	</t>
        </is>
      </c>
      <c r="D141" t="n">
        <v>1.917</v>
      </c>
      <c r="E141" t="n">
        <v>52.16</v>
      </c>
      <c r="F141" t="n">
        <v>49.06</v>
      </c>
      <c r="G141" t="n">
        <v>86.56999999999999</v>
      </c>
      <c r="H141" t="n">
        <v>1.33</v>
      </c>
      <c r="I141" t="n">
        <v>34</v>
      </c>
      <c r="J141" t="n">
        <v>146.8</v>
      </c>
      <c r="K141" t="n">
        <v>46.47</v>
      </c>
      <c r="L141" t="n">
        <v>11</v>
      </c>
      <c r="M141" t="n">
        <v>0</v>
      </c>
      <c r="N141" t="n">
        <v>24.33</v>
      </c>
      <c r="O141" t="n">
        <v>18338.99</v>
      </c>
      <c r="P141" t="n">
        <v>425.59</v>
      </c>
      <c r="Q141" t="n">
        <v>2119.89</v>
      </c>
      <c r="R141" t="n">
        <v>118.45</v>
      </c>
      <c r="S141" t="n">
        <v>82.47</v>
      </c>
      <c r="T141" t="n">
        <v>15752.61</v>
      </c>
      <c r="U141" t="n">
        <v>0.7</v>
      </c>
      <c r="V141" t="n">
        <v>0.9</v>
      </c>
      <c r="W141" t="n">
        <v>6.74</v>
      </c>
      <c r="X141" t="n">
        <v>1</v>
      </c>
      <c r="Y141" t="n">
        <v>0.5</v>
      </c>
      <c r="Z141" t="n">
        <v>10</v>
      </c>
    </row>
    <row r="142">
      <c r="A142" t="n">
        <v>0</v>
      </c>
      <c r="B142" t="n">
        <v>75</v>
      </c>
      <c r="C142" t="inlineStr">
        <is>
          <t xml:space="preserve">CONCLUIDO	</t>
        </is>
      </c>
      <c r="D142" t="n">
        <v>1.2022</v>
      </c>
      <c r="E142" t="n">
        <v>83.18000000000001</v>
      </c>
      <c r="F142" t="n">
        <v>64.22</v>
      </c>
      <c r="G142" t="n">
        <v>7.06</v>
      </c>
      <c r="H142" t="n">
        <v>0.12</v>
      </c>
      <c r="I142" t="n">
        <v>546</v>
      </c>
      <c r="J142" t="n">
        <v>150.44</v>
      </c>
      <c r="K142" t="n">
        <v>49.1</v>
      </c>
      <c r="L142" t="n">
        <v>1</v>
      </c>
      <c r="M142" t="n">
        <v>544</v>
      </c>
      <c r="N142" t="n">
        <v>25.34</v>
      </c>
      <c r="O142" t="n">
        <v>18787.76</v>
      </c>
      <c r="P142" t="n">
        <v>754.83</v>
      </c>
      <c r="Q142" t="n">
        <v>2120.42</v>
      </c>
      <c r="R142" t="n">
        <v>614.38</v>
      </c>
      <c r="S142" t="n">
        <v>82.47</v>
      </c>
      <c r="T142" t="n">
        <v>261157.21</v>
      </c>
      <c r="U142" t="n">
        <v>0.13</v>
      </c>
      <c r="V142" t="n">
        <v>0.6899999999999999</v>
      </c>
      <c r="W142" t="n">
        <v>7.54</v>
      </c>
      <c r="X142" t="n">
        <v>16.15</v>
      </c>
      <c r="Y142" t="n">
        <v>0.5</v>
      </c>
      <c r="Z142" t="n">
        <v>10</v>
      </c>
    </row>
    <row r="143">
      <c r="A143" t="n">
        <v>1</v>
      </c>
      <c r="B143" t="n">
        <v>75</v>
      </c>
      <c r="C143" t="inlineStr">
        <is>
          <t xml:space="preserve">CONCLUIDO	</t>
        </is>
      </c>
      <c r="D143" t="n">
        <v>1.5652</v>
      </c>
      <c r="E143" t="n">
        <v>63.89</v>
      </c>
      <c r="F143" t="n">
        <v>54.65</v>
      </c>
      <c r="G143" t="n">
        <v>14.38</v>
      </c>
      <c r="H143" t="n">
        <v>0.23</v>
      </c>
      <c r="I143" t="n">
        <v>228</v>
      </c>
      <c r="J143" t="n">
        <v>151.83</v>
      </c>
      <c r="K143" t="n">
        <v>49.1</v>
      </c>
      <c r="L143" t="n">
        <v>2</v>
      </c>
      <c r="M143" t="n">
        <v>226</v>
      </c>
      <c r="N143" t="n">
        <v>25.73</v>
      </c>
      <c r="O143" t="n">
        <v>18959.54</v>
      </c>
      <c r="P143" t="n">
        <v>631.37</v>
      </c>
      <c r="Q143" t="n">
        <v>2120.12</v>
      </c>
      <c r="R143" t="n">
        <v>300.97</v>
      </c>
      <c r="S143" t="n">
        <v>82.47</v>
      </c>
      <c r="T143" t="n">
        <v>106043.11</v>
      </c>
      <c r="U143" t="n">
        <v>0.27</v>
      </c>
      <c r="V143" t="n">
        <v>0.8100000000000001</v>
      </c>
      <c r="W143" t="n">
        <v>7.04</v>
      </c>
      <c r="X143" t="n">
        <v>6.59</v>
      </c>
      <c r="Y143" t="n">
        <v>0.5</v>
      </c>
      <c r="Z143" t="n">
        <v>10</v>
      </c>
    </row>
    <row r="144">
      <c r="A144" t="n">
        <v>2</v>
      </c>
      <c r="B144" t="n">
        <v>75</v>
      </c>
      <c r="C144" t="inlineStr">
        <is>
          <t xml:space="preserve">CONCLUIDO	</t>
        </is>
      </c>
      <c r="D144" t="n">
        <v>1.701</v>
      </c>
      <c r="E144" t="n">
        <v>58.79</v>
      </c>
      <c r="F144" t="n">
        <v>52.14</v>
      </c>
      <c r="G144" t="n">
        <v>21.88</v>
      </c>
      <c r="H144" t="n">
        <v>0.35</v>
      </c>
      <c r="I144" t="n">
        <v>143</v>
      </c>
      <c r="J144" t="n">
        <v>153.23</v>
      </c>
      <c r="K144" t="n">
        <v>49.1</v>
      </c>
      <c r="L144" t="n">
        <v>3</v>
      </c>
      <c r="M144" t="n">
        <v>141</v>
      </c>
      <c r="N144" t="n">
        <v>26.13</v>
      </c>
      <c r="O144" t="n">
        <v>19131.85</v>
      </c>
      <c r="P144" t="n">
        <v>591.84</v>
      </c>
      <c r="Q144" t="n">
        <v>2120.02</v>
      </c>
      <c r="R144" t="n">
        <v>220.21</v>
      </c>
      <c r="S144" t="n">
        <v>82.47</v>
      </c>
      <c r="T144" t="n">
        <v>66088.7</v>
      </c>
      <c r="U144" t="n">
        <v>0.37</v>
      </c>
      <c r="V144" t="n">
        <v>0.84</v>
      </c>
      <c r="W144" t="n">
        <v>6.87</v>
      </c>
      <c r="X144" t="n">
        <v>4.08</v>
      </c>
      <c r="Y144" t="n">
        <v>0.5</v>
      </c>
      <c r="Z144" t="n">
        <v>10</v>
      </c>
    </row>
    <row r="145">
      <c r="A145" t="n">
        <v>3</v>
      </c>
      <c r="B145" t="n">
        <v>75</v>
      </c>
      <c r="C145" t="inlineStr">
        <is>
          <t xml:space="preserve">CONCLUIDO	</t>
        </is>
      </c>
      <c r="D145" t="n">
        <v>1.7731</v>
      </c>
      <c r="E145" t="n">
        <v>56.4</v>
      </c>
      <c r="F145" t="n">
        <v>50.97</v>
      </c>
      <c r="G145" t="n">
        <v>29.69</v>
      </c>
      <c r="H145" t="n">
        <v>0.46</v>
      </c>
      <c r="I145" t="n">
        <v>103</v>
      </c>
      <c r="J145" t="n">
        <v>154.63</v>
      </c>
      <c r="K145" t="n">
        <v>49.1</v>
      </c>
      <c r="L145" t="n">
        <v>4</v>
      </c>
      <c r="M145" t="n">
        <v>101</v>
      </c>
      <c r="N145" t="n">
        <v>26.53</v>
      </c>
      <c r="O145" t="n">
        <v>19304.72</v>
      </c>
      <c r="P145" t="n">
        <v>567.52</v>
      </c>
      <c r="Q145" t="n">
        <v>2119.99</v>
      </c>
      <c r="R145" t="n">
        <v>182.49</v>
      </c>
      <c r="S145" t="n">
        <v>82.47</v>
      </c>
      <c r="T145" t="n">
        <v>47427.15</v>
      </c>
      <c r="U145" t="n">
        <v>0.45</v>
      </c>
      <c r="V145" t="n">
        <v>0.86</v>
      </c>
      <c r="W145" t="n">
        <v>6.79</v>
      </c>
      <c r="X145" t="n">
        <v>2.92</v>
      </c>
      <c r="Y145" t="n">
        <v>0.5</v>
      </c>
      <c r="Z145" t="n">
        <v>10</v>
      </c>
    </row>
    <row r="146">
      <c r="A146" t="n">
        <v>4</v>
      </c>
      <c r="B146" t="n">
        <v>75</v>
      </c>
      <c r="C146" t="inlineStr">
        <is>
          <t xml:space="preserve">CONCLUIDO	</t>
        </is>
      </c>
      <c r="D146" t="n">
        <v>1.8166</v>
      </c>
      <c r="E146" t="n">
        <v>55.05</v>
      </c>
      <c r="F146" t="n">
        <v>50.33</v>
      </c>
      <c r="G146" t="n">
        <v>37.75</v>
      </c>
      <c r="H146" t="n">
        <v>0.57</v>
      </c>
      <c r="I146" t="n">
        <v>80</v>
      </c>
      <c r="J146" t="n">
        <v>156.03</v>
      </c>
      <c r="K146" t="n">
        <v>49.1</v>
      </c>
      <c r="L146" t="n">
        <v>5</v>
      </c>
      <c r="M146" t="n">
        <v>78</v>
      </c>
      <c r="N146" t="n">
        <v>26.94</v>
      </c>
      <c r="O146" t="n">
        <v>19478.15</v>
      </c>
      <c r="P146" t="n">
        <v>549.6900000000001</v>
      </c>
      <c r="Q146" t="n">
        <v>2119.93</v>
      </c>
      <c r="R146" t="n">
        <v>161.03</v>
      </c>
      <c r="S146" t="n">
        <v>82.47</v>
      </c>
      <c r="T146" t="n">
        <v>36816.22</v>
      </c>
      <c r="U146" t="n">
        <v>0.51</v>
      </c>
      <c r="V146" t="n">
        <v>0.88</v>
      </c>
      <c r="W146" t="n">
        <v>6.77</v>
      </c>
      <c r="X146" t="n">
        <v>2.27</v>
      </c>
      <c r="Y146" t="n">
        <v>0.5</v>
      </c>
      <c r="Z146" t="n">
        <v>10</v>
      </c>
    </row>
    <row r="147">
      <c r="A147" t="n">
        <v>5</v>
      </c>
      <c r="B147" t="n">
        <v>75</v>
      </c>
      <c r="C147" t="inlineStr">
        <is>
          <t xml:space="preserve">CONCLUIDO	</t>
        </is>
      </c>
      <c r="D147" t="n">
        <v>1.8469</v>
      </c>
      <c r="E147" t="n">
        <v>54.14</v>
      </c>
      <c r="F147" t="n">
        <v>49.88</v>
      </c>
      <c r="G147" t="n">
        <v>46.04</v>
      </c>
      <c r="H147" t="n">
        <v>0.67</v>
      </c>
      <c r="I147" t="n">
        <v>65</v>
      </c>
      <c r="J147" t="n">
        <v>157.44</v>
      </c>
      <c r="K147" t="n">
        <v>49.1</v>
      </c>
      <c r="L147" t="n">
        <v>6</v>
      </c>
      <c r="M147" t="n">
        <v>63</v>
      </c>
      <c r="N147" t="n">
        <v>27.35</v>
      </c>
      <c r="O147" t="n">
        <v>19652.13</v>
      </c>
      <c r="P147" t="n">
        <v>532.85</v>
      </c>
      <c r="Q147" t="n">
        <v>2119.96</v>
      </c>
      <c r="R147" t="n">
        <v>146.58</v>
      </c>
      <c r="S147" t="n">
        <v>82.47</v>
      </c>
      <c r="T147" t="n">
        <v>29665.58</v>
      </c>
      <c r="U147" t="n">
        <v>0.5600000000000001</v>
      </c>
      <c r="V147" t="n">
        <v>0.88</v>
      </c>
      <c r="W147" t="n">
        <v>6.74</v>
      </c>
      <c r="X147" t="n">
        <v>1.82</v>
      </c>
      <c r="Y147" t="n">
        <v>0.5</v>
      </c>
      <c r="Z147" t="n">
        <v>10</v>
      </c>
    </row>
    <row r="148">
      <c r="A148" t="n">
        <v>6</v>
      </c>
      <c r="B148" t="n">
        <v>75</v>
      </c>
      <c r="C148" t="inlineStr">
        <is>
          <t xml:space="preserve">CONCLUIDO	</t>
        </is>
      </c>
      <c r="D148" t="n">
        <v>1.8701</v>
      </c>
      <c r="E148" t="n">
        <v>53.47</v>
      </c>
      <c r="F148" t="n">
        <v>49.55</v>
      </c>
      <c r="G148" t="n">
        <v>55.05</v>
      </c>
      <c r="H148" t="n">
        <v>0.78</v>
      </c>
      <c r="I148" t="n">
        <v>54</v>
      </c>
      <c r="J148" t="n">
        <v>158.86</v>
      </c>
      <c r="K148" t="n">
        <v>49.1</v>
      </c>
      <c r="L148" t="n">
        <v>7</v>
      </c>
      <c r="M148" t="n">
        <v>52</v>
      </c>
      <c r="N148" t="n">
        <v>27.77</v>
      </c>
      <c r="O148" t="n">
        <v>19826.68</v>
      </c>
      <c r="P148" t="n">
        <v>517.28</v>
      </c>
      <c r="Q148" t="n">
        <v>2119.93</v>
      </c>
      <c r="R148" t="n">
        <v>135.98</v>
      </c>
      <c r="S148" t="n">
        <v>82.47</v>
      </c>
      <c r="T148" t="n">
        <v>24419.64</v>
      </c>
      <c r="U148" t="n">
        <v>0.61</v>
      </c>
      <c r="V148" t="n">
        <v>0.89</v>
      </c>
      <c r="W148" t="n">
        <v>6.71</v>
      </c>
      <c r="X148" t="n">
        <v>1.49</v>
      </c>
      <c r="Y148" t="n">
        <v>0.5</v>
      </c>
      <c r="Z148" t="n">
        <v>10</v>
      </c>
    </row>
    <row r="149">
      <c r="A149" t="n">
        <v>7</v>
      </c>
      <c r="B149" t="n">
        <v>75</v>
      </c>
      <c r="C149" t="inlineStr">
        <is>
          <t xml:space="preserve">CONCLUIDO	</t>
        </is>
      </c>
      <c r="D149" t="n">
        <v>1.8855</v>
      </c>
      <c r="E149" t="n">
        <v>53.04</v>
      </c>
      <c r="F149" t="n">
        <v>49.35</v>
      </c>
      <c r="G149" t="n">
        <v>64.38</v>
      </c>
      <c r="H149" t="n">
        <v>0.88</v>
      </c>
      <c r="I149" t="n">
        <v>46</v>
      </c>
      <c r="J149" t="n">
        <v>160.28</v>
      </c>
      <c r="K149" t="n">
        <v>49.1</v>
      </c>
      <c r="L149" t="n">
        <v>8</v>
      </c>
      <c r="M149" t="n">
        <v>44</v>
      </c>
      <c r="N149" t="n">
        <v>28.19</v>
      </c>
      <c r="O149" t="n">
        <v>20001.93</v>
      </c>
      <c r="P149" t="n">
        <v>502.86</v>
      </c>
      <c r="Q149" t="n">
        <v>2119.89</v>
      </c>
      <c r="R149" t="n">
        <v>129.33</v>
      </c>
      <c r="S149" t="n">
        <v>82.47</v>
      </c>
      <c r="T149" t="n">
        <v>21133.72</v>
      </c>
      <c r="U149" t="n">
        <v>0.64</v>
      </c>
      <c r="V149" t="n">
        <v>0.89</v>
      </c>
      <c r="W149" t="n">
        <v>6.72</v>
      </c>
      <c r="X149" t="n">
        <v>1.3</v>
      </c>
      <c r="Y149" t="n">
        <v>0.5</v>
      </c>
      <c r="Z149" t="n">
        <v>10</v>
      </c>
    </row>
    <row r="150">
      <c r="A150" t="n">
        <v>8</v>
      </c>
      <c r="B150" t="n">
        <v>75</v>
      </c>
      <c r="C150" t="inlineStr">
        <is>
          <t xml:space="preserve">CONCLUIDO	</t>
        </is>
      </c>
      <c r="D150" t="n">
        <v>1.8986</v>
      </c>
      <c r="E150" t="n">
        <v>52.67</v>
      </c>
      <c r="F150" t="n">
        <v>49.17</v>
      </c>
      <c r="G150" t="n">
        <v>73.76000000000001</v>
      </c>
      <c r="H150" t="n">
        <v>0.99</v>
      </c>
      <c r="I150" t="n">
        <v>40</v>
      </c>
      <c r="J150" t="n">
        <v>161.71</v>
      </c>
      <c r="K150" t="n">
        <v>49.1</v>
      </c>
      <c r="L150" t="n">
        <v>9</v>
      </c>
      <c r="M150" t="n">
        <v>38</v>
      </c>
      <c r="N150" t="n">
        <v>28.61</v>
      </c>
      <c r="O150" t="n">
        <v>20177.64</v>
      </c>
      <c r="P150" t="n">
        <v>486.21</v>
      </c>
      <c r="Q150" t="n">
        <v>2119.87</v>
      </c>
      <c r="R150" t="n">
        <v>123.29</v>
      </c>
      <c r="S150" t="n">
        <v>82.47</v>
      </c>
      <c r="T150" t="n">
        <v>18146.15</v>
      </c>
      <c r="U150" t="n">
        <v>0.67</v>
      </c>
      <c r="V150" t="n">
        <v>0.9</v>
      </c>
      <c r="W150" t="n">
        <v>6.71</v>
      </c>
      <c r="X150" t="n">
        <v>1.12</v>
      </c>
      <c r="Y150" t="n">
        <v>0.5</v>
      </c>
      <c r="Z150" t="n">
        <v>10</v>
      </c>
    </row>
    <row r="151">
      <c r="A151" t="n">
        <v>9</v>
      </c>
      <c r="B151" t="n">
        <v>75</v>
      </c>
      <c r="C151" t="inlineStr">
        <is>
          <t xml:space="preserve">CONCLUIDO	</t>
        </is>
      </c>
      <c r="D151" t="n">
        <v>1.9094</v>
      </c>
      <c r="E151" t="n">
        <v>52.37</v>
      </c>
      <c r="F151" t="n">
        <v>49.03</v>
      </c>
      <c r="G151" t="n">
        <v>84.05</v>
      </c>
      <c r="H151" t="n">
        <v>1.09</v>
      </c>
      <c r="I151" t="n">
        <v>35</v>
      </c>
      <c r="J151" t="n">
        <v>163.13</v>
      </c>
      <c r="K151" t="n">
        <v>49.1</v>
      </c>
      <c r="L151" t="n">
        <v>10</v>
      </c>
      <c r="M151" t="n">
        <v>32</v>
      </c>
      <c r="N151" t="n">
        <v>29.04</v>
      </c>
      <c r="O151" t="n">
        <v>20353.94</v>
      </c>
      <c r="P151" t="n">
        <v>472.82</v>
      </c>
      <c r="Q151" t="n">
        <v>2119.87</v>
      </c>
      <c r="R151" t="n">
        <v>118.79</v>
      </c>
      <c r="S151" t="n">
        <v>82.47</v>
      </c>
      <c r="T151" t="n">
        <v>15919.86</v>
      </c>
      <c r="U151" t="n">
        <v>0.6899999999999999</v>
      </c>
      <c r="V151" t="n">
        <v>0.9</v>
      </c>
      <c r="W151" t="n">
        <v>6.7</v>
      </c>
      <c r="X151" t="n">
        <v>0.97</v>
      </c>
      <c r="Y151" t="n">
        <v>0.5</v>
      </c>
      <c r="Z151" t="n">
        <v>10</v>
      </c>
    </row>
    <row r="152">
      <c r="A152" t="n">
        <v>10</v>
      </c>
      <c r="B152" t="n">
        <v>75</v>
      </c>
      <c r="C152" t="inlineStr">
        <is>
          <t xml:space="preserve">CONCLUIDO	</t>
        </is>
      </c>
      <c r="D152" t="n">
        <v>1.915</v>
      </c>
      <c r="E152" t="n">
        <v>52.22</v>
      </c>
      <c r="F152" t="n">
        <v>48.97</v>
      </c>
      <c r="G152" t="n">
        <v>91.81</v>
      </c>
      <c r="H152" t="n">
        <v>1.18</v>
      </c>
      <c r="I152" t="n">
        <v>32</v>
      </c>
      <c r="J152" t="n">
        <v>164.57</v>
      </c>
      <c r="K152" t="n">
        <v>49.1</v>
      </c>
      <c r="L152" t="n">
        <v>11</v>
      </c>
      <c r="M152" t="n">
        <v>20</v>
      </c>
      <c r="N152" t="n">
        <v>29.47</v>
      </c>
      <c r="O152" t="n">
        <v>20530.82</v>
      </c>
      <c r="P152" t="n">
        <v>458.49</v>
      </c>
      <c r="Q152" t="n">
        <v>2119.87</v>
      </c>
      <c r="R152" t="n">
        <v>116.18</v>
      </c>
      <c r="S152" t="n">
        <v>82.47</v>
      </c>
      <c r="T152" t="n">
        <v>14628.93</v>
      </c>
      <c r="U152" t="n">
        <v>0.71</v>
      </c>
      <c r="V152" t="n">
        <v>0.9</v>
      </c>
      <c r="W152" t="n">
        <v>6.71</v>
      </c>
      <c r="X152" t="n">
        <v>0.91</v>
      </c>
      <c r="Y152" t="n">
        <v>0.5</v>
      </c>
      <c r="Z152" t="n">
        <v>10</v>
      </c>
    </row>
    <row r="153">
      <c r="A153" t="n">
        <v>11</v>
      </c>
      <c r="B153" t="n">
        <v>75</v>
      </c>
      <c r="C153" t="inlineStr">
        <is>
          <t xml:space="preserve">CONCLUIDO	</t>
        </is>
      </c>
      <c r="D153" t="n">
        <v>1.9189</v>
      </c>
      <c r="E153" t="n">
        <v>52.11</v>
      </c>
      <c r="F153" t="n">
        <v>48.92</v>
      </c>
      <c r="G153" t="n">
        <v>97.84</v>
      </c>
      <c r="H153" t="n">
        <v>1.28</v>
      </c>
      <c r="I153" t="n">
        <v>30</v>
      </c>
      <c r="J153" t="n">
        <v>166.01</v>
      </c>
      <c r="K153" t="n">
        <v>49.1</v>
      </c>
      <c r="L153" t="n">
        <v>12</v>
      </c>
      <c r="M153" t="n">
        <v>7</v>
      </c>
      <c r="N153" t="n">
        <v>29.91</v>
      </c>
      <c r="O153" t="n">
        <v>20708.3</v>
      </c>
      <c r="P153" t="n">
        <v>456.42</v>
      </c>
      <c r="Q153" t="n">
        <v>2119.92</v>
      </c>
      <c r="R153" t="n">
        <v>114.22</v>
      </c>
      <c r="S153" t="n">
        <v>82.47</v>
      </c>
      <c r="T153" t="n">
        <v>13660.76</v>
      </c>
      <c r="U153" t="n">
        <v>0.72</v>
      </c>
      <c r="V153" t="n">
        <v>0.9</v>
      </c>
      <c r="W153" t="n">
        <v>6.72</v>
      </c>
      <c r="X153" t="n">
        <v>0.86</v>
      </c>
      <c r="Y153" t="n">
        <v>0.5</v>
      </c>
      <c r="Z153" t="n">
        <v>10</v>
      </c>
    </row>
    <row r="154">
      <c r="A154" t="n">
        <v>12</v>
      </c>
      <c r="B154" t="n">
        <v>75</v>
      </c>
      <c r="C154" t="inlineStr">
        <is>
          <t xml:space="preserve">CONCLUIDO	</t>
        </is>
      </c>
      <c r="D154" t="n">
        <v>1.918</v>
      </c>
      <c r="E154" t="n">
        <v>52.14</v>
      </c>
      <c r="F154" t="n">
        <v>48.94</v>
      </c>
      <c r="G154" t="n">
        <v>97.89</v>
      </c>
      <c r="H154" t="n">
        <v>1.38</v>
      </c>
      <c r="I154" t="n">
        <v>30</v>
      </c>
      <c r="J154" t="n">
        <v>167.45</v>
      </c>
      <c r="K154" t="n">
        <v>49.1</v>
      </c>
      <c r="L154" t="n">
        <v>13</v>
      </c>
      <c r="M154" t="n">
        <v>1</v>
      </c>
      <c r="N154" t="n">
        <v>30.36</v>
      </c>
      <c r="O154" t="n">
        <v>20886.38</v>
      </c>
      <c r="P154" t="n">
        <v>458.5</v>
      </c>
      <c r="Q154" t="n">
        <v>2119.94</v>
      </c>
      <c r="R154" t="n">
        <v>114.88</v>
      </c>
      <c r="S154" t="n">
        <v>82.47</v>
      </c>
      <c r="T154" t="n">
        <v>13989.11</v>
      </c>
      <c r="U154" t="n">
        <v>0.72</v>
      </c>
      <c r="V154" t="n">
        <v>0.9</v>
      </c>
      <c r="W154" t="n">
        <v>6.73</v>
      </c>
      <c r="X154" t="n">
        <v>0.89</v>
      </c>
      <c r="Y154" t="n">
        <v>0.5</v>
      </c>
      <c r="Z154" t="n">
        <v>10</v>
      </c>
    </row>
    <row r="155">
      <c r="A155" t="n">
        <v>13</v>
      </c>
      <c r="B155" t="n">
        <v>75</v>
      </c>
      <c r="C155" t="inlineStr">
        <is>
          <t xml:space="preserve">CONCLUIDO	</t>
        </is>
      </c>
      <c r="D155" t="n">
        <v>1.9182</v>
      </c>
      <c r="E155" t="n">
        <v>52.13</v>
      </c>
      <c r="F155" t="n">
        <v>48.94</v>
      </c>
      <c r="G155" t="n">
        <v>97.88</v>
      </c>
      <c r="H155" t="n">
        <v>1.47</v>
      </c>
      <c r="I155" t="n">
        <v>30</v>
      </c>
      <c r="J155" t="n">
        <v>168.9</v>
      </c>
      <c r="K155" t="n">
        <v>49.1</v>
      </c>
      <c r="L155" t="n">
        <v>14</v>
      </c>
      <c r="M155" t="n">
        <v>0</v>
      </c>
      <c r="N155" t="n">
        <v>30.81</v>
      </c>
      <c r="O155" t="n">
        <v>21065.06</v>
      </c>
      <c r="P155" t="n">
        <v>460.86</v>
      </c>
      <c r="Q155" t="n">
        <v>2119.98</v>
      </c>
      <c r="R155" t="n">
        <v>114.62</v>
      </c>
      <c r="S155" t="n">
        <v>82.47</v>
      </c>
      <c r="T155" t="n">
        <v>13858.12</v>
      </c>
      <c r="U155" t="n">
        <v>0.72</v>
      </c>
      <c r="V155" t="n">
        <v>0.9</v>
      </c>
      <c r="W155" t="n">
        <v>6.73</v>
      </c>
      <c r="X155" t="n">
        <v>0.88</v>
      </c>
      <c r="Y155" t="n">
        <v>0.5</v>
      </c>
      <c r="Z155" t="n">
        <v>10</v>
      </c>
    </row>
    <row r="156">
      <c r="A156" t="n">
        <v>0</v>
      </c>
      <c r="B156" t="n">
        <v>95</v>
      </c>
      <c r="C156" t="inlineStr">
        <is>
          <t xml:space="preserve">CONCLUIDO	</t>
        </is>
      </c>
      <c r="D156" t="n">
        <v>1.0528</v>
      </c>
      <c r="E156" t="n">
        <v>94.98</v>
      </c>
      <c r="F156" t="n">
        <v>67.84</v>
      </c>
      <c r="G156" t="n">
        <v>6.14</v>
      </c>
      <c r="H156" t="n">
        <v>0.1</v>
      </c>
      <c r="I156" t="n">
        <v>663</v>
      </c>
      <c r="J156" t="n">
        <v>185.69</v>
      </c>
      <c r="K156" t="n">
        <v>53.44</v>
      </c>
      <c r="L156" t="n">
        <v>1</v>
      </c>
      <c r="M156" t="n">
        <v>661</v>
      </c>
      <c r="N156" t="n">
        <v>36.26</v>
      </c>
      <c r="O156" t="n">
        <v>23136.14</v>
      </c>
      <c r="P156" t="n">
        <v>916.04</v>
      </c>
      <c r="Q156" t="n">
        <v>2120.43</v>
      </c>
      <c r="R156" t="n">
        <v>732.47</v>
      </c>
      <c r="S156" t="n">
        <v>82.47</v>
      </c>
      <c r="T156" t="n">
        <v>319618.11</v>
      </c>
      <c r="U156" t="n">
        <v>0.11</v>
      </c>
      <c r="V156" t="n">
        <v>0.65</v>
      </c>
      <c r="W156" t="n">
        <v>7.75</v>
      </c>
      <c r="X156" t="n">
        <v>19.77</v>
      </c>
      <c r="Y156" t="n">
        <v>0.5</v>
      </c>
      <c r="Z156" t="n">
        <v>10</v>
      </c>
    </row>
    <row r="157">
      <c r="A157" t="n">
        <v>1</v>
      </c>
      <c r="B157" t="n">
        <v>95</v>
      </c>
      <c r="C157" t="inlineStr">
        <is>
          <t xml:space="preserve">CONCLUIDO	</t>
        </is>
      </c>
      <c r="D157" t="n">
        <v>1.4635</v>
      </c>
      <c r="E157" t="n">
        <v>68.33</v>
      </c>
      <c r="F157" t="n">
        <v>55.85</v>
      </c>
      <c r="G157" t="n">
        <v>12.46</v>
      </c>
      <c r="H157" t="n">
        <v>0.19</v>
      </c>
      <c r="I157" t="n">
        <v>269</v>
      </c>
      <c r="J157" t="n">
        <v>187.21</v>
      </c>
      <c r="K157" t="n">
        <v>53.44</v>
      </c>
      <c r="L157" t="n">
        <v>2</v>
      </c>
      <c r="M157" t="n">
        <v>267</v>
      </c>
      <c r="N157" t="n">
        <v>36.77</v>
      </c>
      <c r="O157" t="n">
        <v>23322.88</v>
      </c>
      <c r="P157" t="n">
        <v>745.65</v>
      </c>
      <c r="Q157" t="n">
        <v>2120.09</v>
      </c>
      <c r="R157" t="n">
        <v>341.23</v>
      </c>
      <c r="S157" t="n">
        <v>82.47</v>
      </c>
      <c r="T157" t="n">
        <v>125970.18</v>
      </c>
      <c r="U157" t="n">
        <v>0.24</v>
      </c>
      <c r="V157" t="n">
        <v>0.79</v>
      </c>
      <c r="W157" t="n">
        <v>7.07</v>
      </c>
      <c r="X157" t="n">
        <v>7.79</v>
      </c>
      <c r="Y157" t="n">
        <v>0.5</v>
      </c>
      <c r="Z157" t="n">
        <v>10</v>
      </c>
    </row>
    <row r="158">
      <c r="A158" t="n">
        <v>2</v>
      </c>
      <c r="B158" t="n">
        <v>95</v>
      </c>
      <c r="C158" t="inlineStr">
        <is>
          <t xml:space="preserve">CONCLUIDO	</t>
        </is>
      </c>
      <c r="D158" t="n">
        <v>1.6234</v>
      </c>
      <c r="E158" t="n">
        <v>61.6</v>
      </c>
      <c r="F158" t="n">
        <v>52.88</v>
      </c>
      <c r="G158" t="n">
        <v>18.88</v>
      </c>
      <c r="H158" t="n">
        <v>0.28</v>
      </c>
      <c r="I158" t="n">
        <v>168</v>
      </c>
      <c r="J158" t="n">
        <v>188.73</v>
      </c>
      <c r="K158" t="n">
        <v>53.44</v>
      </c>
      <c r="L158" t="n">
        <v>3</v>
      </c>
      <c r="M158" t="n">
        <v>166</v>
      </c>
      <c r="N158" t="n">
        <v>37.29</v>
      </c>
      <c r="O158" t="n">
        <v>23510.33</v>
      </c>
      <c r="P158" t="n">
        <v>697.76</v>
      </c>
      <c r="Q158" t="n">
        <v>2120.03</v>
      </c>
      <c r="R158" t="n">
        <v>244.14</v>
      </c>
      <c r="S158" t="n">
        <v>82.47</v>
      </c>
      <c r="T158" t="n">
        <v>77929.34</v>
      </c>
      <c r="U158" t="n">
        <v>0.34</v>
      </c>
      <c r="V158" t="n">
        <v>0.83</v>
      </c>
      <c r="W158" t="n">
        <v>6.91</v>
      </c>
      <c r="X158" t="n">
        <v>4.82</v>
      </c>
      <c r="Y158" t="n">
        <v>0.5</v>
      </c>
      <c r="Z158" t="n">
        <v>10</v>
      </c>
    </row>
    <row r="159">
      <c r="A159" t="n">
        <v>3</v>
      </c>
      <c r="B159" t="n">
        <v>95</v>
      </c>
      <c r="C159" t="inlineStr">
        <is>
          <t xml:space="preserve">CONCLUIDO	</t>
        </is>
      </c>
      <c r="D159" t="n">
        <v>1.7077</v>
      </c>
      <c r="E159" t="n">
        <v>58.56</v>
      </c>
      <c r="F159" t="n">
        <v>51.55</v>
      </c>
      <c r="G159" t="n">
        <v>25.35</v>
      </c>
      <c r="H159" t="n">
        <v>0.37</v>
      </c>
      <c r="I159" t="n">
        <v>122</v>
      </c>
      <c r="J159" t="n">
        <v>190.25</v>
      </c>
      <c r="K159" t="n">
        <v>53.44</v>
      </c>
      <c r="L159" t="n">
        <v>4</v>
      </c>
      <c r="M159" t="n">
        <v>120</v>
      </c>
      <c r="N159" t="n">
        <v>37.82</v>
      </c>
      <c r="O159" t="n">
        <v>23698.48</v>
      </c>
      <c r="P159" t="n">
        <v>671.91</v>
      </c>
      <c r="Q159" t="n">
        <v>2119.98</v>
      </c>
      <c r="R159" t="n">
        <v>200.65</v>
      </c>
      <c r="S159" t="n">
        <v>82.47</v>
      </c>
      <c r="T159" t="n">
        <v>56415.57</v>
      </c>
      <c r="U159" t="n">
        <v>0.41</v>
      </c>
      <c r="V159" t="n">
        <v>0.85</v>
      </c>
      <c r="W159" t="n">
        <v>6.84</v>
      </c>
      <c r="X159" t="n">
        <v>3.49</v>
      </c>
      <c r="Y159" t="n">
        <v>0.5</v>
      </c>
      <c r="Z159" t="n">
        <v>10</v>
      </c>
    </row>
    <row r="160">
      <c r="A160" t="n">
        <v>4</v>
      </c>
      <c r="B160" t="n">
        <v>95</v>
      </c>
      <c r="C160" t="inlineStr">
        <is>
          <t xml:space="preserve">CONCLUIDO	</t>
        </is>
      </c>
      <c r="D160" t="n">
        <v>1.7622</v>
      </c>
      <c r="E160" t="n">
        <v>56.75</v>
      </c>
      <c r="F160" t="n">
        <v>50.74</v>
      </c>
      <c r="G160" t="n">
        <v>32.05</v>
      </c>
      <c r="H160" t="n">
        <v>0.46</v>
      </c>
      <c r="I160" t="n">
        <v>95</v>
      </c>
      <c r="J160" t="n">
        <v>191.78</v>
      </c>
      <c r="K160" t="n">
        <v>53.44</v>
      </c>
      <c r="L160" t="n">
        <v>5</v>
      </c>
      <c r="M160" t="n">
        <v>93</v>
      </c>
      <c r="N160" t="n">
        <v>38.35</v>
      </c>
      <c r="O160" t="n">
        <v>23887.36</v>
      </c>
      <c r="P160" t="n">
        <v>653.01</v>
      </c>
      <c r="Q160" t="n">
        <v>2120</v>
      </c>
      <c r="R160" t="n">
        <v>174.44</v>
      </c>
      <c r="S160" t="n">
        <v>82.47</v>
      </c>
      <c r="T160" t="n">
        <v>43442.51</v>
      </c>
      <c r="U160" t="n">
        <v>0.47</v>
      </c>
      <c r="V160" t="n">
        <v>0.87</v>
      </c>
      <c r="W160" t="n">
        <v>6.8</v>
      </c>
      <c r="X160" t="n">
        <v>2.68</v>
      </c>
      <c r="Y160" t="n">
        <v>0.5</v>
      </c>
      <c r="Z160" t="n">
        <v>10</v>
      </c>
    </row>
    <row r="161">
      <c r="A161" t="n">
        <v>5</v>
      </c>
      <c r="B161" t="n">
        <v>95</v>
      </c>
      <c r="C161" t="inlineStr">
        <is>
          <t xml:space="preserve">CONCLUIDO	</t>
        </is>
      </c>
      <c r="D161" t="n">
        <v>1.7981</v>
      </c>
      <c r="E161" t="n">
        <v>55.61</v>
      </c>
      <c r="F161" t="n">
        <v>50.24</v>
      </c>
      <c r="G161" t="n">
        <v>38.65</v>
      </c>
      <c r="H161" t="n">
        <v>0.55</v>
      </c>
      <c r="I161" t="n">
        <v>78</v>
      </c>
      <c r="J161" t="n">
        <v>193.32</v>
      </c>
      <c r="K161" t="n">
        <v>53.44</v>
      </c>
      <c r="L161" t="n">
        <v>6</v>
      </c>
      <c r="M161" t="n">
        <v>76</v>
      </c>
      <c r="N161" t="n">
        <v>38.89</v>
      </c>
      <c r="O161" t="n">
        <v>24076.95</v>
      </c>
      <c r="P161" t="n">
        <v>638.6</v>
      </c>
      <c r="Q161" t="n">
        <v>2119.94</v>
      </c>
      <c r="R161" t="n">
        <v>158.23</v>
      </c>
      <c r="S161" t="n">
        <v>82.47</v>
      </c>
      <c r="T161" t="n">
        <v>35422.11</v>
      </c>
      <c r="U161" t="n">
        <v>0.52</v>
      </c>
      <c r="V161" t="n">
        <v>0.88</v>
      </c>
      <c r="W161" t="n">
        <v>6.77</v>
      </c>
      <c r="X161" t="n">
        <v>2.18</v>
      </c>
      <c r="Y161" t="n">
        <v>0.5</v>
      </c>
      <c r="Z161" t="n">
        <v>10</v>
      </c>
    </row>
    <row r="162">
      <c r="A162" t="n">
        <v>6</v>
      </c>
      <c r="B162" t="n">
        <v>95</v>
      </c>
      <c r="C162" t="inlineStr">
        <is>
          <t xml:space="preserve">CONCLUIDO	</t>
        </is>
      </c>
      <c r="D162" t="n">
        <v>1.8255</v>
      </c>
      <c r="E162" t="n">
        <v>54.78</v>
      </c>
      <c r="F162" t="n">
        <v>49.89</v>
      </c>
      <c r="G162" t="n">
        <v>46.05</v>
      </c>
      <c r="H162" t="n">
        <v>0.64</v>
      </c>
      <c r="I162" t="n">
        <v>65</v>
      </c>
      <c r="J162" t="n">
        <v>194.86</v>
      </c>
      <c r="K162" t="n">
        <v>53.44</v>
      </c>
      <c r="L162" t="n">
        <v>7</v>
      </c>
      <c r="M162" t="n">
        <v>63</v>
      </c>
      <c r="N162" t="n">
        <v>39.43</v>
      </c>
      <c r="O162" t="n">
        <v>24267.28</v>
      </c>
      <c r="P162" t="n">
        <v>625.78</v>
      </c>
      <c r="Q162" t="n">
        <v>2119.89</v>
      </c>
      <c r="R162" t="n">
        <v>146.67</v>
      </c>
      <c r="S162" t="n">
        <v>82.47</v>
      </c>
      <c r="T162" t="n">
        <v>29710.96</v>
      </c>
      <c r="U162" t="n">
        <v>0.5600000000000001</v>
      </c>
      <c r="V162" t="n">
        <v>0.88</v>
      </c>
      <c r="W162" t="n">
        <v>6.75</v>
      </c>
      <c r="X162" t="n">
        <v>1.83</v>
      </c>
      <c r="Y162" t="n">
        <v>0.5</v>
      </c>
      <c r="Z162" t="n">
        <v>10</v>
      </c>
    </row>
    <row r="163">
      <c r="A163" t="n">
        <v>7</v>
      </c>
      <c r="B163" t="n">
        <v>95</v>
      </c>
      <c r="C163" t="inlineStr">
        <is>
          <t xml:space="preserve">CONCLUIDO	</t>
        </is>
      </c>
      <c r="D163" t="n">
        <v>1.846</v>
      </c>
      <c r="E163" t="n">
        <v>54.17</v>
      </c>
      <c r="F163" t="n">
        <v>49.62</v>
      </c>
      <c r="G163" t="n">
        <v>53.16</v>
      </c>
      <c r="H163" t="n">
        <v>0.72</v>
      </c>
      <c r="I163" t="n">
        <v>56</v>
      </c>
      <c r="J163" t="n">
        <v>196.41</v>
      </c>
      <c r="K163" t="n">
        <v>53.44</v>
      </c>
      <c r="L163" t="n">
        <v>8</v>
      </c>
      <c r="M163" t="n">
        <v>54</v>
      </c>
      <c r="N163" t="n">
        <v>39.98</v>
      </c>
      <c r="O163" t="n">
        <v>24458.36</v>
      </c>
      <c r="P163" t="n">
        <v>613.5599999999999</v>
      </c>
      <c r="Q163" t="n">
        <v>2119.88</v>
      </c>
      <c r="R163" t="n">
        <v>137.79</v>
      </c>
      <c r="S163" t="n">
        <v>82.47</v>
      </c>
      <c r="T163" t="n">
        <v>25312.77</v>
      </c>
      <c r="U163" t="n">
        <v>0.6</v>
      </c>
      <c r="V163" t="n">
        <v>0.89</v>
      </c>
      <c r="W163" t="n">
        <v>6.74</v>
      </c>
      <c r="X163" t="n">
        <v>1.56</v>
      </c>
      <c r="Y163" t="n">
        <v>0.5</v>
      </c>
      <c r="Z163" t="n">
        <v>10</v>
      </c>
    </row>
    <row r="164">
      <c r="A164" t="n">
        <v>8</v>
      </c>
      <c r="B164" t="n">
        <v>95</v>
      </c>
      <c r="C164" t="inlineStr">
        <is>
          <t xml:space="preserve">CONCLUIDO	</t>
        </is>
      </c>
      <c r="D164" t="n">
        <v>1.8609</v>
      </c>
      <c r="E164" t="n">
        <v>53.74</v>
      </c>
      <c r="F164" t="n">
        <v>49.44</v>
      </c>
      <c r="G164" t="n">
        <v>60.54</v>
      </c>
      <c r="H164" t="n">
        <v>0.8100000000000001</v>
      </c>
      <c r="I164" t="n">
        <v>49</v>
      </c>
      <c r="J164" t="n">
        <v>197.97</v>
      </c>
      <c r="K164" t="n">
        <v>53.44</v>
      </c>
      <c r="L164" t="n">
        <v>9</v>
      </c>
      <c r="M164" t="n">
        <v>47</v>
      </c>
      <c r="N164" t="n">
        <v>40.53</v>
      </c>
      <c r="O164" t="n">
        <v>24650.18</v>
      </c>
      <c r="P164" t="n">
        <v>602.29</v>
      </c>
      <c r="Q164" t="n">
        <v>2119.91</v>
      </c>
      <c r="R164" t="n">
        <v>132.04</v>
      </c>
      <c r="S164" t="n">
        <v>82.47</v>
      </c>
      <c r="T164" t="n">
        <v>22472.67</v>
      </c>
      <c r="U164" t="n">
        <v>0.62</v>
      </c>
      <c r="V164" t="n">
        <v>0.89</v>
      </c>
      <c r="W164" t="n">
        <v>6.73</v>
      </c>
      <c r="X164" t="n">
        <v>1.39</v>
      </c>
      <c r="Y164" t="n">
        <v>0.5</v>
      </c>
      <c r="Z164" t="n">
        <v>10</v>
      </c>
    </row>
    <row r="165">
      <c r="A165" t="n">
        <v>9</v>
      </c>
      <c r="B165" t="n">
        <v>95</v>
      </c>
      <c r="C165" t="inlineStr">
        <is>
          <t xml:space="preserve">CONCLUIDO	</t>
        </is>
      </c>
      <c r="D165" t="n">
        <v>1.8732</v>
      </c>
      <c r="E165" t="n">
        <v>53.38</v>
      </c>
      <c r="F165" t="n">
        <v>49.28</v>
      </c>
      <c r="G165" t="n">
        <v>67.2</v>
      </c>
      <c r="H165" t="n">
        <v>0.89</v>
      </c>
      <c r="I165" t="n">
        <v>44</v>
      </c>
      <c r="J165" t="n">
        <v>199.53</v>
      </c>
      <c r="K165" t="n">
        <v>53.44</v>
      </c>
      <c r="L165" t="n">
        <v>10</v>
      </c>
      <c r="M165" t="n">
        <v>42</v>
      </c>
      <c r="N165" t="n">
        <v>41.1</v>
      </c>
      <c r="O165" t="n">
        <v>24842.77</v>
      </c>
      <c r="P165" t="n">
        <v>591.49</v>
      </c>
      <c r="Q165" t="n">
        <v>2119.92</v>
      </c>
      <c r="R165" t="n">
        <v>127.18</v>
      </c>
      <c r="S165" t="n">
        <v>82.47</v>
      </c>
      <c r="T165" t="n">
        <v>20069.2</v>
      </c>
      <c r="U165" t="n">
        <v>0.65</v>
      </c>
      <c r="V165" t="n">
        <v>0.89</v>
      </c>
      <c r="W165" t="n">
        <v>6.7</v>
      </c>
      <c r="X165" t="n">
        <v>1.22</v>
      </c>
      <c r="Y165" t="n">
        <v>0.5</v>
      </c>
      <c r="Z165" t="n">
        <v>10</v>
      </c>
    </row>
    <row r="166">
      <c r="A166" t="n">
        <v>10</v>
      </c>
      <c r="B166" t="n">
        <v>95</v>
      </c>
      <c r="C166" t="inlineStr">
        <is>
          <t xml:space="preserve">CONCLUIDO	</t>
        </is>
      </c>
      <c r="D166" t="n">
        <v>1.8846</v>
      </c>
      <c r="E166" t="n">
        <v>53.06</v>
      </c>
      <c r="F166" t="n">
        <v>49.14</v>
      </c>
      <c r="G166" t="n">
        <v>75.59999999999999</v>
      </c>
      <c r="H166" t="n">
        <v>0.97</v>
      </c>
      <c r="I166" t="n">
        <v>39</v>
      </c>
      <c r="J166" t="n">
        <v>201.1</v>
      </c>
      <c r="K166" t="n">
        <v>53.44</v>
      </c>
      <c r="L166" t="n">
        <v>11</v>
      </c>
      <c r="M166" t="n">
        <v>37</v>
      </c>
      <c r="N166" t="n">
        <v>41.66</v>
      </c>
      <c r="O166" t="n">
        <v>25036.12</v>
      </c>
      <c r="P166" t="n">
        <v>581.02</v>
      </c>
      <c r="Q166" t="n">
        <v>2119.94</v>
      </c>
      <c r="R166" t="n">
        <v>122.24</v>
      </c>
      <c r="S166" t="n">
        <v>82.47</v>
      </c>
      <c r="T166" t="n">
        <v>17625.65</v>
      </c>
      <c r="U166" t="n">
        <v>0.67</v>
      </c>
      <c r="V166" t="n">
        <v>0.9</v>
      </c>
      <c r="W166" t="n">
        <v>6.71</v>
      </c>
      <c r="X166" t="n">
        <v>1.08</v>
      </c>
      <c r="Y166" t="n">
        <v>0.5</v>
      </c>
      <c r="Z166" t="n">
        <v>10</v>
      </c>
    </row>
    <row r="167">
      <c r="A167" t="n">
        <v>11</v>
      </c>
      <c r="B167" t="n">
        <v>95</v>
      </c>
      <c r="C167" t="inlineStr">
        <is>
          <t xml:space="preserve">CONCLUIDO	</t>
        </is>
      </c>
      <c r="D167" t="n">
        <v>1.8939</v>
      </c>
      <c r="E167" t="n">
        <v>52.8</v>
      </c>
      <c r="F167" t="n">
        <v>49.03</v>
      </c>
      <c r="G167" t="n">
        <v>84.05</v>
      </c>
      <c r="H167" t="n">
        <v>1.05</v>
      </c>
      <c r="I167" t="n">
        <v>35</v>
      </c>
      <c r="J167" t="n">
        <v>202.67</v>
      </c>
      <c r="K167" t="n">
        <v>53.44</v>
      </c>
      <c r="L167" t="n">
        <v>12</v>
      </c>
      <c r="M167" t="n">
        <v>33</v>
      </c>
      <c r="N167" t="n">
        <v>42.24</v>
      </c>
      <c r="O167" t="n">
        <v>25230.25</v>
      </c>
      <c r="P167" t="n">
        <v>569.6</v>
      </c>
      <c r="Q167" t="n">
        <v>2119.9</v>
      </c>
      <c r="R167" t="n">
        <v>118.54</v>
      </c>
      <c r="S167" t="n">
        <v>82.47</v>
      </c>
      <c r="T167" t="n">
        <v>15794.65</v>
      </c>
      <c r="U167" t="n">
        <v>0.7</v>
      </c>
      <c r="V167" t="n">
        <v>0.9</v>
      </c>
      <c r="W167" t="n">
        <v>6.7</v>
      </c>
      <c r="X167" t="n">
        <v>0.97</v>
      </c>
      <c r="Y167" t="n">
        <v>0.5</v>
      </c>
      <c r="Z167" t="n">
        <v>10</v>
      </c>
    </row>
    <row r="168">
      <c r="A168" t="n">
        <v>12</v>
      </c>
      <c r="B168" t="n">
        <v>95</v>
      </c>
      <c r="C168" t="inlineStr">
        <is>
          <t xml:space="preserve">CONCLUIDO	</t>
        </is>
      </c>
      <c r="D168" t="n">
        <v>1.9011</v>
      </c>
      <c r="E168" t="n">
        <v>52.6</v>
      </c>
      <c r="F168" t="n">
        <v>48.94</v>
      </c>
      <c r="G168" t="n">
        <v>91.77</v>
      </c>
      <c r="H168" t="n">
        <v>1.13</v>
      </c>
      <c r="I168" t="n">
        <v>32</v>
      </c>
      <c r="J168" t="n">
        <v>204.25</v>
      </c>
      <c r="K168" t="n">
        <v>53.44</v>
      </c>
      <c r="L168" t="n">
        <v>13</v>
      </c>
      <c r="M168" t="n">
        <v>30</v>
      </c>
      <c r="N168" t="n">
        <v>42.82</v>
      </c>
      <c r="O168" t="n">
        <v>25425.3</v>
      </c>
      <c r="P168" t="n">
        <v>558.55</v>
      </c>
      <c r="Q168" t="n">
        <v>2119.89</v>
      </c>
      <c r="R168" t="n">
        <v>115.97</v>
      </c>
      <c r="S168" t="n">
        <v>82.47</v>
      </c>
      <c r="T168" t="n">
        <v>14524.71</v>
      </c>
      <c r="U168" t="n">
        <v>0.71</v>
      </c>
      <c r="V168" t="n">
        <v>0.9</v>
      </c>
      <c r="W168" t="n">
        <v>6.69</v>
      </c>
      <c r="X168" t="n">
        <v>0.89</v>
      </c>
      <c r="Y168" t="n">
        <v>0.5</v>
      </c>
      <c r="Z168" t="n">
        <v>10</v>
      </c>
    </row>
    <row r="169">
      <c r="A169" t="n">
        <v>13</v>
      </c>
      <c r="B169" t="n">
        <v>95</v>
      </c>
      <c r="C169" t="inlineStr">
        <is>
          <t xml:space="preserve">CONCLUIDO	</t>
        </is>
      </c>
      <c r="D169" t="n">
        <v>1.9083</v>
      </c>
      <c r="E169" t="n">
        <v>52.4</v>
      </c>
      <c r="F169" t="n">
        <v>48.85</v>
      </c>
      <c r="G169" t="n">
        <v>101.08</v>
      </c>
      <c r="H169" t="n">
        <v>1.21</v>
      </c>
      <c r="I169" t="n">
        <v>29</v>
      </c>
      <c r="J169" t="n">
        <v>205.84</v>
      </c>
      <c r="K169" t="n">
        <v>53.44</v>
      </c>
      <c r="L169" t="n">
        <v>14</v>
      </c>
      <c r="M169" t="n">
        <v>27</v>
      </c>
      <c r="N169" t="n">
        <v>43.4</v>
      </c>
      <c r="O169" t="n">
        <v>25621.03</v>
      </c>
      <c r="P169" t="n">
        <v>547.05</v>
      </c>
      <c r="Q169" t="n">
        <v>2119.97</v>
      </c>
      <c r="R169" t="n">
        <v>112.98</v>
      </c>
      <c r="S169" t="n">
        <v>82.47</v>
      </c>
      <c r="T169" t="n">
        <v>13043.99</v>
      </c>
      <c r="U169" t="n">
        <v>0.73</v>
      </c>
      <c r="V169" t="n">
        <v>0.9</v>
      </c>
      <c r="W169" t="n">
        <v>6.69</v>
      </c>
      <c r="X169" t="n">
        <v>0.8</v>
      </c>
      <c r="Y169" t="n">
        <v>0.5</v>
      </c>
      <c r="Z169" t="n">
        <v>10</v>
      </c>
    </row>
    <row r="170">
      <c r="A170" t="n">
        <v>14</v>
      </c>
      <c r="B170" t="n">
        <v>95</v>
      </c>
      <c r="C170" t="inlineStr">
        <is>
          <t xml:space="preserve">CONCLUIDO	</t>
        </is>
      </c>
      <c r="D170" t="n">
        <v>1.9127</v>
      </c>
      <c r="E170" t="n">
        <v>52.28</v>
      </c>
      <c r="F170" t="n">
        <v>48.81</v>
      </c>
      <c r="G170" t="n">
        <v>108.46</v>
      </c>
      <c r="H170" t="n">
        <v>1.28</v>
      </c>
      <c r="I170" t="n">
        <v>27</v>
      </c>
      <c r="J170" t="n">
        <v>207.43</v>
      </c>
      <c r="K170" t="n">
        <v>53.44</v>
      </c>
      <c r="L170" t="n">
        <v>15</v>
      </c>
      <c r="M170" t="n">
        <v>23</v>
      </c>
      <c r="N170" t="n">
        <v>44</v>
      </c>
      <c r="O170" t="n">
        <v>25817.56</v>
      </c>
      <c r="P170" t="n">
        <v>537.1900000000001</v>
      </c>
      <c r="Q170" t="n">
        <v>2119.91</v>
      </c>
      <c r="R170" t="n">
        <v>111.77</v>
      </c>
      <c r="S170" t="n">
        <v>82.47</v>
      </c>
      <c r="T170" t="n">
        <v>12447.68</v>
      </c>
      <c r="U170" t="n">
        <v>0.74</v>
      </c>
      <c r="V170" t="n">
        <v>0.9</v>
      </c>
      <c r="W170" t="n">
        <v>6.68</v>
      </c>
      <c r="X170" t="n">
        <v>0.75</v>
      </c>
      <c r="Y170" t="n">
        <v>0.5</v>
      </c>
      <c r="Z170" t="n">
        <v>10</v>
      </c>
    </row>
    <row r="171">
      <c r="A171" t="n">
        <v>15</v>
      </c>
      <c r="B171" t="n">
        <v>95</v>
      </c>
      <c r="C171" t="inlineStr">
        <is>
          <t xml:space="preserve">CONCLUIDO	</t>
        </is>
      </c>
      <c r="D171" t="n">
        <v>1.9171</v>
      </c>
      <c r="E171" t="n">
        <v>52.16</v>
      </c>
      <c r="F171" t="n">
        <v>48.76</v>
      </c>
      <c r="G171" t="n">
        <v>117.03</v>
      </c>
      <c r="H171" t="n">
        <v>1.36</v>
      </c>
      <c r="I171" t="n">
        <v>25</v>
      </c>
      <c r="J171" t="n">
        <v>209.03</v>
      </c>
      <c r="K171" t="n">
        <v>53.44</v>
      </c>
      <c r="L171" t="n">
        <v>16</v>
      </c>
      <c r="M171" t="n">
        <v>16</v>
      </c>
      <c r="N171" t="n">
        <v>44.6</v>
      </c>
      <c r="O171" t="n">
        <v>26014.91</v>
      </c>
      <c r="P171" t="n">
        <v>525.03</v>
      </c>
      <c r="Q171" t="n">
        <v>2119.87</v>
      </c>
      <c r="R171" t="n">
        <v>109.73</v>
      </c>
      <c r="S171" t="n">
        <v>82.47</v>
      </c>
      <c r="T171" t="n">
        <v>11441.63</v>
      </c>
      <c r="U171" t="n">
        <v>0.75</v>
      </c>
      <c r="V171" t="n">
        <v>0.9</v>
      </c>
      <c r="W171" t="n">
        <v>6.7</v>
      </c>
      <c r="X171" t="n">
        <v>0.71</v>
      </c>
      <c r="Y171" t="n">
        <v>0.5</v>
      </c>
      <c r="Z171" t="n">
        <v>10</v>
      </c>
    </row>
    <row r="172">
      <c r="A172" t="n">
        <v>16</v>
      </c>
      <c r="B172" t="n">
        <v>95</v>
      </c>
      <c r="C172" t="inlineStr">
        <is>
          <t xml:space="preserve">CONCLUIDO	</t>
        </is>
      </c>
      <c r="D172" t="n">
        <v>1.9196</v>
      </c>
      <c r="E172" t="n">
        <v>52.09</v>
      </c>
      <c r="F172" t="n">
        <v>48.73</v>
      </c>
      <c r="G172" t="n">
        <v>121.83</v>
      </c>
      <c r="H172" t="n">
        <v>1.43</v>
      </c>
      <c r="I172" t="n">
        <v>24</v>
      </c>
      <c r="J172" t="n">
        <v>210.64</v>
      </c>
      <c r="K172" t="n">
        <v>53.44</v>
      </c>
      <c r="L172" t="n">
        <v>17</v>
      </c>
      <c r="M172" t="n">
        <v>5</v>
      </c>
      <c r="N172" t="n">
        <v>45.21</v>
      </c>
      <c r="O172" t="n">
        <v>26213.09</v>
      </c>
      <c r="P172" t="n">
        <v>522.4</v>
      </c>
      <c r="Q172" t="n">
        <v>2119.93</v>
      </c>
      <c r="R172" t="n">
        <v>108.34</v>
      </c>
      <c r="S172" t="n">
        <v>82.47</v>
      </c>
      <c r="T172" t="n">
        <v>10747.03</v>
      </c>
      <c r="U172" t="n">
        <v>0.76</v>
      </c>
      <c r="V172" t="n">
        <v>0.9</v>
      </c>
      <c r="W172" t="n">
        <v>6.7</v>
      </c>
      <c r="X172" t="n">
        <v>0.67</v>
      </c>
      <c r="Y172" t="n">
        <v>0.5</v>
      </c>
      <c r="Z172" t="n">
        <v>10</v>
      </c>
    </row>
    <row r="173">
      <c r="A173" t="n">
        <v>17</v>
      </c>
      <c r="B173" t="n">
        <v>95</v>
      </c>
      <c r="C173" t="inlineStr">
        <is>
          <t xml:space="preserve">CONCLUIDO	</t>
        </is>
      </c>
      <c r="D173" t="n">
        <v>1.9192</v>
      </c>
      <c r="E173" t="n">
        <v>52.1</v>
      </c>
      <c r="F173" t="n">
        <v>48.74</v>
      </c>
      <c r="G173" t="n">
        <v>121.86</v>
      </c>
      <c r="H173" t="n">
        <v>1.51</v>
      </c>
      <c r="I173" t="n">
        <v>24</v>
      </c>
      <c r="J173" t="n">
        <v>212.25</v>
      </c>
      <c r="K173" t="n">
        <v>53.44</v>
      </c>
      <c r="L173" t="n">
        <v>18</v>
      </c>
      <c r="M173" t="n">
        <v>2</v>
      </c>
      <c r="N173" t="n">
        <v>45.82</v>
      </c>
      <c r="O173" t="n">
        <v>26412.11</v>
      </c>
      <c r="P173" t="n">
        <v>524.04</v>
      </c>
      <c r="Q173" t="n">
        <v>2119.91</v>
      </c>
      <c r="R173" t="n">
        <v>108.69</v>
      </c>
      <c r="S173" t="n">
        <v>82.47</v>
      </c>
      <c r="T173" t="n">
        <v>10924.13</v>
      </c>
      <c r="U173" t="n">
        <v>0.76</v>
      </c>
      <c r="V173" t="n">
        <v>0.9</v>
      </c>
      <c r="W173" t="n">
        <v>6.7</v>
      </c>
      <c r="X173" t="n">
        <v>0.6899999999999999</v>
      </c>
      <c r="Y173" t="n">
        <v>0.5</v>
      </c>
      <c r="Z173" t="n">
        <v>10</v>
      </c>
    </row>
    <row r="174">
      <c r="A174" t="n">
        <v>18</v>
      </c>
      <c r="B174" t="n">
        <v>95</v>
      </c>
      <c r="C174" t="inlineStr">
        <is>
          <t xml:space="preserve">CONCLUIDO	</t>
        </is>
      </c>
      <c r="D174" t="n">
        <v>1.9187</v>
      </c>
      <c r="E174" t="n">
        <v>52.12</v>
      </c>
      <c r="F174" t="n">
        <v>48.76</v>
      </c>
      <c r="G174" t="n">
        <v>121.89</v>
      </c>
      <c r="H174" t="n">
        <v>1.58</v>
      </c>
      <c r="I174" t="n">
        <v>24</v>
      </c>
      <c r="J174" t="n">
        <v>213.87</v>
      </c>
      <c r="K174" t="n">
        <v>53.44</v>
      </c>
      <c r="L174" t="n">
        <v>19</v>
      </c>
      <c r="M174" t="n">
        <v>0</v>
      </c>
      <c r="N174" t="n">
        <v>46.44</v>
      </c>
      <c r="O174" t="n">
        <v>26611.98</v>
      </c>
      <c r="P174" t="n">
        <v>526.52</v>
      </c>
      <c r="Q174" t="n">
        <v>2119.96</v>
      </c>
      <c r="R174" t="n">
        <v>108.81</v>
      </c>
      <c r="S174" t="n">
        <v>82.47</v>
      </c>
      <c r="T174" t="n">
        <v>10983.94</v>
      </c>
      <c r="U174" t="n">
        <v>0.76</v>
      </c>
      <c r="V174" t="n">
        <v>0.9</v>
      </c>
      <c r="W174" t="n">
        <v>6.71</v>
      </c>
      <c r="X174" t="n">
        <v>0.7</v>
      </c>
      <c r="Y174" t="n">
        <v>0.5</v>
      </c>
      <c r="Z174" t="n">
        <v>10</v>
      </c>
    </row>
    <row r="175">
      <c r="A175" t="n">
        <v>0</v>
      </c>
      <c r="B175" t="n">
        <v>55</v>
      </c>
      <c r="C175" t="inlineStr">
        <is>
          <t xml:space="preserve">CONCLUIDO	</t>
        </is>
      </c>
      <c r="D175" t="n">
        <v>1.367</v>
      </c>
      <c r="E175" t="n">
        <v>73.15000000000001</v>
      </c>
      <c r="F175" t="n">
        <v>60.75</v>
      </c>
      <c r="G175" t="n">
        <v>8.44</v>
      </c>
      <c r="H175" t="n">
        <v>0.15</v>
      </c>
      <c r="I175" t="n">
        <v>432</v>
      </c>
      <c r="J175" t="n">
        <v>116.05</v>
      </c>
      <c r="K175" t="n">
        <v>43.4</v>
      </c>
      <c r="L175" t="n">
        <v>1</v>
      </c>
      <c r="M175" t="n">
        <v>430</v>
      </c>
      <c r="N175" t="n">
        <v>16.65</v>
      </c>
      <c r="O175" t="n">
        <v>14546.17</v>
      </c>
      <c r="P175" t="n">
        <v>598.25</v>
      </c>
      <c r="Q175" t="n">
        <v>2120.42</v>
      </c>
      <c r="R175" t="n">
        <v>501.26</v>
      </c>
      <c r="S175" t="n">
        <v>82.47</v>
      </c>
      <c r="T175" t="n">
        <v>205168.72</v>
      </c>
      <c r="U175" t="n">
        <v>0.16</v>
      </c>
      <c r="V175" t="n">
        <v>0.73</v>
      </c>
      <c r="W175" t="n">
        <v>7.34</v>
      </c>
      <c r="X175" t="n">
        <v>12.68</v>
      </c>
      <c r="Y175" t="n">
        <v>0.5</v>
      </c>
      <c r="Z175" t="n">
        <v>10</v>
      </c>
    </row>
    <row r="176">
      <c r="A176" t="n">
        <v>1</v>
      </c>
      <c r="B176" t="n">
        <v>55</v>
      </c>
      <c r="C176" t="inlineStr">
        <is>
          <t xml:space="preserve">CONCLUIDO	</t>
        </is>
      </c>
      <c r="D176" t="n">
        <v>1.6702</v>
      </c>
      <c r="E176" t="n">
        <v>59.87</v>
      </c>
      <c r="F176" t="n">
        <v>53.37</v>
      </c>
      <c r="G176" t="n">
        <v>17.31</v>
      </c>
      <c r="H176" t="n">
        <v>0.3</v>
      </c>
      <c r="I176" t="n">
        <v>185</v>
      </c>
      <c r="J176" t="n">
        <v>117.34</v>
      </c>
      <c r="K176" t="n">
        <v>43.4</v>
      </c>
      <c r="L176" t="n">
        <v>2</v>
      </c>
      <c r="M176" t="n">
        <v>183</v>
      </c>
      <c r="N176" t="n">
        <v>16.94</v>
      </c>
      <c r="O176" t="n">
        <v>14705.49</v>
      </c>
      <c r="P176" t="n">
        <v>510.85</v>
      </c>
      <c r="Q176" t="n">
        <v>2120.02</v>
      </c>
      <c r="R176" t="n">
        <v>259.75</v>
      </c>
      <c r="S176" t="n">
        <v>82.47</v>
      </c>
      <c r="T176" t="n">
        <v>85649.36</v>
      </c>
      <c r="U176" t="n">
        <v>0.32</v>
      </c>
      <c r="V176" t="n">
        <v>0.83</v>
      </c>
      <c r="W176" t="n">
        <v>6.95</v>
      </c>
      <c r="X176" t="n">
        <v>5.31</v>
      </c>
      <c r="Y176" t="n">
        <v>0.5</v>
      </c>
      <c r="Z176" t="n">
        <v>10</v>
      </c>
    </row>
    <row r="177">
      <c r="A177" t="n">
        <v>2</v>
      </c>
      <c r="B177" t="n">
        <v>55</v>
      </c>
      <c r="C177" t="inlineStr">
        <is>
          <t xml:space="preserve">CONCLUIDO	</t>
        </is>
      </c>
      <c r="D177" t="n">
        <v>1.7806</v>
      </c>
      <c r="E177" t="n">
        <v>56.16</v>
      </c>
      <c r="F177" t="n">
        <v>51.33</v>
      </c>
      <c r="G177" t="n">
        <v>26.78</v>
      </c>
      <c r="H177" t="n">
        <v>0.45</v>
      </c>
      <c r="I177" t="n">
        <v>115</v>
      </c>
      <c r="J177" t="n">
        <v>118.63</v>
      </c>
      <c r="K177" t="n">
        <v>43.4</v>
      </c>
      <c r="L177" t="n">
        <v>3</v>
      </c>
      <c r="M177" t="n">
        <v>113</v>
      </c>
      <c r="N177" t="n">
        <v>17.23</v>
      </c>
      <c r="O177" t="n">
        <v>14865.24</v>
      </c>
      <c r="P177" t="n">
        <v>476.74</v>
      </c>
      <c r="Q177" t="n">
        <v>2119.99</v>
      </c>
      <c r="R177" t="n">
        <v>193.74</v>
      </c>
      <c r="S177" t="n">
        <v>82.47</v>
      </c>
      <c r="T177" t="n">
        <v>52994.75</v>
      </c>
      <c r="U177" t="n">
        <v>0.43</v>
      </c>
      <c r="V177" t="n">
        <v>0.86</v>
      </c>
      <c r="W177" t="n">
        <v>6.82</v>
      </c>
      <c r="X177" t="n">
        <v>3.27</v>
      </c>
      <c r="Y177" t="n">
        <v>0.5</v>
      </c>
      <c r="Z177" t="n">
        <v>10</v>
      </c>
    </row>
    <row r="178">
      <c r="A178" t="n">
        <v>3</v>
      </c>
      <c r="B178" t="n">
        <v>55</v>
      </c>
      <c r="C178" t="inlineStr">
        <is>
          <t xml:space="preserve">CONCLUIDO	</t>
        </is>
      </c>
      <c r="D178" t="n">
        <v>1.8367</v>
      </c>
      <c r="E178" t="n">
        <v>54.44</v>
      </c>
      <c r="F178" t="n">
        <v>50.4</v>
      </c>
      <c r="G178" t="n">
        <v>36.88</v>
      </c>
      <c r="H178" t="n">
        <v>0.59</v>
      </c>
      <c r="I178" t="n">
        <v>82</v>
      </c>
      <c r="J178" t="n">
        <v>119.93</v>
      </c>
      <c r="K178" t="n">
        <v>43.4</v>
      </c>
      <c r="L178" t="n">
        <v>4</v>
      </c>
      <c r="M178" t="n">
        <v>80</v>
      </c>
      <c r="N178" t="n">
        <v>17.53</v>
      </c>
      <c r="O178" t="n">
        <v>15025.44</v>
      </c>
      <c r="P178" t="n">
        <v>452.49</v>
      </c>
      <c r="Q178" t="n">
        <v>2120.07</v>
      </c>
      <c r="R178" t="n">
        <v>163.34</v>
      </c>
      <c r="S178" t="n">
        <v>82.47</v>
      </c>
      <c r="T178" t="n">
        <v>37960.9</v>
      </c>
      <c r="U178" t="n">
        <v>0.5</v>
      </c>
      <c r="V178" t="n">
        <v>0.87</v>
      </c>
      <c r="W178" t="n">
        <v>6.78</v>
      </c>
      <c r="X178" t="n">
        <v>2.34</v>
      </c>
      <c r="Y178" t="n">
        <v>0.5</v>
      </c>
      <c r="Z178" t="n">
        <v>10</v>
      </c>
    </row>
    <row r="179">
      <c r="A179" t="n">
        <v>4</v>
      </c>
      <c r="B179" t="n">
        <v>55</v>
      </c>
      <c r="C179" t="inlineStr">
        <is>
          <t xml:space="preserve">CONCLUIDO	</t>
        </is>
      </c>
      <c r="D179" t="n">
        <v>1.8716</v>
      </c>
      <c r="E179" t="n">
        <v>53.43</v>
      </c>
      <c r="F179" t="n">
        <v>49.84</v>
      </c>
      <c r="G179" t="n">
        <v>47.47</v>
      </c>
      <c r="H179" t="n">
        <v>0.73</v>
      </c>
      <c r="I179" t="n">
        <v>63</v>
      </c>
      <c r="J179" t="n">
        <v>121.23</v>
      </c>
      <c r="K179" t="n">
        <v>43.4</v>
      </c>
      <c r="L179" t="n">
        <v>5</v>
      </c>
      <c r="M179" t="n">
        <v>61</v>
      </c>
      <c r="N179" t="n">
        <v>17.83</v>
      </c>
      <c r="O179" t="n">
        <v>15186.08</v>
      </c>
      <c r="P179" t="n">
        <v>430.18</v>
      </c>
      <c r="Q179" t="n">
        <v>2120</v>
      </c>
      <c r="R179" t="n">
        <v>145.22</v>
      </c>
      <c r="S179" t="n">
        <v>82.47</v>
      </c>
      <c r="T179" t="n">
        <v>28994.84</v>
      </c>
      <c r="U179" t="n">
        <v>0.57</v>
      </c>
      <c r="V179" t="n">
        <v>0.88</v>
      </c>
      <c r="W179" t="n">
        <v>6.74</v>
      </c>
      <c r="X179" t="n">
        <v>1.78</v>
      </c>
      <c r="Y179" t="n">
        <v>0.5</v>
      </c>
      <c r="Z179" t="n">
        <v>10</v>
      </c>
    </row>
    <row r="180">
      <c r="A180" t="n">
        <v>5</v>
      </c>
      <c r="B180" t="n">
        <v>55</v>
      </c>
      <c r="C180" t="inlineStr">
        <is>
          <t xml:space="preserve">CONCLUIDO	</t>
        </is>
      </c>
      <c r="D180" t="n">
        <v>1.8961</v>
      </c>
      <c r="E180" t="n">
        <v>52.74</v>
      </c>
      <c r="F180" t="n">
        <v>49.46</v>
      </c>
      <c r="G180" t="n">
        <v>59.35</v>
      </c>
      <c r="H180" t="n">
        <v>0.86</v>
      </c>
      <c r="I180" t="n">
        <v>50</v>
      </c>
      <c r="J180" t="n">
        <v>122.54</v>
      </c>
      <c r="K180" t="n">
        <v>43.4</v>
      </c>
      <c r="L180" t="n">
        <v>6</v>
      </c>
      <c r="M180" t="n">
        <v>48</v>
      </c>
      <c r="N180" t="n">
        <v>18.14</v>
      </c>
      <c r="O180" t="n">
        <v>15347.16</v>
      </c>
      <c r="P180" t="n">
        <v>408.56</v>
      </c>
      <c r="Q180" t="n">
        <v>2119.95</v>
      </c>
      <c r="R180" t="n">
        <v>132.99</v>
      </c>
      <c r="S180" t="n">
        <v>82.47</v>
      </c>
      <c r="T180" t="n">
        <v>22946.28</v>
      </c>
      <c r="U180" t="n">
        <v>0.62</v>
      </c>
      <c r="V180" t="n">
        <v>0.89</v>
      </c>
      <c r="W180" t="n">
        <v>6.72</v>
      </c>
      <c r="X180" t="n">
        <v>1.4</v>
      </c>
      <c r="Y180" t="n">
        <v>0.5</v>
      </c>
      <c r="Z180" t="n">
        <v>10</v>
      </c>
    </row>
    <row r="181">
      <c r="A181" t="n">
        <v>6</v>
      </c>
      <c r="B181" t="n">
        <v>55</v>
      </c>
      <c r="C181" t="inlineStr">
        <is>
          <t xml:space="preserve">CONCLUIDO	</t>
        </is>
      </c>
      <c r="D181" t="n">
        <v>1.9106</v>
      </c>
      <c r="E181" t="n">
        <v>52.34</v>
      </c>
      <c r="F181" t="n">
        <v>49.25</v>
      </c>
      <c r="G181" t="n">
        <v>70.36</v>
      </c>
      <c r="H181" t="n">
        <v>1</v>
      </c>
      <c r="I181" t="n">
        <v>42</v>
      </c>
      <c r="J181" t="n">
        <v>123.85</v>
      </c>
      <c r="K181" t="n">
        <v>43.4</v>
      </c>
      <c r="L181" t="n">
        <v>7</v>
      </c>
      <c r="M181" t="n">
        <v>20</v>
      </c>
      <c r="N181" t="n">
        <v>18.45</v>
      </c>
      <c r="O181" t="n">
        <v>15508.69</v>
      </c>
      <c r="P181" t="n">
        <v>391.7</v>
      </c>
      <c r="Q181" t="n">
        <v>2119.92</v>
      </c>
      <c r="R181" t="n">
        <v>125.24</v>
      </c>
      <c r="S181" t="n">
        <v>82.47</v>
      </c>
      <c r="T181" t="n">
        <v>19110.28</v>
      </c>
      <c r="U181" t="n">
        <v>0.66</v>
      </c>
      <c r="V181" t="n">
        <v>0.89</v>
      </c>
      <c r="W181" t="n">
        <v>6.73</v>
      </c>
      <c r="X181" t="n">
        <v>1.19</v>
      </c>
      <c r="Y181" t="n">
        <v>0.5</v>
      </c>
      <c r="Z181" t="n">
        <v>10</v>
      </c>
    </row>
    <row r="182">
      <c r="A182" t="n">
        <v>7</v>
      </c>
      <c r="B182" t="n">
        <v>55</v>
      </c>
      <c r="C182" t="inlineStr">
        <is>
          <t xml:space="preserve">CONCLUIDO	</t>
        </is>
      </c>
      <c r="D182" t="n">
        <v>1.9133</v>
      </c>
      <c r="E182" t="n">
        <v>52.26</v>
      </c>
      <c r="F182" t="n">
        <v>49.23</v>
      </c>
      <c r="G182" t="n">
        <v>73.84</v>
      </c>
      <c r="H182" t="n">
        <v>1.13</v>
      </c>
      <c r="I182" t="n">
        <v>40</v>
      </c>
      <c r="J182" t="n">
        <v>125.16</v>
      </c>
      <c r="K182" t="n">
        <v>43.4</v>
      </c>
      <c r="L182" t="n">
        <v>8</v>
      </c>
      <c r="M182" t="n">
        <v>4</v>
      </c>
      <c r="N182" t="n">
        <v>18.76</v>
      </c>
      <c r="O182" t="n">
        <v>15670.68</v>
      </c>
      <c r="P182" t="n">
        <v>387.8</v>
      </c>
      <c r="Q182" t="n">
        <v>2119.99</v>
      </c>
      <c r="R182" t="n">
        <v>123.9</v>
      </c>
      <c r="S182" t="n">
        <v>82.47</v>
      </c>
      <c r="T182" t="n">
        <v>18450.62</v>
      </c>
      <c r="U182" t="n">
        <v>0.67</v>
      </c>
      <c r="V182" t="n">
        <v>0.89</v>
      </c>
      <c r="W182" t="n">
        <v>6.75</v>
      </c>
      <c r="X182" t="n">
        <v>1.17</v>
      </c>
      <c r="Y182" t="n">
        <v>0.5</v>
      </c>
      <c r="Z182" t="n">
        <v>10</v>
      </c>
    </row>
    <row r="183">
      <c r="A183" t="n">
        <v>8</v>
      </c>
      <c r="B183" t="n">
        <v>55</v>
      </c>
      <c r="C183" t="inlineStr">
        <is>
          <t xml:space="preserve">CONCLUIDO	</t>
        </is>
      </c>
      <c r="D183" t="n">
        <v>1.9127</v>
      </c>
      <c r="E183" t="n">
        <v>52.28</v>
      </c>
      <c r="F183" t="n">
        <v>49.24</v>
      </c>
      <c r="G183" t="n">
        <v>73.86</v>
      </c>
      <c r="H183" t="n">
        <v>1.26</v>
      </c>
      <c r="I183" t="n">
        <v>40</v>
      </c>
      <c r="J183" t="n">
        <v>126.48</v>
      </c>
      <c r="K183" t="n">
        <v>43.4</v>
      </c>
      <c r="L183" t="n">
        <v>9</v>
      </c>
      <c r="M183" t="n">
        <v>0</v>
      </c>
      <c r="N183" t="n">
        <v>19.08</v>
      </c>
      <c r="O183" t="n">
        <v>15833.12</v>
      </c>
      <c r="P183" t="n">
        <v>391.84</v>
      </c>
      <c r="Q183" t="n">
        <v>2120.03</v>
      </c>
      <c r="R183" t="n">
        <v>124.18</v>
      </c>
      <c r="S183" t="n">
        <v>82.47</v>
      </c>
      <c r="T183" t="n">
        <v>18587.19</v>
      </c>
      <c r="U183" t="n">
        <v>0.66</v>
      </c>
      <c r="V183" t="n">
        <v>0.89</v>
      </c>
      <c r="W183" t="n">
        <v>6.75</v>
      </c>
      <c r="X183" t="n">
        <v>1.19</v>
      </c>
      <c r="Y183" t="n">
        <v>0.5</v>
      </c>
      <c r="Z1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INDEX(resultados!$A$2:$ZZ$183, 1, MATCH($B$1, resultados!$A$1:$ZZ$1, 0))</f>
        <v/>
      </c>
      <c r="B7">
        <f>INDEX(resultados!$A$2:$ZZ$183, 1, MATCH($B$2, resultados!$A$1:$ZZ$1, 0))</f>
        <v/>
      </c>
      <c r="C7">
        <f>INDEX(resultados!$A$2:$ZZ$183, 1, MATCH($B$3, resultados!$A$1:$ZZ$1, 0))</f>
        <v/>
      </c>
    </row>
    <row r="8">
      <c r="A8">
        <f>INDEX(resultados!$A$2:$ZZ$183, 2, MATCH($B$1, resultados!$A$1:$ZZ$1, 0))</f>
        <v/>
      </c>
      <c r="B8">
        <f>INDEX(resultados!$A$2:$ZZ$183, 2, MATCH($B$2, resultados!$A$1:$ZZ$1, 0))</f>
        <v/>
      </c>
      <c r="C8">
        <f>INDEX(resultados!$A$2:$ZZ$183, 2, MATCH($B$3, resultados!$A$1:$ZZ$1, 0))</f>
        <v/>
      </c>
    </row>
    <row r="9">
      <c r="A9">
        <f>INDEX(resultados!$A$2:$ZZ$183, 3, MATCH($B$1, resultados!$A$1:$ZZ$1, 0))</f>
        <v/>
      </c>
      <c r="B9">
        <f>INDEX(resultados!$A$2:$ZZ$183, 3, MATCH($B$2, resultados!$A$1:$ZZ$1, 0))</f>
        <v/>
      </c>
      <c r="C9">
        <f>INDEX(resultados!$A$2:$ZZ$183, 3, MATCH($B$3, resultados!$A$1:$ZZ$1, 0))</f>
        <v/>
      </c>
    </row>
    <row r="10">
      <c r="A10">
        <f>INDEX(resultados!$A$2:$ZZ$183, 4, MATCH($B$1, resultados!$A$1:$ZZ$1, 0))</f>
        <v/>
      </c>
      <c r="B10">
        <f>INDEX(resultados!$A$2:$ZZ$183, 4, MATCH($B$2, resultados!$A$1:$ZZ$1, 0))</f>
        <v/>
      </c>
      <c r="C10">
        <f>INDEX(resultados!$A$2:$ZZ$183, 4, MATCH($B$3, resultados!$A$1:$ZZ$1, 0))</f>
        <v/>
      </c>
    </row>
    <row r="11">
      <c r="A11">
        <f>INDEX(resultados!$A$2:$ZZ$183, 5, MATCH($B$1, resultados!$A$1:$ZZ$1, 0))</f>
        <v/>
      </c>
      <c r="B11">
        <f>INDEX(resultados!$A$2:$ZZ$183, 5, MATCH($B$2, resultados!$A$1:$ZZ$1, 0))</f>
        <v/>
      </c>
      <c r="C11">
        <f>INDEX(resultados!$A$2:$ZZ$183, 5, MATCH($B$3, resultados!$A$1:$ZZ$1, 0))</f>
        <v/>
      </c>
    </row>
    <row r="12">
      <c r="A12">
        <f>INDEX(resultados!$A$2:$ZZ$183, 6, MATCH($B$1, resultados!$A$1:$ZZ$1, 0))</f>
        <v/>
      </c>
      <c r="B12">
        <f>INDEX(resultados!$A$2:$ZZ$183, 6, MATCH($B$2, resultados!$A$1:$ZZ$1, 0))</f>
        <v/>
      </c>
      <c r="C12">
        <f>INDEX(resultados!$A$2:$ZZ$183, 6, MATCH($B$3, resultados!$A$1:$ZZ$1, 0))</f>
        <v/>
      </c>
    </row>
    <row r="13">
      <c r="A13">
        <f>INDEX(resultados!$A$2:$ZZ$183, 7, MATCH($B$1, resultados!$A$1:$ZZ$1, 0))</f>
        <v/>
      </c>
      <c r="B13">
        <f>INDEX(resultados!$A$2:$ZZ$183, 7, MATCH($B$2, resultados!$A$1:$ZZ$1, 0))</f>
        <v/>
      </c>
      <c r="C13">
        <f>INDEX(resultados!$A$2:$ZZ$183, 7, MATCH($B$3, resultados!$A$1:$ZZ$1, 0))</f>
        <v/>
      </c>
    </row>
    <row r="14">
      <c r="A14">
        <f>INDEX(resultados!$A$2:$ZZ$183, 8, MATCH($B$1, resultados!$A$1:$ZZ$1, 0))</f>
        <v/>
      </c>
      <c r="B14">
        <f>INDEX(resultados!$A$2:$ZZ$183, 8, MATCH($B$2, resultados!$A$1:$ZZ$1, 0))</f>
        <v/>
      </c>
      <c r="C14">
        <f>INDEX(resultados!$A$2:$ZZ$183, 8, MATCH($B$3, resultados!$A$1:$ZZ$1, 0))</f>
        <v/>
      </c>
    </row>
    <row r="15">
      <c r="A15">
        <f>INDEX(resultados!$A$2:$ZZ$183, 9, MATCH($B$1, resultados!$A$1:$ZZ$1, 0))</f>
        <v/>
      </c>
      <c r="B15">
        <f>INDEX(resultados!$A$2:$ZZ$183, 9, MATCH($B$2, resultados!$A$1:$ZZ$1, 0))</f>
        <v/>
      </c>
      <c r="C15">
        <f>INDEX(resultados!$A$2:$ZZ$183, 9, MATCH($B$3, resultados!$A$1:$ZZ$1, 0))</f>
        <v/>
      </c>
    </row>
    <row r="16">
      <c r="A16">
        <f>INDEX(resultados!$A$2:$ZZ$183, 10, MATCH($B$1, resultados!$A$1:$ZZ$1, 0))</f>
        <v/>
      </c>
      <c r="B16">
        <f>INDEX(resultados!$A$2:$ZZ$183, 10, MATCH($B$2, resultados!$A$1:$ZZ$1, 0))</f>
        <v/>
      </c>
      <c r="C16">
        <f>INDEX(resultados!$A$2:$ZZ$183, 10, MATCH($B$3, resultados!$A$1:$ZZ$1, 0))</f>
        <v/>
      </c>
    </row>
    <row r="17">
      <c r="A17">
        <f>INDEX(resultados!$A$2:$ZZ$183, 11, MATCH($B$1, resultados!$A$1:$ZZ$1, 0))</f>
        <v/>
      </c>
      <c r="B17">
        <f>INDEX(resultados!$A$2:$ZZ$183, 11, MATCH($B$2, resultados!$A$1:$ZZ$1, 0))</f>
        <v/>
      </c>
      <c r="C17">
        <f>INDEX(resultados!$A$2:$ZZ$183, 11, MATCH($B$3, resultados!$A$1:$ZZ$1, 0))</f>
        <v/>
      </c>
    </row>
    <row r="18">
      <c r="A18">
        <f>INDEX(resultados!$A$2:$ZZ$183, 12, MATCH($B$1, resultados!$A$1:$ZZ$1, 0))</f>
        <v/>
      </c>
      <c r="B18">
        <f>INDEX(resultados!$A$2:$ZZ$183, 12, MATCH($B$2, resultados!$A$1:$ZZ$1, 0))</f>
        <v/>
      </c>
      <c r="C18">
        <f>INDEX(resultados!$A$2:$ZZ$183, 12, MATCH($B$3, resultados!$A$1:$ZZ$1, 0))</f>
        <v/>
      </c>
    </row>
    <row r="19">
      <c r="A19">
        <f>INDEX(resultados!$A$2:$ZZ$183, 13, MATCH($B$1, resultados!$A$1:$ZZ$1, 0))</f>
        <v/>
      </c>
      <c r="B19">
        <f>INDEX(resultados!$A$2:$ZZ$183, 13, MATCH($B$2, resultados!$A$1:$ZZ$1, 0))</f>
        <v/>
      </c>
      <c r="C19">
        <f>INDEX(resultados!$A$2:$ZZ$183, 13, MATCH($B$3, resultados!$A$1:$ZZ$1, 0))</f>
        <v/>
      </c>
    </row>
    <row r="20">
      <c r="A20">
        <f>INDEX(resultados!$A$2:$ZZ$183, 14, MATCH($B$1, resultados!$A$1:$ZZ$1, 0))</f>
        <v/>
      </c>
      <c r="B20">
        <f>INDEX(resultados!$A$2:$ZZ$183, 14, MATCH($B$2, resultados!$A$1:$ZZ$1, 0))</f>
        <v/>
      </c>
      <c r="C20">
        <f>INDEX(resultados!$A$2:$ZZ$183, 14, MATCH($B$3, resultados!$A$1:$ZZ$1, 0))</f>
        <v/>
      </c>
    </row>
    <row r="21">
      <c r="A21">
        <f>INDEX(resultados!$A$2:$ZZ$183, 15, MATCH($B$1, resultados!$A$1:$ZZ$1, 0))</f>
        <v/>
      </c>
      <c r="B21">
        <f>INDEX(resultados!$A$2:$ZZ$183, 15, MATCH($B$2, resultados!$A$1:$ZZ$1, 0))</f>
        <v/>
      </c>
      <c r="C21">
        <f>INDEX(resultados!$A$2:$ZZ$183, 15, MATCH($B$3, resultados!$A$1:$ZZ$1, 0))</f>
        <v/>
      </c>
    </row>
    <row r="22">
      <c r="A22">
        <f>INDEX(resultados!$A$2:$ZZ$183, 16, MATCH($B$1, resultados!$A$1:$ZZ$1, 0))</f>
        <v/>
      </c>
      <c r="B22">
        <f>INDEX(resultados!$A$2:$ZZ$183, 16, MATCH($B$2, resultados!$A$1:$ZZ$1, 0))</f>
        <v/>
      </c>
      <c r="C22">
        <f>INDEX(resultados!$A$2:$ZZ$183, 16, MATCH($B$3, resultados!$A$1:$ZZ$1, 0))</f>
        <v/>
      </c>
    </row>
    <row r="23">
      <c r="A23">
        <f>INDEX(resultados!$A$2:$ZZ$183, 17, MATCH($B$1, resultados!$A$1:$ZZ$1, 0))</f>
        <v/>
      </c>
      <c r="B23">
        <f>INDEX(resultados!$A$2:$ZZ$183, 17, MATCH($B$2, resultados!$A$1:$ZZ$1, 0))</f>
        <v/>
      </c>
      <c r="C23">
        <f>INDEX(resultados!$A$2:$ZZ$183, 17, MATCH($B$3, resultados!$A$1:$ZZ$1, 0))</f>
        <v/>
      </c>
    </row>
    <row r="24">
      <c r="A24">
        <f>INDEX(resultados!$A$2:$ZZ$183, 18, MATCH($B$1, resultados!$A$1:$ZZ$1, 0))</f>
        <v/>
      </c>
      <c r="B24">
        <f>INDEX(resultados!$A$2:$ZZ$183, 18, MATCH($B$2, resultados!$A$1:$ZZ$1, 0))</f>
        <v/>
      </c>
      <c r="C24">
        <f>INDEX(resultados!$A$2:$ZZ$183, 18, MATCH($B$3, resultados!$A$1:$ZZ$1, 0))</f>
        <v/>
      </c>
    </row>
    <row r="25">
      <c r="A25">
        <f>INDEX(resultados!$A$2:$ZZ$183, 19, MATCH($B$1, resultados!$A$1:$ZZ$1, 0))</f>
        <v/>
      </c>
      <c r="B25">
        <f>INDEX(resultados!$A$2:$ZZ$183, 19, MATCH($B$2, resultados!$A$1:$ZZ$1, 0))</f>
        <v/>
      </c>
      <c r="C25">
        <f>INDEX(resultados!$A$2:$ZZ$183, 19, MATCH($B$3, resultados!$A$1:$ZZ$1, 0))</f>
        <v/>
      </c>
    </row>
    <row r="26">
      <c r="A26">
        <f>INDEX(resultados!$A$2:$ZZ$183, 20, MATCH($B$1, resultados!$A$1:$ZZ$1, 0))</f>
        <v/>
      </c>
      <c r="B26">
        <f>INDEX(resultados!$A$2:$ZZ$183, 20, MATCH($B$2, resultados!$A$1:$ZZ$1, 0))</f>
        <v/>
      </c>
      <c r="C26">
        <f>INDEX(resultados!$A$2:$ZZ$183, 20, MATCH($B$3, resultados!$A$1:$ZZ$1, 0))</f>
        <v/>
      </c>
    </row>
    <row r="27">
      <c r="A27">
        <f>INDEX(resultados!$A$2:$ZZ$183, 21, MATCH($B$1, resultados!$A$1:$ZZ$1, 0))</f>
        <v/>
      </c>
      <c r="B27">
        <f>INDEX(resultados!$A$2:$ZZ$183, 21, MATCH($B$2, resultados!$A$1:$ZZ$1, 0))</f>
        <v/>
      </c>
      <c r="C27">
        <f>INDEX(resultados!$A$2:$ZZ$183, 21, MATCH($B$3, resultados!$A$1:$ZZ$1, 0))</f>
        <v/>
      </c>
    </row>
    <row r="28">
      <c r="A28">
        <f>INDEX(resultados!$A$2:$ZZ$183, 22, MATCH($B$1, resultados!$A$1:$ZZ$1, 0))</f>
        <v/>
      </c>
      <c r="B28">
        <f>INDEX(resultados!$A$2:$ZZ$183, 22, MATCH($B$2, resultados!$A$1:$ZZ$1, 0))</f>
        <v/>
      </c>
      <c r="C28">
        <f>INDEX(resultados!$A$2:$ZZ$183, 22, MATCH($B$3, resultados!$A$1:$ZZ$1, 0))</f>
        <v/>
      </c>
    </row>
    <row r="29">
      <c r="A29">
        <f>INDEX(resultados!$A$2:$ZZ$183, 23, MATCH($B$1, resultados!$A$1:$ZZ$1, 0))</f>
        <v/>
      </c>
      <c r="B29">
        <f>INDEX(resultados!$A$2:$ZZ$183, 23, MATCH($B$2, resultados!$A$1:$ZZ$1, 0))</f>
        <v/>
      </c>
      <c r="C29">
        <f>INDEX(resultados!$A$2:$ZZ$183, 23, MATCH($B$3, resultados!$A$1:$ZZ$1, 0))</f>
        <v/>
      </c>
    </row>
    <row r="30">
      <c r="A30">
        <f>INDEX(resultados!$A$2:$ZZ$183, 24, MATCH($B$1, resultados!$A$1:$ZZ$1, 0))</f>
        <v/>
      </c>
      <c r="B30">
        <f>INDEX(resultados!$A$2:$ZZ$183, 24, MATCH($B$2, resultados!$A$1:$ZZ$1, 0))</f>
        <v/>
      </c>
      <c r="C30">
        <f>INDEX(resultados!$A$2:$ZZ$183, 24, MATCH($B$3, resultados!$A$1:$ZZ$1, 0))</f>
        <v/>
      </c>
    </row>
    <row r="31">
      <c r="A31">
        <f>INDEX(resultados!$A$2:$ZZ$183, 25, MATCH($B$1, resultados!$A$1:$ZZ$1, 0))</f>
        <v/>
      </c>
      <c r="B31">
        <f>INDEX(resultados!$A$2:$ZZ$183, 25, MATCH($B$2, resultados!$A$1:$ZZ$1, 0))</f>
        <v/>
      </c>
      <c r="C31">
        <f>INDEX(resultados!$A$2:$ZZ$183, 25, MATCH($B$3, resultados!$A$1:$ZZ$1, 0))</f>
        <v/>
      </c>
    </row>
    <row r="32">
      <c r="A32">
        <f>INDEX(resultados!$A$2:$ZZ$183, 26, MATCH($B$1, resultados!$A$1:$ZZ$1, 0))</f>
        <v/>
      </c>
      <c r="B32">
        <f>INDEX(resultados!$A$2:$ZZ$183, 26, MATCH($B$2, resultados!$A$1:$ZZ$1, 0))</f>
        <v/>
      </c>
      <c r="C32">
        <f>INDEX(resultados!$A$2:$ZZ$183, 26, MATCH($B$3, resultados!$A$1:$ZZ$1, 0))</f>
        <v/>
      </c>
    </row>
    <row r="33">
      <c r="A33">
        <f>INDEX(resultados!$A$2:$ZZ$183, 27, MATCH($B$1, resultados!$A$1:$ZZ$1, 0))</f>
        <v/>
      </c>
      <c r="B33">
        <f>INDEX(resultados!$A$2:$ZZ$183, 27, MATCH($B$2, resultados!$A$1:$ZZ$1, 0))</f>
        <v/>
      </c>
      <c r="C33">
        <f>INDEX(resultados!$A$2:$ZZ$183, 27, MATCH($B$3, resultados!$A$1:$ZZ$1, 0))</f>
        <v/>
      </c>
    </row>
    <row r="34">
      <c r="A34">
        <f>INDEX(resultados!$A$2:$ZZ$183, 28, MATCH($B$1, resultados!$A$1:$ZZ$1, 0))</f>
        <v/>
      </c>
      <c r="B34">
        <f>INDEX(resultados!$A$2:$ZZ$183, 28, MATCH($B$2, resultados!$A$1:$ZZ$1, 0))</f>
        <v/>
      </c>
      <c r="C34">
        <f>INDEX(resultados!$A$2:$ZZ$183, 28, MATCH($B$3, resultados!$A$1:$ZZ$1, 0))</f>
        <v/>
      </c>
    </row>
    <row r="35">
      <c r="A35">
        <f>INDEX(resultados!$A$2:$ZZ$183, 29, MATCH($B$1, resultados!$A$1:$ZZ$1, 0))</f>
        <v/>
      </c>
      <c r="B35">
        <f>INDEX(resultados!$A$2:$ZZ$183, 29, MATCH($B$2, resultados!$A$1:$ZZ$1, 0))</f>
        <v/>
      </c>
      <c r="C35">
        <f>INDEX(resultados!$A$2:$ZZ$183, 29, MATCH($B$3, resultados!$A$1:$ZZ$1, 0))</f>
        <v/>
      </c>
    </row>
    <row r="36">
      <c r="A36">
        <f>INDEX(resultados!$A$2:$ZZ$183, 30, MATCH($B$1, resultados!$A$1:$ZZ$1, 0))</f>
        <v/>
      </c>
      <c r="B36">
        <f>INDEX(resultados!$A$2:$ZZ$183, 30, MATCH($B$2, resultados!$A$1:$ZZ$1, 0))</f>
        <v/>
      </c>
      <c r="C36">
        <f>INDEX(resultados!$A$2:$ZZ$183, 30, MATCH($B$3, resultados!$A$1:$ZZ$1, 0))</f>
        <v/>
      </c>
    </row>
    <row r="37">
      <c r="A37">
        <f>INDEX(resultados!$A$2:$ZZ$183, 31, MATCH($B$1, resultados!$A$1:$ZZ$1, 0))</f>
        <v/>
      </c>
      <c r="B37">
        <f>INDEX(resultados!$A$2:$ZZ$183, 31, MATCH($B$2, resultados!$A$1:$ZZ$1, 0))</f>
        <v/>
      </c>
      <c r="C37">
        <f>INDEX(resultados!$A$2:$ZZ$183, 31, MATCH($B$3, resultados!$A$1:$ZZ$1, 0))</f>
        <v/>
      </c>
    </row>
    <row r="38">
      <c r="A38">
        <f>INDEX(resultados!$A$2:$ZZ$183, 32, MATCH($B$1, resultados!$A$1:$ZZ$1, 0))</f>
        <v/>
      </c>
      <c r="B38">
        <f>INDEX(resultados!$A$2:$ZZ$183, 32, MATCH($B$2, resultados!$A$1:$ZZ$1, 0))</f>
        <v/>
      </c>
      <c r="C38">
        <f>INDEX(resultados!$A$2:$ZZ$183, 32, MATCH($B$3, resultados!$A$1:$ZZ$1, 0))</f>
        <v/>
      </c>
    </row>
    <row r="39">
      <c r="A39">
        <f>INDEX(resultados!$A$2:$ZZ$183, 33, MATCH($B$1, resultados!$A$1:$ZZ$1, 0))</f>
        <v/>
      </c>
      <c r="B39">
        <f>INDEX(resultados!$A$2:$ZZ$183, 33, MATCH($B$2, resultados!$A$1:$ZZ$1, 0))</f>
        <v/>
      </c>
      <c r="C39">
        <f>INDEX(resultados!$A$2:$ZZ$183, 33, MATCH($B$3, resultados!$A$1:$ZZ$1, 0))</f>
        <v/>
      </c>
    </row>
    <row r="40">
      <c r="A40">
        <f>INDEX(resultados!$A$2:$ZZ$183, 34, MATCH($B$1, resultados!$A$1:$ZZ$1, 0))</f>
        <v/>
      </c>
      <c r="B40">
        <f>INDEX(resultados!$A$2:$ZZ$183, 34, MATCH($B$2, resultados!$A$1:$ZZ$1, 0))</f>
        <v/>
      </c>
      <c r="C40">
        <f>INDEX(resultados!$A$2:$ZZ$183, 34, MATCH($B$3, resultados!$A$1:$ZZ$1, 0))</f>
        <v/>
      </c>
    </row>
    <row r="41">
      <c r="A41">
        <f>INDEX(resultados!$A$2:$ZZ$183, 35, MATCH($B$1, resultados!$A$1:$ZZ$1, 0))</f>
        <v/>
      </c>
      <c r="B41">
        <f>INDEX(resultados!$A$2:$ZZ$183, 35, MATCH($B$2, resultados!$A$1:$ZZ$1, 0))</f>
        <v/>
      </c>
      <c r="C41">
        <f>INDEX(resultados!$A$2:$ZZ$183, 35, MATCH($B$3, resultados!$A$1:$ZZ$1, 0))</f>
        <v/>
      </c>
    </row>
    <row r="42">
      <c r="A42">
        <f>INDEX(resultados!$A$2:$ZZ$183, 36, MATCH($B$1, resultados!$A$1:$ZZ$1, 0))</f>
        <v/>
      </c>
      <c r="B42">
        <f>INDEX(resultados!$A$2:$ZZ$183, 36, MATCH($B$2, resultados!$A$1:$ZZ$1, 0))</f>
        <v/>
      </c>
      <c r="C42">
        <f>INDEX(resultados!$A$2:$ZZ$183, 36, MATCH($B$3, resultados!$A$1:$ZZ$1, 0))</f>
        <v/>
      </c>
    </row>
    <row r="43">
      <c r="A43">
        <f>INDEX(resultados!$A$2:$ZZ$183, 37, MATCH($B$1, resultados!$A$1:$ZZ$1, 0))</f>
        <v/>
      </c>
      <c r="B43">
        <f>INDEX(resultados!$A$2:$ZZ$183, 37, MATCH($B$2, resultados!$A$1:$ZZ$1, 0))</f>
        <v/>
      </c>
      <c r="C43">
        <f>INDEX(resultados!$A$2:$ZZ$183, 37, MATCH($B$3, resultados!$A$1:$ZZ$1, 0))</f>
        <v/>
      </c>
    </row>
    <row r="44">
      <c r="A44">
        <f>INDEX(resultados!$A$2:$ZZ$183, 38, MATCH($B$1, resultados!$A$1:$ZZ$1, 0))</f>
        <v/>
      </c>
      <c r="B44">
        <f>INDEX(resultados!$A$2:$ZZ$183, 38, MATCH($B$2, resultados!$A$1:$ZZ$1, 0))</f>
        <v/>
      </c>
      <c r="C44">
        <f>INDEX(resultados!$A$2:$ZZ$183, 38, MATCH($B$3, resultados!$A$1:$ZZ$1, 0))</f>
        <v/>
      </c>
    </row>
    <row r="45">
      <c r="A45">
        <f>INDEX(resultados!$A$2:$ZZ$183, 39, MATCH($B$1, resultados!$A$1:$ZZ$1, 0))</f>
        <v/>
      </c>
      <c r="B45">
        <f>INDEX(resultados!$A$2:$ZZ$183, 39, MATCH($B$2, resultados!$A$1:$ZZ$1, 0))</f>
        <v/>
      </c>
      <c r="C45">
        <f>INDEX(resultados!$A$2:$ZZ$183, 39, MATCH($B$3, resultados!$A$1:$ZZ$1, 0))</f>
        <v/>
      </c>
    </row>
    <row r="46">
      <c r="A46">
        <f>INDEX(resultados!$A$2:$ZZ$183, 40, MATCH($B$1, resultados!$A$1:$ZZ$1, 0))</f>
        <v/>
      </c>
      <c r="B46">
        <f>INDEX(resultados!$A$2:$ZZ$183, 40, MATCH($B$2, resultados!$A$1:$ZZ$1, 0))</f>
        <v/>
      </c>
      <c r="C46">
        <f>INDEX(resultados!$A$2:$ZZ$183, 40, MATCH($B$3, resultados!$A$1:$ZZ$1, 0))</f>
        <v/>
      </c>
    </row>
    <row r="47">
      <c r="A47">
        <f>INDEX(resultados!$A$2:$ZZ$183, 41, MATCH($B$1, resultados!$A$1:$ZZ$1, 0))</f>
        <v/>
      </c>
      <c r="B47">
        <f>INDEX(resultados!$A$2:$ZZ$183, 41, MATCH($B$2, resultados!$A$1:$ZZ$1, 0))</f>
        <v/>
      </c>
      <c r="C47">
        <f>INDEX(resultados!$A$2:$ZZ$183, 41, MATCH($B$3, resultados!$A$1:$ZZ$1, 0))</f>
        <v/>
      </c>
    </row>
    <row r="48">
      <c r="A48">
        <f>INDEX(resultados!$A$2:$ZZ$183, 42, MATCH($B$1, resultados!$A$1:$ZZ$1, 0))</f>
        <v/>
      </c>
      <c r="B48">
        <f>INDEX(resultados!$A$2:$ZZ$183, 42, MATCH($B$2, resultados!$A$1:$ZZ$1, 0))</f>
        <v/>
      </c>
      <c r="C48">
        <f>INDEX(resultados!$A$2:$ZZ$183, 42, MATCH($B$3, resultados!$A$1:$ZZ$1, 0))</f>
        <v/>
      </c>
    </row>
    <row r="49">
      <c r="A49">
        <f>INDEX(resultados!$A$2:$ZZ$183, 43, MATCH($B$1, resultados!$A$1:$ZZ$1, 0))</f>
        <v/>
      </c>
      <c r="B49">
        <f>INDEX(resultados!$A$2:$ZZ$183, 43, MATCH($B$2, resultados!$A$1:$ZZ$1, 0))</f>
        <v/>
      </c>
      <c r="C49">
        <f>INDEX(resultados!$A$2:$ZZ$183, 43, MATCH($B$3, resultados!$A$1:$ZZ$1, 0))</f>
        <v/>
      </c>
    </row>
    <row r="50">
      <c r="A50">
        <f>INDEX(resultados!$A$2:$ZZ$183, 44, MATCH($B$1, resultados!$A$1:$ZZ$1, 0))</f>
        <v/>
      </c>
      <c r="B50">
        <f>INDEX(resultados!$A$2:$ZZ$183, 44, MATCH($B$2, resultados!$A$1:$ZZ$1, 0))</f>
        <v/>
      </c>
      <c r="C50">
        <f>INDEX(resultados!$A$2:$ZZ$183, 44, MATCH($B$3, resultados!$A$1:$ZZ$1, 0))</f>
        <v/>
      </c>
    </row>
    <row r="51">
      <c r="A51">
        <f>INDEX(resultados!$A$2:$ZZ$183, 45, MATCH($B$1, resultados!$A$1:$ZZ$1, 0))</f>
        <v/>
      </c>
      <c r="B51">
        <f>INDEX(resultados!$A$2:$ZZ$183, 45, MATCH($B$2, resultados!$A$1:$ZZ$1, 0))</f>
        <v/>
      </c>
      <c r="C51">
        <f>INDEX(resultados!$A$2:$ZZ$183, 45, MATCH($B$3, resultados!$A$1:$ZZ$1, 0))</f>
        <v/>
      </c>
    </row>
    <row r="52">
      <c r="A52">
        <f>INDEX(resultados!$A$2:$ZZ$183, 46, MATCH($B$1, resultados!$A$1:$ZZ$1, 0))</f>
        <v/>
      </c>
      <c r="B52">
        <f>INDEX(resultados!$A$2:$ZZ$183, 46, MATCH($B$2, resultados!$A$1:$ZZ$1, 0))</f>
        <v/>
      </c>
      <c r="C52">
        <f>INDEX(resultados!$A$2:$ZZ$183, 46, MATCH($B$3, resultados!$A$1:$ZZ$1, 0))</f>
        <v/>
      </c>
    </row>
    <row r="53">
      <c r="A53">
        <f>INDEX(resultados!$A$2:$ZZ$183, 47, MATCH($B$1, resultados!$A$1:$ZZ$1, 0))</f>
        <v/>
      </c>
      <c r="B53">
        <f>INDEX(resultados!$A$2:$ZZ$183, 47, MATCH($B$2, resultados!$A$1:$ZZ$1, 0))</f>
        <v/>
      </c>
      <c r="C53">
        <f>INDEX(resultados!$A$2:$ZZ$183, 47, MATCH($B$3, resultados!$A$1:$ZZ$1, 0))</f>
        <v/>
      </c>
    </row>
    <row r="54">
      <c r="A54">
        <f>INDEX(resultados!$A$2:$ZZ$183, 48, MATCH($B$1, resultados!$A$1:$ZZ$1, 0))</f>
        <v/>
      </c>
      <c r="B54">
        <f>INDEX(resultados!$A$2:$ZZ$183, 48, MATCH($B$2, resultados!$A$1:$ZZ$1, 0))</f>
        <v/>
      </c>
      <c r="C54">
        <f>INDEX(resultados!$A$2:$ZZ$183, 48, MATCH($B$3, resultados!$A$1:$ZZ$1, 0))</f>
        <v/>
      </c>
    </row>
    <row r="55">
      <c r="A55">
        <f>INDEX(resultados!$A$2:$ZZ$183, 49, MATCH($B$1, resultados!$A$1:$ZZ$1, 0))</f>
        <v/>
      </c>
      <c r="B55">
        <f>INDEX(resultados!$A$2:$ZZ$183, 49, MATCH($B$2, resultados!$A$1:$ZZ$1, 0))</f>
        <v/>
      </c>
      <c r="C55">
        <f>INDEX(resultados!$A$2:$ZZ$183, 49, MATCH($B$3, resultados!$A$1:$ZZ$1, 0))</f>
        <v/>
      </c>
    </row>
    <row r="56">
      <c r="A56">
        <f>INDEX(resultados!$A$2:$ZZ$183, 50, MATCH($B$1, resultados!$A$1:$ZZ$1, 0))</f>
        <v/>
      </c>
      <c r="B56">
        <f>INDEX(resultados!$A$2:$ZZ$183, 50, MATCH($B$2, resultados!$A$1:$ZZ$1, 0))</f>
        <v/>
      </c>
      <c r="C56">
        <f>INDEX(resultados!$A$2:$ZZ$183, 50, MATCH($B$3, resultados!$A$1:$ZZ$1, 0))</f>
        <v/>
      </c>
    </row>
    <row r="57">
      <c r="A57">
        <f>INDEX(resultados!$A$2:$ZZ$183, 51, MATCH($B$1, resultados!$A$1:$ZZ$1, 0))</f>
        <v/>
      </c>
      <c r="B57">
        <f>INDEX(resultados!$A$2:$ZZ$183, 51, MATCH($B$2, resultados!$A$1:$ZZ$1, 0))</f>
        <v/>
      </c>
      <c r="C57">
        <f>INDEX(resultados!$A$2:$ZZ$183, 51, MATCH($B$3, resultados!$A$1:$ZZ$1, 0))</f>
        <v/>
      </c>
    </row>
    <row r="58">
      <c r="A58">
        <f>INDEX(resultados!$A$2:$ZZ$183, 52, MATCH($B$1, resultados!$A$1:$ZZ$1, 0))</f>
        <v/>
      </c>
      <c r="B58">
        <f>INDEX(resultados!$A$2:$ZZ$183, 52, MATCH($B$2, resultados!$A$1:$ZZ$1, 0))</f>
        <v/>
      </c>
      <c r="C58">
        <f>INDEX(resultados!$A$2:$ZZ$183, 52, MATCH($B$3, resultados!$A$1:$ZZ$1, 0))</f>
        <v/>
      </c>
    </row>
    <row r="59">
      <c r="A59">
        <f>INDEX(resultados!$A$2:$ZZ$183, 53, MATCH($B$1, resultados!$A$1:$ZZ$1, 0))</f>
        <v/>
      </c>
      <c r="B59">
        <f>INDEX(resultados!$A$2:$ZZ$183, 53, MATCH($B$2, resultados!$A$1:$ZZ$1, 0))</f>
        <v/>
      </c>
      <c r="C59">
        <f>INDEX(resultados!$A$2:$ZZ$183, 53, MATCH($B$3, resultados!$A$1:$ZZ$1, 0))</f>
        <v/>
      </c>
    </row>
    <row r="60">
      <c r="A60">
        <f>INDEX(resultados!$A$2:$ZZ$183, 54, MATCH($B$1, resultados!$A$1:$ZZ$1, 0))</f>
        <v/>
      </c>
      <c r="B60">
        <f>INDEX(resultados!$A$2:$ZZ$183, 54, MATCH($B$2, resultados!$A$1:$ZZ$1, 0))</f>
        <v/>
      </c>
      <c r="C60">
        <f>INDEX(resultados!$A$2:$ZZ$183, 54, MATCH($B$3, resultados!$A$1:$ZZ$1, 0))</f>
        <v/>
      </c>
    </row>
    <row r="61">
      <c r="A61">
        <f>INDEX(resultados!$A$2:$ZZ$183, 55, MATCH($B$1, resultados!$A$1:$ZZ$1, 0))</f>
        <v/>
      </c>
      <c r="B61">
        <f>INDEX(resultados!$A$2:$ZZ$183, 55, MATCH($B$2, resultados!$A$1:$ZZ$1, 0))</f>
        <v/>
      </c>
      <c r="C61">
        <f>INDEX(resultados!$A$2:$ZZ$183, 55, MATCH($B$3, resultados!$A$1:$ZZ$1, 0))</f>
        <v/>
      </c>
    </row>
    <row r="62">
      <c r="A62">
        <f>INDEX(resultados!$A$2:$ZZ$183, 56, MATCH($B$1, resultados!$A$1:$ZZ$1, 0))</f>
        <v/>
      </c>
      <c r="B62">
        <f>INDEX(resultados!$A$2:$ZZ$183, 56, MATCH($B$2, resultados!$A$1:$ZZ$1, 0))</f>
        <v/>
      </c>
      <c r="C62">
        <f>INDEX(resultados!$A$2:$ZZ$183, 56, MATCH($B$3, resultados!$A$1:$ZZ$1, 0))</f>
        <v/>
      </c>
    </row>
    <row r="63">
      <c r="A63">
        <f>INDEX(resultados!$A$2:$ZZ$183, 57, MATCH($B$1, resultados!$A$1:$ZZ$1, 0))</f>
        <v/>
      </c>
      <c r="B63">
        <f>INDEX(resultados!$A$2:$ZZ$183, 57, MATCH($B$2, resultados!$A$1:$ZZ$1, 0))</f>
        <v/>
      </c>
      <c r="C63">
        <f>INDEX(resultados!$A$2:$ZZ$183, 57, MATCH($B$3, resultados!$A$1:$ZZ$1, 0))</f>
        <v/>
      </c>
    </row>
    <row r="64">
      <c r="A64">
        <f>INDEX(resultados!$A$2:$ZZ$183, 58, MATCH($B$1, resultados!$A$1:$ZZ$1, 0))</f>
        <v/>
      </c>
      <c r="B64">
        <f>INDEX(resultados!$A$2:$ZZ$183, 58, MATCH($B$2, resultados!$A$1:$ZZ$1, 0))</f>
        <v/>
      </c>
      <c r="C64">
        <f>INDEX(resultados!$A$2:$ZZ$183, 58, MATCH($B$3, resultados!$A$1:$ZZ$1, 0))</f>
        <v/>
      </c>
    </row>
    <row r="65">
      <c r="A65">
        <f>INDEX(resultados!$A$2:$ZZ$183, 59, MATCH($B$1, resultados!$A$1:$ZZ$1, 0))</f>
        <v/>
      </c>
      <c r="B65">
        <f>INDEX(resultados!$A$2:$ZZ$183, 59, MATCH($B$2, resultados!$A$1:$ZZ$1, 0))</f>
        <v/>
      </c>
      <c r="C65">
        <f>INDEX(resultados!$A$2:$ZZ$183, 59, MATCH($B$3, resultados!$A$1:$ZZ$1, 0))</f>
        <v/>
      </c>
    </row>
    <row r="66">
      <c r="A66">
        <f>INDEX(resultados!$A$2:$ZZ$183, 60, MATCH($B$1, resultados!$A$1:$ZZ$1, 0))</f>
        <v/>
      </c>
      <c r="B66">
        <f>INDEX(resultados!$A$2:$ZZ$183, 60, MATCH($B$2, resultados!$A$1:$ZZ$1, 0))</f>
        <v/>
      </c>
      <c r="C66">
        <f>INDEX(resultados!$A$2:$ZZ$183, 60, MATCH($B$3, resultados!$A$1:$ZZ$1, 0))</f>
        <v/>
      </c>
    </row>
    <row r="67">
      <c r="A67">
        <f>INDEX(resultados!$A$2:$ZZ$183, 61, MATCH($B$1, resultados!$A$1:$ZZ$1, 0))</f>
        <v/>
      </c>
      <c r="B67">
        <f>INDEX(resultados!$A$2:$ZZ$183, 61, MATCH($B$2, resultados!$A$1:$ZZ$1, 0))</f>
        <v/>
      </c>
      <c r="C67">
        <f>INDEX(resultados!$A$2:$ZZ$183, 61, MATCH($B$3, resultados!$A$1:$ZZ$1, 0))</f>
        <v/>
      </c>
    </row>
    <row r="68">
      <c r="A68">
        <f>INDEX(resultados!$A$2:$ZZ$183, 62, MATCH($B$1, resultados!$A$1:$ZZ$1, 0))</f>
        <v/>
      </c>
      <c r="B68">
        <f>INDEX(resultados!$A$2:$ZZ$183, 62, MATCH($B$2, resultados!$A$1:$ZZ$1, 0))</f>
        <v/>
      </c>
      <c r="C68">
        <f>INDEX(resultados!$A$2:$ZZ$183, 62, MATCH($B$3, resultados!$A$1:$ZZ$1, 0))</f>
        <v/>
      </c>
    </row>
    <row r="69">
      <c r="A69">
        <f>INDEX(resultados!$A$2:$ZZ$183, 63, MATCH($B$1, resultados!$A$1:$ZZ$1, 0))</f>
        <v/>
      </c>
      <c r="B69">
        <f>INDEX(resultados!$A$2:$ZZ$183, 63, MATCH($B$2, resultados!$A$1:$ZZ$1, 0))</f>
        <v/>
      </c>
      <c r="C69">
        <f>INDEX(resultados!$A$2:$ZZ$183, 63, MATCH($B$3, resultados!$A$1:$ZZ$1, 0))</f>
        <v/>
      </c>
    </row>
    <row r="70">
      <c r="A70">
        <f>INDEX(resultados!$A$2:$ZZ$183, 64, MATCH($B$1, resultados!$A$1:$ZZ$1, 0))</f>
        <v/>
      </c>
      <c r="B70">
        <f>INDEX(resultados!$A$2:$ZZ$183, 64, MATCH($B$2, resultados!$A$1:$ZZ$1, 0))</f>
        <v/>
      </c>
      <c r="C70">
        <f>INDEX(resultados!$A$2:$ZZ$183, 64, MATCH($B$3, resultados!$A$1:$ZZ$1, 0))</f>
        <v/>
      </c>
    </row>
    <row r="71">
      <c r="A71">
        <f>INDEX(resultados!$A$2:$ZZ$183, 65, MATCH($B$1, resultados!$A$1:$ZZ$1, 0))</f>
        <v/>
      </c>
      <c r="B71">
        <f>INDEX(resultados!$A$2:$ZZ$183, 65, MATCH($B$2, resultados!$A$1:$ZZ$1, 0))</f>
        <v/>
      </c>
      <c r="C71">
        <f>INDEX(resultados!$A$2:$ZZ$183, 65, MATCH($B$3, resultados!$A$1:$ZZ$1, 0))</f>
        <v/>
      </c>
    </row>
    <row r="72">
      <c r="A72">
        <f>INDEX(resultados!$A$2:$ZZ$183, 66, MATCH($B$1, resultados!$A$1:$ZZ$1, 0))</f>
        <v/>
      </c>
      <c r="B72">
        <f>INDEX(resultados!$A$2:$ZZ$183, 66, MATCH($B$2, resultados!$A$1:$ZZ$1, 0))</f>
        <v/>
      </c>
      <c r="C72">
        <f>INDEX(resultados!$A$2:$ZZ$183, 66, MATCH($B$3, resultados!$A$1:$ZZ$1, 0))</f>
        <v/>
      </c>
    </row>
    <row r="73">
      <c r="A73">
        <f>INDEX(resultados!$A$2:$ZZ$183, 67, MATCH($B$1, resultados!$A$1:$ZZ$1, 0))</f>
        <v/>
      </c>
      <c r="B73">
        <f>INDEX(resultados!$A$2:$ZZ$183, 67, MATCH($B$2, resultados!$A$1:$ZZ$1, 0))</f>
        <v/>
      </c>
      <c r="C73">
        <f>INDEX(resultados!$A$2:$ZZ$183, 67, MATCH($B$3, resultados!$A$1:$ZZ$1, 0))</f>
        <v/>
      </c>
    </row>
    <row r="74">
      <c r="A74">
        <f>INDEX(resultados!$A$2:$ZZ$183, 68, MATCH($B$1, resultados!$A$1:$ZZ$1, 0))</f>
        <v/>
      </c>
      <c r="B74">
        <f>INDEX(resultados!$A$2:$ZZ$183, 68, MATCH($B$2, resultados!$A$1:$ZZ$1, 0))</f>
        <v/>
      </c>
      <c r="C74">
        <f>INDEX(resultados!$A$2:$ZZ$183, 68, MATCH($B$3, resultados!$A$1:$ZZ$1, 0))</f>
        <v/>
      </c>
    </row>
    <row r="75">
      <c r="A75">
        <f>INDEX(resultados!$A$2:$ZZ$183, 69, MATCH($B$1, resultados!$A$1:$ZZ$1, 0))</f>
        <v/>
      </c>
      <c r="B75">
        <f>INDEX(resultados!$A$2:$ZZ$183, 69, MATCH($B$2, resultados!$A$1:$ZZ$1, 0))</f>
        <v/>
      </c>
      <c r="C75">
        <f>INDEX(resultados!$A$2:$ZZ$183, 69, MATCH($B$3, resultados!$A$1:$ZZ$1, 0))</f>
        <v/>
      </c>
    </row>
    <row r="76">
      <c r="A76">
        <f>INDEX(resultados!$A$2:$ZZ$183, 70, MATCH($B$1, resultados!$A$1:$ZZ$1, 0))</f>
        <v/>
      </c>
      <c r="B76">
        <f>INDEX(resultados!$A$2:$ZZ$183, 70, MATCH($B$2, resultados!$A$1:$ZZ$1, 0))</f>
        <v/>
      </c>
      <c r="C76">
        <f>INDEX(resultados!$A$2:$ZZ$183, 70, MATCH($B$3, resultados!$A$1:$ZZ$1, 0))</f>
        <v/>
      </c>
    </row>
    <row r="77">
      <c r="A77">
        <f>INDEX(resultados!$A$2:$ZZ$183, 71, MATCH($B$1, resultados!$A$1:$ZZ$1, 0))</f>
        <v/>
      </c>
      <c r="B77">
        <f>INDEX(resultados!$A$2:$ZZ$183, 71, MATCH($B$2, resultados!$A$1:$ZZ$1, 0))</f>
        <v/>
      </c>
      <c r="C77">
        <f>INDEX(resultados!$A$2:$ZZ$183, 71, MATCH($B$3, resultados!$A$1:$ZZ$1, 0))</f>
        <v/>
      </c>
    </row>
    <row r="78">
      <c r="A78">
        <f>INDEX(resultados!$A$2:$ZZ$183, 72, MATCH($B$1, resultados!$A$1:$ZZ$1, 0))</f>
        <v/>
      </c>
      <c r="B78">
        <f>INDEX(resultados!$A$2:$ZZ$183, 72, MATCH($B$2, resultados!$A$1:$ZZ$1, 0))</f>
        <v/>
      </c>
      <c r="C78">
        <f>INDEX(resultados!$A$2:$ZZ$183, 72, MATCH($B$3, resultados!$A$1:$ZZ$1, 0))</f>
        <v/>
      </c>
    </row>
    <row r="79">
      <c r="A79">
        <f>INDEX(resultados!$A$2:$ZZ$183, 73, MATCH($B$1, resultados!$A$1:$ZZ$1, 0))</f>
        <v/>
      </c>
      <c r="B79">
        <f>INDEX(resultados!$A$2:$ZZ$183, 73, MATCH($B$2, resultados!$A$1:$ZZ$1, 0))</f>
        <v/>
      </c>
      <c r="C79">
        <f>INDEX(resultados!$A$2:$ZZ$183, 73, MATCH($B$3, resultados!$A$1:$ZZ$1, 0))</f>
        <v/>
      </c>
    </row>
    <row r="80">
      <c r="A80">
        <f>INDEX(resultados!$A$2:$ZZ$183, 74, MATCH($B$1, resultados!$A$1:$ZZ$1, 0))</f>
        <v/>
      </c>
      <c r="B80">
        <f>INDEX(resultados!$A$2:$ZZ$183, 74, MATCH($B$2, resultados!$A$1:$ZZ$1, 0))</f>
        <v/>
      </c>
      <c r="C80">
        <f>INDEX(resultados!$A$2:$ZZ$183, 74, MATCH($B$3, resultados!$A$1:$ZZ$1, 0))</f>
        <v/>
      </c>
    </row>
    <row r="81">
      <c r="A81">
        <f>INDEX(resultados!$A$2:$ZZ$183, 75, MATCH($B$1, resultados!$A$1:$ZZ$1, 0))</f>
        <v/>
      </c>
      <c r="B81">
        <f>INDEX(resultados!$A$2:$ZZ$183, 75, MATCH($B$2, resultados!$A$1:$ZZ$1, 0))</f>
        <v/>
      </c>
      <c r="C81">
        <f>INDEX(resultados!$A$2:$ZZ$183, 75, MATCH($B$3, resultados!$A$1:$ZZ$1, 0))</f>
        <v/>
      </c>
    </row>
    <row r="82">
      <c r="A82">
        <f>INDEX(resultados!$A$2:$ZZ$183, 76, MATCH($B$1, resultados!$A$1:$ZZ$1, 0))</f>
        <v/>
      </c>
      <c r="B82">
        <f>INDEX(resultados!$A$2:$ZZ$183, 76, MATCH($B$2, resultados!$A$1:$ZZ$1, 0))</f>
        <v/>
      </c>
      <c r="C82">
        <f>INDEX(resultados!$A$2:$ZZ$183, 76, MATCH($B$3, resultados!$A$1:$ZZ$1, 0))</f>
        <v/>
      </c>
    </row>
    <row r="83">
      <c r="A83">
        <f>INDEX(resultados!$A$2:$ZZ$183, 77, MATCH($B$1, resultados!$A$1:$ZZ$1, 0))</f>
        <v/>
      </c>
      <c r="B83">
        <f>INDEX(resultados!$A$2:$ZZ$183, 77, MATCH($B$2, resultados!$A$1:$ZZ$1, 0))</f>
        <v/>
      </c>
      <c r="C83">
        <f>INDEX(resultados!$A$2:$ZZ$183, 77, MATCH($B$3, resultados!$A$1:$ZZ$1, 0))</f>
        <v/>
      </c>
    </row>
    <row r="84">
      <c r="A84">
        <f>INDEX(resultados!$A$2:$ZZ$183, 78, MATCH($B$1, resultados!$A$1:$ZZ$1, 0))</f>
        <v/>
      </c>
      <c r="B84">
        <f>INDEX(resultados!$A$2:$ZZ$183, 78, MATCH($B$2, resultados!$A$1:$ZZ$1, 0))</f>
        <v/>
      </c>
      <c r="C84">
        <f>INDEX(resultados!$A$2:$ZZ$183, 78, MATCH($B$3, resultados!$A$1:$ZZ$1, 0))</f>
        <v/>
      </c>
    </row>
    <row r="85">
      <c r="A85">
        <f>INDEX(resultados!$A$2:$ZZ$183, 79, MATCH($B$1, resultados!$A$1:$ZZ$1, 0))</f>
        <v/>
      </c>
      <c r="B85">
        <f>INDEX(resultados!$A$2:$ZZ$183, 79, MATCH($B$2, resultados!$A$1:$ZZ$1, 0))</f>
        <v/>
      </c>
      <c r="C85">
        <f>INDEX(resultados!$A$2:$ZZ$183, 79, MATCH($B$3, resultados!$A$1:$ZZ$1, 0))</f>
        <v/>
      </c>
    </row>
    <row r="86">
      <c r="A86">
        <f>INDEX(resultados!$A$2:$ZZ$183, 80, MATCH($B$1, resultados!$A$1:$ZZ$1, 0))</f>
        <v/>
      </c>
      <c r="B86">
        <f>INDEX(resultados!$A$2:$ZZ$183, 80, MATCH($B$2, resultados!$A$1:$ZZ$1, 0))</f>
        <v/>
      </c>
      <c r="C86">
        <f>INDEX(resultados!$A$2:$ZZ$183, 80, MATCH($B$3, resultados!$A$1:$ZZ$1, 0))</f>
        <v/>
      </c>
    </row>
    <row r="87">
      <c r="A87">
        <f>INDEX(resultados!$A$2:$ZZ$183, 81, MATCH($B$1, resultados!$A$1:$ZZ$1, 0))</f>
        <v/>
      </c>
      <c r="B87">
        <f>INDEX(resultados!$A$2:$ZZ$183, 81, MATCH($B$2, resultados!$A$1:$ZZ$1, 0))</f>
        <v/>
      </c>
      <c r="C87">
        <f>INDEX(resultados!$A$2:$ZZ$183, 81, MATCH($B$3, resultados!$A$1:$ZZ$1, 0))</f>
        <v/>
      </c>
    </row>
    <row r="88">
      <c r="A88">
        <f>INDEX(resultados!$A$2:$ZZ$183, 82, MATCH($B$1, resultados!$A$1:$ZZ$1, 0))</f>
        <v/>
      </c>
      <c r="B88">
        <f>INDEX(resultados!$A$2:$ZZ$183, 82, MATCH($B$2, resultados!$A$1:$ZZ$1, 0))</f>
        <v/>
      </c>
      <c r="C88">
        <f>INDEX(resultados!$A$2:$ZZ$183, 82, MATCH($B$3, resultados!$A$1:$ZZ$1, 0))</f>
        <v/>
      </c>
    </row>
    <row r="89">
      <c r="A89">
        <f>INDEX(resultados!$A$2:$ZZ$183, 83, MATCH($B$1, resultados!$A$1:$ZZ$1, 0))</f>
        <v/>
      </c>
      <c r="B89">
        <f>INDEX(resultados!$A$2:$ZZ$183, 83, MATCH($B$2, resultados!$A$1:$ZZ$1, 0))</f>
        <v/>
      </c>
      <c r="C89">
        <f>INDEX(resultados!$A$2:$ZZ$183, 83, MATCH($B$3, resultados!$A$1:$ZZ$1, 0))</f>
        <v/>
      </c>
    </row>
    <row r="90">
      <c r="A90">
        <f>INDEX(resultados!$A$2:$ZZ$183, 84, MATCH($B$1, resultados!$A$1:$ZZ$1, 0))</f>
        <v/>
      </c>
      <c r="B90">
        <f>INDEX(resultados!$A$2:$ZZ$183, 84, MATCH($B$2, resultados!$A$1:$ZZ$1, 0))</f>
        <v/>
      </c>
      <c r="C90">
        <f>INDEX(resultados!$A$2:$ZZ$183, 84, MATCH($B$3, resultados!$A$1:$ZZ$1, 0))</f>
        <v/>
      </c>
    </row>
    <row r="91">
      <c r="A91">
        <f>INDEX(resultados!$A$2:$ZZ$183, 85, MATCH($B$1, resultados!$A$1:$ZZ$1, 0))</f>
        <v/>
      </c>
      <c r="B91">
        <f>INDEX(resultados!$A$2:$ZZ$183, 85, MATCH($B$2, resultados!$A$1:$ZZ$1, 0))</f>
        <v/>
      </c>
      <c r="C91">
        <f>INDEX(resultados!$A$2:$ZZ$183, 85, MATCH($B$3, resultados!$A$1:$ZZ$1, 0))</f>
        <v/>
      </c>
    </row>
    <row r="92">
      <c r="A92">
        <f>INDEX(resultados!$A$2:$ZZ$183, 86, MATCH($B$1, resultados!$A$1:$ZZ$1, 0))</f>
        <v/>
      </c>
      <c r="B92">
        <f>INDEX(resultados!$A$2:$ZZ$183, 86, MATCH($B$2, resultados!$A$1:$ZZ$1, 0))</f>
        <v/>
      </c>
      <c r="C92">
        <f>INDEX(resultados!$A$2:$ZZ$183, 86, MATCH($B$3, resultados!$A$1:$ZZ$1, 0))</f>
        <v/>
      </c>
    </row>
    <row r="93">
      <c r="A93">
        <f>INDEX(resultados!$A$2:$ZZ$183, 87, MATCH($B$1, resultados!$A$1:$ZZ$1, 0))</f>
        <v/>
      </c>
      <c r="B93">
        <f>INDEX(resultados!$A$2:$ZZ$183, 87, MATCH($B$2, resultados!$A$1:$ZZ$1, 0))</f>
        <v/>
      </c>
      <c r="C93">
        <f>INDEX(resultados!$A$2:$ZZ$183, 87, MATCH($B$3, resultados!$A$1:$ZZ$1, 0))</f>
        <v/>
      </c>
    </row>
    <row r="94">
      <c r="A94">
        <f>INDEX(resultados!$A$2:$ZZ$183, 88, MATCH($B$1, resultados!$A$1:$ZZ$1, 0))</f>
        <v/>
      </c>
      <c r="B94">
        <f>INDEX(resultados!$A$2:$ZZ$183, 88, MATCH($B$2, resultados!$A$1:$ZZ$1, 0))</f>
        <v/>
      </c>
      <c r="C94">
        <f>INDEX(resultados!$A$2:$ZZ$183, 88, MATCH($B$3, resultados!$A$1:$ZZ$1, 0))</f>
        <v/>
      </c>
    </row>
    <row r="95">
      <c r="A95">
        <f>INDEX(resultados!$A$2:$ZZ$183, 89, MATCH($B$1, resultados!$A$1:$ZZ$1, 0))</f>
        <v/>
      </c>
      <c r="B95">
        <f>INDEX(resultados!$A$2:$ZZ$183, 89, MATCH($B$2, resultados!$A$1:$ZZ$1, 0))</f>
        <v/>
      </c>
      <c r="C95">
        <f>INDEX(resultados!$A$2:$ZZ$183, 89, MATCH($B$3, resultados!$A$1:$ZZ$1, 0))</f>
        <v/>
      </c>
    </row>
    <row r="96">
      <c r="A96">
        <f>INDEX(resultados!$A$2:$ZZ$183, 90, MATCH($B$1, resultados!$A$1:$ZZ$1, 0))</f>
        <v/>
      </c>
      <c r="B96">
        <f>INDEX(resultados!$A$2:$ZZ$183, 90, MATCH($B$2, resultados!$A$1:$ZZ$1, 0))</f>
        <v/>
      </c>
      <c r="C96">
        <f>INDEX(resultados!$A$2:$ZZ$183, 90, MATCH($B$3, resultados!$A$1:$ZZ$1, 0))</f>
        <v/>
      </c>
    </row>
    <row r="97">
      <c r="A97">
        <f>INDEX(resultados!$A$2:$ZZ$183, 91, MATCH($B$1, resultados!$A$1:$ZZ$1, 0))</f>
        <v/>
      </c>
      <c r="B97">
        <f>INDEX(resultados!$A$2:$ZZ$183, 91, MATCH($B$2, resultados!$A$1:$ZZ$1, 0))</f>
        <v/>
      </c>
      <c r="C97">
        <f>INDEX(resultados!$A$2:$ZZ$183, 91, MATCH($B$3, resultados!$A$1:$ZZ$1, 0))</f>
        <v/>
      </c>
    </row>
    <row r="98">
      <c r="A98">
        <f>INDEX(resultados!$A$2:$ZZ$183, 92, MATCH($B$1, resultados!$A$1:$ZZ$1, 0))</f>
        <v/>
      </c>
      <c r="B98">
        <f>INDEX(resultados!$A$2:$ZZ$183, 92, MATCH($B$2, resultados!$A$1:$ZZ$1, 0))</f>
        <v/>
      </c>
      <c r="C98">
        <f>INDEX(resultados!$A$2:$ZZ$183, 92, MATCH($B$3, resultados!$A$1:$ZZ$1, 0))</f>
        <v/>
      </c>
    </row>
    <row r="99">
      <c r="A99">
        <f>INDEX(resultados!$A$2:$ZZ$183, 93, MATCH($B$1, resultados!$A$1:$ZZ$1, 0))</f>
        <v/>
      </c>
      <c r="B99">
        <f>INDEX(resultados!$A$2:$ZZ$183, 93, MATCH($B$2, resultados!$A$1:$ZZ$1, 0))</f>
        <v/>
      </c>
      <c r="C99">
        <f>INDEX(resultados!$A$2:$ZZ$183, 93, MATCH($B$3, resultados!$A$1:$ZZ$1, 0))</f>
        <v/>
      </c>
    </row>
    <row r="100">
      <c r="A100">
        <f>INDEX(resultados!$A$2:$ZZ$183, 94, MATCH($B$1, resultados!$A$1:$ZZ$1, 0))</f>
        <v/>
      </c>
      <c r="B100">
        <f>INDEX(resultados!$A$2:$ZZ$183, 94, MATCH($B$2, resultados!$A$1:$ZZ$1, 0))</f>
        <v/>
      </c>
      <c r="C100">
        <f>INDEX(resultados!$A$2:$ZZ$183, 94, MATCH($B$3, resultados!$A$1:$ZZ$1, 0))</f>
        <v/>
      </c>
    </row>
    <row r="101">
      <c r="A101">
        <f>INDEX(resultados!$A$2:$ZZ$183, 95, MATCH($B$1, resultados!$A$1:$ZZ$1, 0))</f>
        <v/>
      </c>
      <c r="B101">
        <f>INDEX(resultados!$A$2:$ZZ$183, 95, MATCH($B$2, resultados!$A$1:$ZZ$1, 0))</f>
        <v/>
      </c>
      <c r="C101">
        <f>INDEX(resultados!$A$2:$ZZ$183, 95, MATCH($B$3, resultados!$A$1:$ZZ$1, 0))</f>
        <v/>
      </c>
    </row>
    <row r="102">
      <c r="A102">
        <f>INDEX(resultados!$A$2:$ZZ$183, 96, MATCH($B$1, resultados!$A$1:$ZZ$1, 0))</f>
        <v/>
      </c>
      <c r="B102">
        <f>INDEX(resultados!$A$2:$ZZ$183, 96, MATCH($B$2, resultados!$A$1:$ZZ$1, 0))</f>
        <v/>
      </c>
      <c r="C102">
        <f>INDEX(resultados!$A$2:$ZZ$183, 96, MATCH($B$3, resultados!$A$1:$ZZ$1, 0))</f>
        <v/>
      </c>
    </row>
    <row r="103">
      <c r="A103">
        <f>INDEX(resultados!$A$2:$ZZ$183, 97, MATCH($B$1, resultados!$A$1:$ZZ$1, 0))</f>
        <v/>
      </c>
      <c r="B103">
        <f>INDEX(resultados!$A$2:$ZZ$183, 97, MATCH($B$2, resultados!$A$1:$ZZ$1, 0))</f>
        <v/>
      </c>
      <c r="C103">
        <f>INDEX(resultados!$A$2:$ZZ$183, 97, MATCH($B$3, resultados!$A$1:$ZZ$1, 0))</f>
        <v/>
      </c>
    </row>
    <row r="104">
      <c r="A104">
        <f>INDEX(resultados!$A$2:$ZZ$183, 98, MATCH($B$1, resultados!$A$1:$ZZ$1, 0))</f>
        <v/>
      </c>
      <c r="B104">
        <f>INDEX(resultados!$A$2:$ZZ$183, 98, MATCH($B$2, resultados!$A$1:$ZZ$1, 0))</f>
        <v/>
      </c>
      <c r="C104">
        <f>INDEX(resultados!$A$2:$ZZ$183, 98, MATCH($B$3, resultados!$A$1:$ZZ$1, 0))</f>
        <v/>
      </c>
    </row>
    <row r="105">
      <c r="A105">
        <f>INDEX(resultados!$A$2:$ZZ$183, 99, MATCH($B$1, resultados!$A$1:$ZZ$1, 0))</f>
        <v/>
      </c>
      <c r="B105">
        <f>INDEX(resultados!$A$2:$ZZ$183, 99, MATCH($B$2, resultados!$A$1:$ZZ$1, 0))</f>
        <v/>
      </c>
      <c r="C105">
        <f>INDEX(resultados!$A$2:$ZZ$183, 99, MATCH($B$3, resultados!$A$1:$ZZ$1, 0))</f>
        <v/>
      </c>
    </row>
    <row r="106">
      <c r="A106">
        <f>INDEX(resultados!$A$2:$ZZ$183, 100, MATCH($B$1, resultados!$A$1:$ZZ$1, 0))</f>
        <v/>
      </c>
      <c r="B106">
        <f>INDEX(resultados!$A$2:$ZZ$183, 100, MATCH($B$2, resultados!$A$1:$ZZ$1, 0))</f>
        <v/>
      </c>
      <c r="C106">
        <f>INDEX(resultados!$A$2:$ZZ$183, 100, MATCH($B$3, resultados!$A$1:$ZZ$1, 0))</f>
        <v/>
      </c>
    </row>
    <row r="107">
      <c r="A107">
        <f>INDEX(resultados!$A$2:$ZZ$183, 101, MATCH($B$1, resultados!$A$1:$ZZ$1, 0))</f>
        <v/>
      </c>
      <c r="B107">
        <f>INDEX(resultados!$A$2:$ZZ$183, 101, MATCH($B$2, resultados!$A$1:$ZZ$1, 0))</f>
        <v/>
      </c>
      <c r="C107">
        <f>INDEX(resultados!$A$2:$ZZ$183, 101, MATCH($B$3, resultados!$A$1:$ZZ$1, 0))</f>
        <v/>
      </c>
    </row>
    <row r="108">
      <c r="A108">
        <f>INDEX(resultados!$A$2:$ZZ$183, 102, MATCH($B$1, resultados!$A$1:$ZZ$1, 0))</f>
        <v/>
      </c>
      <c r="B108">
        <f>INDEX(resultados!$A$2:$ZZ$183, 102, MATCH($B$2, resultados!$A$1:$ZZ$1, 0))</f>
        <v/>
      </c>
      <c r="C108">
        <f>INDEX(resultados!$A$2:$ZZ$183, 102, MATCH($B$3, resultados!$A$1:$ZZ$1, 0))</f>
        <v/>
      </c>
    </row>
    <row r="109">
      <c r="A109">
        <f>INDEX(resultados!$A$2:$ZZ$183, 103, MATCH($B$1, resultados!$A$1:$ZZ$1, 0))</f>
        <v/>
      </c>
      <c r="B109">
        <f>INDEX(resultados!$A$2:$ZZ$183, 103, MATCH($B$2, resultados!$A$1:$ZZ$1, 0))</f>
        <v/>
      </c>
      <c r="C109">
        <f>INDEX(resultados!$A$2:$ZZ$183, 103, MATCH($B$3, resultados!$A$1:$ZZ$1, 0))</f>
        <v/>
      </c>
    </row>
    <row r="110">
      <c r="A110">
        <f>INDEX(resultados!$A$2:$ZZ$183, 104, MATCH($B$1, resultados!$A$1:$ZZ$1, 0))</f>
        <v/>
      </c>
      <c r="B110">
        <f>INDEX(resultados!$A$2:$ZZ$183, 104, MATCH($B$2, resultados!$A$1:$ZZ$1, 0))</f>
        <v/>
      </c>
      <c r="C110">
        <f>INDEX(resultados!$A$2:$ZZ$183, 104, MATCH($B$3, resultados!$A$1:$ZZ$1, 0))</f>
        <v/>
      </c>
    </row>
    <row r="111">
      <c r="A111">
        <f>INDEX(resultados!$A$2:$ZZ$183, 105, MATCH($B$1, resultados!$A$1:$ZZ$1, 0))</f>
        <v/>
      </c>
      <c r="B111">
        <f>INDEX(resultados!$A$2:$ZZ$183, 105, MATCH($B$2, resultados!$A$1:$ZZ$1, 0))</f>
        <v/>
      </c>
      <c r="C111">
        <f>INDEX(resultados!$A$2:$ZZ$183, 105, MATCH($B$3, resultados!$A$1:$ZZ$1, 0))</f>
        <v/>
      </c>
    </row>
    <row r="112">
      <c r="A112">
        <f>INDEX(resultados!$A$2:$ZZ$183, 106, MATCH($B$1, resultados!$A$1:$ZZ$1, 0))</f>
        <v/>
      </c>
      <c r="B112">
        <f>INDEX(resultados!$A$2:$ZZ$183, 106, MATCH($B$2, resultados!$A$1:$ZZ$1, 0))</f>
        <v/>
      </c>
      <c r="C112">
        <f>INDEX(resultados!$A$2:$ZZ$183, 106, MATCH($B$3, resultados!$A$1:$ZZ$1, 0))</f>
        <v/>
      </c>
    </row>
    <row r="113">
      <c r="A113">
        <f>INDEX(resultados!$A$2:$ZZ$183, 107, MATCH($B$1, resultados!$A$1:$ZZ$1, 0))</f>
        <v/>
      </c>
      <c r="B113">
        <f>INDEX(resultados!$A$2:$ZZ$183, 107, MATCH($B$2, resultados!$A$1:$ZZ$1, 0))</f>
        <v/>
      </c>
      <c r="C113">
        <f>INDEX(resultados!$A$2:$ZZ$183, 107, MATCH($B$3, resultados!$A$1:$ZZ$1, 0))</f>
        <v/>
      </c>
    </row>
    <row r="114">
      <c r="A114">
        <f>INDEX(resultados!$A$2:$ZZ$183, 108, MATCH($B$1, resultados!$A$1:$ZZ$1, 0))</f>
        <v/>
      </c>
      <c r="B114">
        <f>INDEX(resultados!$A$2:$ZZ$183, 108, MATCH($B$2, resultados!$A$1:$ZZ$1, 0))</f>
        <v/>
      </c>
      <c r="C114">
        <f>INDEX(resultados!$A$2:$ZZ$183, 108, MATCH($B$3, resultados!$A$1:$ZZ$1, 0))</f>
        <v/>
      </c>
    </row>
    <row r="115">
      <c r="A115">
        <f>INDEX(resultados!$A$2:$ZZ$183, 109, MATCH($B$1, resultados!$A$1:$ZZ$1, 0))</f>
        <v/>
      </c>
      <c r="B115">
        <f>INDEX(resultados!$A$2:$ZZ$183, 109, MATCH($B$2, resultados!$A$1:$ZZ$1, 0))</f>
        <v/>
      </c>
      <c r="C115">
        <f>INDEX(resultados!$A$2:$ZZ$183, 109, MATCH($B$3, resultados!$A$1:$ZZ$1, 0))</f>
        <v/>
      </c>
    </row>
    <row r="116">
      <c r="A116">
        <f>INDEX(resultados!$A$2:$ZZ$183, 110, MATCH($B$1, resultados!$A$1:$ZZ$1, 0))</f>
        <v/>
      </c>
      <c r="B116">
        <f>INDEX(resultados!$A$2:$ZZ$183, 110, MATCH($B$2, resultados!$A$1:$ZZ$1, 0))</f>
        <v/>
      </c>
      <c r="C116">
        <f>INDEX(resultados!$A$2:$ZZ$183, 110, MATCH($B$3, resultados!$A$1:$ZZ$1, 0))</f>
        <v/>
      </c>
    </row>
    <row r="117">
      <c r="A117">
        <f>INDEX(resultados!$A$2:$ZZ$183, 111, MATCH($B$1, resultados!$A$1:$ZZ$1, 0))</f>
        <v/>
      </c>
      <c r="B117">
        <f>INDEX(resultados!$A$2:$ZZ$183, 111, MATCH($B$2, resultados!$A$1:$ZZ$1, 0))</f>
        <v/>
      </c>
      <c r="C117">
        <f>INDEX(resultados!$A$2:$ZZ$183, 111, MATCH($B$3, resultados!$A$1:$ZZ$1, 0))</f>
        <v/>
      </c>
    </row>
    <row r="118">
      <c r="A118">
        <f>INDEX(resultados!$A$2:$ZZ$183, 112, MATCH($B$1, resultados!$A$1:$ZZ$1, 0))</f>
        <v/>
      </c>
      <c r="B118">
        <f>INDEX(resultados!$A$2:$ZZ$183, 112, MATCH($B$2, resultados!$A$1:$ZZ$1, 0))</f>
        <v/>
      </c>
      <c r="C118">
        <f>INDEX(resultados!$A$2:$ZZ$183, 112, MATCH($B$3, resultados!$A$1:$ZZ$1, 0))</f>
        <v/>
      </c>
    </row>
    <row r="119">
      <c r="A119">
        <f>INDEX(resultados!$A$2:$ZZ$183, 113, MATCH($B$1, resultados!$A$1:$ZZ$1, 0))</f>
        <v/>
      </c>
      <c r="B119">
        <f>INDEX(resultados!$A$2:$ZZ$183, 113, MATCH($B$2, resultados!$A$1:$ZZ$1, 0))</f>
        <v/>
      </c>
      <c r="C119">
        <f>INDEX(resultados!$A$2:$ZZ$183, 113, MATCH($B$3, resultados!$A$1:$ZZ$1, 0))</f>
        <v/>
      </c>
    </row>
    <row r="120">
      <c r="A120">
        <f>INDEX(resultados!$A$2:$ZZ$183, 114, MATCH($B$1, resultados!$A$1:$ZZ$1, 0))</f>
        <v/>
      </c>
      <c r="B120">
        <f>INDEX(resultados!$A$2:$ZZ$183, 114, MATCH($B$2, resultados!$A$1:$ZZ$1, 0))</f>
        <v/>
      </c>
      <c r="C120">
        <f>INDEX(resultados!$A$2:$ZZ$183, 114, MATCH($B$3, resultados!$A$1:$ZZ$1, 0))</f>
        <v/>
      </c>
    </row>
    <row r="121">
      <c r="A121">
        <f>INDEX(resultados!$A$2:$ZZ$183, 115, MATCH($B$1, resultados!$A$1:$ZZ$1, 0))</f>
        <v/>
      </c>
      <c r="B121">
        <f>INDEX(resultados!$A$2:$ZZ$183, 115, MATCH($B$2, resultados!$A$1:$ZZ$1, 0))</f>
        <v/>
      </c>
      <c r="C121">
        <f>INDEX(resultados!$A$2:$ZZ$183, 115, MATCH($B$3, resultados!$A$1:$ZZ$1, 0))</f>
        <v/>
      </c>
    </row>
    <row r="122">
      <c r="A122">
        <f>INDEX(resultados!$A$2:$ZZ$183, 116, MATCH($B$1, resultados!$A$1:$ZZ$1, 0))</f>
        <v/>
      </c>
      <c r="B122">
        <f>INDEX(resultados!$A$2:$ZZ$183, 116, MATCH($B$2, resultados!$A$1:$ZZ$1, 0))</f>
        <v/>
      </c>
      <c r="C122">
        <f>INDEX(resultados!$A$2:$ZZ$183, 116, MATCH($B$3, resultados!$A$1:$ZZ$1, 0))</f>
        <v/>
      </c>
    </row>
    <row r="123">
      <c r="A123">
        <f>INDEX(resultados!$A$2:$ZZ$183, 117, MATCH($B$1, resultados!$A$1:$ZZ$1, 0))</f>
        <v/>
      </c>
      <c r="B123">
        <f>INDEX(resultados!$A$2:$ZZ$183, 117, MATCH($B$2, resultados!$A$1:$ZZ$1, 0))</f>
        <v/>
      </c>
      <c r="C123">
        <f>INDEX(resultados!$A$2:$ZZ$183, 117, MATCH($B$3, resultados!$A$1:$ZZ$1, 0))</f>
        <v/>
      </c>
    </row>
    <row r="124">
      <c r="A124">
        <f>INDEX(resultados!$A$2:$ZZ$183, 118, MATCH($B$1, resultados!$A$1:$ZZ$1, 0))</f>
        <v/>
      </c>
      <c r="B124">
        <f>INDEX(resultados!$A$2:$ZZ$183, 118, MATCH($B$2, resultados!$A$1:$ZZ$1, 0))</f>
        <v/>
      </c>
      <c r="C124">
        <f>INDEX(resultados!$A$2:$ZZ$183, 118, MATCH($B$3, resultados!$A$1:$ZZ$1, 0))</f>
        <v/>
      </c>
    </row>
    <row r="125">
      <c r="A125">
        <f>INDEX(resultados!$A$2:$ZZ$183, 119, MATCH($B$1, resultados!$A$1:$ZZ$1, 0))</f>
        <v/>
      </c>
      <c r="B125">
        <f>INDEX(resultados!$A$2:$ZZ$183, 119, MATCH($B$2, resultados!$A$1:$ZZ$1, 0))</f>
        <v/>
      </c>
      <c r="C125">
        <f>INDEX(resultados!$A$2:$ZZ$183, 119, MATCH($B$3, resultados!$A$1:$ZZ$1, 0))</f>
        <v/>
      </c>
    </row>
    <row r="126">
      <c r="A126">
        <f>INDEX(resultados!$A$2:$ZZ$183, 120, MATCH($B$1, resultados!$A$1:$ZZ$1, 0))</f>
        <v/>
      </c>
      <c r="B126">
        <f>INDEX(resultados!$A$2:$ZZ$183, 120, MATCH($B$2, resultados!$A$1:$ZZ$1, 0))</f>
        <v/>
      </c>
      <c r="C126">
        <f>INDEX(resultados!$A$2:$ZZ$183, 120, MATCH($B$3, resultados!$A$1:$ZZ$1, 0))</f>
        <v/>
      </c>
    </row>
    <row r="127">
      <c r="A127">
        <f>INDEX(resultados!$A$2:$ZZ$183, 121, MATCH($B$1, resultados!$A$1:$ZZ$1, 0))</f>
        <v/>
      </c>
      <c r="B127">
        <f>INDEX(resultados!$A$2:$ZZ$183, 121, MATCH($B$2, resultados!$A$1:$ZZ$1, 0))</f>
        <v/>
      </c>
      <c r="C127">
        <f>INDEX(resultados!$A$2:$ZZ$183, 121, MATCH($B$3, resultados!$A$1:$ZZ$1, 0))</f>
        <v/>
      </c>
    </row>
    <row r="128">
      <c r="A128">
        <f>INDEX(resultados!$A$2:$ZZ$183, 122, MATCH($B$1, resultados!$A$1:$ZZ$1, 0))</f>
        <v/>
      </c>
      <c r="B128">
        <f>INDEX(resultados!$A$2:$ZZ$183, 122, MATCH($B$2, resultados!$A$1:$ZZ$1, 0))</f>
        <v/>
      </c>
      <c r="C128">
        <f>INDEX(resultados!$A$2:$ZZ$183, 122, MATCH($B$3, resultados!$A$1:$ZZ$1, 0))</f>
        <v/>
      </c>
    </row>
    <row r="129">
      <c r="A129">
        <f>INDEX(resultados!$A$2:$ZZ$183, 123, MATCH($B$1, resultados!$A$1:$ZZ$1, 0))</f>
        <v/>
      </c>
      <c r="B129">
        <f>INDEX(resultados!$A$2:$ZZ$183, 123, MATCH($B$2, resultados!$A$1:$ZZ$1, 0))</f>
        <v/>
      </c>
      <c r="C129">
        <f>INDEX(resultados!$A$2:$ZZ$183, 123, MATCH($B$3, resultados!$A$1:$ZZ$1, 0))</f>
        <v/>
      </c>
    </row>
    <row r="130">
      <c r="A130">
        <f>INDEX(resultados!$A$2:$ZZ$183, 124, MATCH($B$1, resultados!$A$1:$ZZ$1, 0))</f>
        <v/>
      </c>
      <c r="B130">
        <f>INDEX(resultados!$A$2:$ZZ$183, 124, MATCH($B$2, resultados!$A$1:$ZZ$1, 0))</f>
        <v/>
      </c>
      <c r="C130">
        <f>INDEX(resultados!$A$2:$ZZ$183, 124, MATCH($B$3, resultados!$A$1:$ZZ$1, 0))</f>
        <v/>
      </c>
    </row>
    <row r="131">
      <c r="A131">
        <f>INDEX(resultados!$A$2:$ZZ$183, 125, MATCH($B$1, resultados!$A$1:$ZZ$1, 0))</f>
        <v/>
      </c>
      <c r="B131">
        <f>INDEX(resultados!$A$2:$ZZ$183, 125, MATCH($B$2, resultados!$A$1:$ZZ$1, 0))</f>
        <v/>
      </c>
      <c r="C131">
        <f>INDEX(resultados!$A$2:$ZZ$183, 125, MATCH($B$3, resultados!$A$1:$ZZ$1, 0))</f>
        <v/>
      </c>
    </row>
    <row r="132">
      <c r="A132">
        <f>INDEX(resultados!$A$2:$ZZ$183, 126, MATCH($B$1, resultados!$A$1:$ZZ$1, 0))</f>
        <v/>
      </c>
      <c r="B132">
        <f>INDEX(resultados!$A$2:$ZZ$183, 126, MATCH($B$2, resultados!$A$1:$ZZ$1, 0))</f>
        <v/>
      </c>
      <c r="C132">
        <f>INDEX(resultados!$A$2:$ZZ$183, 126, MATCH($B$3, resultados!$A$1:$ZZ$1, 0))</f>
        <v/>
      </c>
    </row>
    <row r="133">
      <c r="A133">
        <f>INDEX(resultados!$A$2:$ZZ$183, 127, MATCH($B$1, resultados!$A$1:$ZZ$1, 0))</f>
        <v/>
      </c>
      <c r="B133">
        <f>INDEX(resultados!$A$2:$ZZ$183, 127, MATCH($B$2, resultados!$A$1:$ZZ$1, 0))</f>
        <v/>
      </c>
      <c r="C133">
        <f>INDEX(resultados!$A$2:$ZZ$183, 127, MATCH($B$3, resultados!$A$1:$ZZ$1, 0))</f>
        <v/>
      </c>
    </row>
    <row r="134">
      <c r="A134">
        <f>INDEX(resultados!$A$2:$ZZ$183, 128, MATCH($B$1, resultados!$A$1:$ZZ$1, 0))</f>
        <v/>
      </c>
      <c r="B134">
        <f>INDEX(resultados!$A$2:$ZZ$183, 128, MATCH($B$2, resultados!$A$1:$ZZ$1, 0))</f>
        <v/>
      </c>
      <c r="C134">
        <f>INDEX(resultados!$A$2:$ZZ$183, 128, MATCH($B$3, resultados!$A$1:$ZZ$1, 0))</f>
        <v/>
      </c>
    </row>
    <row r="135">
      <c r="A135">
        <f>INDEX(resultados!$A$2:$ZZ$183, 129, MATCH($B$1, resultados!$A$1:$ZZ$1, 0))</f>
        <v/>
      </c>
      <c r="B135">
        <f>INDEX(resultados!$A$2:$ZZ$183, 129, MATCH($B$2, resultados!$A$1:$ZZ$1, 0))</f>
        <v/>
      </c>
      <c r="C135">
        <f>INDEX(resultados!$A$2:$ZZ$183, 129, MATCH($B$3, resultados!$A$1:$ZZ$1, 0))</f>
        <v/>
      </c>
    </row>
    <row r="136">
      <c r="A136">
        <f>INDEX(resultados!$A$2:$ZZ$183, 130, MATCH($B$1, resultados!$A$1:$ZZ$1, 0))</f>
        <v/>
      </c>
      <c r="B136">
        <f>INDEX(resultados!$A$2:$ZZ$183, 130, MATCH($B$2, resultados!$A$1:$ZZ$1, 0))</f>
        <v/>
      </c>
      <c r="C136">
        <f>INDEX(resultados!$A$2:$ZZ$183, 130, MATCH($B$3, resultados!$A$1:$ZZ$1, 0))</f>
        <v/>
      </c>
    </row>
    <row r="137">
      <c r="A137">
        <f>INDEX(resultados!$A$2:$ZZ$183, 131, MATCH($B$1, resultados!$A$1:$ZZ$1, 0))</f>
        <v/>
      </c>
      <c r="B137">
        <f>INDEX(resultados!$A$2:$ZZ$183, 131, MATCH($B$2, resultados!$A$1:$ZZ$1, 0))</f>
        <v/>
      </c>
      <c r="C137">
        <f>INDEX(resultados!$A$2:$ZZ$183, 131, MATCH($B$3, resultados!$A$1:$ZZ$1, 0))</f>
        <v/>
      </c>
    </row>
    <row r="138">
      <c r="A138">
        <f>INDEX(resultados!$A$2:$ZZ$183, 132, MATCH($B$1, resultados!$A$1:$ZZ$1, 0))</f>
        <v/>
      </c>
      <c r="B138">
        <f>INDEX(resultados!$A$2:$ZZ$183, 132, MATCH($B$2, resultados!$A$1:$ZZ$1, 0))</f>
        <v/>
      </c>
      <c r="C138">
        <f>INDEX(resultados!$A$2:$ZZ$183, 132, MATCH($B$3, resultados!$A$1:$ZZ$1, 0))</f>
        <v/>
      </c>
    </row>
    <row r="139">
      <c r="A139">
        <f>INDEX(resultados!$A$2:$ZZ$183, 133, MATCH($B$1, resultados!$A$1:$ZZ$1, 0))</f>
        <v/>
      </c>
      <c r="B139">
        <f>INDEX(resultados!$A$2:$ZZ$183, 133, MATCH($B$2, resultados!$A$1:$ZZ$1, 0))</f>
        <v/>
      </c>
      <c r="C139">
        <f>INDEX(resultados!$A$2:$ZZ$183, 133, MATCH($B$3, resultados!$A$1:$ZZ$1, 0))</f>
        <v/>
      </c>
    </row>
    <row r="140">
      <c r="A140">
        <f>INDEX(resultados!$A$2:$ZZ$183, 134, MATCH($B$1, resultados!$A$1:$ZZ$1, 0))</f>
        <v/>
      </c>
      <c r="B140">
        <f>INDEX(resultados!$A$2:$ZZ$183, 134, MATCH($B$2, resultados!$A$1:$ZZ$1, 0))</f>
        <v/>
      </c>
      <c r="C140">
        <f>INDEX(resultados!$A$2:$ZZ$183, 134, MATCH($B$3, resultados!$A$1:$ZZ$1, 0))</f>
        <v/>
      </c>
    </row>
    <row r="141">
      <c r="A141">
        <f>INDEX(resultados!$A$2:$ZZ$183, 135, MATCH($B$1, resultados!$A$1:$ZZ$1, 0))</f>
        <v/>
      </c>
      <c r="B141">
        <f>INDEX(resultados!$A$2:$ZZ$183, 135, MATCH($B$2, resultados!$A$1:$ZZ$1, 0))</f>
        <v/>
      </c>
      <c r="C141">
        <f>INDEX(resultados!$A$2:$ZZ$183, 135, MATCH($B$3, resultados!$A$1:$ZZ$1, 0))</f>
        <v/>
      </c>
    </row>
    <row r="142">
      <c r="A142">
        <f>INDEX(resultados!$A$2:$ZZ$183, 136, MATCH($B$1, resultados!$A$1:$ZZ$1, 0))</f>
        <v/>
      </c>
      <c r="B142">
        <f>INDEX(resultados!$A$2:$ZZ$183, 136, MATCH($B$2, resultados!$A$1:$ZZ$1, 0))</f>
        <v/>
      </c>
      <c r="C142">
        <f>INDEX(resultados!$A$2:$ZZ$183, 136, MATCH($B$3, resultados!$A$1:$ZZ$1, 0))</f>
        <v/>
      </c>
    </row>
    <row r="143">
      <c r="A143">
        <f>INDEX(resultados!$A$2:$ZZ$183, 137, MATCH($B$1, resultados!$A$1:$ZZ$1, 0))</f>
        <v/>
      </c>
      <c r="B143">
        <f>INDEX(resultados!$A$2:$ZZ$183, 137, MATCH($B$2, resultados!$A$1:$ZZ$1, 0))</f>
        <v/>
      </c>
      <c r="C143">
        <f>INDEX(resultados!$A$2:$ZZ$183, 137, MATCH($B$3, resultados!$A$1:$ZZ$1, 0))</f>
        <v/>
      </c>
    </row>
    <row r="144">
      <c r="A144">
        <f>INDEX(resultados!$A$2:$ZZ$183, 138, MATCH($B$1, resultados!$A$1:$ZZ$1, 0))</f>
        <v/>
      </c>
      <c r="B144">
        <f>INDEX(resultados!$A$2:$ZZ$183, 138, MATCH($B$2, resultados!$A$1:$ZZ$1, 0))</f>
        <v/>
      </c>
      <c r="C144">
        <f>INDEX(resultados!$A$2:$ZZ$183, 138, MATCH($B$3, resultados!$A$1:$ZZ$1, 0))</f>
        <v/>
      </c>
    </row>
    <row r="145">
      <c r="A145">
        <f>INDEX(resultados!$A$2:$ZZ$183, 139, MATCH($B$1, resultados!$A$1:$ZZ$1, 0))</f>
        <v/>
      </c>
      <c r="B145">
        <f>INDEX(resultados!$A$2:$ZZ$183, 139, MATCH($B$2, resultados!$A$1:$ZZ$1, 0))</f>
        <v/>
      </c>
      <c r="C145">
        <f>INDEX(resultados!$A$2:$ZZ$183, 139, MATCH($B$3, resultados!$A$1:$ZZ$1, 0))</f>
        <v/>
      </c>
    </row>
    <row r="146">
      <c r="A146">
        <f>INDEX(resultados!$A$2:$ZZ$183, 140, MATCH($B$1, resultados!$A$1:$ZZ$1, 0))</f>
        <v/>
      </c>
      <c r="B146">
        <f>INDEX(resultados!$A$2:$ZZ$183, 140, MATCH($B$2, resultados!$A$1:$ZZ$1, 0))</f>
        <v/>
      </c>
      <c r="C146">
        <f>INDEX(resultados!$A$2:$ZZ$183, 140, MATCH($B$3, resultados!$A$1:$ZZ$1, 0))</f>
        <v/>
      </c>
    </row>
    <row r="147">
      <c r="A147">
        <f>INDEX(resultados!$A$2:$ZZ$183, 141, MATCH($B$1, resultados!$A$1:$ZZ$1, 0))</f>
        <v/>
      </c>
      <c r="B147">
        <f>INDEX(resultados!$A$2:$ZZ$183, 141, MATCH($B$2, resultados!$A$1:$ZZ$1, 0))</f>
        <v/>
      </c>
      <c r="C147">
        <f>INDEX(resultados!$A$2:$ZZ$183, 141, MATCH($B$3, resultados!$A$1:$ZZ$1, 0))</f>
        <v/>
      </c>
    </row>
    <row r="148">
      <c r="A148">
        <f>INDEX(resultados!$A$2:$ZZ$183, 142, MATCH($B$1, resultados!$A$1:$ZZ$1, 0))</f>
        <v/>
      </c>
      <c r="B148">
        <f>INDEX(resultados!$A$2:$ZZ$183, 142, MATCH($B$2, resultados!$A$1:$ZZ$1, 0))</f>
        <v/>
      </c>
      <c r="C148">
        <f>INDEX(resultados!$A$2:$ZZ$183, 142, MATCH($B$3, resultados!$A$1:$ZZ$1, 0))</f>
        <v/>
      </c>
    </row>
    <row r="149">
      <c r="A149">
        <f>INDEX(resultados!$A$2:$ZZ$183, 143, MATCH($B$1, resultados!$A$1:$ZZ$1, 0))</f>
        <v/>
      </c>
      <c r="B149">
        <f>INDEX(resultados!$A$2:$ZZ$183, 143, MATCH($B$2, resultados!$A$1:$ZZ$1, 0))</f>
        <v/>
      </c>
      <c r="C149">
        <f>INDEX(resultados!$A$2:$ZZ$183, 143, MATCH($B$3, resultados!$A$1:$ZZ$1, 0))</f>
        <v/>
      </c>
    </row>
    <row r="150">
      <c r="A150">
        <f>INDEX(resultados!$A$2:$ZZ$183, 144, MATCH($B$1, resultados!$A$1:$ZZ$1, 0))</f>
        <v/>
      </c>
      <c r="B150">
        <f>INDEX(resultados!$A$2:$ZZ$183, 144, MATCH($B$2, resultados!$A$1:$ZZ$1, 0))</f>
        <v/>
      </c>
      <c r="C150">
        <f>INDEX(resultados!$A$2:$ZZ$183, 144, MATCH($B$3, resultados!$A$1:$ZZ$1, 0))</f>
        <v/>
      </c>
    </row>
    <row r="151">
      <c r="A151">
        <f>INDEX(resultados!$A$2:$ZZ$183, 145, MATCH($B$1, resultados!$A$1:$ZZ$1, 0))</f>
        <v/>
      </c>
      <c r="B151">
        <f>INDEX(resultados!$A$2:$ZZ$183, 145, MATCH($B$2, resultados!$A$1:$ZZ$1, 0))</f>
        <v/>
      </c>
      <c r="C151">
        <f>INDEX(resultados!$A$2:$ZZ$183, 145, MATCH($B$3, resultados!$A$1:$ZZ$1, 0))</f>
        <v/>
      </c>
    </row>
    <row r="152">
      <c r="A152">
        <f>INDEX(resultados!$A$2:$ZZ$183, 146, MATCH($B$1, resultados!$A$1:$ZZ$1, 0))</f>
        <v/>
      </c>
      <c r="B152">
        <f>INDEX(resultados!$A$2:$ZZ$183, 146, MATCH($B$2, resultados!$A$1:$ZZ$1, 0))</f>
        <v/>
      </c>
      <c r="C152">
        <f>INDEX(resultados!$A$2:$ZZ$183, 146, MATCH($B$3, resultados!$A$1:$ZZ$1, 0))</f>
        <v/>
      </c>
    </row>
    <row r="153">
      <c r="A153">
        <f>INDEX(resultados!$A$2:$ZZ$183, 147, MATCH($B$1, resultados!$A$1:$ZZ$1, 0))</f>
        <v/>
      </c>
      <c r="B153">
        <f>INDEX(resultados!$A$2:$ZZ$183, 147, MATCH($B$2, resultados!$A$1:$ZZ$1, 0))</f>
        <v/>
      </c>
      <c r="C153">
        <f>INDEX(resultados!$A$2:$ZZ$183, 147, MATCH($B$3, resultados!$A$1:$ZZ$1, 0))</f>
        <v/>
      </c>
    </row>
    <row r="154">
      <c r="A154">
        <f>INDEX(resultados!$A$2:$ZZ$183, 148, MATCH($B$1, resultados!$A$1:$ZZ$1, 0))</f>
        <v/>
      </c>
      <c r="B154">
        <f>INDEX(resultados!$A$2:$ZZ$183, 148, MATCH($B$2, resultados!$A$1:$ZZ$1, 0))</f>
        <v/>
      </c>
      <c r="C154">
        <f>INDEX(resultados!$A$2:$ZZ$183, 148, MATCH($B$3, resultados!$A$1:$ZZ$1, 0))</f>
        <v/>
      </c>
    </row>
    <row r="155">
      <c r="A155">
        <f>INDEX(resultados!$A$2:$ZZ$183, 149, MATCH($B$1, resultados!$A$1:$ZZ$1, 0))</f>
        <v/>
      </c>
      <c r="B155">
        <f>INDEX(resultados!$A$2:$ZZ$183, 149, MATCH($B$2, resultados!$A$1:$ZZ$1, 0))</f>
        <v/>
      </c>
      <c r="C155">
        <f>INDEX(resultados!$A$2:$ZZ$183, 149, MATCH($B$3, resultados!$A$1:$ZZ$1, 0))</f>
        <v/>
      </c>
    </row>
    <row r="156">
      <c r="A156">
        <f>INDEX(resultados!$A$2:$ZZ$183, 150, MATCH($B$1, resultados!$A$1:$ZZ$1, 0))</f>
        <v/>
      </c>
      <c r="B156">
        <f>INDEX(resultados!$A$2:$ZZ$183, 150, MATCH($B$2, resultados!$A$1:$ZZ$1, 0))</f>
        <v/>
      </c>
      <c r="C156">
        <f>INDEX(resultados!$A$2:$ZZ$183, 150, MATCH($B$3, resultados!$A$1:$ZZ$1, 0))</f>
        <v/>
      </c>
    </row>
    <row r="157">
      <c r="A157">
        <f>INDEX(resultados!$A$2:$ZZ$183, 151, MATCH($B$1, resultados!$A$1:$ZZ$1, 0))</f>
        <v/>
      </c>
      <c r="B157">
        <f>INDEX(resultados!$A$2:$ZZ$183, 151, MATCH($B$2, resultados!$A$1:$ZZ$1, 0))</f>
        <v/>
      </c>
      <c r="C157">
        <f>INDEX(resultados!$A$2:$ZZ$183, 151, MATCH($B$3, resultados!$A$1:$ZZ$1, 0))</f>
        <v/>
      </c>
    </row>
    <row r="158">
      <c r="A158">
        <f>INDEX(resultados!$A$2:$ZZ$183, 152, MATCH($B$1, resultados!$A$1:$ZZ$1, 0))</f>
        <v/>
      </c>
      <c r="B158">
        <f>INDEX(resultados!$A$2:$ZZ$183, 152, MATCH($B$2, resultados!$A$1:$ZZ$1, 0))</f>
        <v/>
      </c>
      <c r="C158">
        <f>INDEX(resultados!$A$2:$ZZ$183, 152, MATCH($B$3, resultados!$A$1:$ZZ$1, 0))</f>
        <v/>
      </c>
    </row>
    <row r="159">
      <c r="A159">
        <f>INDEX(resultados!$A$2:$ZZ$183, 153, MATCH($B$1, resultados!$A$1:$ZZ$1, 0))</f>
        <v/>
      </c>
      <c r="B159">
        <f>INDEX(resultados!$A$2:$ZZ$183, 153, MATCH($B$2, resultados!$A$1:$ZZ$1, 0))</f>
        <v/>
      </c>
      <c r="C159">
        <f>INDEX(resultados!$A$2:$ZZ$183, 153, MATCH($B$3, resultados!$A$1:$ZZ$1, 0))</f>
        <v/>
      </c>
    </row>
    <row r="160">
      <c r="A160">
        <f>INDEX(resultados!$A$2:$ZZ$183, 154, MATCH($B$1, resultados!$A$1:$ZZ$1, 0))</f>
        <v/>
      </c>
      <c r="B160">
        <f>INDEX(resultados!$A$2:$ZZ$183, 154, MATCH($B$2, resultados!$A$1:$ZZ$1, 0))</f>
        <v/>
      </c>
      <c r="C160">
        <f>INDEX(resultados!$A$2:$ZZ$183, 154, MATCH($B$3, resultados!$A$1:$ZZ$1, 0))</f>
        <v/>
      </c>
    </row>
    <row r="161">
      <c r="A161">
        <f>INDEX(resultados!$A$2:$ZZ$183, 155, MATCH($B$1, resultados!$A$1:$ZZ$1, 0))</f>
        <v/>
      </c>
      <c r="B161">
        <f>INDEX(resultados!$A$2:$ZZ$183, 155, MATCH($B$2, resultados!$A$1:$ZZ$1, 0))</f>
        <v/>
      </c>
      <c r="C161">
        <f>INDEX(resultados!$A$2:$ZZ$183, 155, MATCH($B$3, resultados!$A$1:$ZZ$1, 0))</f>
        <v/>
      </c>
    </row>
    <row r="162">
      <c r="A162">
        <f>INDEX(resultados!$A$2:$ZZ$183, 156, MATCH($B$1, resultados!$A$1:$ZZ$1, 0))</f>
        <v/>
      </c>
      <c r="B162">
        <f>INDEX(resultados!$A$2:$ZZ$183, 156, MATCH($B$2, resultados!$A$1:$ZZ$1, 0))</f>
        <v/>
      </c>
      <c r="C162">
        <f>INDEX(resultados!$A$2:$ZZ$183, 156, MATCH($B$3, resultados!$A$1:$ZZ$1, 0))</f>
        <v/>
      </c>
    </row>
    <row r="163">
      <c r="A163">
        <f>INDEX(resultados!$A$2:$ZZ$183, 157, MATCH($B$1, resultados!$A$1:$ZZ$1, 0))</f>
        <v/>
      </c>
      <c r="B163">
        <f>INDEX(resultados!$A$2:$ZZ$183, 157, MATCH($B$2, resultados!$A$1:$ZZ$1, 0))</f>
        <v/>
      </c>
      <c r="C163">
        <f>INDEX(resultados!$A$2:$ZZ$183, 157, MATCH($B$3, resultados!$A$1:$ZZ$1, 0))</f>
        <v/>
      </c>
    </row>
    <row r="164">
      <c r="A164">
        <f>INDEX(resultados!$A$2:$ZZ$183, 158, MATCH($B$1, resultados!$A$1:$ZZ$1, 0))</f>
        <v/>
      </c>
      <c r="B164">
        <f>INDEX(resultados!$A$2:$ZZ$183, 158, MATCH($B$2, resultados!$A$1:$ZZ$1, 0))</f>
        <v/>
      </c>
      <c r="C164">
        <f>INDEX(resultados!$A$2:$ZZ$183, 158, MATCH($B$3, resultados!$A$1:$ZZ$1, 0))</f>
        <v/>
      </c>
    </row>
    <row r="165">
      <c r="A165">
        <f>INDEX(resultados!$A$2:$ZZ$183, 159, MATCH($B$1, resultados!$A$1:$ZZ$1, 0))</f>
        <v/>
      </c>
      <c r="B165">
        <f>INDEX(resultados!$A$2:$ZZ$183, 159, MATCH($B$2, resultados!$A$1:$ZZ$1, 0))</f>
        <v/>
      </c>
      <c r="C165">
        <f>INDEX(resultados!$A$2:$ZZ$183, 159, MATCH($B$3, resultados!$A$1:$ZZ$1, 0))</f>
        <v/>
      </c>
    </row>
    <row r="166">
      <c r="A166">
        <f>INDEX(resultados!$A$2:$ZZ$183, 160, MATCH($B$1, resultados!$A$1:$ZZ$1, 0))</f>
        <v/>
      </c>
      <c r="B166">
        <f>INDEX(resultados!$A$2:$ZZ$183, 160, MATCH($B$2, resultados!$A$1:$ZZ$1, 0))</f>
        <v/>
      </c>
      <c r="C166">
        <f>INDEX(resultados!$A$2:$ZZ$183, 160, MATCH($B$3, resultados!$A$1:$ZZ$1, 0))</f>
        <v/>
      </c>
    </row>
    <row r="167">
      <c r="A167">
        <f>INDEX(resultados!$A$2:$ZZ$183, 161, MATCH($B$1, resultados!$A$1:$ZZ$1, 0))</f>
        <v/>
      </c>
      <c r="B167">
        <f>INDEX(resultados!$A$2:$ZZ$183, 161, MATCH($B$2, resultados!$A$1:$ZZ$1, 0))</f>
        <v/>
      </c>
      <c r="C167">
        <f>INDEX(resultados!$A$2:$ZZ$183, 161, MATCH($B$3, resultados!$A$1:$ZZ$1, 0))</f>
        <v/>
      </c>
    </row>
    <row r="168">
      <c r="A168">
        <f>INDEX(resultados!$A$2:$ZZ$183, 162, MATCH($B$1, resultados!$A$1:$ZZ$1, 0))</f>
        <v/>
      </c>
      <c r="B168">
        <f>INDEX(resultados!$A$2:$ZZ$183, 162, MATCH($B$2, resultados!$A$1:$ZZ$1, 0))</f>
        <v/>
      </c>
      <c r="C168">
        <f>INDEX(resultados!$A$2:$ZZ$183, 162, MATCH($B$3, resultados!$A$1:$ZZ$1, 0))</f>
        <v/>
      </c>
    </row>
    <row r="169">
      <c r="A169">
        <f>INDEX(resultados!$A$2:$ZZ$183, 163, MATCH($B$1, resultados!$A$1:$ZZ$1, 0))</f>
        <v/>
      </c>
      <c r="B169">
        <f>INDEX(resultados!$A$2:$ZZ$183, 163, MATCH($B$2, resultados!$A$1:$ZZ$1, 0))</f>
        <v/>
      </c>
      <c r="C169">
        <f>INDEX(resultados!$A$2:$ZZ$183, 163, MATCH($B$3, resultados!$A$1:$ZZ$1, 0))</f>
        <v/>
      </c>
    </row>
    <row r="170">
      <c r="A170">
        <f>INDEX(resultados!$A$2:$ZZ$183, 164, MATCH($B$1, resultados!$A$1:$ZZ$1, 0))</f>
        <v/>
      </c>
      <c r="B170">
        <f>INDEX(resultados!$A$2:$ZZ$183, 164, MATCH($B$2, resultados!$A$1:$ZZ$1, 0))</f>
        <v/>
      </c>
      <c r="C170">
        <f>INDEX(resultados!$A$2:$ZZ$183, 164, MATCH($B$3, resultados!$A$1:$ZZ$1, 0))</f>
        <v/>
      </c>
    </row>
    <row r="171">
      <c r="A171">
        <f>INDEX(resultados!$A$2:$ZZ$183, 165, MATCH($B$1, resultados!$A$1:$ZZ$1, 0))</f>
        <v/>
      </c>
      <c r="B171">
        <f>INDEX(resultados!$A$2:$ZZ$183, 165, MATCH($B$2, resultados!$A$1:$ZZ$1, 0))</f>
        <v/>
      </c>
      <c r="C171">
        <f>INDEX(resultados!$A$2:$ZZ$183, 165, MATCH($B$3, resultados!$A$1:$ZZ$1, 0))</f>
        <v/>
      </c>
    </row>
    <row r="172">
      <c r="A172">
        <f>INDEX(resultados!$A$2:$ZZ$183, 166, MATCH($B$1, resultados!$A$1:$ZZ$1, 0))</f>
        <v/>
      </c>
      <c r="B172">
        <f>INDEX(resultados!$A$2:$ZZ$183, 166, MATCH($B$2, resultados!$A$1:$ZZ$1, 0))</f>
        <v/>
      </c>
      <c r="C172">
        <f>INDEX(resultados!$A$2:$ZZ$183, 166, MATCH($B$3, resultados!$A$1:$ZZ$1, 0))</f>
        <v/>
      </c>
    </row>
    <row r="173">
      <c r="A173">
        <f>INDEX(resultados!$A$2:$ZZ$183, 167, MATCH($B$1, resultados!$A$1:$ZZ$1, 0))</f>
        <v/>
      </c>
      <c r="B173">
        <f>INDEX(resultados!$A$2:$ZZ$183, 167, MATCH($B$2, resultados!$A$1:$ZZ$1, 0))</f>
        <v/>
      </c>
      <c r="C173">
        <f>INDEX(resultados!$A$2:$ZZ$183, 167, MATCH($B$3, resultados!$A$1:$ZZ$1, 0))</f>
        <v/>
      </c>
    </row>
    <row r="174">
      <c r="A174">
        <f>INDEX(resultados!$A$2:$ZZ$183, 168, MATCH($B$1, resultados!$A$1:$ZZ$1, 0))</f>
        <v/>
      </c>
      <c r="B174">
        <f>INDEX(resultados!$A$2:$ZZ$183, 168, MATCH($B$2, resultados!$A$1:$ZZ$1, 0))</f>
        <v/>
      </c>
      <c r="C174">
        <f>INDEX(resultados!$A$2:$ZZ$183, 168, MATCH($B$3, resultados!$A$1:$ZZ$1, 0))</f>
        <v/>
      </c>
    </row>
    <row r="175">
      <c r="A175">
        <f>INDEX(resultados!$A$2:$ZZ$183, 169, MATCH($B$1, resultados!$A$1:$ZZ$1, 0))</f>
        <v/>
      </c>
      <c r="B175">
        <f>INDEX(resultados!$A$2:$ZZ$183, 169, MATCH($B$2, resultados!$A$1:$ZZ$1, 0))</f>
        <v/>
      </c>
      <c r="C175">
        <f>INDEX(resultados!$A$2:$ZZ$183, 169, MATCH($B$3, resultados!$A$1:$ZZ$1, 0))</f>
        <v/>
      </c>
    </row>
    <row r="176">
      <c r="A176">
        <f>INDEX(resultados!$A$2:$ZZ$183, 170, MATCH($B$1, resultados!$A$1:$ZZ$1, 0))</f>
        <v/>
      </c>
      <c r="B176">
        <f>INDEX(resultados!$A$2:$ZZ$183, 170, MATCH($B$2, resultados!$A$1:$ZZ$1, 0))</f>
        <v/>
      </c>
      <c r="C176">
        <f>INDEX(resultados!$A$2:$ZZ$183, 170, MATCH($B$3, resultados!$A$1:$ZZ$1, 0))</f>
        <v/>
      </c>
    </row>
    <row r="177">
      <c r="A177">
        <f>INDEX(resultados!$A$2:$ZZ$183, 171, MATCH($B$1, resultados!$A$1:$ZZ$1, 0))</f>
        <v/>
      </c>
      <c r="B177">
        <f>INDEX(resultados!$A$2:$ZZ$183, 171, MATCH($B$2, resultados!$A$1:$ZZ$1, 0))</f>
        <v/>
      </c>
      <c r="C177">
        <f>INDEX(resultados!$A$2:$ZZ$183, 171, MATCH($B$3, resultados!$A$1:$ZZ$1, 0))</f>
        <v/>
      </c>
    </row>
    <row r="178">
      <c r="A178">
        <f>INDEX(resultados!$A$2:$ZZ$183, 172, MATCH($B$1, resultados!$A$1:$ZZ$1, 0))</f>
        <v/>
      </c>
      <c r="B178">
        <f>INDEX(resultados!$A$2:$ZZ$183, 172, MATCH($B$2, resultados!$A$1:$ZZ$1, 0))</f>
        <v/>
      </c>
      <c r="C178">
        <f>INDEX(resultados!$A$2:$ZZ$183, 172, MATCH($B$3, resultados!$A$1:$ZZ$1, 0))</f>
        <v/>
      </c>
    </row>
    <row r="179">
      <c r="A179">
        <f>INDEX(resultados!$A$2:$ZZ$183, 173, MATCH($B$1, resultados!$A$1:$ZZ$1, 0))</f>
        <v/>
      </c>
      <c r="B179">
        <f>INDEX(resultados!$A$2:$ZZ$183, 173, MATCH($B$2, resultados!$A$1:$ZZ$1, 0))</f>
        <v/>
      </c>
      <c r="C179">
        <f>INDEX(resultados!$A$2:$ZZ$183, 173, MATCH($B$3, resultados!$A$1:$ZZ$1, 0))</f>
        <v/>
      </c>
    </row>
    <row r="180">
      <c r="A180">
        <f>INDEX(resultados!$A$2:$ZZ$183, 174, MATCH($B$1, resultados!$A$1:$ZZ$1, 0))</f>
        <v/>
      </c>
      <c r="B180">
        <f>INDEX(resultados!$A$2:$ZZ$183, 174, MATCH($B$2, resultados!$A$1:$ZZ$1, 0))</f>
        <v/>
      </c>
      <c r="C180">
        <f>INDEX(resultados!$A$2:$ZZ$183, 174, MATCH($B$3, resultados!$A$1:$ZZ$1, 0))</f>
        <v/>
      </c>
    </row>
    <row r="181">
      <c r="A181">
        <f>INDEX(resultados!$A$2:$ZZ$183, 175, MATCH($B$1, resultados!$A$1:$ZZ$1, 0))</f>
        <v/>
      </c>
      <c r="B181">
        <f>INDEX(resultados!$A$2:$ZZ$183, 175, MATCH($B$2, resultados!$A$1:$ZZ$1, 0))</f>
        <v/>
      </c>
      <c r="C181">
        <f>INDEX(resultados!$A$2:$ZZ$183, 175, MATCH($B$3, resultados!$A$1:$ZZ$1, 0))</f>
        <v/>
      </c>
    </row>
    <row r="182">
      <c r="A182">
        <f>INDEX(resultados!$A$2:$ZZ$183, 176, MATCH($B$1, resultados!$A$1:$ZZ$1, 0))</f>
        <v/>
      </c>
      <c r="B182">
        <f>INDEX(resultados!$A$2:$ZZ$183, 176, MATCH($B$2, resultados!$A$1:$ZZ$1, 0))</f>
        <v/>
      </c>
      <c r="C182">
        <f>INDEX(resultados!$A$2:$ZZ$183, 176, MATCH($B$3, resultados!$A$1:$ZZ$1, 0))</f>
        <v/>
      </c>
    </row>
    <row r="183">
      <c r="A183">
        <f>INDEX(resultados!$A$2:$ZZ$183, 177, MATCH($B$1, resultados!$A$1:$ZZ$1, 0))</f>
        <v/>
      </c>
      <c r="B183">
        <f>INDEX(resultados!$A$2:$ZZ$183, 177, MATCH($B$2, resultados!$A$1:$ZZ$1, 0))</f>
        <v/>
      </c>
      <c r="C183">
        <f>INDEX(resultados!$A$2:$ZZ$183, 177, MATCH($B$3, resultados!$A$1:$ZZ$1, 0))</f>
        <v/>
      </c>
    </row>
    <row r="184">
      <c r="A184">
        <f>INDEX(resultados!$A$2:$ZZ$183, 178, MATCH($B$1, resultados!$A$1:$ZZ$1, 0))</f>
        <v/>
      </c>
      <c r="B184">
        <f>INDEX(resultados!$A$2:$ZZ$183, 178, MATCH($B$2, resultados!$A$1:$ZZ$1, 0))</f>
        <v/>
      </c>
      <c r="C184">
        <f>INDEX(resultados!$A$2:$ZZ$183, 178, MATCH($B$3, resultados!$A$1:$ZZ$1, 0))</f>
        <v/>
      </c>
    </row>
    <row r="185">
      <c r="A185">
        <f>INDEX(resultados!$A$2:$ZZ$183, 179, MATCH($B$1, resultados!$A$1:$ZZ$1, 0))</f>
        <v/>
      </c>
      <c r="B185">
        <f>INDEX(resultados!$A$2:$ZZ$183, 179, MATCH($B$2, resultados!$A$1:$ZZ$1, 0))</f>
        <v/>
      </c>
      <c r="C185">
        <f>INDEX(resultados!$A$2:$ZZ$183, 179, MATCH($B$3, resultados!$A$1:$ZZ$1, 0))</f>
        <v/>
      </c>
    </row>
    <row r="186">
      <c r="A186">
        <f>INDEX(resultados!$A$2:$ZZ$183, 180, MATCH($B$1, resultados!$A$1:$ZZ$1, 0))</f>
        <v/>
      </c>
      <c r="B186">
        <f>INDEX(resultados!$A$2:$ZZ$183, 180, MATCH($B$2, resultados!$A$1:$ZZ$1, 0))</f>
        <v/>
      </c>
      <c r="C186">
        <f>INDEX(resultados!$A$2:$ZZ$183, 180, MATCH($B$3, resultados!$A$1:$ZZ$1, 0))</f>
        <v/>
      </c>
    </row>
    <row r="187">
      <c r="A187">
        <f>INDEX(resultados!$A$2:$ZZ$183, 181, MATCH($B$1, resultados!$A$1:$ZZ$1, 0))</f>
        <v/>
      </c>
      <c r="B187">
        <f>INDEX(resultados!$A$2:$ZZ$183, 181, MATCH($B$2, resultados!$A$1:$ZZ$1, 0))</f>
        <v/>
      </c>
      <c r="C187">
        <f>INDEX(resultados!$A$2:$ZZ$183, 181, MATCH($B$3, resultados!$A$1:$ZZ$1, 0))</f>
        <v/>
      </c>
    </row>
    <row r="188">
      <c r="A188">
        <f>INDEX(resultados!$A$2:$ZZ$183, 182, MATCH($B$1, resultados!$A$1:$ZZ$1, 0))</f>
        <v/>
      </c>
      <c r="B188">
        <f>INDEX(resultados!$A$2:$ZZ$183, 182, MATCH($B$2, resultados!$A$1:$ZZ$1, 0))</f>
        <v/>
      </c>
      <c r="C188">
        <f>INDEX(resultados!$A$2:$ZZ$183, 182,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1.6041</v>
      </c>
      <c r="E2" t="n">
        <v>62.34</v>
      </c>
      <c r="F2" t="n">
        <v>56.16</v>
      </c>
      <c r="G2" t="n">
        <v>12.08</v>
      </c>
      <c r="H2" t="n">
        <v>0.24</v>
      </c>
      <c r="I2" t="n">
        <v>279</v>
      </c>
      <c r="J2" t="n">
        <v>71.52</v>
      </c>
      <c r="K2" t="n">
        <v>32.27</v>
      </c>
      <c r="L2" t="n">
        <v>1</v>
      </c>
      <c r="M2" t="n">
        <v>277</v>
      </c>
      <c r="N2" t="n">
        <v>8.25</v>
      </c>
      <c r="O2" t="n">
        <v>9054.6</v>
      </c>
      <c r="P2" t="n">
        <v>386.63</v>
      </c>
      <c r="Q2" t="n">
        <v>2120.13</v>
      </c>
      <c r="R2" t="n">
        <v>350.98</v>
      </c>
      <c r="S2" t="n">
        <v>82.47</v>
      </c>
      <c r="T2" t="n">
        <v>130795.31</v>
      </c>
      <c r="U2" t="n">
        <v>0.23</v>
      </c>
      <c r="V2" t="n">
        <v>0.78</v>
      </c>
      <c r="W2" t="n">
        <v>7.1</v>
      </c>
      <c r="X2" t="n">
        <v>8.1</v>
      </c>
      <c r="Y2" t="n">
        <v>0.5</v>
      </c>
      <c r="Z2" t="n">
        <v>10</v>
      </c>
      <c r="AA2" t="n">
        <v>801.488665673116</v>
      </c>
      <c r="AB2" t="n">
        <v>1096.632151558362</v>
      </c>
      <c r="AC2" t="n">
        <v>991.9711181465223</v>
      </c>
      <c r="AD2" t="n">
        <v>801488.665673116</v>
      </c>
      <c r="AE2" t="n">
        <v>1096632.151558361</v>
      </c>
      <c r="AF2" t="n">
        <v>1.249374438085915e-06</v>
      </c>
      <c r="AG2" t="n">
        <v>19</v>
      </c>
      <c r="AH2" t="n">
        <v>991971.1181465222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1.813</v>
      </c>
      <c r="E3" t="n">
        <v>55.16</v>
      </c>
      <c r="F3" t="n">
        <v>51.46</v>
      </c>
      <c r="G3" t="n">
        <v>25.95</v>
      </c>
      <c r="H3" t="n">
        <v>0.48</v>
      </c>
      <c r="I3" t="n">
        <v>119</v>
      </c>
      <c r="J3" t="n">
        <v>72.7</v>
      </c>
      <c r="K3" t="n">
        <v>32.27</v>
      </c>
      <c r="L3" t="n">
        <v>2</v>
      </c>
      <c r="M3" t="n">
        <v>117</v>
      </c>
      <c r="N3" t="n">
        <v>8.43</v>
      </c>
      <c r="O3" t="n">
        <v>9200.25</v>
      </c>
      <c r="P3" t="n">
        <v>327.31</v>
      </c>
      <c r="Q3" t="n">
        <v>2120.01</v>
      </c>
      <c r="R3" t="n">
        <v>197.99</v>
      </c>
      <c r="S3" t="n">
        <v>82.47</v>
      </c>
      <c r="T3" t="n">
        <v>55098.63</v>
      </c>
      <c r="U3" t="n">
        <v>0.42</v>
      </c>
      <c r="V3" t="n">
        <v>0.86</v>
      </c>
      <c r="W3" t="n">
        <v>6.84</v>
      </c>
      <c r="X3" t="n">
        <v>3.4</v>
      </c>
      <c r="Y3" t="n">
        <v>0.5</v>
      </c>
      <c r="Z3" t="n">
        <v>10</v>
      </c>
      <c r="AA3" t="n">
        <v>618.9028012428879</v>
      </c>
      <c r="AB3" t="n">
        <v>846.8101167250865</v>
      </c>
      <c r="AC3" t="n">
        <v>765.9917476903069</v>
      </c>
      <c r="AD3" t="n">
        <v>618902.8012428879</v>
      </c>
      <c r="AE3" t="n">
        <v>846810.1167250865</v>
      </c>
      <c r="AF3" t="n">
        <v>1.412078957826672e-06</v>
      </c>
      <c r="AG3" t="n">
        <v>16</v>
      </c>
      <c r="AH3" t="n">
        <v>765991.7476903069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1.8774</v>
      </c>
      <c r="E4" t="n">
        <v>53.26</v>
      </c>
      <c r="F4" t="n">
        <v>50.25</v>
      </c>
      <c r="G4" t="n">
        <v>40.2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25</v>
      </c>
      <c r="N4" t="n">
        <v>8.609999999999999</v>
      </c>
      <c r="O4" t="n">
        <v>9346.23</v>
      </c>
      <c r="P4" t="n">
        <v>294.56</v>
      </c>
      <c r="Q4" t="n">
        <v>2120.02</v>
      </c>
      <c r="R4" t="n">
        <v>156.29</v>
      </c>
      <c r="S4" t="n">
        <v>82.47</v>
      </c>
      <c r="T4" t="n">
        <v>34470.81</v>
      </c>
      <c r="U4" t="n">
        <v>0.53</v>
      </c>
      <c r="V4" t="n">
        <v>0.88</v>
      </c>
      <c r="W4" t="n">
        <v>6.83</v>
      </c>
      <c r="X4" t="n">
        <v>2.2</v>
      </c>
      <c r="Y4" t="n">
        <v>0.5</v>
      </c>
      <c r="Z4" t="n">
        <v>10</v>
      </c>
      <c r="AA4" t="n">
        <v>558.7789691431863</v>
      </c>
      <c r="AB4" t="n">
        <v>764.546037170005</v>
      </c>
      <c r="AC4" t="n">
        <v>691.5788364296016</v>
      </c>
      <c r="AD4" t="n">
        <v>558778.9691431862</v>
      </c>
      <c r="AE4" t="n">
        <v>764546.037170005</v>
      </c>
      <c r="AF4" t="n">
        <v>1.462237747062214e-06</v>
      </c>
      <c r="AG4" t="n">
        <v>16</v>
      </c>
      <c r="AH4" t="n">
        <v>691578.8364296015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1.8812</v>
      </c>
      <c r="E5" t="n">
        <v>53.16</v>
      </c>
      <c r="F5" t="n">
        <v>50.19</v>
      </c>
      <c r="G5" t="n">
        <v>41.83</v>
      </c>
      <c r="H5" t="n">
        <v>0.93</v>
      </c>
      <c r="I5" t="n">
        <v>72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295.48</v>
      </c>
      <c r="Q5" t="n">
        <v>2119.96</v>
      </c>
      <c r="R5" t="n">
        <v>153.6</v>
      </c>
      <c r="S5" t="n">
        <v>82.47</v>
      </c>
      <c r="T5" t="n">
        <v>33140.71</v>
      </c>
      <c r="U5" t="n">
        <v>0.54</v>
      </c>
      <c r="V5" t="n">
        <v>0.88</v>
      </c>
      <c r="W5" t="n">
        <v>6.85</v>
      </c>
      <c r="X5" t="n">
        <v>2.14</v>
      </c>
      <c r="Y5" t="n">
        <v>0.5</v>
      </c>
      <c r="Z5" t="n">
        <v>10</v>
      </c>
      <c r="AA5" t="n">
        <v>559.0383480391262</v>
      </c>
      <c r="AB5" t="n">
        <v>764.9009308184192</v>
      </c>
      <c r="AC5" t="n">
        <v>691.8998595263075</v>
      </c>
      <c r="AD5" t="n">
        <v>559038.3480391261</v>
      </c>
      <c r="AE5" t="n">
        <v>764900.9308184192</v>
      </c>
      <c r="AF5" t="n">
        <v>1.465197427172386e-06</v>
      </c>
      <c r="AG5" t="n">
        <v>16</v>
      </c>
      <c r="AH5" t="n">
        <v>691899.8595263076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56.03</v>
      </c>
      <c r="F2" t="n">
        <v>52.59</v>
      </c>
      <c r="G2" t="n">
        <v>20.23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88</v>
      </c>
      <c r="N2" t="n">
        <v>4.24</v>
      </c>
      <c r="O2" t="n">
        <v>5140</v>
      </c>
      <c r="P2" t="n">
        <v>209.56</v>
      </c>
      <c r="Q2" t="n">
        <v>2120.07</v>
      </c>
      <c r="R2" t="n">
        <v>232.04</v>
      </c>
      <c r="S2" t="n">
        <v>82.47</v>
      </c>
      <c r="T2" t="n">
        <v>71937.58</v>
      </c>
      <c r="U2" t="n">
        <v>0.36</v>
      </c>
      <c r="V2" t="n">
        <v>0.84</v>
      </c>
      <c r="W2" t="n">
        <v>6.98</v>
      </c>
      <c r="X2" t="n">
        <v>4.53</v>
      </c>
      <c r="Y2" t="n">
        <v>0.5</v>
      </c>
      <c r="Z2" t="n">
        <v>10</v>
      </c>
      <c r="AA2" t="n">
        <v>459.8236057574316</v>
      </c>
      <c r="AB2" t="n">
        <v>629.150943383092</v>
      </c>
      <c r="AC2" t="n">
        <v>569.1056603655038</v>
      </c>
      <c r="AD2" t="n">
        <v>459823.6057574316</v>
      </c>
      <c r="AE2" t="n">
        <v>629150.9433830919</v>
      </c>
      <c r="AF2" t="n">
        <v>1.421867595729351e-06</v>
      </c>
      <c r="AG2" t="n">
        <v>17</v>
      </c>
      <c r="AH2" t="n">
        <v>569105.6603655039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1.7983</v>
      </c>
      <c r="E3" t="n">
        <v>55.61</v>
      </c>
      <c r="F3" t="n">
        <v>52.32</v>
      </c>
      <c r="G3" t="n">
        <v>21.95</v>
      </c>
      <c r="H3" t="n">
        <v>0.84</v>
      </c>
      <c r="I3" t="n">
        <v>143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209.71</v>
      </c>
      <c r="Q3" t="n">
        <v>2120.12</v>
      </c>
      <c r="R3" t="n">
        <v>219.45</v>
      </c>
      <c r="S3" t="n">
        <v>82.47</v>
      </c>
      <c r="T3" t="n">
        <v>65708.96000000001</v>
      </c>
      <c r="U3" t="n">
        <v>0.38</v>
      </c>
      <c r="V3" t="n">
        <v>0.84</v>
      </c>
      <c r="W3" t="n">
        <v>7.07</v>
      </c>
      <c r="X3" t="n">
        <v>4.26</v>
      </c>
      <c r="Y3" t="n">
        <v>0.5</v>
      </c>
      <c r="Z3" t="n">
        <v>10</v>
      </c>
      <c r="AA3" t="n">
        <v>457.3991518992555</v>
      </c>
      <c r="AB3" t="n">
        <v>625.8336986549798</v>
      </c>
      <c r="AC3" t="n">
        <v>566.1050088184605</v>
      </c>
      <c r="AD3" t="n">
        <v>457399.1518992555</v>
      </c>
      <c r="AE3" t="n">
        <v>625833.6986549798</v>
      </c>
      <c r="AF3" t="n">
        <v>1.432542157767994e-06</v>
      </c>
      <c r="AG3" t="n">
        <v>17</v>
      </c>
      <c r="AH3" t="n">
        <v>566105.0088184605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1.2421</v>
      </c>
      <c r="E2" t="n">
        <v>80.51000000000001</v>
      </c>
      <c r="F2" t="n">
        <v>63.34</v>
      </c>
      <c r="G2" t="n">
        <v>7.35</v>
      </c>
      <c r="H2" t="n">
        <v>0.12</v>
      </c>
      <c r="I2" t="n">
        <v>517</v>
      </c>
      <c r="J2" t="n">
        <v>141.81</v>
      </c>
      <c r="K2" t="n">
        <v>47.83</v>
      </c>
      <c r="L2" t="n">
        <v>1</v>
      </c>
      <c r="M2" t="n">
        <v>515</v>
      </c>
      <c r="N2" t="n">
        <v>22.98</v>
      </c>
      <c r="O2" t="n">
        <v>17723.39</v>
      </c>
      <c r="P2" t="n">
        <v>715.58</v>
      </c>
      <c r="Q2" t="n">
        <v>2120.24</v>
      </c>
      <c r="R2" t="n">
        <v>585.62</v>
      </c>
      <c r="S2" t="n">
        <v>82.47</v>
      </c>
      <c r="T2" t="n">
        <v>246922.68</v>
      </c>
      <c r="U2" t="n">
        <v>0.14</v>
      </c>
      <c r="V2" t="n">
        <v>0.7</v>
      </c>
      <c r="W2" t="n">
        <v>7.5</v>
      </c>
      <c r="X2" t="n">
        <v>15.28</v>
      </c>
      <c r="Y2" t="n">
        <v>0.5</v>
      </c>
      <c r="Z2" t="n">
        <v>10</v>
      </c>
      <c r="AA2" t="n">
        <v>1727.141865050566</v>
      </c>
      <c r="AB2" t="n">
        <v>2363.151695883619</v>
      </c>
      <c r="AC2" t="n">
        <v>2137.615814732721</v>
      </c>
      <c r="AD2" t="n">
        <v>1727141.865050566</v>
      </c>
      <c r="AE2" t="n">
        <v>2363151.695883619</v>
      </c>
      <c r="AF2" t="n">
        <v>9.327163112196943e-07</v>
      </c>
      <c r="AG2" t="n">
        <v>24</v>
      </c>
      <c r="AH2" t="n">
        <v>2137615.814732721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1.5905</v>
      </c>
      <c r="E3" t="n">
        <v>62.87</v>
      </c>
      <c r="F3" t="n">
        <v>54.35</v>
      </c>
      <c r="G3" t="n">
        <v>14.96</v>
      </c>
      <c r="H3" t="n">
        <v>0.25</v>
      </c>
      <c r="I3" t="n">
        <v>218</v>
      </c>
      <c r="J3" t="n">
        <v>143.17</v>
      </c>
      <c r="K3" t="n">
        <v>47.83</v>
      </c>
      <c r="L3" t="n">
        <v>2</v>
      </c>
      <c r="M3" t="n">
        <v>216</v>
      </c>
      <c r="N3" t="n">
        <v>23.34</v>
      </c>
      <c r="O3" t="n">
        <v>17891.86</v>
      </c>
      <c r="P3" t="n">
        <v>602.41</v>
      </c>
      <c r="Q3" t="n">
        <v>2119.98</v>
      </c>
      <c r="R3" t="n">
        <v>292.04</v>
      </c>
      <c r="S3" t="n">
        <v>82.47</v>
      </c>
      <c r="T3" t="n">
        <v>101627.94</v>
      </c>
      <c r="U3" t="n">
        <v>0.28</v>
      </c>
      <c r="V3" t="n">
        <v>0.8100000000000001</v>
      </c>
      <c r="W3" t="n">
        <v>7</v>
      </c>
      <c r="X3" t="n">
        <v>6.29</v>
      </c>
      <c r="Y3" t="n">
        <v>0.5</v>
      </c>
      <c r="Z3" t="n">
        <v>10</v>
      </c>
      <c r="AA3" t="n">
        <v>1164.669862515647</v>
      </c>
      <c r="AB3" t="n">
        <v>1593.552687501911</v>
      </c>
      <c r="AC3" t="n">
        <v>1441.466255571972</v>
      </c>
      <c r="AD3" t="n">
        <v>1164669.862515647</v>
      </c>
      <c r="AE3" t="n">
        <v>1593552.687501911</v>
      </c>
      <c r="AF3" t="n">
        <v>1.19433644070117e-06</v>
      </c>
      <c r="AG3" t="n">
        <v>19</v>
      </c>
      <c r="AH3" t="n">
        <v>1441466.255571972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1.7207</v>
      </c>
      <c r="E4" t="n">
        <v>58.11</v>
      </c>
      <c r="F4" t="n">
        <v>51.96</v>
      </c>
      <c r="G4" t="n">
        <v>22.92</v>
      </c>
      <c r="H4" t="n">
        <v>0.37</v>
      </c>
      <c r="I4" t="n">
        <v>136</v>
      </c>
      <c r="J4" t="n">
        <v>144.54</v>
      </c>
      <c r="K4" t="n">
        <v>47.83</v>
      </c>
      <c r="L4" t="n">
        <v>3</v>
      </c>
      <c r="M4" t="n">
        <v>134</v>
      </c>
      <c r="N4" t="n">
        <v>23.71</v>
      </c>
      <c r="O4" t="n">
        <v>18060.85</v>
      </c>
      <c r="P4" t="n">
        <v>563.99</v>
      </c>
      <c r="Q4" t="n">
        <v>2119.99</v>
      </c>
      <c r="R4" t="n">
        <v>213.7</v>
      </c>
      <c r="S4" t="n">
        <v>82.47</v>
      </c>
      <c r="T4" t="n">
        <v>62870.27</v>
      </c>
      <c r="U4" t="n">
        <v>0.39</v>
      </c>
      <c r="V4" t="n">
        <v>0.85</v>
      </c>
      <c r="W4" t="n">
        <v>6.87</v>
      </c>
      <c r="X4" t="n">
        <v>3.9</v>
      </c>
      <c r="Y4" t="n">
        <v>0.5</v>
      </c>
      <c r="Z4" t="n">
        <v>10</v>
      </c>
      <c r="AA4" t="n">
        <v>1014.365321039821</v>
      </c>
      <c r="AB4" t="n">
        <v>1387.899382886306</v>
      </c>
      <c r="AC4" t="n">
        <v>1255.440213712654</v>
      </c>
      <c r="AD4" t="n">
        <v>1014365.321039821</v>
      </c>
      <c r="AE4" t="n">
        <v>1387899.382886306</v>
      </c>
      <c r="AF4" t="n">
        <v>1.292106075771458e-06</v>
      </c>
      <c r="AG4" t="n">
        <v>17</v>
      </c>
      <c r="AH4" t="n">
        <v>1255440.213712655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1.7888</v>
      </c>
      <c r="E5" t="n">
        <v>55.9</v>
      </c>
      <c r="F5" t="n">
        <v>50.84</v>
      </c>
      <c r="G5" t="n">
        <v>31.13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540.33</v>
      </c>
      <c r="Q5" t="n">
        <v>2120.01</v>
      </c>
      <c r="R5" t="n">
        <v>177.88</v>
      </c>
      <c r="S5" t="n">
        <v>82.47</v>
      </c>
      <c r="T5" t="n">
        <v>45148.58</v>
      </c>
      <c r="U5" t="n">
        <v>0.46</v>
      </c>
      <c r="V5" t="n">
        <v>0.87</v>
      </c>
      <c r="W5" t="n">
        <v>6.8</v>
      </c>
      <c r="X5" t="n">
        <v>2.78</v>
      </c>
      <c r="Y5" t="n">
        <v>0.5</v>
      </c>
      <c r="Z5" t="n">
        <v>10</v>
      </c>
      <c r="AA5" t="n">
        <v>947.6318980424601</v>
      </c>
      <c r="AB5" t="n">
        <v>1296.591769470476</v>
      </c>
      <c r="AC5" t="n">
        <v>1172.846870770191</v>
      </c>
      <c r="AD5" t="n">
        <v>947631.8980424601</v>
      </c>
      <c r="AE5" t="n">
        <v>1296591.769470476</v>
      </c>
      <c r="AF5" t="n">
        <v>1.343243649875042e-06</v>
      </c>
      <c r="AG5" t="n">
        <v>17</v>
      </c>
      <c r="AH5" t="n">
        <v>1172846.870770191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1.8305</v>
      </c>
      <c r="E6" t="n">
        <v>54.63</v>
      </c>
      <c r="F6" t="n">
        <v>50.21</v>
      </c>
      <c r="G6" t="n">
        <v>39.64</v>
      </c>
      <c r="H6" t="n">
        <v>0.6</v>
      </c>
      <c r="I6" t="n">
        <v>76</v>
      </c>
      <c r="J6" t="n">
        <v>147.3</v>
      </c>
      <c r="K6" t="n">
        <v>47.83</v>
      </c>
      <c r="L6" t="n">
        <v>5</v>
      </c>
      <c r="M6" t="n">
        <v>74</v>
      </c>
      <c r="N6" t="n">
        <v>24.47</v>
      </c>
      <c r="O6" t="n">
        <v>18400.38</v>
      </c>
      <c r="P6" t="n">
        <v>521.15</v>
      </c>
      <c r="Q6" t="n">
        <v>2119.93</v>
      </c>
      <c r="R6" t="n">
        <v>157.07</v>
      </c>
      <c r="S6" t="n">
        <v>82.47</v>
      </c>
      <c r="T6" t="n">
        <v>34851.79</v>
      </c>
      <c r="U6" t="n">
        <v>0.53</v>
      </c>
      <c r="V6" t="n">
        <v>0.88</v>
      </c>
      <c r="W6" t="n">
        <v>6.76</v>
      </c>
      <c r="X6" t="n">
        <v>2.15</v>
      </c>
      <c r="Y6" t="n">
        <v>0.5</v>
      </c>
      <c r="Z6" t="n">
        <v>10</v>
      </c>
      <c r="AA6" t="n">
        <v>894.7121947138696</v>
      </c>
      <c r="AB6" t="n">
        <v>1224.18469672376</v>
      </c>
      <c r="AC6" t="n">
        <v>1107.350227422456</v>
      </c>
      <c r="AD6" t="n">
        <v>894712.1947138696</v>
      </c>
      <c r="AE6" t="n">
        <v>1224184.69672376</v>
      </c>
      <c r="AF6" t="n">
        <v>1.374556966176355e-06</v>
      </c>
      <c r="AG6" t="n">
        <v>16</v>
      </c>
      <c r="AH6" t="n">
        <v>1107350.227422456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1.8577</v>
      </c>
      <c r="E7" t="n">
        <v>53.83</v>
      </c>
      <c r="F7" t="n">
        <v>49.81</v>
      </c>
      <c r="G7" t="n">
        <v>48.2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60</v>
      </c>
      <c r="N7" t="n">
        <v>24.85</v>
      </c>
      <c r="O7" t="n">
        <v>18570.94</v>
      </c>
      <c r="P7" t="n">
        <v>504.43</v>
      </c>
      <c r="Q7" t="n">
        <v>2119.93</v>
      </c>
      <c r="R7" t="n">
        <v>144.24</v>
      </c>
      <c r="S7" t="n">
        <v>82.47</v>
      </c>
      <c r="T7" t="n">
        <v>28507.59</v>
      </c>
      <c r="U7" t="n">
        <v>0.57</v>
      </c>
      <c r="V7" t="n">
        <v>0.88</v>
      </c>
      <c r="W7" t="n">
        <v>6.74</v>
      </c>
      <c r="X7" t="n">
        <v>1.75</v>
      </c>
      <c r="Y7" t="n">
        <v>0.5</v>
      </c>
      <c r="Z7" t="n">
        <v>10</v>
      </c>
      <c r="AA7" t="n">
        <v>861.2761103566738</v>
      </c>
      <c r="AB7" t="n">
        <v>1178.43597101031</v>
      </c>
      <c r="AC7" t="n">
        <v>1065.967695882358</v>
      </c>
      <c r="AD7" t="n">
        <v>861276.1103566738</v>
      </c>
      <c r="AE7" t="n">
        <v>1178435.97101031</v>
      </c>
      <c r="AF7" t="n">
        <v>1.394981959063542e-06</v>
      </c>
      <c r="AG7" t="n">
        <v>16</v>
      </c>
      <c r="AH7" t="n">
        <v>1065967.695882358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1.8804</v>
      </c>
      <c r="E8" t="n">
        <v>53.18</v>
      </c>
      <c r="F8" t="n">
        <v>49.48</v>
      </c>
      <c r="G8" t="n">
        <v>58.21</v>
      </c>
      <c r="H8" t="n">
        <v>0.83</v>
      </c>
      <c r="I8" t="n">
        <v>51</v>
      </c>
      <c r="J8" t="n">
        <v>150.07</v>
      </c>
      <c r="K8" t="n">
        <v>47.83</v>
      </c>
      <c r="L8" t="n">
        <v>7</v>
      </c>
      <c r="M8" t="n">
        <v>49</v>
      </c>
      <c r="N8" t="n">
        <v>25.24</v>
      </c>
      <c r="O8" t="n">
        <v>18742.03</v>
      </c>
      <c r="P8" t="n">
        <v>487.84</v>
      </c>
      <c r="Q8" t="n">
        <v>2119.96</v>
      </c>
      <c r="R8" t="n">
        <v>133.66</v>
      </c>
      <c r="S8" t="n">
        <v>82.47</v>
      </c>
      <c r="T8" t="n">
        <v>23274.28</v>
      </c>
      <c r="U8" t="n">
        <v>0.62</v>
      </c>
      <c r="V8" t="n">
        <v>0.89</v>
      </c>
      <c r="W8" t="n">
        <v>6.72</v>
      </c>
      <c r="X8" t="n">
        <v>1.42</v>
      </c>
      <c r="Y8" t="n">
        <v>0.5</v>
      </c>
      <c r="Z8" t="n">
        <v>10</v>
      </c>
      <c r="AA8" t="n">
        <v>830.7266919941294</v>
      </c>
      <c r="AB8" t="n">
        <v>1136.636909061458</v>
      </c>
      <c r="AC8" t="n">
        <v>1028.157877740553</v>
      </c>
      <c r="AD8" t="n">
        <v>830726.6919941294</v>
      </c>
      <c r="AE8" t="n">
        <v>1136636.909061457</v>
      </c>
      <c r="AF8" t="n">
        <v>1.41202781709807e-06</v>
      </c>
      <c r="AG8" t="n">
        <v>16</v>
      </c>
      <c r="AH8" t="n">
        <v>1028157.877740552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1.8946</v>
      </c>
      <c r="E9" t="n">
        <v>52.78</v>
      </c>
      <c r="F9" t="n">
        <v>49.28</v>
      </c>
      <c r="G9" t="n">
        <v>67.2</v>
      </c>
      <c r="H9" t="n">
        <v>0.9399999999999999</v>
      </c>
      <c r="I9" t="n">
        <v>44</v>
      </c>
      <c r="J9" t="n">
        <v>151.46</v>
      </c>
      <c r="K9" t="n">
        <v>47.83</v>
      </c>
      <c r="L9" t="n">
        <v>8</v>
      </c>
      <c r="M9" t="n">
        <v>42</v>
      </c>
      <c r="N9" t="n">
        <v>25.63</v>
      </c>
      <c r="O9" t="n">
        <v>18913.66</v>
      </c>
      <c r="P9" t="n">
        <v>471.11</v>
      </c>
      <c r="Q9" t="n">
        <v>2119.92</v>
      </c>
      <c r="R9" t="n">
        <v>127.06</v>
      </c>
      <c r="S9" t="n">
        <v>82.47</v>
      </c>
      <c r="T9" t="n">
        <v>20008.49</v>
      </c>
      <c r="U9" t="n">
        <v>0.65</v>
      </c>
      <c r="V9" t="n">
        <v>0.89</v>
      </c>
      <c r="W9" t="n">
        <v>6.71</v>
      </c>
      <c r="X9" t="n">
        <v>1.22</v>
      </c>
      <c r="Y9" t="n">
        <v>0.5</v>
      </c>
      <c r="Z9" t="n">
        <v>10</v>
      </c>
      <c r="AA9" t="n">
        <v>803.88828748533</v>
      </c>
      <c r="AB9" t="n">
        <v>1099.915419985675</v>
      </c>
      <c r="AC9" t="n">
        <v>994.9410360432295</v>
      </c>
      <c r="AD9" t="n">
        <v>803888.28748533</v>
      </c>
      <c r="AE9" t="n">
        <v>1099915.419985675</v>
      </c>
      <c r="AF9" t="n">
        <v>1.422690864855352e-06</v>
      </c>
      <c r="AG9" t="n">
        <v>16</v>
      </c>
      <c r="AH9" t="n">
        <v>994941.0360432295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1.9088</v>
      </c>
      <c r="E10" t="n">
        <v>52.39</v>
      </c>
      <c r="F10" t="n">
        <v>49.09</v>
      </c>
      <c r="G10" t="n">
        <v>79.61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34</v>
      </c>
      <c r="N10" t="n">
        <v>26.03</v>
      </c>
      <c r="O10" t="n">
        <v>19085.83</v>
      </c>
      <c r="P10" t="n">
        <v>451.08</v>
      </c>
      <c r="Q10" t="n">
        <v>2119.88</v>
      </c>
      <c r="R10" t="n">
        <v>120.92</v>
      </c>
      <c r="S10" t="n">
        <v>82.47</v>
      </c>
      <c r="T10" t="n">
        <v>16974.19</v>
      </c>
      <c r="U10" t="n">
        <v>0.68</v>
      </c>
      <c r="V10" t="n">
        <v>0.9</v>
      </c>
      <c r="W10" t="n">
        <v>6.7</v>
      </c>
      <c r="X10" t="n">
        <v>1.04</v>
      </c>
      <c r="Y10" t="n">
        <v>0.5</v>
      </c>
      <c r="Z10" t="n">
        <v>10</v>
      </c>
      <c r="AA10" t="n">
        <v>773.2812134836481</v>
      </c>
      <c r="AB10" t="n">
        <v>1058.037471047768</v>
      </c>
      <c r="AC10" t="n">
        <v>957.0598597758855</v>
      </c>
      <c r="AD10" t="n">
        <v>773281.2134836481</v>
      </c>
      <c r="AE10" t="n">
        <v>1058037.471047768</v>
      </c>
      <c r="AF10" t="n">
        <v>1.433353912612634e-06</v>
      </c>
      <c r="AG10" t="n">
        <v>16</v>
      </c>
      <c r="AH10" t="n">
        <v>957059.8597758855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1.9175</v>
      </c>
      <c r="E11" t="n">
        <v>52.15</v>
      </c>
      <c r="F11" t="n">
        <v>48.97</v>
      </c>
      <c r="G11" t="n">
        <v>89.04000000000001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18</v>
      </c>
      <c r="N11" t="n">
        <v>26.43</v>
      </c>
      <c r="O11" t="n">
        <v>19258.55</v>
      </c>
      <c r="P11" t="n">
        <v>439.99</v>
      </c>
      <c r="Q11" t="n">
        <v>2119.87</v>
      </c>
      <c r="R11" t="n">
        <v>116.49</v>
      </c>
      <c r="S11" t="n">
        <v>82.47</v>
      </c>
      <c r="T11" t="n">
        <v>14778.46</v>
      </c>
      <c r="U11" t="n">
        <v>0.71</v>
      </c>
      <c r="V11" t="n">
        <v>0.9</v>
      </c>
      <c r="W11" t="n">
        <v>6.71</v>
      </c>
      <c r="X11" t="n">
        <v>0.91</v>
      </c>
      <c r="Y11" t="n">
        <v>0.5</v>
      </c>
      <c r="Z11" t="n">
        <v>10</v>
      </c>
      <c r="AA11" t="n">
        <v>756.2389280255027</v>
      </c>
      <c r="AB11" t="n">
        <v>1034.719464231362</v>
      </c>
      <c r="AC11" t="n">
        <v>935.9672908030094</v>
      </c>
      <c r="AD11" t="n">
        <v>756238.9280255027</v>
      </c>
      <c r="AE11" t="n">
        <v>1034719.464231362</v>
      </c>
      <c r="AF11" t="n">
        <v>1.439886906661109e-06</v>
      </c>
      <c r="AG11" t="n">
        <v>16</v>
      </c>
      <c r="AH11" t="n">
        <v>935967.2908030094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1.9182</v>
      </c>
      <c r="E12" t="n">
        <v>52.13</v>
      </c>
      <c r="F12" t="n">
        <v>48.98</v>
      </c>
      <c r="G12" t="n">
        <v>91.84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438.94</v>
      </c>
      <c r="Q12" t="n">
        <v>2119.87</v>
      </c>
      <c r="R12" t="n">
        <v>116</v>
      </c>
      <c r="S12" t="n">
        <v>82.47</v>
      </c>
      <c r="T12" t="n">
        <v>14537.15</v>
      </c>
      <c r="U12" t="n">
        <v>0.71</v>
      </c>
      <c r="V12" t="n">
        <v>0.9</v>
      </c>
      <c r="W12" t="n">
        <v>6.73</v>
      </c>
      <c r="X12" t="n">
        <v>0.92</v>
      </c>
      <c r="Y12" t="n">
        <v>0.5</v>
      </c>
      <c r="Z12" t="n">
        <v>10</v>
      </c>
      <c r="AA12" t="n">
        <v>754.7019106436159</v>
      </c>
      <c r="AB12" t="n">
        <v>1032.616449241043</v>
      </c>
      <c r="AC12" t="n">
        <v>934.0649846117664</v>
      </c>
      <c r="AD12" t="n">
        <v>754701.9106436159</v>
      </c>
      <c r="AE12" t="n">
        <v>1032616.449241043</v>
      </c>
      <c r="AF12" t="n">
        <v>1.440412549860412e-06</v>
      </c>
      <c r="AG12" t="n">
        <v>16</v>
      </c>
      <c r="AH12" t="n">
        <v>934064.9846117664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1.9177</v>
      </c>
      <c r="E13" t="n">
        <v>52.15</v>
      </c>
      <c r="F13" t="n">
        <v>48.99</v>
      </c>
      <c r="G13" t="n">
        <v>91.86</v>
      </c>
      <c r="H13" t="n">
        <v>1.35</v>
      </c>
      <c r="I13" t="n">
        <v>32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441.57</v>
      </c>
      <c r="Q13" t="n">
        <v>2120.11</v>
      </c>
      <c r="R13" t="n">
        <v>116.26</v>
      </c>
      <c r="S13" t="n">
        <v>82.47</v>
      </c>
      <c r="T13" t="n">
        <v>14670.83</v>
      </c>
      <c r="U13" t="n">
        <v>0.71</v>
      </c>
      <c r="V13" t="n">
        <v>0.9</v>
      </c>
      <c r="W13" t="n">
        <v>6.73</v>
      </c>
      <c r="X13" t="n">
        <v>0.93</v>
      </c>
      <c r="Y13" t="n">
        <v>0.5</v>
      </c>
      <c r="Z13" t="n">
        <v>10</v>
      </c>
      <c r="AA13" t="n">
        <v>758.1937328212713</v>
      </c>
      <c r="AB13" t="n">
        <v>1037.394114392834</v>
      </c>
      <c r="AC13" t="n">
        <v>938.3866761069652</v>
      </c>
      <c r="AD13" t="n">
        <v>758193.7328212713</v>
      </c>
      <c r="AE13" t="n">
        <v>1037394.114392834</v>
      </c>
      <c r="AF13" t="n">
        <v>1.440037090432339e-06</v>
      </c>
      <c r="AG13" t="n">
        <v>16</v>
      </c>
      <c r="AH13" t="n">
        <v>938386.6761069652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1.0876</v>
      </c>
      <c r="E2" t="n">
        <v>91.95</v>
      </c>
      <c r="F2" t="n">
        <v>66.98</v>
      </c>
      <c r="G2" t="n">
        <v>6.34</v>
      </c>
      <c r="H2" t="n">
        <v>0.1</v>
      </c>
      <c r="I2" t="n">
        <v>634</v>
      </c>
      <c r="J2" t="n">
        <v>176.73</v>
      </c>
      <c r="K2" t="n">
        <v>52.44</v>
      </c>
      <c r="L2" t="n">
        <v>1</v>
      </c>
      <c r="M2" t="n">
        <v>632</v>
      </c>
      <c r="N2" t="n">
        <v>33.29</v>
      </c>
      <c r="O2" t="n">
        <v>22031.19</v>
      </c>
      <c r="P2" t="n">
        <v>875.85</v>
      </c>
      <c r="Q2" t="n">
        <v>2120.6</v>
      </c>
      <c r="R2" t="n">
        <v>704.25</v>
      </c>
      <c r="S2" t="n">
        <v>82.47</v>
      </c>
      <c r="T2" t="n">
        <v>305653.15</v>
      </c>
      <c r="U2" t="n">
        <v>0.12</v>
      </c>
      <c r="V2" t="n">
        <v>0.66</v>
      </c>
      <c r="W2" t="n">
        <v>7.71</v>
      </c>
      <c r="X2" t="n">
        <v>18.91</v>
      </c>
      <c r="Y2" t="n">
        <v>0.5</v>
      </c>
      <c r="Z2" t="n">
        <v>10</v>
      </c>
      <c r="AA2" t="n">
        <v>2353.982730139126</v>
      </c>
      <c r="AB2" t="n">
        <v>3220.823021765197</v>
      </c>
      <c r="AC2" t="n">
        <v>2913.432193021308</v>
      </c>
      <c r="AD2" t="n">
        <v>2353982.730139126</v>
      </c>
      <c r="AE2" t="n">
        <v>3220823.021765197</v>
      </c>
      <c r="AF2" t="n">
        <v>8.060412322755176e-07</v>
      </c>
      <c r="AG2" t="n">
        <v>27</v>
      </c>
      <c r="AH2" t="n">
        <v>2913432.193021308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1.4882</v>
      </c>
      <c r="E3" t="n">
        <v>67.19</v>
      </c>
      <c r="F3" t="n">
        <v>55.56</v>
      </c>
      <c r="G3" t="n">
        <v>12.87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717.61</v>
      </c>
      <c r="Q3" t="n">
        <v>2120.09</v>
      </c>
      <c r="R3" t="n">
        <v>331.42</v>
      </c>
      <c r="S3" t="n">
        <v>82.47</v>
      </c>
      <c r="T3" t="n">
        <v>121114.4</v>
      </c>
      <c r="U3" t="n">
        <v>0.25</v>
      </c>
      <c r="V3" t="n">
        <v>0.79</v>
      </c>
      <c r="W3" t="n">
        <v>7.07</v>
      </c>
      <c r="X3" t="n">
        <v>7.5</v>
      </c>
      <c r="Y3" t="n">
        <v>0.5</v>
      </c>
      <c r="Z3" t="n">
        <v>10</v>
      </c>
      <c r="AA3" t="n">
        <v>1444.007265865006</v>
      </c>
      <c r="AB3" t="n">
        <v>1975.754446260991</v>
      </c>
      <c r="AC3" t="n">
        <v>1787.191214898622</v>
      </c>
      <c r="AD3" t="n">
        <v>1444007.265865006</v>
      </c>
      <c r="AE3" t="n">
        <v>1975754.446260991</v>
      </c>
      <c r="AF3" t="n">
        <v>1.102933580243128e-06</v>
      </c>
      <c r="AG3" t="n">
        <v>20</v>
      </c>
      <c r="AH3" t="n">
        <v>1787191.214898622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1.6421</v>
      </c>
      <c r="E4" t="n">
        <v>60.9</v>
      </c>
      <c r="F4" t="n">
        <v>52.72</v>
      </c>
      <c r="G4" t="n">
        <v>19.52</v>
      </c>
      <c r="H4" t="n">
        <v>0.3</v>
      </c>
      <c r="I4" t="n">
        <v>162</v>
      </c>
      <c r="J4" t="n">
        <v>179.7</v>
      </c>
      <c r="K4" t="n">
        <v>52.44</v>
      </c>
      <c r="L4" t="n">
        <v>3</v>
      </c>
      <c r="M4" t="n">
        <v>160</v>
      </c>
      <c r="N4" t="n">
        <v>34.26</v>
      </c>
      <c r="O4" t="n">
        <v>22397.24</v>
      </c>
      <c r="P4" t="n">
        <v>671.99</v>
      </c>
      <c r="Q4" t="n">
        <v>2120.1</v>
      </c>
      <c r="R4" t="n">
        <v>238.5</v>
      </c>
      <c r="S4" t="n">
        <v>82.47</v>
      </c>
      <c r="T4" t="n">
        <v>75137.25</v>
      </c>
      <c r="U4" t="n">
        <v>0.35</v>
      </c>
      <c r="V4" t="n">
        <v>0.84</v>
      </c>
      <c r="W4" t="n">
        <v>6.92</v>
      </c>
      <c r="X4" t="n">
        <v>4.66</v>
      </c>
      <c r="Y4" t="n">
        <v>0.5</v>
      </c>
      <c r="Z4" t="n">
        <v>10</v>
      </c>
      <c r="AA4" t="n">
        <v>1235.630510017325</v>
      </c>
      <c r="AB4" t="n">
        <v>1690.644175976531</v>
      </c>
      <c r="AC4" t="n">
        <v>1529.291468655333</v>
      </c>
      <c r="AD4" t="n">
        <v>1235630.510017325</v>
      </c>
      <c r="AE4" t="n">
        <v>1690644.175976531</v>
      </c>
      <c r="AF4" t="n">
        <v>1.216991823758392e-06</v>
      </c>
      <c r="AG4" t="n">
        <v>18</v>
      </c>
      <c r="AH4" t="n">
        <v>1529291.468655333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1.7253</v>
      </c>
      <c r="E5" t="n">
        <v>57.96</v>
      </c>
      <c r="F5" t="n">
        <v>51.38</v>
      </c>
      <c r="G5" t="n">
        <v>26.35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115</v>
      </c>
      <c r="N5" t="n">
        <v>34.75</v>
      </c>
      <c r="O5" t="n">
        <v>22581.25</v>
      </c>
      <c r="P5" t="n">
        <v>646.09</v>
      </c>
      <c r="Q5" t="n">
        <v>2119.96</v>
      </c>
      <c r="R5" t="n">
        <v>195.18</v>
      </c>
      <c r="S5" t="n">
        <v>82.47</v>
      </c>
      <c r="T5" t="n">
        <v>53702.49</v>
      </c>
      <c r="U5" t="n">
        <v>0.42</v>
      </c>
      <c r="V5" t="n">
        <v>0.86</v>
      </c>
      <c r="W5" t="n">
        <v>6.83</v>
      </c>
      <c r="X5" t="n">
        <v>3.32</v>
      </c>
      <c r="Y5" t="n">
        <v>0.5</v>
      </c>
      <c r="Z5" t="n">
        <v>10</v>
      </c>
      <c r="AA5" t="n">
        <v>1136.475175067171</v>
      </c>
      <c r="AB5" t="n">
        <v>1554.975472273083</v>
      </c>
      <c r="AC5" t="n">
        <v>1406.570795621122</v>
      </c>
      <c r="AD5" t="n">
        <v>1136475.175067171</v>
      </c>
      <c r="AE5" t="n">
        <v>1554975.472273083</v>
      </c>
      <c r="AF5" t="n">
        <v>1.278652940460602e-06</v>
      </c>
      <c r="AG5" t="n">
        <v>17</v>
      </c>
      <c r="AH5" t="n">
        <v>1406570.795621122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50.63</v>
      </c>
      <c r="G6" t="n">
        <v>33.38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89</v>
      </c>
      <c r="N6" t="n">
        <v>35.25</v>
      </c>
      <c r="O6" t="n">
        <v>22766.06</v>
      </c>
      <c r="P6" t="n">
        <v>627.88</v>
      </c>
      <c r="Q6" t="n">
        <v>2119.94</v>
      </c>
      <c r="R6" t="n">
        <v>170.88</v>
      </c>
      <c r="S6" t="n">
        <v>82.47</v>
      </c>
      <c r="T6" t="n">
        <v>41686.15</v>
      </c>
      <c r="U6" t="n">
        <v>0.48</v>
      </c>
      <c r="V6" t="n">
        <v>0.87</v>
      </c>
      <c r="W6" t="n">
        <v>6.79</v>
      </c>
      <c r="X6" t="n">
        <v>2.57</v>
      </c>
      <c r="Y6" t="n">
        <v>0.5</v>
      </c>
      <c r="Z6" t="n">
        <v>10</v>
      </c>
      <c r="AA6" t="n">
        <v>1081.938089581642</v>
      </c>
      <c r="AB6" t="n">
        <v>1480.355425905378</v>
      </c>
      <c r="AC6" t="n">
        <v>1339.072381748858</v>
      </c>
      <c r="AD6" t="n">
        <v>1081938.089581642</v>
      </c>
      <c r="AE6" t="n">
        <v>1480355.425905378</v>
      </c>
      <c r="AF6" t="n">
        <v>1.316598243046577e-06</v>
      </c>
      <c r="AG6" t="n">
        <v>17</v>
      </c>
      <c r="AH6" t="n">
        <v>1339072.381748858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1.8098</v>
      </c>
      <c r="E7" t="n">
        <v>55.26</v>
      </c>
      <c r="F7" t="n">
        <v>50.17</v>
      </c>
      <c r="G7" t="n">
        <v>40.13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73</v>
      </c>
      <c r="N7" t="n">
        <v>35.75</v>
      </c>
      <c r="O7" t="n">
        <v>22951.43</v>
      </c>
      <c r="P7" t="n">
        <v>613.35</v>
      </c>
      <c r="Q7" t="n">
        <v>2119.9</v>
      </c>
      <c r="R7" t="n">
        <v>156.04</v>
      </c>
      <c r="S7" t="n">
        <v>82.47</v>
      </c>
      <c r="T7" t="n">
        <v>34346.59</v>
      </c>
      <c r="U7" t="n">
        <v>0.53</v>
      </c>
      <c r="V7" t="n">
        <v>0.88</v>
      </c>
      <c r="W7" t="n">
        <v>6.75</v>
      </c>
      <c r="X7" t="n">
        <v>2.11</v>
      </c>
      <c r="Y7" t="n">
        <v>0.5</v>
      </c>
      <c r="Z7" t="n">
        <v>10</v>
      </c>
      <c r="AA7" t="n">
        <v>1036.071326316669</v>
      </c>
      <c r="AB7" t="n">
        <v>1417.598496907458</v>
      </c>
      <c r="AC7" t="n">
        <v>1282.304885974597</v>
      </c>
      <c r="AD7" t="n">
        <v>1036071.326316669</v>
      </c>
      <c r="AE7" t="n">
        <v>1417598.496907458</v>
      </c>
      <c r="AF7" t="n">
        <v>1.341277512111284e-06</v>
      </c>
      <c r="AG7" t="n">
        <v>16</v>
      </c>
      <c r="AH7" t="n">
        <v>1282304.885974596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1.8354</v>
      </c>
      <c r="E8" t="n">
        <v>54.48</v>
      </c>
      <c r="F8" t="n">
        <v>49.82</v>
      </c>
      <c r="G8" t="n">
        <v>47.45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61</v>
      </c>
      <c r="N8" t="n">
        <v>36.26</v>
      </c>
      <c r="O8" t="n">
        <v>23137.49</v>
      </c>
      <c r="P8" t="n">
        <v>599.78</v>
      </c>
      <c r="Q8" t="n">
        <v>2119.92</v>
      </c>
      <c r="R8" t="n">
        <v>144.56</v>
      </c>
      <c r="S8" t="n">
        <v>82.47</v>
      </c>
      <c r="T8" t="n">
        <v>28665.47</v>
      </c>
      <c r="U8" t="n">
        <v>0.57</v>
      </c>
      <c r="V8" t="n">
        <v>0.88</v>
      </c>
      <c r="W8" t="n">
        <v>6.74</v>
      </c>
      <c r="X8" t="n">
        <v>1.77</v>
      </c>
      <c r="Y8" t="n">
        <v>0.5</v>
      </c>
      <c r="Z8" t="n">
        <v>10</v>
      </c>
      <c r="AA8" t="n">
        <v>1005.11449831357</v>
      </c>
      <c r="AB8" t="n">
        <v>1375.241999114755</v>
      </c>
      <c r="AC8" t="n">
        <v>1243.99083288351</v>
      </c>
      <c r="AD8" t="n">
        <v>1005114.49831357</v>
      </c>
      <c r="AE8" t="n">
        <v>1375241.999114755</v>
      </c>
      <c r="AF8" t="n">
        <v>1.360250163404271e-06</v>
      </c>
      <c r="AG8" t="n">
        <v>16</v>
      </c>
      <c r="AH8" t="n">
        <v>1243990.832883511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1.8553</v>
      </c>
      <c r="E9" t="n">
        <v>53.9</v>
      </c>
      <c r="F9" t="n">
        <v>49.56</v>
      </c>
      <c r="G9" t="n">
        <v>55.06</v>
      </c>
      <c r="H9" t="n">
        <v>0.76</v>
      </c>
      <c r="I9" t="n">
        <v>54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587.77</v>
      </c>
      <c r="Q9" t="n">
        <v>2119.9</v>
      </c>
      <c r="R9" t="n">
        <v>136.09</v>
      </c>
      <c r="S9" t="n">
        <v>82.47</v>
      </c>
      <c r="T9" t="n">
        <v>24475.53</v>
      </c>
      <c r="U9" t="n">
        <v>0.61</v>
      </c>
      <c r="V9" t="n">
        <v>0.89</v>
      </c>
      <c r="W9" t="n">
        <v>6.72</v>
      </c>
      <c r="X9" t="n">
        <v>1.5</v>
      </c>
      <c r="Y9" t="n">
        <v>0.5</v>
      </c>
      <c r="Z9" t="n">
        <v>10</v>
      </c>
      <c r="AA9" t="n">
        <v>979.7538534856226</v>
      </c>
      <c r="AB9" t="n">
        <v>1340.54244602847</v>
      </c>
      <c r="AC9" t="n">
        <v>1212.602956442652</v>
      </c>
      <c r="AD9" t="n">
        <v>979753.8534856226</v>
      </c>
      <c r="AE9" t="n">
        <v>1340542.44602847</v>
      </c>
      <c r="AF9" t="n">
        <v>1.374998435307804e-06</v>
      </c>
      <c r="AG9" t="n">
        <v>16</v>
      </c>
      <c r="AH9" t="n">
        <v>1212602.956442652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1.8699</v>
      </c>
      <c r="E10" t="n">
        <v>53.48</v>
      </c>
      <c r="F10" t="n">
        <v>49.39</v>
      </c>
      <c r="G10" t="n">
        <v>63.05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575.87</v>
      </c>
      <c r="Q10" t="n">
        <v>2119.89</v>
      </c>
      <c r="R10" t="n">
        <v>130.24</v>
      </c>
      <c r="S10" t="n">
        <v>82.47</v>
      </c>
      <c r="T10" t="n">
        <v>21582.92</v>
      </c>
      <c r="U10" t="n">
        <v>0.63</v>
      </c>
      <c r="V10" t="n">
        <v>0.89</v>
      </c>
      <c r="W10" t="n">
        <v>6.72</v>
      </c>
      <c r="X10" t="n">
        <v>1.33</v>
      </c>
      <c r="Y10" t="n">
        <v>0.5</v>
      </c>
      <c r="Z10" t="n">
        <v>10</v>
      </c>
      <c r="AA10" t="n">
        <v>957.527350252928</v>
      </c>
      <c r="AB10" t="n">
        <v>1310.13116374138</v>
      </c>
      <c r="AC10" t="n">
        <v>1185.094084254539</v>
      </c>
      <c r="AD10" t="n">
        <v>957527.3502529281</v>
      </c>
      <c r="AE10" t="n">
        <v>1310131.16374138</v>
      </c>
      <c r="AF10" t="n">
        <v>1.385818775498336e-06</v>
      </c>
      <c r="AG10" t="n">
        <v>16</v>
      </c>
      <c r="AH10" t="n">
        <v>1185094.084254539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1.8815</v>
      </c>
      <c r="E11" t="n">
        <v>53.15</v>
      </c>
      <c r="F11" t="n">
        <v>49.24</v>
      </c>
      <c r="G11" t="n">
        <v>70.34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564.37</v>
      </c>
      <c r="Q11" t="n">
        <v>2119.92</v>
      </c>
      <c r="R11" t="n">
        <v>125.57</v>
      </c>
      <c r="S11" t="n">
        <v>82.47</v>
      </c>
      <c r="T11" t="n">
        <v>19272.81</v>
      </c>
      <c r="U11" t="n">
        <v>0.66</v>
      </c>
      <c r="V11" t="n">
        <v>0.89</v>
      </c>
      <c r="W11" t="n">
        <v>6.7</v>
      </c>
      <c r="X11" t="n">
        <v>1.18</v>
      </c>
      <c r="Y11" t="n">
        <v>0.5</v>
      </c>
      <c r="Z11" t="n">
        <v>10</v>
      </c>
      <c r="AA11" t="n">
        <v>937.4621904941678</v>
      </c>
      <c r="AB11" t="n">
        <v>1282.677126947071</v>
      </c>
      <c r="AC11" t="n">
        <v>1160.260222199896</v>
      </c>
      <c r="AD11" t="n">
        <v>937462.1904941677</v>
      </c>
      <c r="AE11" t="n">
        <v>1282677.12694707</v>
      </c>
      <c r="AF11" t="n">
        <v>1.394415758115471e-06</v>
      </c>
      <c r="AG11" t="n">
        <v>16</v>
      </c>
      <c r="AH11" t="n">
        <v>1160260.222199896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1.8919</v>
      </c>
      <c r="E12" t="n">
        <v>52.86</v>
      </c>
      <c r="F12" t="n">
        <v>49.12</v>
      </c>
      <c r="G12" t="n">
        <v>79.66</v>
      </c>
      <c r="H12" t="n">
        <v>1.02</v>
      </c>
      <c r="I12" t="n">
        <v>37</v>
      </c>
      <c r="J12" t="n">
        <v>191.79</v>
      </c>
      <c r="K12" t="n">
        <v>52.44</v>
      </c>
      <c r="L12" t="n">
        <v>11</v>
      </c>
      <c r="M12" t="n">
        <v>35</v>
      </c>
      <c r="N12" t="n">
        <v>38.35</v>
      </c>
      <c r="O12" t="n">
        <v>23888.73</v>
      </c>
      <c r="P12" t="n">
        <v>550.23</v>
      </c>
      <c r="Q12" t="n">
        <v>2119.89</v>
      </c>
      <c r="R12" t="n">
        <v>121.58</v>
      </c>
      <c r="S12" t="n">
        <v>82.47</v>
      </c>
      <c r="T12" t="n">
        <v>17304.94</v>
      </c>
      <c r="U12" t="n">
        <v>0.68</v>
      </c>
      <c r="V12" t="n">
        <v>0.9</v>
      </c>
      <c r="W12" t="n">
        <v>6.71</v>
      </c>
      <c r="X12" t="n">
        <v>1.06</v>
      </c>
      <c r="Y12" t="n">
        <v>0.5</v>
      </c>
      <c r="Z12" t="n">
        <v>10</v>
      </c>
      <c r="AA12" t="n">
        <v>914.8077751078628</v>
      </c>
      <c r="AB12" t="n">
        <v>1251.680356373258</v>
      </c>
      <c r="AC12" t="n">
        <v>1132.221739905408</v>
      </c>
      <c r="AD12" t="n">
        <v>914807.7751078628</v>
      </c>
      <c r="AE12" t="n">
        <v>1251680.356373258</v>
      </c>
      <c r="AF12" t="n">
        <v>1.402123397703247e-06</v>
      </c>
      <c r="AG12" t="n">
        <v>16</v>
      </c>
      <c r="AH12" t="n">
        <v>1132221.739905407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1.9005</v>
      </c>
      <c r="E13" t="n">
        <v>52.62</v>
      </c>
      <c r="F13" t="n">
        <v>48.99</v>
      </c>
      <c r="G13" t="n">
        <v>86.45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538.35</v>
      </c>
      <c r="Q13" t="n">
        <v>2119.88</v>
      </c>
      <c r="R13" t="n">
        <v>117.56</v>
      </c>
      <c r="S13" t="n">
        <v>82.47</v>
      </c>
      <c r="T13" t="n">
        <v>15310.49</v>
      </c>
      <c r="U13" t="n">
        <v>0.7</v>
      </c>
      <c r="V13" t="n">
        <v>0.9</v>
      </c>
      <c r="W13" t="n">
        <v>6.69</v>
      </c>
      <c r="X13" t="n">
        <v>0.93</v>
      </c>
      <c r="Y13" t="n">
        <v>0.5</v>
      </c>
      <c r="Z13" t="n">
        <v>10</v>
      </c>
      <c r="AA13" t="n">
        <v>895.9771926217301</v>
      </c>
      <c r="AB13" t="n">
        <v>1225.915522669063</v>
      </c>
      <c r="AC13" t="n">
        <v>1108.91586576877</v>
      </c>
      <c r="AD13" t="n">
        <v>895977.19262173</v>
      </c>
      <c r="AE13" t="n">
        <v>1225915.522669063</v>
      </c>
      <c r="AF13" t="n">
        <v>1.408497022746986e-06</v>
      </c>
      <c r="AG13" t="n">
        <v>16</v>
      </c>
      <c r="AH13" t="n">
        <v>1108915.86576877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1.9094</v>
      </c>
      <c r="E14" t="n">
        <v>52.37</v>
      </c>
      <c r="F14" t="n">
        <v>48.89</v>
      </c>
      <c r="G14" t="n">
        <v>97.77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526.4400000000001</v>
      </c>
      <c r="Q14" t="n">
        <v>2119.89</v>
      </c>
      <c r="R14" t="n">
        <v>114.15</v>
      </c>
      <c r="S14" t="n">
        <v>82.47</v>
      </c>
      <c r="T14" t="n">
        <v>13623.02</v>
      </c>
      <c r="U14" t="n">
        <v>0.72</v>
      </c>
      <c r="V14" t="n">
        <v>0.9</v>
      </c>
      <c r="W14" t="n">
        <v>6.69</v>
      </c>
      <c r="X14" t="n">
        <v>0.83</v>
      </c>
      <c r="Y14" t="n">
        <v>0.5</v>
      </c>
      <c r="Z14" t="n">
        <v>10</v>
      </c>
      <c r="AA14" t="n">
        <v>877.2067078682592</v>
      </c>
      <c r="AB14" t="n">
        <v>1200.232917334021</v>
      </c>
      <c r="AC14" t="n">
        <v>1085.684372241141</v>
      </c>
      <c r="AD14" t="n">
        <v>877206.7078682592</v>
      </c>
      <c r="AE14" t="n">
        <v>1200232.917334021</v>
      </c>
      <c r="AF14" t="n">
        <v>1.415092983548063e-06</v>
      </c>
      <c r="AG14" t="n">
        <v>16</v>
      </c>
      <c r="AH14" t="n">
        <v>1085684.372241141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48.85</v>
      </c>
      <c r="G15" t="n">
        <v>104.68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515.6</v>
      </c>
      <c r="Q15" t="n">
        <v>2119.89</v>
      </c>
      <c r="R15" t="n">
        <v>112.74</v>
      </c>
      <c r="S15" t="n">
        <v>82.47</v>
      </c>
      <c r="T15" t="n">
        <v>12930.88</v>
      </c>
      <c r="U15" t="n">
        <v>0.73</v>
      </c>
      <c r="V15" t="n">
        <v>0.9</v>
      </c>
      <c r="W15" t="n">
        <v>6.69</v>
      </c>
      <c r="X15" t="n">
        <v>0.79</v>
      </c>
      <c r="Y15" t="n">
        <v>0.5</v>
      </c>
      <c r="Z15" t="n">
        <v>10</v>
      </c>
      <c r="AA15" t="n">
        <v>861.9743511370575</v>
      </c>
      <c r="AB15" t="n">
        <v>1179.39133485024</v>
      </c>
      <c r="AC15" t="n">
        <v>1066.831881138267</v>
      </c>
      <c r="AD15" t="n">
        <v>861974.3511370575</v>
      </c>
      <c r="AE15" t="n">
        <v>1179391.33485024</v>
      </c>
      <c r="AF15" t="n">
        <v>1.417909236474366e-06</v>
      </c>
      <c r="AG15" t="n">
        <v>16</v>
      </c>
      <c r="AH15" t="n">
        <v>1066831.881138267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1.9188</v>
      </c>
      <c r="E16" t="n">
        <v>52.12</v>
      </c>
      <c r="F16" t="n">
        <v>48.77</v>
      </c>
      <c r="G16" t="n">
        <v>112.55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508.67</v>
      </c>
      <c r="Q16" t="n">
        <v>2119.87</v>
      </c>
      <c r="R16" t="n">
        <v>110.09</v>
      </c>
      <c r="S16" t="n">
        <v>82.47</v>
      </c>
      <c r="T16" t="n">
        <v>11613.98</v>
      </c>
      <c r="U16" t="n">
        <v>0.75</v>
      </c>
      <c r="V16" t="n">
        <v>0.9</v>
      </c>
      <c r="W16" t="n">
        <v>6.69</v>
      </c>
      <c r="X16" t="n">
        <v>0.72</v>
      </c>
      <c r="Y16" t="n">
        <v>0.5</v>
      </c>
      <c r="Z16" t="n">
        <v>10</v>
      </c>
      <c r="AA16" t="n">
        <v>851.0063345975735</v>
      </c>
      <c r="AB16" t="n">
        <v>1164.384410746178</v>
      </c>
      <c r="AC16" t="n">
        <v>1053.257196808347</v>
      </c>
      <c r="AD16" t="n">
        <v>851006.3345975735</v>
      </c>
      <c r="AE16" t="n">
        <v>1164384.410746178</v>
      </c>
      <c r="AF16" t="n">
        <v>1.422059503944707e-06</v>
      </c>
      <c r="AG16" t="n">
        <v>16</v>
      </c>
      <c r="AH16" t="n">
        <v>1053257.196808347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1.9199</v>
      </c>
      <c r="E17" t="n">
        <v>52.09</v>
      </c>
      <c r="F17" t="n">
        <v>48.78</v>
      </c>
      <c r="G17" t="n">
        <v>117.07</v>
      </c>
      <c r="H17" t="n">
        <v>1.42</v>
      </c>
      <c r="I17" t="n">
        <v>25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504.27</v>
      </c>
      <c r="Q17" t="n">
        <v>2119.91</v>
      </c>
      <c r="R17" t="n">
        <v>109.72</v>
      </c>
      <c r="S17" t="n">
        <v>82.47</v>
      </c>
      <c r="T17" t="n">
        <v>11432.23</v>
      </c>
      <c r="U17" t="n">
        <v>0.75</v>
      </c>
      <c r="V17" t="n">
        <v>0.9</v>
      </c>
      <c r="W17" t="n">
        <v>6.71</v>
      </c>
      <c r="X17" t="n">
        <v>0.72</v>
      </c>
      <c r="Y17" t="n">
        <v>0.5</v>
      </c>
      <c r="Z17" t="n">
        <v>10</v>
      </c>
      <c r="AA17" t="n">
        <v>845.069352670916</v>
      </c>
      <c r="AB17" t="n">
        <v>1156.261170152968</v>
      </c>
      <c r="AC17" t="n">
        <v>1045.909226896313</v>
      </c>
      <c r="AD17" t="n">
        <v>845069.352670916</v>
      </c>
      <c r="AE17" t="n">
        <v>1156261.170152968</v>
      </c>
      <c r="AF17" t="n">
        <v>1.422874735054953e-06</v>
      </c>
      <c r="AG17" t="n">
        <v>16</v>
      </c>
      <c r="AH17" t="n">
        <v>1045909.226896313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1.9197</v>
      </c>
      <c r="E18" t="n">
        <v>52.09</v>
      </c>
      <c r="F18" t="n">
        <v>48.78</v>
      </c>
      <c r="G18" t="n">
        <v>117.07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506.88</v>
      </c>
      <c r="Q18" t="n">
        <v>2119.91</v>
      </c>
      <c r="R18" t="n">
        <v>109.82</v>
      </c>
      <c r="S18" t="n">
        <v>82.47</v>
      </c>
      <c r="T18" t="n">
        <v>11486.64</v>
      </c>
      <c r="U18" t="n">
        <v>0.75</v>
      </c>
      <c r="V18" t="n">
        <v>0.9</v>
      </c>
      <c r="W18" t="n">
        <v>6.71</v>
      </c>
      <c r="X18" t="n">
        <v>0.72</v>
      </c>
      <c r="Y18" t="n">
        <v>0.5</v>
      </c>
      <c r="Z18" t="n">
        <v>10</v>
      </c>
      <c r="AA18" t="n">
        <v>848.43142702692</v>
      </c>
      <c r="AB18" t="n">
        <v>1160.861308611105</v>
      </c>
      <c r="AC18" t="n">
        <v>1050.07033459634</v>
      </c>
      <c r="AD18" t="n">
        <v>848431.42702692</v>
      </c>
      <c r="AE18" t="n">
        <v>1160861.308611105</v>
      </c>
      <c r="AF18" t="n">
        <v>1.422726511216726e-06</v>
      </c>
      <c r="AG18" t="n">
        <v>16</v>
      </c>
      <c r="AH18" t="n">
        <v>1050070.33459634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1.7108</v>
      </c>
      <c r="E2" t="n">
        <v>58.45</v>
      </c>
      <c r="F2" t="n">
        <v>54.44</v>
      </c>
      <c r="G2" t="n">
        <v>15.33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158.27</v>
      </c>
      <c r="Q2" t="n">
        <v>2120.29</v>
      </c>
      <c r="R2" t="n">
        <v>285.15</v>
      </c>
      <c r="S2" t="n">
        <v>82.47</v>
      </c>
      <c r="T2" t="n">
        <v>98208.53</v>
      </c>
      <c r="U2" t="n">
        <v>0.29</v>
      </c>
      <c r="V2" t="n">
        <v>0.8100000000000001</v>
      </c>
      <c r="W2" t="n">
        <v>7.28</v>
      </c>
      <c r="X2" t="n">
        <v>6.37</v>
      </c>
      <c r="Y2" t="n">
        <v>0.5</v>
      </c>
      <c r="Z2" t="n">
        <v>10</v>
      </c>
      <c r="AA2" t="n">
        <v>394.6914228470188</v>
      </c>
      <c r="AB2" t="n">
        <v>540.0342172959514</v>
      </c>
      <c r="AC2" t="n">
        <v>488.4941095400094</v>
      </c>
      <c r="AD2" t="n">
        <v>394691.4228470188</v>
      </c>
      <c r="AE2" t="n">
        <v>540034.2172959514</v>
      </c>
      <c r="AF2" t="n">
        <v>1.377517892308128e-06</v>
      </c>
      <c r="AG2" t="n">
        <v>17</v>
      </c>
      <c r="AH2" t="n">
        <v>488494.1095400094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1.4565</v>
      </c>
      <c r="E2" t="n">
        <v>68.66</v>
      </c>
      <c r="F2" t="n">
        <v>58.98</v>
      </c>
      <c r="G2" t="n">
        <v>9.460000000000001</v>
      </c>
      <c r="H2" t="n">
        <v>0.18</v>
      </c>
      <c r="I2" t="n">
        <v>374</v>
      </c>
      <c r="J2" t="n">
        <v>98.70999999999999</v>
      </c>
      <c r="K2" t="n">
        <v>39.72</v>
      </c>
      <c r="L2" t="n">
        <v>1</v>
      </c>
      <c r="M2" t="n">
        <v>372</v>
      </c>
      <c r="N2" t="n">
        <v>12.99</v>
      </c>
      <c r="O2" t="n">
        <v>12407.75</v>
      </c>
      <c r="P2" t="n">
        <v>517.92</v>
      </c>
      <c r="Q2" t="n">
        <v>2120.09</v>
      </c>
      <c r="R2" t="n">
        <v>443.37</v>
      </c>
      <c r="S2" t="n">
        <v>82.47</v>
      </c>
      <c r="T2" t="n">
        <v>176516.24</v>
      </c>
      <c r="U2" t="n">
        <v>0.19</v>
      </c>
      <c r="V2" t="n">
        <v>0.75</v>
      </c>
      <c r="W2" t="n">
        <v>7.25</v>
      </c>
      <c r="X2" t="n">
        <v>10.92</v>
      </c>
      <c r="Y2" t="n">
        <v>0.5</v>
      </c>
      <c r="Z2" t="n">
        <v>10</v>
      </c>
      <c r="AA2" t="n">
        <v>1112.626267622918</v>
      </c>
      <c r="AB2" t="n">
        <v>1522.344344968316</v>
      </c>
      <c r="AC2" t="n">
        <v>1377.053937308247</v>
      </c>
      <c r="AD2" t="n">
        <v>1112626.267622918</v>
      </c>
      <c r="AE2" t="n">
        <v>1522344.344968316</v>
      </c>
      <c r="AF2" t="n">
        <v>1.116298038737216e-06</v>
      </c>
      <c r="AG2" t="n">
        <v>20</v>
      </c>
      <c r="AH2" t="n">
        <v>1377053.937308247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1.7247</v>
      </c>
      <c r="E3" t="n">
        <v>57.98</v>
      </c>
      <c r="F3" t="n">
        <v>52.68</v>
      </c>
      <c r="G3" t="n">
        <v>19.63</v>
      </c>
      <c r="H3" t="n">
        <v>0.35</v>
      </c>
      <c r="I3" t="n">
        <v>161</v>
      </c>
      <c r="J3" t="n">
        <v>99.95</v>
      </c>
      <c r="K3" t="n">
        <v>39.72</v>
      </c>
      <c r="L3" t="n">
        <v>2</v>
      </c>
      <c r="M3" t="n">
        <v>159</v>
      </c>
      <c r="N3" t="n">
        <v>13.24</v>
      </c>
      <c r="O3" t="n">
        <v>12561.45</v>
      </c>
      <c r="P3" t="n">
        <v>444.65</v>
      </c>
      <c r="Q3" t="n">
        <v>2119.98</v>
      </c>
      <c r="R3" t="n">
        <v>238.17</v>
      </c>
      <c r="S3" t="n">
        <v>82.47</v>
      </c>
      <c r="T3" t="n">
        <v>74979.31</v>
      </c>
      <c r="U3" t="n">
        <v>0.35</v>
      </c>
      <c r="V3" t="n">
        <v>0.84</v>
      </c>
      <c r="W3" t="n">
        <v>6.9</v>
      </c>
      <c r="X3" t="n">
        <v>4.63</v>
      </c>
      <c r="Y3" t="n">
        <v>0.5</v>
      </c>
      <c r="Z3" t="n">
        <v>10</v>
      </c>
      <c r="AA3" t="n">
        <v>830.1339667593586</v>
      </c>
      <c r="AB3" t="n">
        <v>1135.825916246052</v>
      </c>
      <c r="AC3" t="n">
        <v>1027.424284941214</v>
      </c>
      <c r="AD3" t="n">
        <v>830133.9667593586</v>
      </c>
      <c r="AE3" t="n">
        <v>1135825.916246052</v>
      </c>
      <c r="AF3" t="n">
        <v>1.321853228568539e-06</v>
      </c>
      <c r="AG3" t="n">
        <v>17</v>
      </c>
      <c r="AH3" t="n">
        <v>1027424.284941214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1.8195</v>
      </c>
      <c r="E4" t="n">
        <v>54.96</v>
      </c>
      <c r="F4" t="n">
        <v>50.92</v>
      </c>
      <c r="G4" t="n">
        <v>30.55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98</v>
      </c>
      <c r="N4" t="n">
        <v>13.49</v>
      </c>
      <c r="O4" t="n">
        <v>12715.54</v>
      </c>
      <c r="P4" t="n">
        <v>411.47</v>
      </c>
      <c r="Q4" t="n">
        <v>2119.95</v>
      </c>
      <c r="R4" t="n">
        <v>180.33</v>
      </c>
      <c r="S4" t="n">
        <v>82.47</v>
      </c>
      <c r="T4" t="n">
        <v>46366.64</v>
      </c>
      <c r="U4" t="n">
        <v>0.46</v>
      </c>
      <c r="V4" t="n">
        <v>0.86</v>
      </c>
      <c r="W4" t="n">
        <v>6.8</v>
      </c>
      <c r="X4" t="n">
        <v>2.86</v>
      </c>
      <c r="Y4" t="n">
        <v>0.5</v>
      </c>
      <c r="Z4" t="n">
        <v>10</v>
      </c>
      <c r="AA4" t="n">
        <v>739.8356266302783</v>
      </c>
      <c r="AB4" t="n">
        <v>1012.275743599832</v>
      </c>
      <c r="AC4" t="n">
        <v>915.6655673685924</v>
      </c>
      <c r="AD4" t="n">
        <v>739835.6266302783</v>
      </c>
      <c r="AE4" t="n">
        <v>1012275.743599832</v>
      </c>
      <c r="AF4" t="n">
        <v>1.394510320276255e-06</v>
      </c>
      <c r="AG4" t="n">
        <v>16</v>
      </c>
      <c r="AH4" t="n">
        <v>915665.5673685924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1.8711</v>
      </c>
      <c r="E5" t="n">
        <v>53.45</v>
      </c>
      <c r="F5" t="n">
        <v>50.02</v>
      </c>
      <c r="G5" t="n">
        <v>42.87</v>
      </c>
      <c r="H5" t="n">
        <v>0.6899999999999999</v>
      </c>
      <c r="I5" t="n">
        <v>70</v>
      </c>
      <c r="J5" t="n">
        <v>102.45</v>
      </c>
      <c r="K5" t="n">
        <v>39.72</v>
      </c>
      <c r="L5" t="n">
        <v>4</v>
      </c>
      <c r="M5" t="n">
        <v>68</v>
      </c>
      <c r="N5" t="n">
        <v>13.74</v>
      </c>
      <c r="O5" t="n">
        <v>12870.03</v>
      </c>
      <c r="P5" t="n">
        <v>383.36</v>
      </c>
      <c r="Q5" t="n">
        <v>2119.98</v>
      </c>
      <c r="R5" t="n">
        <v>151.01</v>
      </c>
      <c r="S5" t="n">
        <v>82.47</v>
      </c>
      <c r="T5" t="n">
        <v>31852.22</v>
      </c>
      <c r="U5" t="n">
        <v>0.55</v>
      </c>
      <c r="V5" t="n">
        <v>0.88</v>
      </c>
      <c r="W5" t="n">
        <v>6.75</v>
      </c>
      <c r="X5" t="n">
        <v>1.96</v>
      </c>
      <c r="Y5" t="n">
        <v>0.5</v>
      </c>
      <c r="Z5" t="n">
        <v>10</v>
      </c>
      <c r="AA5" t="n">
        <v>685.7226556346757</v>
      </c>
      <c r="AB5" t="n">
        <v>938.2359893878553</v>
      </c>
      <c r="AC5" t="n">
        <v>848.6920633831593</v>
      </c>
      <c r="AD5" t="n">
        <v>685722.6556346756</v>
      </c>
      <c r="AE5" t="n">
        <v>938235.9893878553</v>
      </c>
      <c r="AF5" t="n">
        <v>1.434057851205771e-06</v>
      </c>
      <c r="AG5" t="n">
        <v>16</v>
      </c>
      <c r="AH5" t="n">
        <v>848692.0633831592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1.9001</v>
      </c>
      <c r="E6" t="n">
        <v>52.63</v>
      </c>
      <c r="F6" t="n">
        <v>49.55</v>
      </c>
      <c r="G6" t="n">
        <v>56.1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357.79</v>
      </c>
      <c r="Q6" t="n">
        <v>2120</v>
      </c>
      <c r="R6" t="n">
        <v>135.13</v>
      </c>
      <c r="S6" t="n">
        <v>82.47</v>
      </c>
      <c r="T6" t="n">
        <v>23999.52</v>
      </c>
      <c r="U6" t="n">
        <v>0.61</v>
      </c>
      <c r="V6" t="n">
        <v>0.89</v>
      </c>
      <c r="W6" t="n">
        <v>6.74</v>
      </c>
      <c r="X6" t="n">
        <v>1.49</v>
      </c>
      <c r="Y6" t="n">
        <v>0.5</v>
      </c>
      <c r="Z6" t="n">
        <v>10</v>
      </c>
      <c r="AA6" t="n">
        <v>644.2023926440512</v>
      </c>
      <c r="AB6" t="n">
        <v>881.4261338193578</v>
      </c>
      <c r="AC6" t="n">
        <v>797.3040606969861</v>
      </c>
      <c r="AD6" t="n">
        <v>644202.3926440512</v>
      </c>
      <c r="AE6" t="n">
        <v>881426.1338193578</v>
      </c>
      <c r="AF6" t="n">
        <v>1.456284176728174e-06</v>
      </c>
      <c r="AG6" t="n">
        <v>16</v>
      </c>
      <c r="AH6" t="n">
        <v>797304.060696986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1.9049</v>
      </c>
      <c r="E7" t="n">
        <v>52.5</v>
      </c>
      <c r="F7" t="n">
        <v>49.5</v>
      </c>
      <c r="G7" t="n">
        <v>60.61</v>
      </c>
      <c r="H7" t="n">
        <v>1.01</v>
      </c>
      <c r="I7" t="n">
        <v>49</v>
      </c>
      <c r="J7" t="n">
        <v>104.97</v>
      </c>
      <c r="K7" t="n">
        <v>39.72</v>
      </c>
      <c r="L7" t="n">
        <v>6</v>
      </c>
      <c r="M7" t="n">
        <v>2</v>
      </c>
      <c r="N7" t="n">
        <v>14.25</v>
      </c>
      <c r="O7" t="n">
        <v>13180.19</v>
      </c>
      <c r="P7" t="n">
        <v>353.13</v>
      </c>
      <c r="Q7" t="n">
        <v>2120.01</v>
      </c>
      <c r="R7" t="n">
        <v>132</v>
      </c>
      <c r="S7" t="n">
        <v>82.47</v>
      </c>
      <c r="T7" t="n">
        <v>22453.73</v>
      </c>
      <c r="U7" t="n">
        <v>0.62</v>
      </c>
      <c r="V7" t="n">
        <v>0.89</v>
      </c>
      <c r="W7" t="n">
        <v>6.79</v>
      </c>
      <c r="X7" t="n">
        <v>1.44</v>
      </c>
      <c r="Y7" t="n">
        <v>0.5</v>
      </c>
      <c r="Z7" t="n">
        <v>10</v>
      </c>
      <c r="AA7" t="n">
        <v>636.940299165082</v>
      </c>
      <c r="AB7" t="n">
        <v>871.4898171404793</v>
      </c>
      <c r="AC7" t="n">
        <v>788.3160521362316</v>
      </c>
      <c r="AD7" t="n">
        <v>636940.299165082</v>
      </c>
      <c r="AE7" t="n">
        <v>871489.8171404793</v>
      </c>
      <c r="AF7" t="n">
        <v>1.45996301681464e-06</v>
      </c>
      <c r="AG7" t="n">
        <v>16</v>
      </c>
      <c r="AH7" t="n">
        <v>788316.0521362317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1.9047</v>
      </c>
      <c r="E8" t="n">
        <v>52.5</v>
      </c>
      <c r="F8" t="n">
        <v>49.51</v>
      </c>
      <c r="G8" t="n">
        <v>60.62</v>
      </c>
      <c r="H8" t="n">
        <v>1.16</v>
      </c>
      <c r="I8" t="n">
        <v>49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355.79</v>
      </c>
      <c r="Q8" t="n">
        <v>2120.01</v>
      </c>
      <c r="R8" t="n">
        <v>132.22</v>
      </c>
      <c r="S8" t="n">
        <v>82.47</v>
      </c>
      <c r="T8" t="n">
        <v>22565.81</v>
      </c>
      <c r="U8" t="n">
        <v>0.62</v>
      </c>
      <c r="V8" t="n">
        <v>0.89</v>
      </c>
      <c r="W8" t="n">
        <v>6.78</v>
      </c>
      <c r="X8" t="n">
        <v>1.45</v>
      </c>
      <c r="Y8" t="n">
        <v>0.5</v>
      </c>
      <c r="Z8" t="n">
        <v>10</v>
      </c>
      <c r="AA8" t="n">
        <v>640.3822840453209</v>
      </c>
      <c r="AB8" t="n">
        <v>876.1992927032779</v>
      </c>
      <c r="AC8" t="n">
        <v>792.5760619611071</v>
      </c>
      <c r="AD8" t="n">
        <v>640382.2840453209</v>
      </c>
      <c r="AE8" t="n">
        <v>876199.2927032779</v>
      </c>
      <c r="AF8" t="n">
        <v>1.459809731811037e-06</v>
      </c>
      <c r="AG8" t="n">
        <v>16</v>
      </c>
      <c r="AH8" t="n">
        <v>792576.0619611072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1.3229</v>
      </c>
      <c r="E2" t="n">
        <v>75.59</v>
      </c>
      <c r="F2" t="n">
        <v>61.68</v>
      </c>
      <c r="G2" t="n">
        <v>8.029999999999999</v>
      </c>
      <c r="H2" t="n">
        <v>0.14</v>
      </c>
      <c r="I2" t="n">
        <v>461</v>
      </c>
      <c r="J2" t="n">
        <v>124.63</v>
      </c>
      <c r="K2" t="n">
        <v>45</v>
      </c>
      <c r="L2" t="n">
        <v>1</v>
      </c>
      <c r="M2" t="n">
        <v>459</v>
      </c>
      <c r="N2" t="n">
        <v>18.64</v>
      </c>
      <c r="O2" t="n">
        <v>15605.44</v>
      </c>
      <c r="P2" t="n">
        <v>638.25</v>
      </c>
      <c r="Q2" t="n">
        <v>2120.46</v>
      </c>
      <c r="R2" t="n">
        <v>529.92</v>
      </c>
      <c r="S2" t="n">
        <v>82.47</v>
      </c>
      <c r="T2" t="n">
        <v>219353.08</v>
      </c>
      <c r="U2" t="n">
        <v>0.16</v>
      </c>
      <c r="V2" t="n">
        <v>0.71</v>
      </c>
      <c r="W2" t="n">
        <v>7.44</v>
      </c>
      <c r="X2" t="n">
        <v>13.61</v>
      </c>
      <c r="Y2" t="n">
        <v>0.5</v>
      </c>
      <c r="Z2" t="n">
        <v>10</v>
      </c>
      <c r="AA2" t="n">
        <v>1463.944266216838</v>
      </c>
      <c r="AB2" t="n">
        <v>2003.033129700747</v>
      </c>
      <c r="AC2" t="n">
        <v>1811.866459076761</v>
      </c>
      <c r="AD2" t="n">
        <v>1463944.266216838</v>
      </c>
      <c r="AE2" t="n">
        <v>2003033.129700747</v>
      </c>
      <c r="AF2" t="n">
        <v>1.000868713906606e-06</v>
      </c>
      <c r="AG2" t="n">
        <v>22</v>
      </c>
      <c r="AH2" t="n">
        <v>1811866.459076761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1.6429</v>
      </c>
      <c r="E3" t="n">
        <v>60.87</v>
      </c>
      <c r="F3" t="n">
        <v>53.73</v>
      </c>
      <c r="G3" t="n">
        <v>16.45</v>
      </c>
      <c r="H3" t="n">
        <v>0.28</v>
      </c>
      <c r="I3" t="n">
        <v>196</v>
      </c>
      <c r="J3" t="n">
        <v>125.95</v>
      </c>
      <c r="K3" t="n">
        <v>45</v>
      </c>
      <c r="L3" t="n">
        <v>2</v>
      </c>
      <c r="M3" t="n">
        <v>194</v>
      </c>
      <c r="N3" t="n">
        <v>18.95</v>
      </c>
      <c r="O3" t="n">
        <v>15767.7</v>
      </c>
      <c r="P3" t="n">
        <v>542.53</v>
      </c>
      <c r="Q3" t="n">
        <v>2120.01</v>
      </c>
      <c r="R3" t="n">
        <v>271.11</v>
      </c>
      <c r="S3" t="n">
        <v>82.47</v>
      </c>
      <c r="T3" t="n">
        <v>91272.77</v>
      </c>
      <c r="U3" t="n">
        <v>0.3</v>
      </c>
      <c r="V3" t="n">
        <v>0.82</v>
      </c>
      <c r="W3" t="n">
        <v>6.98</v>
      </c>
      <c r="X3" t="n">
        <v>5.67</v>
      </c>
      <c r="Y3" t="n">
        <v>0.5</v>
      </c>
      <c r="Z3" t="n">
        <v>10</v>
      </c>
      <c r="AA3" t="n">
        <v>1028.857076988641</v>
      </c>
      <c r="AB3" t="n">
        <v>1407.727642706633</v>
      </c>
      <c r="AC3" t="n">
        <v>1273.376092244867</v>
      </c>
      <c r="AD3" t="n">
        <v>1028857.076988641</v>
      </c>
      <c r="AE3" t="n">
        <v>1407727.642706633</v>
      </c>
      <c r="AF3" t="n">
        <v>1.242971660803661e-06</v>
      </c>
      <c r="AG3" t="n">
        <v>18</v>
      </c>
      <c r="AH3" t="n">
        <v>1273376.092244867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1.7591</v>
      </c>
      <c r="E4" t="n">
        <v>56.85</v>
      </c>
      <c r="F4" t="n">
        <v>51.57</v>
      </c>
      <c r="G4" t="n">
        <v>25.16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121</v>
      </c>
      <c r="N4" t="n">
        <v>19.27</v>
      </c>
      <c r="O4" t="n">
        <v>15930.42</v>
      </c>
      <c r="P4" t="n">
        <v>507.14</v>
      </c>
      <c r="Q4" t="n">
        <v>2119.92</v>
      </c>
      <c r="R4" t="n">
        <v>201.34</v>
      </c>
      <c r="S4" t="n">
        <v>82.47</v>
      </c>
      <c r="T4" t="n">
        <v>56752.58</v>
      </c>
      <c r="U4" t="n">
        <v>0.41</v>
      </c>
      <c r="V4" t="n">
        <v>0.85</v>
      </c>
      <c r="W4" t="n">
        <v>6.85</v>
      </c>
      <c r="X4" t="n">
        <v>3.51</v>
      </c>
      <c r="Y4" t="n">
        <v>0.5</v>
      </c>
      <c r="Z4" t="n">
        <v>10</v>
      </c>
      <c r="AA4" t="n">
        <v>910.9398011747226</v>
      </c>
      <c r="AB4" t="n">
        <v>1246.388023794969</v>
      </c>
      <c r="AC4" t="n">
        <v>1127.434500120555</v>
      </c>
      <c r="AD4" t="n">
        <v>910939.8011747226</v>
      </c>
      <c r="AE4" t="n">
        <v>1246388.023794969</v>
      </c>
      <c r="AF4" t="n">
        <v>1.330885293395655e-06</v>
      </c>
      <c r="AG4" t="n">
        <v>17</v>
      </c>
      <c r="AH4" t="n">
        <v>1127434.500120555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50.53</v>
      </c>
      <c r="G5" t="n">
        <v>34.45</v>
      </c>
      <c r="H5" t="n">
        <v>0.55</v>
      </c>
      <c r="I5" t="n">
        <v>88</v>
      </c>
      <c r="J5" t="n">
        <v>128.59</v>
      </c>
      <c r="K5" t="n">
        <v>45</v>
      </c>
      <c r="L5" t="n">
        <v>4</v>
      </c>
      <c r="M5" t="n">
        <v>86</v>
      </c>
      <c r="N5" t="n">
        <v>19.59</v>
      </c>
      <c r="O5" t="n">
        <v>16093.6</v>
      </c>
      <c r="P5" t="n">
        <v>482.24</v>
      </c>
      <c r="Q5" t="n">
        <v>2119.93</v>
      </c>
      <c r="R5" t="n">
        <v>167.51</v>
      </c>
      <c r="S5" t="n">
        <v>82.47</v>
      </c>
      <c r="T5" t="n">
        <v>40012.62</v>
      </c>
      <c r="U5" t="n">
        <v>0.49</v>
      </c>
      <c r="V5" t="n">
        <v>0.87</v>
      </c>
      <c r="W5" t="n">
        <v>6.78</v>
      </c>
      <c r="X5" t="n">
        <v>2.47</v>
      </c>
      <c r="Y5" t="n">
        <v>0.5</v>
      </c>
      <c r="Z5" t="n">
        <v>10</v>
      </c>
      <c r="AA5" t="n">
        <v>842.0232312974865</v>
      </c>
      <c r="AB5" t="n">
        <v>1152.093332504451</v>
      </c>
      <c r="AC5" t="n">
        <v>1042.139161823374</v>
      </c>
      <c r="AD5" t="n">
        <v>842023.2312974865</v>
      </c>
      <c r="AE5" t="n">
        <v>1152093.332504451</v>
      </c>
      <c r="AF5" t="n">
        <v>1.377792739356959e-06</v>
      </c>
      <c r="AG5" t="n">
        <v>16</v>
      </c>
      <c r="AH5" t="n">
        <v>1042139.161823374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1.856</v>
      </c>
      <c r="E6" t="n">
        <v>53.88</v>
      </c>
      <c r="F6" t="n">
        <v>50.01</v>
      </c>
      <c r="G6" t="n">
        <v>44.13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66</v>
      </c>
      <c r="N6" t="n">
        <v>19.92</v>
      </c>
      <c r="O6" t="n">
        <v>16257.24</v>
      </c>
      <c r="P6" t="n">
        <v>462.92</v>
      </c>
      <c r="Q6" t="n">
        <v>2119.91</v>
      </c>
      <c r="R6" t="n">
        <v>150.49</v>
      </c>
      <c r="S6" t="n">
        <v>82.47</v>
      </c>
      <c r="T6" t="n">
        <v>31605.4</v>
      </c>
      <c r="U6" t="n">
        <v>0.55</v>
      </c>
      <c r="V6" t="n">
        <v>0.88</v>
      </c>
      <c r="W6" t="n">
        <v>6.76</v>
      </c>
      <c r="X6" t="n">
        <v>1.95</v>
      </c>
      <c r="Y6" t="n">
        <v>0.5</v>
      </c>
      <c r="Z6" t="n">
        <v>10</v>
      </c>
      <c r="AA6" t="n">
        <v>802.8668398330565</v>
      </c>
      <c r="AB6" t="n">
        <v>1098.517830244745</v>
      </c>
      <c r="AC6" t="n">
        <v>993.6768303056438</v>
      </c>
      <c r="AD6" t="n">
        <v>802866.8398330564</v>
      </c>
      <c r="AE6" t="n">
        <v>1098517.830244745</v>
      </c>
      <c r="AF6" t="n">
        <v>1.404197092002919e-06</v>
      </c>
      <c r="AG6" t="n">
        <v>16</v>
      </c>
      <c r="AH6" t="n">
        <v>993676.8303056437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1.8835</v>
      </c>
      <c r="E7" t="n">
        <v>53.09</v>
      </c>
      <c r="F7" t="n">
        <v>49.58</v>
      </c>
      <c r="G7" t="n">
        <v>55.09</v>
      </c>
      <c r="H7" t="n">
        <v>0.8100000000000001</v>
      </c>
      <c r="I7" t="n">
        <v>54</v>
      </c>
      <c r="J7" t="n">
        <v>131.25</v>
      </c>
      <c r="K7" t="n">
        <v>45</v>
      </c>
      <c r="L7" t="n">
        <v>6</v>
      </c>
      <c r="M7" t="n">
        <v>52</v>
      </c>
      <c r="N7" t="n">
        <v>20.25</v>
      </c>
      <c r="O7" t="n">
        <v>16421.36</v>
      </c>
      <c r="P7" t="n">
        <v>443.09</v>
      </c>
      <c r="Q7" t="n">
        <v>2119.92</v>
      </c>
      <c r="R7" t="n">
        <v>136.35</v>
      </c>
      <c r="S7" t="n">
        <v>82.47</v>
      </c>
      <c r="T7" t="n">
        <v>24602.57</v>
      </c>
      <c r="U7" t="n">
        <v>0.6</v>
      </c>
      <c r="V7" t="n">
        <v>0.89</v>
      </c>
      <c r="W7" t="n">
        <v>6.74</v>
      </c>
      <c r="X7" t="n">
        <v>1.52</v>
      </c>
      <c r="Y7" t="n">
        <v>0.5</v>
      </c>
      <c r="Z7" t="n">
        <v>10</v>
      </c>
      <c r="AA7" t="n">
        <v>767.0938417349502</v>
      </c>
      <c r="AB7" t="n">
        <v>1049.571636053623</v>
      </c>
      <c r="AC7" t="n">
        <v>949.4019921917076</v>
      </c>
      <c r="AD7" t="n">
        <v>767093.8417349502</v>
      </c>
      <c r="AE7" t="n">
        <v>1049571.636053623</v>
      </c>
      <c r="AF7" t="n">
        <v>1.425002814001884e-06</v>
      </c>
      <c r="AG7" t="n">
        <v>16</v>
      </c>
      <c r="AH7" t="n">
        <v>949401.9921917076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1.9019</v>
      </c>
      <c r="E8" t="n">
        <v>52.58</v>
      </c>
      <c r="F8" t="n">
        <v>49.3</v>
      </c>
      <c r="G8" t="n">
        <v>65.73</v>
      </c>
      <c r="H8" t="n">
        <v>0.93</v>
      </c>
      <c r="I8" t="n">
        <v>45</v>
      </c>
      <c r="J8" t="n">
        <v>132.58</v>
      </c>
      <c r="K8" t="n">
        <v>45</v>
      </c>
      <c r="L8" t="n">
        <v>7</v>
      </c>
      <c r="M8" t="n">
        <v>43</v>
      </c>
      <c r="N8" t="n">
        <v>20.59</v>
      </c>
      <c r="O8" t="n">
        <v>16585.95</v>
      </c>
      <c r="P8" t="n">
        <v>422.22</v>
      </c>
      <c r="Q8" t="n">
        <v>2119.88</v>
      </c>
      <c r="R8" t="n">
        <v>127.55</v>
      </c>
      <c r="S8" t="n">
        <v>82.47</v>
      </c>
      <c r="T8" t="n">
        <v>20248.68</v>
      </c>
      <c r="U8" t="n">
        <v>0.65</v>
      </c>
      <c r="V8" t="n">
        <v>0.89</v>
      </c>
      <c r="W8" t="n">
        <v>6.71</v>
      </c>
      <c r="X8" t="n">
        <v>1.24</v>
      </c>
      <c r="Y8" t="n">
        <v>0.5</v>
      </c>
      <c r="Z8" t="n">
        <v>10</v>
      </c>
      <c r="AA8" t="n">
        <v>734.0785119743196</v>
      </c>
      <c r="AB8" t="n">
        <v>1004.398605341576</v>
      </c>
      <c r="AC8" t="n">
        <v>908.5402121300718</v>
      </c>
      <c r="AD8" t="n">
        <v>734078.5119743196</v>
      </c>
      <c r="AE8" t="n">
        <v>1004398.605341576</v>
      </c>
      <c r="AF8" t="n">
        <v>1.438923733448465e-06</v>
      </c>
      <c r="AG8" t="n">
        <v>16</v>
      </c>
      <c r="AH8" t="n">
        <v>908540.2121300718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1.9123</v>
      </c>
      <c r="E9" t="n">
        <v>52.29</v>
      </c>
      <c r="F9" t="n">
        <v>49.16</v>
      </c>
      <c r="G9" t="n">
        <v>75.64</v>
      </c>
      <c r="H9" t="n">
        <v>1.06</v>
      </c>
      <c r="I9" t="n">
        <v>39</v>
      </c>
      <c r="J9" t="n">
        <v>133.92</v>
      </c>
      <c r="K9" t="n">
        <v>45</v>
      </c>
      <c r="L9" t="n">
        <v>8</v>
      </c>
      <c r="M9" t="n">
        <v>17</v>
      </c>
      <c r="N9" t="n">
        <v>20.93</v>
      </c>
      <c r="O9" t="n">
        <v>16751.02</v>
      </c>
      <c r="P9" t="n">
        <v>408.01</v>
      </c>
      <c r="Q9" t="n">
        <v>2119.87</v>
      </c>
      <c r="R9" t="n">
        <v>122.7</v>
      </c>
      <c r="S9" t="n">
        <v>82.47</v>
      </c>
      <c r="T9" t="n">
        <v>17853.72</v>
      </c>
      <c r="U9" t="n">
        <v>0.67</v>
      </c>
      <c r="V9" t="n">
        <v>0.9</v>
      </c>
      <c r="W9" t="n">
        <v>6.72</v>
      </c>
      <c r="X9" t="n">
        <v>1.11</v>
      </c>
      <c r="Y9" t="n">
        <v>0.5</v>
      </c>
      <c r="Z9" t="n">
        <v>10</v>
      </c>
      <c r="AA9" t="n">
        <v>712.6686869628641</v>
      </c>
      <c r="AB9" t="n">
        <v>975.1047382260854</v>
      </c>
      <c r="AC9" t="n">
        <v>882.0421105778823</v>
      </c>
      <c r="AD9" t="n">
        <v>712668.686962864</v>
      </c>
      <c r="AE9" t="n">
        <v>975104.7382260853</v>
      </c>
      <c r="AF9" t="n">
        <v>1.44679207922262e-06</v>
      </c>
      <c r="AG9" t="n">
        <v>16</v>
      </c>
      <c r="AH9" t="n">
        <v>882042.1105778824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1.9156</v>
      </c>
      <c r="E10" t="n">
        <v>52.2</v>
      </c>
      <c r="F10" t="n">
        <v>49.12</v>
      </c>
      <c r="G10" t="n">
        <v>79.66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</v>
      </c>
      <c r="N10" t="n">
        <v>21.27</v>
      </c>
      <c r="O10" t="n">
        <v>16916.71</v>
      </c>
      <c r="P10" t="n">
        <v>405.23</v>
      </c>
      <c r="Q10" t="n">
        <v>2119.89</v>
      </c>
      <c r="R10" t="n">
        <v>120.6</v>
      </c>
      <c r="S10" t="n">
        <v>82.47</v>
      </c>
      <c r="T10" t="n">
        <v>16814.71</v>
      </c>
      <c r="U10" t="n">
        <v>0.68</v>
      </c>
      <c r="V10" t="n">
        <v>0.9</v>
      </c>
      <c r="W10" t="n">
        <v>6.74</v>
      </c>
      <c r="X10" t="n">
        <v>1.07</v>
      </c>
      <c r="Y10" t="n">
        <v>0.5</v>
      </c>
      <c r="Z10" t="n">
        <v>10</v>
      </c>
      <c r="AA10" t="n">
        <v>708.1123183323105</v>
      </c>
      <c r="AB10" t="n">
        <v>968.8705136529645</v>
      </c>
      <c r="AC10" t="n">
        <v>876.4028716482312</v>
      </c>
      <c r="AD10" t="n">
        <v>708112.3183323104</v>
      </c>
      <c r="AE10" t="n">
        <v>968870.5136529645</v>
      </c>
      <c r="AF10" t="n">
        <v>1.449288765862495e-06</v>
      </c>
      <c r="AG10" t="n">
        <v>16</v>
      </c>
      <c r="AH10" t="n">
        <v>876402.8716482312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1.9153</v>
      </c>
      <c r="E11" t="n">
        <v>52.21</v>
      </c>
      <c r="F11" t="n">
        <v>49.13</v>
      </c>
      <c r="G11" t="n">
        <v>79.68000000000001</v>
      </c>
      <c r="H11" t="n">
        <v>1.29</v>
      </c>
      <c r="I11" t="n">
        <v>37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408.73</v>
      </c>
      <c r="Q11" t="n">
        <v>2119.89</v>
      </c>
      <c r="R11" t="n">
        <v>120.7</v>
      </c>
      <c r="S11" t="n">
        <v>82.47</v>
      </c>
      <c r="T11" t="n">
        <v>16864.04</v>
      </c>
      <c r="U11" t="n">
        <v>0.68</v>
      </c>
      <c r="V11" t="n">
        <v>0.9</v>
      </c>
      <c r="W11" t="n">
        <v>6.75</v>
      </c>
      <c r="X11" t="n">
        <v>1.08</v>
      </c>
      <c r="Y11" t="n">
        <v>0.5</v>
      </c>
      <c r="Z11" t="n">
        <v>10</v>
      </c>
      <c r="AA11" t="n">
        <v>712.634575080328</v>
      </c>
      <c r="AB11" t="n">
        <v>975.0580648434893</v>
      </c>
      <c r="AC11" t="n">
        <v>881.999891637415</v>
      </c>
      <c r="AD11" t="n">
        <v>712634.5750803279</v>
      </c>
      <c r="AE11" t="n">
        <v>975058.0648434893</v>
      </c>
      <c r="AF11" t="n">
        <v>1.449061794349779e-06</v>
      </c>
      <c r="AG11" t="n">
        <v>16</v>
      </c>
      <c r="AH11" t="n">
        <v>881999.8916374149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2024-09-25T21:14:11Z</dcterms:created>
  <dcterms:modified xmlns:dcterms="http://purl.org/dc/terms/" xmlns:xsi="http://www.w3.org/2001/XMLSchema-instance" xsi:type="dcterms:W3CDTF">2024-09-25T21:14:11Z</dcterms:modified>
</cp:coreProperties>
</file>