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xVal>
          <yVal>
            <numRef>
              <f>gráficos!$B$7:$B$309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  <c r="AA2" t="n">
        <v>7642.832193653074</v>
      </c>
      <c r="AB2" t="n">
        <v>10457.26018531629</v>
      </c>
      <c r="AC2" t="n">
        <v>9459.23395008616</v>
      </c>
      <c r="AD2" t="n">
        <v>7642832.193653074</v>
      </c>
      <c r="AE2" t="n">
        <v>10457260.18531629</v>
      </c>
      <c r="AF2" t="n">
        <v>5.875973729675088e-07</v>
      </c>
      <c r="AG2" t="n">
        <v>37</v>
      </c>
      <c r="AH2" t="n">
        <v>9459233.95008616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  <c r="AA3" t="n">
        <v>3553.123744637634</v>
      </c>
      <c r="AB3" t="n">
        <v>4861.540660170049</v>
      </c>
      <c r="AC3" t="n">
        <v>4397.562042778405</v>
      </c>
      <c r="AD3" t="n">
        <v>3553123.744637634</v>
      </c>
      <c r="AE3" t="n">
        <v>4861540.660170048</v>
      </c>
      <c r="AF3" t="n">
        <v>9.350997872525734e-07</v>
      </c>
      <c r="AG3" t="n">
        <v>23</v>
      </c>
      <c r="AH3" t="n">
        <v>4397562.042778405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  <c r="AA4" t="n">
        <v>2876.020645629581</v>
      </c>
      <c r="AB4" t="n">
        <v>3935.098328426688</v>
      </c>
      <c r="AC4" t="n">
        <v>3559.538066906686</v>
      </c>
      <c r="AD4" t="n">
        <v>2876020.645629582</v>
      </c>
      <c r="AE4" t="n">
        <v>3935098.328426688</v>
      </c>
      <c r="AF4" t="n">
        <v>1.068835167948032e-06</v>
      </c>
      <c r="AG4" t="n">
        <v>20</v>
      </c>
      <c r="AH4" t="n">
        <v>3559538.066906686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  <c r="AA5" t="n">
        <v>2594.395415157397</v>
      </c>
      <c r="AB5" t="n">
        <v>3549.766263666325</v>
      </c>
      <c r="AC5" t="n">
        <v>3210.981553590119</v>
      </c>
      <c r="AD5" t="n">
        <v>2594395.415157397</v>
      </c>
      <c r="AE5" t="n">
        <v>3549766.263666325</v>
      </c>
      <c r="AF5" t="n">
        <v>1.141400692830778e-06</v>
      </c>
      <c r="AG5" t="n">
        <v>19</v>
      </c>
      <c r="AH5" t="n">
        <v>3210981.553590119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  <c r="AA6" t="n">
        <v>2435.739883824318</v>
      </c>
      <c r="AB6" t="n">
        <v>3332.686766308344</v>
      </c>
      <c r="AC6" t="n">
        <v>3014.619818787004</v>
      </c>
      <c r="AD6" t="n">
        <v>2435739.883824318</v>
      </c>
      <c r="AE6" t="n">
        <v>3332686.766308344</v>
      </c>
      <c r="AF6" t="n">
        <v>1.186197460899188e-06</v>
      </c>
      <c r="AG6" t="n">
        <v>18</v>
      </c>
      <c r="AH6" t="n">
        <v>3014619.818787003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  <c r="AA7" t="n">
        <v>2338.953022333125</v>
      </c>
      <c r="AB7" t="n">
        <v>3200.258712481114</v>
      </c>
      <c r="AC7" t="n">
        <v>2894.830512553109</v>
      </c>
      <c r="AD7" t="n">
        <v>2338953.022333125</v>
      </c>
      <c r="AE7" t="n">
        <v>3200258.712481114</v>
      </c>
      <c r="AF7" t="n">
        <v>1.21710985056043e-06</v>
      </c>
      <c r="AG7" t="n">
        <v>18</v>
      </c>
      <c r="AH7" t="n">
        <v>2894830.512553109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  <c r="AA8" t="n">
        <v>2272.224042820069</v>
      </c>
      <c r="AB8" t="n">
        <v>3108.957178836538</v>
      </c>
      <c r="AC8" t="n">
        <v>2812.242669137067</v>
      </c>
      <c r="AD8" t="n">
        <v>2272224.042820069</v>
      </c>
      <c r="AE8" t="n">
        <v>3108957.178836538</v>
      </c>
      <c r="AF8" t="n">
        <v>1.238853311084863e-06</v>
      </c>
      <c r="AG8" t="n">
        <v>18</v>
      </c>
      <c r="AH8" t="n">
        <v>2812242.669137067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  <c r="AA9" t="n">
        <v>2208.992374475678</v>
      </c>
      <c r="AB9" t="n">
        <v>3022.440820623409</v>
      </c>
      <c r="AC9" t="n">
        <v>2733.983310725332</v>
      </c>
      <c r="AD9" t="n">
        <v>2208992.374475678</v>
      </c>
      <c r="AE9" t="n">
        <v>3022440.820623409</v>
      </c>
      <c r="AF9" t="n">
        <v>1.256405261146755e-06</v>
      </c>
      <c r="AG9" t="n">
        <v>17</v>
      </c>
      <c r="AH9" t="n">
        <v>2733983.310725332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  <c r="AA10" t="n">
        <v>2166.601796440012</v>
      </c>
      <c r="AB10" t="n">
        <v>2964.440161614522</v>
      </c>
      <c r="AC10" t="n">
        <v>2681.51815320793</v>
      </c>
      <c r="AD10" t="n">
        <v>2166601.796440012</v>
      </c>
      <c r="AE10" t="n">
        <v>2964440.161614522</v>
      </c>
      <c r="AF10" t="n">
        <v>1.26989668544806e-06</v>
      </c>
      <c r="AG10" t="n">
        <v>17</v>
      </c>
      <c r="AH10" t="n">
        <v>2681518.15320793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  <c r="AA11" t="n">
        <v>2132.468068409146</v>
      </c>
      <c r="AB11" t="n">
        <v>2917.736889048889</v>
      </c>
      <c r="AC11" t="n">
        <v>2639.272175427507</v>
      </c>
      <c r="AD11" t="n">
        <v>2132468.068409146</v>
      </c>
      <c r="AE11" t="n">
        <v>2917736.889048889</v>
      </c>
      <c r="AF11" t="n">
        <v>1.280899400412231e-06</v>
      </c>
      <c r="AG11" t="n">
        <v>17</v>
      </c>
      <c r="AH11" t="n">
        <v>2639272.175427507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  <c r="AA12" t="n">
        <v>2105.349001627578</v>
      </c>
      <c r="AB12" t="n">
        <v>2880.631385469561</v>
      </c>
      <c r="AC12" t="n">
        <v>2605.707969031888</v>
      </c>
      <c r="AD12" t="n">
        <v>2105349.001627578</v>
      </c>
      <c r="AE12" t="n">
        <v>2880631.385469561</v>
      </c>
      <c r="AF12" t="n">
        <v>1.289282421337313e-06</v>
      </c>
      <c r="AG12" t="n">
        <v>17</v>
      </c>
      <c r="AH12" t="n">
        <v>2605707.969031888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  <c r="AA13" t="n">
        <v>2078.618664503093</v>
      </c>
      <c r="AB13" t="n">
        <v>2844.057758956595</v>
      </c>
      <c r="AC13" t="n">
        <v>2572.624878101911</v>
      </c>
      <c r="AD13" t="n">
        <v>2078618.664503094</v>
      </c>
      <c r="AE13" t="n">
        <v>2844057.758956595</v>
      </c>
      <c r="AF13" t="n">
        <v>1.297141503454578e-06</v>
      </c>
      <c r="AG13" t="n">
        <v>17</v>
      </c>
      <c r="AH13" t="n">
        <v>2572624.878101911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  <c r="AA14" t="n">
        <v>2055.842425832165</v>
      </c>
      <c r="AB14" t="n">
        <v>2812.894304390296</v>
      </c>
      <c r="AC14" t="n">
        <v>2544.435619901237</v>
      </c>
      <c r="AD14" t="n">
        <v>2055842.425832165</v>
      </c>
      <c r="AE14" t="n">
        <v>2812894.304390296</v>
      </c>
      <c r="AF14" t="n">
        <v>1.303297784446436e-06</v>
      </c>
      <c r="AG14" t="n">
        <v>17</v>
      </c>
      <c r="AH14" t="n">
        <v>2544435.619901237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  <c r="AA15" t="n">
        <v>2033.414612047045</v>
      </c>
      <c r="AB15" t="n">
        <v>2782.207580124183</v>
      </c>
      <c r="AC15" t="n">
        <v>2516.677593529994</v>
      </c>
      <c r="AD15" t="n">
        <v>2033414.612047045</v>
      </c>
      <c r="AE15" t="n">
        <v>2782207.580124183</v>
      </c>
      <c r="AF15" t="n">
        <v>1.309323080736339e-06</v>
      </c>
      <c r="AG15" t="n">
        <v>17</v>
      </c>
      <c r="AH15" t="n">
        <v>2516677.593529994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  <c r="AA16" t="n">
        <v>2019.354038313384</v>
      </c>
      <c r="AB16" t="n">
        <v>2762.969282833053</v>
      </c>
      <c r="AC16" t="n">
        <v>2499.27537233121</v>
      </c>
      <c r="AD16" t="n">
        <v>2019354.038313384</v>
      </c>
      <c r="AE16" t="n">
        <v>2762969.282833053</v>
      </c>
      <c r="AF16" t="n">
        <v>1.312859667689108e-06</v>
      </c>
      <c r="AG16" t="n">
        <v>17</v>
      </c>
      <c r="AH16" t="n">
        <v>2499275.37233121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  <c r="AA17" t="n">
        <v>2000.697160712435</v>
      </c>
      <c r="AB17" t="n">
        <v>2737.442119816086</v>
      </c>
      <c r="AC17" t="n">
        <v>2476.184485924984</v>
      </c>
      <c r="AD17" t="n">
        <v>2000697.160712435</v>
      </c>
      <c r="AE17" t="n">
        <v>2737442.119816086</v>
      </c>
      <c r="AF17" t="n">
        <v>1.317182162853604e-06</v>
      </c>
      <c r="AG17" t="n">
        <v>17</v>
      </c>
      <c r="AH17" t="n">
        <v>2476184.485924984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  <c r="AA18" t="n">
        <v>1984.586018090602</v>
      </c>
      <c r="AB18" t="n">
        <v>2715.398143707446</v>
      </c>
      <c r="AC18" t="n">
        <v>2456.244355957238</v>
      </c>
      <c r="AD18" t="n">
        <v>1984586.018090602</v>
      </c>
      <c r="AE18" t="n">
        <v>2715398.143707446</v>
      </c>
      <c r="AF18" t="n">
        <v>1.321373673316145e-06</v>
      </c>
      <c r="AG18" t="n">
        <v>17</v>
      </c>
      <c r="AH18" t="n">
        <v>2456244.355957238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  <c r="AA19" t="n">
        <v>1969.118436015557</v>
      </c>
      <c r="AB19" t="n">
        <v>2694.234715530807</v>
      </c>
      <c r="AC19" t="n">
        <v>2437.10073566272</v>
      </c>
      <c r="AD19" t="n">
        <v>1969118.436015557</v>
      </c>
      <c r="AE19" t="n">
        <v>2694234.715530807</v>
      </c>
      <c r="AF19" t="n">
        <v>1.324255336759142e-06</v>
      </c>
      <c r="AG19" t="n">
        <v>17</v>
      </c>
      <c r="AH19" t="n">
        <v>2437100.73566272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  <c r="AA20" t="n">
        <v>1955.248776910027</v>
      </c>
      <c r="AB20" t="n">
        <v>2675.257636056446</v>
      </c>
      <c r="AC20" t="n">
        <v>2419.934802018894</v>
      </c>
      <c r="AD20" t="n">
        <v>1955248.776910027</v>
      </c>
      <c r="AE20" t="n">
        <v>2675257.636056446</v>
      </c>
      <c r="AF20" t="n">
        <v>1.32713700020214e-06</v>
      </c>
      <c r="AG20" t="n">
        <v>17</v>
      </c>
      <c r="AH20" t="n">
        <v>2419934.802018893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  <c r="AA21" t="n">
        <v>1939.309173735793</v>
      </c>
      <c r="AB21" t="n">
        <v>2653.448367787797</v>
      </c>
      <c r="AC21" t="n">
        <v>2400.206979704304</v>
      </c>
      <c r="AD21" t="n">
        <v>1939309.173735793</v>
      </c>
      <c r="AE21" t="n">
        <v>2653448.367787797</v>
      </c>
      <c r="AF21" t="n">
        <v>1.330411617751e-06</v>
      </c>
      <c r="AG21" t="n">
        <v>17</v>
      </c>
      <c r="AH21" t="n">
        <v>2400206.979704304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  <c r="AA22" t="n">
        <v>1917.62175813445</v>
      </c>
      <c r="AB22" t="n">
        <v>2623.77468898079</v>
      </c>
      <c r="AC22" t="n">
        <v>2373.365315155367</v>
      </c>
      <c r="AD22" t="n">
        <v>1917621.75813445</v>
      </c>
      <c r="AE22" t="n">
        <v>2623774.68898079</v>
      </c>
      <c r="AF22" t="n">
        <v>1.332507372982271e-06</v>
      </c>
      <c r="AG22" t="n">
        <v>16</v>
      </c>
      <c r="AH22" t="n">
        <v>2373365.315155367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  <c r="AA23" t="n">
        <v>1908.170450472507</v>
      </c>
      <c r="AB23" t="n">
        <v>2610.842992875454</v>
      </c>
      <c r="AC23" t="n">
        <v>2361.667801976575</v>
      </c>
      <c r="AD23" t="n">
        <v>1908170.450472507</v>
      </c>
      <c r="AE23" t="n">
        <v>2610842.992875454</v>
      </c>
      <c r="AF23" t="n">
        <v>1.334603128213541e-06</v>
      </c>
      <c r="AG23" t="n">
        <v>16</v>
      </c>
      <c r="AH23" t="n">
        <v>2361667.801976575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  <c r="AA24" t="n">
        <v>1896.520337239584</v>
      </c>
      <c r="AB24" t="n">
        <v>2594.902793983446</v>
      </c>
      <c r="AC24" t="n">
        <v>2347.24891329461</v>
      </c>
      <c r="AD24" t="n">
        <v>1896520.337239584</v>
      </c>
      <c r="AE24" t="n">
        <v>2594902.793983446</v>
      </c>
      <c r="AF24" t="n">
        <v>1.336436914040903e-06</v>
      </c>
      <c r="AG24" t="n">
        <v>16</v>
      </c>
      <c r="AH24" t="n">
        <v>2347248.91329461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  <c r="AA25" t="n">
        <v>1881.380462306112</v>
      </c>
      <c r="AB25" t="n">
        <v>2574.187749175328</v>
      </c>
      <c r="AC25" t="n">
        <v>2328.51088328923</v>
      </c>
      <c r="AD25" t="n">
        <v>1881380.462306112</v>
      </c>
      <c r="AE25" t="n">
        <v>2574187.749175327</v>
      </c>
      <c r="AF25" t="n">
        <v>1.338794638676083e-06</v>
      </c>
      <c r="AG25" t="n">
        <v>16</v>
      </c>
      <c r="AH25" t="n">
        <v>2328510.88328923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  <c r="AA26" t="n">
        <v>1868.053414622128</v>
      </c>
      <c r="AB26" t="n">
        <v>2555.953094586252</v>
      </c>
      <c r="AC26" t="n">
        <v>2312.016518541638</v>
      </c>
      <c r="AD26" t="n">
        <v>1868053.414622128</v>
      </c>
      <c r="AE26" t="n">
        <v>2555953.094586252</v>
      </c>
      <c r="AF26" t="n">
        <v>1.340890393907353e-06</v>
      </c>
      <c r="AG26" t="n">
        <v>16</v>
      </c>
      <c r="AH26" t="n">
        <v>2312016.518541638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  <c r="AA27" t="n">
        <v>1861.178279857981</v>
      </c>
      <c r="AB27" t="n">
        <v>2546.546231892407</v>
      </c>
      <c r="AC27" t="n">
        <v>2303.507433620679</v>
      </c>
      <c r="AD27" t="n">
        <v>1861178.279857981</v>
      </c>
      <c r="AE27" t="n">
        <v>2546546.231892407</v>
      </c>
      <c r="AF27" t="n">
        <v>1.341807286821034e-06</v>
      </c>
      <c r="AG27" t="n">
        <v>16</v>
      </c>
      <c r="AH27" t="n">
        <v>2303507.433620679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  <c r="AA28" t="n">
        <v>1848.037734739357</v>
      </c>
      <c r="AB28" t="n">
        <v>2528.56675834117</v>
      </c>
      <c r="AC28" t="n">
        <v>2287.243895790823</v>
      </c>
      <c r="AD28" t="n">
        <v>1848037.734739357</v>
      </c>
      <c r="AE28" t="n">
        <v>2528566.75834117</v>
      </c>
      <c r="AF28" t="n">
        <v>1.342855164436669e-06</v>
      </c>
      <c r="AG28" t="n">
        <v>16</v>
      </c>
      <c r="AH28" t="n">
        <v>2287243.895790822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  <c r="AA29" t="n">
        <v>1836.562580585262</v>
      </c>
      <c r="AB29" t="n">
        <v>2512.865946179464</v>
      </c>
      <c r="AC29" t="n">
        <v>2273.041547105602</v>
      </c>
      <c r="AD29" t="n">
        <v>1836562.580585262</v>
      </c>
      <c r="AE29" t="n">
        <v>2512865.946179464</v>
      </c>
      <c r="AF29" t="n">
        <v>1.345212889071849e-06</v>
      </c>
      <c r="AG29" t="n">
        <v>16</v>
      </c>
      <c r="AH29" t="n">
        <v>2273041.547105602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  <c r="AA30" t="n">
        <v>1826.623580501721</v>
      </c>
      <c r="AB30" t="n">
        <v>2499.266967787427</v>
      </c>
      <c r="AC30" t="n">
        <v>2260.740436125014</v>
      </c>
      <c r="AD30" t="n">
        <v>1826623.580501721</v>
      </c>
      <c r="AE30" t="n">
        <v>2499266.967787427</v>
      </c>
      <c r="AF30" t="n">
        <v>1.345867812581621e-06</v>
      </c>
      <c r="AG30" t="n">
        <v>16</v>
      </c>
      <c r="AH30" t="n">
        <v>2260740.436125014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  <c r="AA31" t="n">
        <v>1817.499733832654</v>
      </c>
      <c r="AB31" t="n">
        <v>2486.783318259102</v>
      </c>
      <c r="AC31" t="n">
        <v>2249.44820858676</v>
      </c>
      <c r="AD31" t="n">
        <v>1817499.733832654</v>
      </c>
      <c r="AE31" t="n">
        <v>2486783.318259102</v>
      </c>
      <c r="AF31" t="n">
        <v>1.346784705495302e-06</v>
      </c>
      <c r="AG31" t="n">
        <v>16</v>
      </c>
      <c r="AH31" t="n">
        <v>2249448.20858676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  <c r="AA32" t="n">
        <v>1806.345926111945</v>
      </c>
      <c r="AB32" t="n">
        <v>2471.52218646436</v>
      </c>
      <c r="AC32" t="n">
        <v>2235.643577791376</v>
      </c>
      <c r="AD32" t="n">
        <v>1806345.926111945</v>
      </c>
      <c r="AE32" t="n">
        <v>2471522.18646436</v>
      </c>
      <c r="AF32" t="n">
        <v>1.348094552514846e-06</v>
      </c>
      <c r="AG32" t="n">
        <v>16</v>
      </c>
      <c r="AH32" t="n">
        <v>2235643.577791376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  <c r="AA33" t="n">
        <v>1798.965497059415</v>
      </c>
      <c r="AB33" t="n">
        <v>2461.423957833139</v>
      </c>
      <c r="AC33" t="n">
        <v>2226.509109927766</v>
      </c>
      <c r="AD33" t="n">
        <v>1798965.497059415</v>
      </c>
      <c r="AE33" t="n">
        <v>2461423.957833139</v>
      </c>
      <c r="AF33" t="n">
        <v>1.349142430130482e-06</v>
      </c>
      <c r="AG33" t="n">
        <v>16</v>
      </c>
      <c r="AH33" t="n">
        <v>2226509.109927766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  <c r="AA34" t="n">
        <v>1785.512067849789</v>
      </c>
      <c r="AB34" t="n">
        <v>2443.01638246512</v>
      </c>
      <c r="AC34" t="n">
        <v>2209.858327717676</v>
      </c>
      <c r="AD34" t="n">
        <v>1785512.067849789</v>
      </c>
      <c r="AE34" t="n">
        <v>2443016.38246512</v>
      </c>
      <c r="AF34" t="n">
        <v>1.350190307746117e-06</v>
      </c>
      <c r="AG34" t="n">
        <v>16</v>
      </c>
      <c r="AH34" t="n">
        <v>2209858.327717676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  <c r="AA35" t="n">
        <v>1778.704437316959</v>
      </c>
      <c r="AB35" t="n">
        <v>2433.70188203864</v>
      </c>
      <c r="AC35" t="n">
        <v>2201.432790138915</v>
      </c>
      <c r="AD35" t="n">
        <v>1778704.437316959</v>
      </c>
      <c r="AE35" t="n">
        <v>2433701.88203864</v>
      </c>
      <c r="AF35" t="n">
        <v>1.350976215957844e-06</v>
      </c>
      <c r="AG35" t="n">
        <v>16</v>
      </c>
      <c r="AH35" t="n">
        <v>2201432.790138915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  <c r="AA36" t="n">
        <v>1786.963367482494</v>
      </c>
      <c r="AB36" t="n">
        <v>2445.002114649408</v>
      </c>
      <c r="AC36" t="n">
        <v>2211.654544409288</v>
      </c>
      <c r="AD36" t="n">
        <v>1786963.367482494</v>
      </c>
      <c r="AE36" t="n">
        <v>2445002.114649408</v>
      </c>
      <c r="AF36" t="n">
        <v>1.350845231255889e-06</v>
      </c>
      <c r="AG36" t="n">
        <v>16</v>
      </c>
      <c r="AH36" t="n">
        <v>2211654.544409288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  <c r="AA37" t="n">
        <v>1795.628115912577</v>
      </c>
      <c r="AB37" t="n">
        <v>2456.85760571317</v>
      </c>
      <c r="AC37" t="n">
        <v>2222.37856404521</v>
      </c>
      <c r="AD37" t="n">
        <v>1795628.115912577</v>
      </c>
      <c r="AE37" t="n">
        <v>2456857.60571317</v>
      </c>
      <c r="AF37" t="n">
        <v>1.350976215957844e-06</v>
      </c>
      <c r="AG37" t="n">
        <v>16</v>
      </c>
      <c r="AH37" t="n">
        <v>2222378.56404521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143.6</v>
      </c>
      <c r="G2" t="n">
        <v>6.64</v>
      </c>
      <c r="H2" t="n">
        <v>0.11</v>
      </c>
      <c r="I2" t="n">
        <v>1297</v>
      </c>
      <c r="J2" t="n">
        <v>159.12</v>
      </c>
      <c r="K2" t="n">
        <v>50.28</v>
      </c>
      <c r="L2" t="n">
        <v>1</v>
      </c>
      <c r="M2" t="n">
        <v>1295</v>
      </c>
      <c r="N2" t="n">
        <v>27.84</v>
      </c>
      <c r="O2" t="n">
        <v>19859.16</v>
      </c>
      <c r="P2" t="n">
        <v>1782.65</v>
      </c>
      <c r="Q2" t="n">
        <v>2370.63</v>
      </c>
      <c r="R2" t="n">
        <v>1893.9</v>
      </c>
      <c r="S2" t="n">
        <v>184.9</v>
      </c>
      <c r="T2" t="n">
        <v>846255.04</v>
      </c>
      <c r="U2" t="n">
        <v>0.1</v>
      </c>
      <c r="V2" t="n">
        <v>0.59</v>
      </c>
      <c r="W2" t="n">
        <v>38.78</v>
      </c>
      <c r="X2" t="n">
        <v>50.91</v>
      </c>
      <c r="Y2" t="n">
        <v>1</v>
      </c>
      <c r="Z2" t="n">
        <v>10</v>
      </c>
      <c r="AA2" t="n">
        <v>5227.301435568145</v>
      </c>
      <c r="AB2" t="n">
        <v>7152.224436408287</v>
      </c>
      <c r="AC2" t="n">
        <v>6469.626174407253</v>
      </c>
      <c r="AD2" t="n">
        <v>5227301.435568145</v>
      </c>
      <c r="AE2" t="n">
        <v>7152224.436408287</v>
      </c>
      <c r="AF2" t="n">
        <v>7.062926348199417e-07</v>
      </c>
      <c r="AG2" t="n">
        <v>31</v>
      </c>
      <c r="AH2" t="n">
        <v>6469626.174407253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0.7705</v>
      </c>
      <c r="E3" t="n">
        <v>129.79</v>
      </c>
      <c r="F3" t="n">
        <v>111.42</v>
      </c>
      <c r="G3" t="n">
        <v>13.42</v>
      </c>
      <c r="H3" t="n">
        <v>0.22</v>
      </c>
      <c r="I3" t="n">
        <v>498</v>
      </c>
      <c r="J3" t="n">
        <v>160.54</v>
      </c>
      <c r="K3" t="n">
        <v>50.28</v>
      </c>
      <c r="L3" t="n">
        <v>2</v>
      </c>
      <c r="M3" t="n">
        <v>496</v>
      </c>
      <c r="N3" t="n">
        <v>28.26</v>
      </c>
      <c r="O3" t="n">
        <v>20034.4</v>
      </c>
      <c r="P3" t="n">
        <v>1378.1</v>
      </c>
      <c r="Q3" t="n">
        <v>2366.23</v>
      </c>
      <c r="R3" t="n">
        <v>817.76</v>
      </c>
      <c r="S3" t="n">
        <v>184.9</v>
      </c>
      <c r="T3" t="n">
        <v>312181.66</v>
      </c>
      <c r="U3" t="n">
        <v>0.23</v>
      </c>
      <c r="V3" t="n">
        <v>0.76</v>
      </c>
      <c r="W3" t="n">
        <v>37.47</v>
      </c>
      <c r="X3" t="n">
        <v>18.82</v>
      </c>
      <c r="Y3" t="n">
        <v>1</v>
      </c>
      <c r="Z3" t="n">
        <v>10</v>
      </c>
      <c r="AA3" t="n">
        <v>2841.219494064457</v>
      </c>
      <c r="AB3" t="n">
        <v>3887.481857536831</v>
      </c>
      <c r="AC3" t="n">
        <v>3516.466045168424</v>
      </c>
      <c r="AD3" t="n">
        <v>2841219.494064457</v>
      </c>
      <c r="AE3" t="n">
        <v>3887481.857536831</v>
      </c>
      <c r="AF3" t="n">
        <v>1.021585273378572e-06</v>
      </c>
      <c r="AG3" t="n">
        <v>22</v>
      </c>
      <c r="AH3" t="n">
        <v>3516466.045168424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0.8596</v>
      </c>
      <c r="E4" t="n">
        <v>116.34</v>
      </c>
      <c r="F4" t="n">
        <v>104.09</v>
      </c>
      <c r="G4" t="n">
        <v>20.28</v>
      </c>
      <c r="H4" t="n">
        <v>0.33</v>
      </c>
      <c r="I4" t="n">
        <v>308</v>
      </c>
      <c r="J4" t="n">
        <v>161.97</v>
      </c>
      <c r="K4" t="n">
        <v>50.28</v>
      </c>
      <c r="L4" t="n">
        <v>3</v>
      </c>
      <c r="M4" t="n">
        <v>306</v>
      </c>
      <c r="N4" t="n">
        <v>28.69</v>
      </c>
      <c r="O4" t="n">
        <v>20210.21</v>
      </c>
      <c r="P4" t="n">
        <v>1279.55</v>
      </c>
      <c r="Q4" t="n">
        <v>2365.73</v>
      </c>
      <c r="R4" t="n">
        <v>573.03</v>
      </c>
      <c r="S4" t="n">
        <v>184.9</v>
      </c>
      <c r="T4" t="n">
        <v>190765.94</v>
      </c>
      <c r="U4" t="n">
        <v>0.32</v>
      </c>
      <c r="V4" t="n">
        <v>0.8100000000000001</v>
      </c>
      <c r="W4" t="n">
        <v>37.16</v>
      </c>
      <c r="X4" t="n">
        <v>11.51</v>
      </c>
      <c r="Y4" t="n">
        <v>1</v>
      </c>
      <c r="Z4" t="n">
        <v>10</v>
      </c>
      <c r="AA4" t="n">
        <v>2371.810161373821</v>
      </c>
      <c r="AB4" t="n">
        <v>3245.215299671266</v>
      </c>
      <c r="AC4" t="n">
        <v>2935.496506158797</v>
      </c>
      <c r="AD4" t="n">
        <v>2371810.161373821</v>
      </c>
      <c r="AE4" t="n">
        <v>3245215.299671266</v>
      </c>
      <c r="AF4" t="n">
        <v>1.139720572350708e-06</v>
      </c>
      <c r="AG4" t="n">
        <v>19</v>
      </c>
      <c r="AH4" t="n">
        <v>2935496.506158797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0.9066</v>
      </c>
      <c r="E5" t="n">
        <v>110.3</v>
      </c>
      <c r="F5" t="n">
        <v>100.82</v>
      </c>
      <c r="G5" t="n">
        <v>27.25</v>
      </c>
      <c r="H5" t="n">
        <v>0.43</v>
      </c>
      <c r="I5" t="n">
        <v>222</v>
      </c>
      <c r="J5" t="n">
        <v>163.4</v>
      </c>
      <c r="K5" t="n">
        <v>50.28</v>
      </c>
      <c r="L5" t="n">
        <v>4</v>
      </c>
      <c r="M5" t="n">
        <v>220</v>
      </c>
      <c r="N5" t="n">
        <v>29.12</v>
      </c>
      <c r="O5" t="n">
        <v>20386.62</v>
      </c>
      <c r="P5" t="n">
        <v>1231.43</v>
      </c>
      <c r="Q5" t="n">
        <v>2365.2</v>
      </c>
      <c r="R5" t="n">
        <v>464.45</v>
      </c>
      <c r="S5" t="n">
        <v>184.9</v>
      </c>
      <c r="T5" t="n">
        <v>136905.38</v>
      </c>
      <c r="U5" t="n">
        <v>0.4</v>
      </c>
      <c r="V5" t="n">
        <v>0.83</v>
      </c>
      <c r="W5" t="n">
        <v>37.02</v>
      </c>
      <c r="X5" t="n">
        <v>8.25</v>
      </c>
      <c r="Y5" t="n">
        <v>1</v>
      </c>
      <c r="Z5" t="n">
        <v>10</v>
      </c>
      <c r="AA5" t="n">
        <v>2171.087333572762</v>
      </c>
      <c r="AB5" t="n">
        <v>2970.577471407483</v>
      </c>
      <c r="AC5" t="n">
        <v>2687.069726768019</v>
      </c>
      <c r="AD5" t="n">
        <v>2171087.333572763</v>
      </c>
      <c r="AE5" t="n">
        <v>2970577.471407483</v>
      </c>
      <c r="AF5" t="n">
        <v>1.202036611090218e-06</v>
      </c>
      <c r="AG5" t="n">
        <v>18</v>
      </c>
      <c r="AH5" t="n">
        <v>2687069.726768019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0.9351</v>
      </c>
      <c r="E6" t="n">
        <v>106.94</v>
      </c>
      <c r="F6" t="n">
        <v>99.01000000000001</v>
      </c>
      <c r="G6" t="n">
        <v>34.14</v>
      </c>
      <c r="H6" t="n">
        <v>0.54</v>
      </c>
      <c r="I6" t="n">
        <v>174</v>
      </c>
      <c r="J6" t="n">
        <v>164.83</v>
      </c>
      <c r="K6" t="n">
        <v>50.28</v>
      </c>
      <c r="L6" t="n">
        <v>5</v>
      </c>
      <c r="M6" t="n">
        <v>172</v>
      </c>
      <c r="N6" t="n">
        <v>29.55</v>
      </c>
      <c r="O6" t="n">
        <v>20563.61</v>
      </c>
      <c r="P6" t="n">
        <v>1200.69</v>
      </c>
      <c r="Q6" t="n">
        <v>2364.8</v>
      </c>
      <c r="R6" t="n">
        <v>404.34</v>
      </c>
      <c r="S6" t="n">
        <v>184.9</v>
      </c>
      <c r="T6" t="n">
        <v>107091.61</v>
      </c>
      <c r="U6" t="n">
        <v>0.46</v>
      </c>
      <c r="V6" t="n">
        <v>0.85</v>
      </c>
      <c r="W6" t="n">
        <v>36.94</v>
      </c>
      <c r="X6" t="n">
        <v>6.45</v>
      </c>
      <c r="Y6" t="n">
        <v>1</v>
      </c>
      <c r="Z6" t="n">
        <v>10</v>
      </c>
      <c r="AA6" t="n">
        <v>2061.920052998271</v>
      </c>
      <c r="AB6" t="n">
        <v>2821.20998200495</v>
      </c>
      <c r="AC6" t="n">
        <v>2551.957660915476</v>
      </c>
      <c r="AD6" t="n">
        <v>2061920.052998271</v>
      </c>
      <c r="AE6" t="n">
        <v>2821209.98200495</v>
      </c>
      <c r="AF6" t="n">
        <v>1.239823996283326e-06</v>
      </c>
      <c r="AG6" t="n">
        <v>18</v>
      </c>
      <c r="AH6" t="n">
        <v>2551957.660915476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0.955</v>
      </c>
      <c r="E7" t="n">
        <v>104.71</v>
      </c>
      <c r="F7" t="n">
        <v>97.81</v>
      </c>
      <c r="G7" t="n">
        <v>41.33</v>
      </c>
      <c r="H7" t="n">
        <v>0.64</v>
      </c>
      <c r="I7" t="n">
        <v>142</v>
      </c>
      <c r="J7" t="n">
        <v>166.27</v>
      </c>
      <c r="K7" t="n">
        <v>50.28</v>
      </c>
      <c r="L7" t="n">
        <v>6</v>
      </c>
      <c r="M7" t="n">
        <v>140</v>
      </c>
      <c r="N7" t="n">
        <v>29.99</v>
      </c>
      <c r="O7" t="n">
        <v>20741.2</v>
      </c>
      <c r="P7" t="n">
        <v>1177.66</v>
      </c>
      <c r="Q7" t="n">
        <v>2364.69</v>
      </c>
      <c r="R7" t="n">
        <v>363.72</v>
      </c>
      <c r="S7" t="n">
        <v>184.9</v>
      </c>
      <c r="T7" t="n">
        <v>86940.53999999999</v>
      </c>
      <c r="U7" t="n">
        <v>0.51</v>
      </c>
      <c r="V7" t="n">
        <v>0.86</v>
      </c>
      <c r="W7" t="n">
        <v>36.9</v>
      </c>
      <c r="X7" t="n">
        <v>5.25</v>
      </c>
      <c r="Y7" t="n">
        <v>1</v>
      </c>
      <c r="Z7" t="n">
        <v>10</v>
      </c>
      <c r="AA7" t="n">
        <v>1987.428750155693</v>
      </c>
      <c r="AB7" t="n">
        <v>2719.28769513139</v>
      </c>
      <c r="AC7" t="n">
        <v>2459.7626940523</v>
      </c>
      <c r="AD7" t="n">
        <v>1987428.750155693</v>
      </c>
      <c r="AE7" t="n">
        <v>2719287.69513139</v>
      </c>
      <c r="AF7" t="n">
        <v>1.266208872260267e-06</v>
      </c>
      <c r="AG7" t="n">
        <v>18</v>
      </c>
      <c r="AH7" t="n">
        <v>2459762.6940523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0.9694</v>
      </c>
      <c r="E8" t="n">
        <v>103.16</v>
      </c>
      <c r="F8" t="n">
        <v>96.95999999999999</v>
      </c>
      <c r="G8" t="n">
        <v>48.48</v>
      </c>
      <c r="H8" t="n">
        <v>0.74</v>
      </c>
      <c r="I8" t="n">
        <v>120</v>
      </c>
      <c r="J8" t="n">
        <v>167.72</v>
      </c>
      <c r="K8" t="n">
        <v>50.28</v>
      </c>
      <c r="L8" t="n">
        <v>7</v>
      </c>
      <c r="M8" t="n">
        <v>118</v>
      </c>
      <c r="N8" t="n">
        <v>30.44</v>
      </c>
      <c r="O8" t="n">
        <v>20919.39</v>
      </c>
      <c r="P8" t="n">
        <v>1158.64</v>
      </c>
      <c r="Q8" t="n">
        <v>2364.48</v>
      </c>
      <c r="R8" t="n">
        <v>335.98</v>
      </c>
      <c r="S8" t="n">
        <v>184.9</v>
      </c>
      <c r="T8" t="n">
        <v>73179.13</v>
      </c>
      <c r="U8" t="n">
        <v>0.55</v>
      </c>
      <c r="V8" t="n">
        <v>0.87</v>
      </c>
      <c r="W8" t="n">
        <v>36.86</v>
      </c>
      <c r="X8" t="n">
        <v>4.4</v>
      </c>
      <c r="Y8" t="n">
        <v>1</v>
      </c>
      <c r="Z8" t="n">
        <v>10</v>
      </c>
      <c r="AA8" t="n">
        <v>1923.708059451671</v>
      </c>
      <c r="AB8" t="n">
        <v>2632.102234951677</v>
      </c>
      <c r="AC8" t="n">
        <v>2380.898091826576</v>
      </c>
      <c r="AD8" t="n">
        <v>1923708.059451672</v>
      </c>
      <c r="AE8" t="n">
        <v>2632102.234951677</v>
      </c>
      <c r="AF8" t="n">
        <v>1.285301445831522e-06</v>
      </c>
      <c r="AG8" t="n">
        <v>17</v>
      </c>
      <c r="AH8" t="n">
        <v>2380898.091826576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0.9795</v>
      </c>
      <c r="E9" t="n">
        <v>102.09</v>
      </c>
      <c r="F9" t="n">
        <v>96.42</v>
      </c>
      <c r="G9" t="n">
        <v>55.62</v>
      </c>
      <c r="H9" t="n">
        <v>0.84</v>
      </c>
      <c r="I9" t="n">
        <v>104</v>
      </c>
      <c r="J9" t="n">
        <v>169.17</v>
      </c>
      <c r="K9" t="n">
        <v>50.28</v>
      </c>
      <c r="L9" t="n">
        <v>8</v>
      </c>
      <c r="M9" t="n">
        <v>102</v>
      </c>
      <c r="N9" t="n">
        <v>30.89</v>
      </c>
      <c r="O9" t="n">
        <v>21098.19</v>
      </c>
      <c r="P9" t="n">
        <v>1143.49</v>
      </c>
      <c r="Q9" t="n">
        <v>2364.53</v>
      </c>
      <c r="R9" t="n">
        <v>317.68</v>
      </c>
      <c r="S9" t="n">
        <v>184.9</v>
      </c>
      <c r="T9" t="n">
        <v>64113.03</v>
      </c>
      <c r="U9" t="n">
        <v>0.58</v>
      </c>
      <c r="V9" t="n">
        <v>0.87</v>
      </c>
      <c r="W9" t="n">
        <v>36.84</v>
      </c>
      <c r="X9" t="n">
        <v>3.86</v>
      </c>
      <c r="Y9" t="n">
        <v>1</v>
      </c>
      <c r="Z9" t="n">
        <v>10</v>
      </c>
      <c r="AA9" t="n">
        <v>1883.484361570451</v>
      </c>
      <c r="AB9" t="n">
        <v>2577.066396966281</v>
      </c>
      <c r="AC9" t="n">
        <v>2331.114796975223</v>
      </c>
      <c r="AD9" t="n">
        <v>1883484.361570451</v>
      </c>
      <c r="AE9" t="n">
        <v>2577066.396966281</v>
      </c>
      <c r="AF9" t="n">
        <v>1.298692764794693e-06</v>
      </c>
      <c r="AG9" t="n">
        <v>17</v>
      </c>
      <c r="AH9" t="n">
        <v>2331114.796975223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0.9885</v>
      </c>
      <c r="E10" t="n">
        <v>101.16</v>
      </c>
      <c r="F10" t="n">
        <v>95.91</v>
      </c>
      <c r="G10" t="n">
        <v>63.24</v>
      </c>
      <c r="H10" t="n">
        <v>0.9399999999999999</v>
      </c>
      <c r="I10" t="n">
        <v>91</v>
      </c>
      <c r="J10" t="n">
        <v>170.62</v>
      </c>
      <c r="K10" t="n">
        <v>50.28</v>
      </c>
      <c r="L10" t="n">
        <v>9</v>
      </c>
      <c r="M10" t="n">
        <v>89</v>
      </c>
      <c r="N10" t="n">
        <v>31.34</v>
      </c>
      <c r="O10" t="n">
        <v>21277.6</v>
      </c>
      <c r="P10" t="n">
        <v>1128.46</v>
      </c>
      <c r="Q10" t="n">
        <v>2364.38</v>
      </c>
      <c r="R10" t="n">
        <v>300.51</v>
      </c>
      <c r="S10" t="n">
        <v>184.9</v>
      </c>
      <c r="T10" t="n">
        <v>55590.21</v>
      </c>
      <c r="U10" t="n">
        <v>0.62</v>
      </c>
      <c r="V10" t="n">
        <v>0.88</v>
      </c>
      <c r="W10" t="n">
        <v>36.82</v>
      </c>
      <c r="X10" t="n">
        <v>3.35</v>
      </c>
      <c r="Y10" t="n">
        <v>1</v>
      </c>
      <c r="Z10" t="n">
        <v>10</v>
      </c>
      <c r="AA10" t="n">
        <v>1846.183806652937</v>
      </c>
      <c r="AB10" t="n">
        <v>2526.030132143795</v>
      </c>
      <c r="AC10" t="n">
        <v>2284.949361637547</v>
      </c>
      <c r="AD10" t="n">
        <v>1846183.806652937</v>
      </c>
      <c r="AE10" t="n">
        <v>2526030.132143795</v>
      </c>
      <c r="AF10" t="n">
        <v>1.310625623276727e-06</v>
      </c>
      <c r="AG10" t="n">
        <v>17</v>
      </c>
      <c r="AH10" t="n">
        <v>2284949.361637547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0.995</v>
      </c>
      <c r="E11" t="n">
        <v>100.5</v>
      </c>
      <c r="F11" t="n">
        <v>95.56999999999999</v>
      </c>
      <c r="G11" t="n">
        <v>70.79000000000001</v>
      </c>
      <c r="H11" t="n">
        <v>1.03</v>
      </c>
      <c r="I11" t="n">
        <v>81</v>
      </c>
      <c r="J11" t="n">
        <v>172.08</v>
      </c>
      <c r="K11" t="n">
        <v>50.28</v>
      </c>
      <c r="L11" t="n">
        <v>10</v>
      </c>
      <c r="M11" t="n">
        <v>79</v>
      </c>
      <c r="N11" t="n">
        <v>31.8</v>
      </c>
      <c r="O11" t="n">
        <v>21457.64</v>
      </c>
      <c r="P11" t="n">
        <v>1115.99</v>
      </c>
      <c r="Q11" t="n">
        <v>2364.35</v>
      </c>
      <c r="R11" t="n">
        <v>289.38</v>
      </c>
      <c r="S11" t="n">
        <v>184.9</v>
      </c>
      <c r="T11" t="n">
        <v>50074.93</v>
      </c>
      <c r="U11" t="n">
        <v>0.64</v>
      </c>
      <c r="V11" t="n">
        <v>0.88</v>
      </c>
      <c r="W11" t="n">
        <v>36.8</v>
      </c>
      <c r="X11" t="n">
        <v>3.01</v>
      </c>
      <c r="Y11" t="n">
        <v>1</v>
      </c>
      <c r="Z11" t="n">
        <v>10</v>
      </c>
      <c r="AA11" t="n">
        <v>1817.499372614857</v>
      </c>
      <c r="AB11" t="n">
        <v>2486.782824024977</v>
      </c>
      <c r="AC11" t="n">
        <v>2249.447761521647</v>
      </c>
      <c r="AD11" t="n">
        <v>1817499.372614857</v>
      </c>
      <c r="AE11" t="n">
        <v>2486782.824024977</v>
      </c>
      <c r="AF11" t="n">
        <v>1.319243798847085e-06</v>
      </c>
      <c r="AG11" t="n">
        <v>17</v>
      </c>
      <c r="AH11" t="n">
        <v>2249447.761521647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1.001</v>
      </c>
      <c r="E12" t="n">
        <v>99.90000000000001</v>
      </c>
      <c r="F12" t="n">
        <v>95.23</v>
      </c>
      <c r="G12" t="n">
        <v>78.27</v>
      </c>
      <c r="H12" t="n">
        <v>1.12</v>
      </c>
      <c r="I12" t="n">
        <v>73</v>
      </c>
      <c r="J12" t="n">
        <v>173.55</v>
      </c>
      <c r="K12" t="n">
        <v>50.28</v>
      </c>
      <c r="L12" t="n">
        <v>11</v>
      </c>
      <c r="M12" t="n">
        <v>71</v>
      </c>
      <c r="N12" t="n">
        <v>32.27</v>
      </c>
      <c r="O12" t="n">
        <v>21638.31</v>
      </c>
      <c r="P12" t="n">
        <v>1102.4</v>
      </c>
      <c r="Q12" t="n">
        <v>2364.36</v>
      </c>
      <c r="R12" t="n">
        <v>277.81</v>
      </c>
      <c r="S12" t="n">
        <v>184.9</v>
      </c>
      <c r="T12" t="n">
        <v>44332.65</v>
      </c>
      <c r="U12" t="n">
        <v>0.67</v>
      </c>
      <c r="V12" t="n">
        <v>0.88</v>
      </c>
      <c r="W12" t="n">
        <v>36.79</v>
      </c>
      <c r="X12" t="n">
        <v>2.67</v>
      </c>
      <c r="Y12" t="n">
        <v>1</v>
      </c>
      <c r="Z12" t="n">
        <v>10</v>
      </c>
      <c r="AA12" t="n">
        <v>1788.486281927626</v>
      </c>
      <c r="AB12" t="n">
        <v>2447.085833379481</v>
      </c>
      <c r="AC12" t="n">
        <v>2213.539395948281</v>
      </c>
      <c r="AD12" t="n">
        <v>1788486.281927626</v>
      </c>
      <c r="AE12" t="n">
        <v>2447085.833379481</v>
      </c>
      <c r="AF12" t="n">
        <v>1.327199037835108e-06</v>
      </c>
      <c r="AG12" t="n">
        <v>17</v>
      </c>
      <c r="AH12" t="n">
        <v>2213539.395948281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1.0056</v>
      </c>
      <c r="E13" t="n">
        <v>99.44</v>
      </c>
      <c r="F13" t="n">
        <v>94.98999999999999</v>
      </c>
      <c r="G13" t="n">
        <v>86.36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64</v>
      </c>
      <c r="N13" t="n">
        <v>32.74</v>
      </c>
      <c r="O13" t="n">
        <v>21819.6</v>
      </c>
      <c r="P13" t="n">
        <v>1089.54</v>
      </c>
      <c r="Q13" t="n">
        <v>2364.24</v>
      </c>
      <c r="R13" t="n">
        <v>269.57</v>
      </c>
      <c r="S13" t="n">
        <v>184.9</v>
      </c>
      <c r="T13" t="n">
        <v>40243.85</v>
      </c>
      <c r="U13" t="n">
        <v>0.6899999999999999</v>
      </c>
      <c r="V13" t="n">
        <v>0.89</v>
      </c>
      <c r="W13" t="n">
        <v>36.79</v>
      </c>
      <c r="X13" t="n">
        <v>2.43</v>
      </c>
      <c r="Y13" t="n">
        <v>1</v>
      </c>
      <c r="Z13" t="n">
        <v>10</v>
      </c>
      <c r="AA13" t="n">
        <v>1763.206262306788</v>
      </c>
      <c r="AB13" t="n">
        <v>2412.496595258497</v>
      </c>
      <c r="AC13" t="n">
        <v>2182.251306167263</v>
      </c>
      <c r="AD13" t="n">
        <v>1763206.262306788</v>
      </c>
      <c r="AE13" t="n">
        <v>2412496.595258497</v>
      </c>
      <c r="AF13" t="n">
        <v>1.333298054392592e-06</v>
      </c>
      <c r="AG13" t="n">
        <v>17</v>
      </c>
      <c r="AH13" t="n">
        <v>2182251.306167263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1.0095</v>
      </c>
      <c r="E14" t="n">
        <v>99.06</v>
      </c>
      <c r="F14" t="n">
        <v>94.77</v>
      </c>
      <c r="G14" t="n">
        <v>93.20999999999999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1078.72</v>
      </c>
      <c r="Q14" t="n">
        <v>2364.15</v>
      </c>
      <c r="R14" t="n">
        <v>262.92</v>
      </c>
      <c r="S14" t="n">
        <v>184.9</v>
      </c>
      <c r="T14" t="n">
        <v>36944.62</v>
      </c>
      <c r="U14" t="n">
        <v>0.7</v>
      </c>
      <c r="V14" t="n">
        <v>0.89</v>
      </c>
      <c r="W14" t="n">
        <v>36.76</v>
      </c>
      <c r="X14" t="n">
        <v>2.21</v>
      </c>
      <c r="Y14" t="n">
        <v>1</v>
      </c>
      <c r="Z14" t="n">
        <v>10</v>
      </c>
      <c r="AA14" t="n">
        <v>1742.04062404078</v>
      </c>
      <c r="AB14" t="n">
        <v>2383.536835220887</v>
      </c>
      <c r="AC14" t="n">
        <v>2156.055424982363</v>
      </c>
      <c r="AD14" t="n">
        <v>1742040.62404078</v>
      </c>
      <c r="AE14" t="n">
        <v>2383536.835220886</v>
      </c>
      <c r="AF14" t="n">
        <v>1.338468959734807e-06</v>
      </c>
      <c r="AG14" t="n">
        <v>17</v>
      </c>
      <c r="AH14" t="n">
        <v>2156055.424982363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1.0128</v>
      </c>
      <c r="E15" t="n">
        <v>98.73999999999999</v>
      </c>
      <c r="F15" t="n">
        <v>94.61</v>
      </c>
      <c r="G15" t="n">
        <v>101.36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1068.82</v>
      </c>
      <c r="Q15" t="n">
        <v>2364.35</v>
      </c>
      <c r="R15" t="n">
        <v>257.63</v>
      </c>
      <c r="S15" t="n">
        <v>184.9</v>
      </c>
      <c r="T15" t="n">
        <v>34326.4</v>
      </c>
      <c r="U15" t="n">
        <v>0.72</v>
      </c>
      <c r="V15" t="n">
        <v>0.89</v>
      </c>
      <c r="W15" t="n">
        <v>36.75</v>
      </c>
      <c r="X15" t="n">
        <v>2.05</v>
      </c>
      <c r="Y15" t="n">
        <v>1</v>
      </c>
      <c r="Z15" t="n">
        <v>10</v>
      </c>
      <c r="AA15" t="n">
        <v>1723.297702176163</v>
      </c>
      <c r="AB15" t="n">
        <v>2357.891942646363</v>
      </c>
      <c r="AC15" t="n">
        <v>2132.85804496232</v>
      </c>
      <c r="AD15" t="n">
        <v>1723297.702176163</v>
      </c>
      <c r="AE15" t="n">
        <v>2357891.942646363</v>
      </c>
      <c r="AF15" t="n">
        <v>1.342844341178219e-06</v>
      </c>
      <c r="AG15" t="n">
        <v>17</v>
      </c>
      <c r="AH15" t="n">
        <v>2132858.04496232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1.0158</v>
      </c>
      <c r="E16" t="n">
        <v>98.44</v>
      </c>
      <c r="F16" t="n">
        <v>94.44</v>
      </c>
      <c r="G16" t="n">
        <v>108.97</v>
      </c>
      <c r="H16" t="n">
        <v>1.48</v>
      </c>
      <c r="I16" t="n">
        <v>52</v>
      </c>
      <c r="J16" t="n">
        <v>179.46</v>
      </c>
      <c r="K16" t="n">
        <v>50.28</v>
      </c>
      <c r="L16" t="n">
        <v>15</v>
      </c>
      <c r="M16" t="n">
        <v>50</v>
      </c>
      <c r="N16" t="n">
        <v>34.18</v>
      </c>
      <c r="O16" t="n">
        <v>22367.38</v>
      </c>
      <c r="P16" t="n">
        <v>1057.1</v>
      </c>
      <c r="Q16" t="n">
        <v>2364.34</v>
      </c>
      <c r="R16" t="n">
        <v>251.87</v>
      </c>
      <c r="S16" t="n">
        <v>184.9</v>
      </c>
      <c r="T16" t="n">
        <v>31464.41</v>
      </c>
      <c r="U16" t="n">
        <v>0.73</v>
      </c>
      <c r="V16" t="n">
        <v>0.89</v>
      </c>
      <c r="W16" t="n">
        <v>36.75</v>
      </c>
      <c r="X16" t="n">
        <v>1.89</v>
      </c>
      <c r="Y16" t="n">
        <v>1</v>
      </c>
      <c r="Z16" t="n">
        <v>10</v>
      </c>
      <c r="AA16" t="n">
        <v>1702.684531903264</v>
      </c>
      <c r="AB16" t="n">
        <v>2329.688093690091</v>
      </c>
      <c r="AC16" t="n">
        <v>2107.345931766084</v>
      </c>
      <c r="AD16" t="n">
        <v>1702684.531903264</v>
      </c>
      <c r="AE16" t="n">
        <v>2329688.093690091</v>
      </c>
      <c r="AF16" t="n">
        <v>1.34682196067223e-06</v>
      </c>
      <c r="AG16" t="n">
        <v>17</v>
      </c>
      <c r="AH16" t="n">
        <v>2107345.931766084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1.0184</v>
      </c>
      <c r="E17" t="n">
        <v>98.19</v>
      </c>
      <c r="F17" t="n">
        <v>94.31999999999999</v>
      </c>
      <c r="G17" t="n">
        <v>117.9</v>
      </c>
      <c r="H17" t="n">
        <v>1.57</v>
      </c>
      <c r="I17" t="n">
        <v>48</v>
      </c>
      <c r="J17" t="n">
        <v>180.95</v>
      </c>
      <c r="K17" t="n">
        <v>50.28</v>
      </c>
      <c r="L17" t="n">
        <v>16</v>
      </c>
      <c r="M17" t="n">
        <v>46</v>
      </c>
      <c r="N17" t="n">
        <v>34.67</v>
      </c>
      <c r="O17" t="n">
        <v>22551.28</v>
      </c>
      <c r="P17" t="n">
        <v>1045.64</v>
      </c>
      <c r="Q17" t="n">
        <v>2364.23</v>
      </c>
      <c r="R17" t="n">
        <v>247.95</v>
      </c>
      <c r="S17" t="n">
        <v>184.9</v>
      </c>
      <c r="T17" t="n">
        <v>29528.29</v>
      </c>
      <c r="U17" t="n">
        <v>0.75</v>
      </c>
      <c r="V17" t="n">
        <v>0.89</v>
      </c>
      <c r="W17" t="n">
        <v>36.74</v>
      </c>
      <c r="X17" t="n">
        <v>1.77</v>
      </c>
      <c r="Y17" t="n">
        <v>1</v>
      </c>
      <c r="Z17" t="n">
        <v>10</v>
      </c>
      <c r="AA17" t="n">
        <v>1674.77036785423</v>
      </c>
      <c r="AB17" t="n">
        <v>2291.494702952199</v>
      </c>
      <c r="AC17" t="n">
        <v>2072.797664635455</v>
      </c>
      <c r="AD17" t="n">
        <v>1674770.36785423</v>
      </c>
      <c r="AE17" t="n">
        <v>2291494.702952199</v>
      </c>
      <c r="AF17" t="n">
        <v>1.350269230900373e-06</v>
      </c>
      <c r="AG17" t="n">
        <v>16</v>
      </c>
      <c r="AH17" t="n">
        <v>2072797.664635455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1.0207</v>
      </c>
      <c r="E18" t="n">
        <v>97.97</v>
      </c>
      <c r="F18" t="n">
        <v>94.19</v>
      </c>
      <c r="G18" t="n">
        <v>125.59</v>
      </c>
      <c r="H18" t="n">
        <v>1.65</v>
      </c>
      <c r="I18" t="n">
        <v>45</v>
      </c>
      <c r="J18" t="n">
        <v>182.45</v>
      </c>
      <c r="K18" t="n">
        <v>50.28</v>
      </c>
      <c r="L18" t="n">
        <v>17</v>
      </c>
      <c r="M18" t="n">
        <v>43</v>
      </c>
      <c r="N18" t="n">
        <v>35.17</v>
      </c>
      <c r="O18" t="n">
        <v>22735.98</v>
      </c>
      <c r="P18" t="n">
        <v>1033.52</v>
      </c>
      <c r="Q18" t="n">
        <v>2364.13</v>
      </c>
      <c r="R18" t="n">
        <v>243.94</v>
      </c>
      <c r="S18" t="n">
        <v>184.9</v>
      </c>
      <c r="T18" t="n">
        <v>27534.88</v>
      </c>
      <c r="U18" t="n">
        <v>0.76</v>
      </c>
      <c r="V18" t="n">
        <v>0.89</v>
      </c>
      <c r="W18" t="n">
        <v>36.74</v>
      </c>
      <c r="X18" t="n">
        <v>1.64</v>
      </c>
      <c r="Y18" t="n">
        <v>1</v>
      </c>
      <c r="Z18" t="n">
        <v>10</v>
      </c>
      <c r="AA18" t="n">
        <v>1654.955421049093</v>
      </c>
      <c r="AB18" t="n">
        <v>2264.383018559654</v>
      </c>
      <c r="AC18" t="n">
        <v>2048.273481349846</v>
      </c>
      <c r="AD18" t="n">
        <v>1654955.421049093</v>
      </c>
      <c r="AE18" t="n">
        <v>2264383.018559654</v>
      </c>
      <c r="AF18" t="n">
        <v>1.353318739179115e-06</v>
      </c>
      <c r="AG18" t="n">
        <v>16</v>
      </c>
      <c r="AH18" t="n">
        <v>2048273.481349847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1.0229</v>
      </c>
      <c r="E19" t="n">
        <v>97.76000000000001</v>
      </c>
      <c r="F19" t="n">
        <v>94.08</v>
      </c>
      <c r="G19" t="n">
        <v>134.4</v>
      </c>
      <c r="H19" t="n">
        <v>1.74</v>
      </c>
      <c r="I19" t="n">
        <v>42</v>
      </c>
      <c r="J19" t="n">
        <v>183.95</v>
      </c>
      <c r="K19" t="n">
        <v>50.28</v>
      </c>
      <c r="L19" t="n">
        <v>18</v>
      </c>
      <c r="M19" t="n">
        <v>40</v>
      </c>
      <c r="N19" t="n">
        <v>35.67</v>
      </c>
      <c r="O19" t="n">
        <v>22921.24</v>
      </c>
      <c r="P19" t="n">
        <v>1023.72</v>
      </c>
      <c r="Q19" t="n">
        <v>2364.09</v>
      </c>
      <c r="R19" t="n">
        <v>240.2</v>
      </c>
      <c r="S19" t="n">
        <v>184.9</v>
      </c>
      <c r="T19" t="n">
        <v>25681.89</v>
      </c>
      <c r="U19" t="n">
        <v>0.77</v>
      </c>
      <c r="V19" t="n">
        <v>0.89</v>
      </c>
      <c r="W19" t="n">
        <v>36.73</v>
      </c>
      <c r="X19" t="n">
        <v>1.53</v>
      </c>
      <c r="Y19" t="n">
        <v>1</v>
      </c>
      <c r="Z19" t="n">
        <v>10</v>
      </c>
      <c r="AA19" t="n">
        <v>1638.491572676409</v>
      </c>
      <c r="AB19" t="n">
        <v>2241.85645488242</v>
      </c>
      <c r="AC19" t="n">
        <v>2027.896821293737</v>
      </c>
      <c r="AD19" t="n">
        <v>1638491.572676409</v>
      </c>
      <c r="AE19" t="n">
        <v>2241856.45488242</v>
      </c>
      <c r="AF19" t="n">
        <v>1.35623566014139e-06</v>
      </c>
      <c r="AG19" t="n">
        <v>16</v>
      </c>
      <c r="AH19" t="n">
        <v>2027896.821293737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1.0243</v>
      </c>
      <c r="E20" t="n">
        <v>97.63</v>
      </c>
      <c r="F20" t="n">
        <v>94.02</v>
      </c>
      <c r="G20" t="n">
        <v>141.03</v>
      </c>
      <c r="H20" t="n">
        <v>1.82</v>
      </c>
      <c r="I20" t="n">
        <v>40</v>
      </c>
      <c r="J20" t="n">
        <v>185.46</v>
      </c>
      <c r="K20" t="n">
        <v>50.28</v>
      </c>
      <c r="L20" t="n">
        <v>19</v>
      </c>
      <c r="M20" t="n">
        <v>38</v>
      </c>
      <c r="N20" t="n">
        <v>36.18</v>
      </c>
      <c r="O20" t="n">
        <v>23107.19</v>
      </c>
      <c r="P20" t="n">
        <v>1012.08</v>
      </c>
      <c r="Q20" t="n">
        <v>2364.02</v>
      </c>
      <c r="R20" t="n">
        <v>237.76</v>
      </c>
      <c r="S20" t="n">
        <v>184.9</v>
      </c>
      <c r="T20" t="n">
        <v>24473.15</v>
      </c>
      <c r="U20" t="n">
        <v>0.78</v>
      </c>
      <c r="V20" t="n">
        <v>0.89</v>
      </c>
      <c r="W20" t="n">
        <v>36.74</v>
      </c>
      <c r="X20" t="n">
        <v>1.47</v>
      </c>
      <c r="Y20" t="n">
        <v>1</v>
      </c>
      <c r="Z20" t="n">
        <v>10</v>
      </c>
      <c r="AA20" t="n">
        <v>1620.889104833352</v>
      </c>
      <c r="AB20" t="n">
        <v>2217.771981813476</v>
      </c>
      <c r="AC20" t="n">
        <v>2006.110936531722</v>
      </c>
      <c r="AD20" t="n">
        <v>1620889.104833352</v>
      </c>
      <c r="AE20" t="n">
        <v>2217771.981813475</v>
      </c>
      <c r="AF20" t="n">
        <v>1.358091882571929e-06</v>
      </c>
      <c r="AG20" t="n">
        <v>16</v>
      </c>
      <c r="AH20" t="n">
        <v>2006110.936531723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1.0267</v>
      </c>
      <c r="E21" t="n">
        <v>97.40000000000001</v>
      </c>
      <c r="F21" t="n">
        <v>93.89</v>
      </c>
      <c r="G21" t="n">
        <v>152.25</v>
      </c>
      <c r="H21" t="n">
        <v>1.9</v>
      </c>
      <c r="I21" t="n">
        <v>37</v>
      </c>
      <c r="J21" t="n">
        <v>186.97</v>
      </c>
      <c r="K21" t="n">
        <v>50.28</v>
      </c>
      <c r="L21" t="n">
        <v>20</v>
      </c>
      <c r="M21" t="n">
        <v>35</v>
      </c>
      <c r="N21" t="n">
        <v>36.69</v>
      </c>
      <c r="O21" t="n">
        <v>23293.82</v>
      </c>
      <c r="P21" t="n">
        <v>1000.56</v>
      </c>
      <c r="Q21" t="n">
        <v>2364.05</v>
      </c>
      <c r="R21" t="n">
        <v>233.7</v>
      </c>
      <c r="S21" t="n">
        <v>184.9</v>
      </c>
      <c r="T21" t="n">
        <v>22453.94</v>
      </c>
      <c r="U21" t="n">
        <v>0.79</v>
      </c>
      <c r="V21" t="n">
        <v>0.9</v>
      </c>
      <c r="W21" t="n">
        <v>36.72</v>
      </c>
      <c r="X21" t="n">
        <v>1.33</v>
      </c>
      <c r="Y21" t="n">
        <v>1</v>
      </c>
      <c r="Z21" t="n">
        <v>10</v>
      </c>
      <c r="AA21" t="n">
        <v>1601.961160102704</v>
      </c>
      <c r="AB21" t="n">
        <v>2191.873932791016</v>
      </c>
      <c r="AC21" t="n">
        <v>1982.684560959826</v>
      </c>
      <c r="AD21" t="n">
        <v>1601961.160102704</v>
      </c>
      <c r="AE21" t="n">
        <v>2191873.932791016</v>
      </c>
      <c r="AF21" t="n">
        <v>1.361273978167138e-06</v>
      </c>
      <c r="AG21" t="n">
        <v>16</v>
      </c>
      <c r="AH21" t="n">
        <v>1982684.560959826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1.0282</v>
      </c>
      <c r="E22" t="n">
        <v>97.26000000000001</v>
      </c>
      <c r="F22" t="n">
        <v>93.8</v>
      </c>
      <c r="G22" t="n">
        <v>160.81</v>
      </c>
      <c r="H22" t="n">
        <v>1.98</v>
      </c>
      <c r="I22" t="n">
        <v>35</v>
      </c>
      <c r="J22" t="n">
        <v>188.49</v>
      </c>
      <c r="K22" t="n">
        <v>50.28</v>
      </c>
      <c r="L22" t="n">
        <v>21</v>
      </c>
      <c r="M22" t="n">
        <v>33</v>
      </c>
      <c r="N22" t="n">
        <v>37.21</v>
      </c>
      <c r="O22" t="n">
        <v>23481.16</v>
      </c>
      <c r="P22" t="n">
        <v>989.76</v>
      </c>
      <c r="Q22" t="n">
        <v>2364.06</v>
      </c>
      <c r="R22" t="n">
        <v>231.05</v>
      </c>
      <c r="S22" t="n">
        <v>184.9</v>
      </c>
      <c r="T22" t="n">
        <v>21139.1</v>
      </c>
      <c r="U22" t="n">
        <v>0.8</v>
      </c>
      <c r="V22" t="n">
        <v>0.9</v>
      </c>
      <c r="W22" t="n">
        <v>36.71</v>
      </c>
      <c r="X22" t="n">
        <v>1.25</v>
      </c>
      <c r="Y22" t="n">
        <v>1</v>
      </c>
      <c r="Z22" t="n">
        <v>10</v>
      </c>
      <c r="AA22" t="n">
        <v>1585.399653043527</v>
      </c>
      <c r="AB22" t="n">
        <v>2169.213748190523</v>
      </c>
      <c r="AC22" t="n">
        <v>1962.187032573836</v>
      </c>
      <c r="AD22" t="n">
        <v>1585399.653043526</v>
      </c>
      <c r="AE22" t="n">
        <v>2169213.748190523</v>
      </c>
      <c r="AF22" t="n">
        <v>1.363262787914143e-06</v>
      </c>
      <c r="AG22" t="n">
        <v>16</v>
      </c>
      <c r="AH22" t="n">
        <v>1962187.032573836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1.0294</v>
      </c>
      <c r="E23" t="n">
        <v>97.14</v>
      </c>
      <c r="F23" t="n">
        <v>93.75</v>
      </c>
      <c r="G23" t="n">
        <v>170.46</v>
      </c>
      <c r="H23" t="n">
        <v>2.05</v>
      </c>
      <c r="I23" t="n">
        <v>33</v>
      </c>
      <c r="J23" t="n">
        <v>190.01</v>
      </c>
      <c r="K23" t="n">
        <v>50.28</v>
      </c>
      <c r="L23" t="n">
        <v>22</v>
      </c>
      <c r="M23" t="n">
        <v>30</v>
      </c>
      <c r="N23" t="n">
        <v>37.74</v>
      </c>
      <c r="O23" t="n">
        <v>23669.2</v>
      </c>
      <c r="P23" t="n">
        <v>977.04</v>
      </c>
      <c r="Q23" t="n">
        <v>2364.13</v>
      </c>
      <c r="R23" t="n">
        <v>229.18</v>
      </c>
      <c r="S23" t="n">
        <v>184.9</v>
      </c>
      <c r="T23" t="n">
        <v>20217.93</v>
      </c>
      <c r="U23" t="n">
        <v>0.8100000000000001</v>
      </c>
      <c r="V23" t="n">
        <v>0.9</v>
      </c>
      <c r="W23" t="n">
        <v>36.72</v>
      </c>
      <c r="X23" t="n">
        <v>1.2</v>
      </c>
      <c r="Y23" t="n">
        <v>1</v>
      </c>
      <c r="Z23" t="n">
        <v>10</v>
      </c>
      <c r="AA23" t="n">
        <v>1566.825528841623</v>
      </c>
      <c r="AB23" t="n">
        <v>2143.799812024951</v>
      </c>
      <c r="AC23" t="n">
        <v>1939.198566807223</v>
      </c>
      <c r="AD23" t="n">
        <v>1566825.528841623</v>
      </c>
      <c r="AE23" t="n">
        <v>2143799.812024951</v>
      </c>
      <c r="AF23" t="n">
        <v>1.364853835711748e-06</v>
      </c>
      <c r="AG23" t="n">
        <v>16</v>
      </c>
      <c r="AH23" t="n">
        <v>1939198.566807223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1.03</v>
      </c>
      <c r="E24" t="n">
        <v>97.08</v>
      </c>
      <c r="F24" t="n">
        <v>93.73</v>
      </c>
      <c r="G24" t="n">
        <v>175.74</v>
      </c>
      <c r="H24" t="n">
        <v>2.13</v>
      </c>
      <c r="I24" t="n">
        <v>32</v>
      </c>
      <c r="J24" t="n">
        <v>191.55</v>
      </c>
      <c r="K24" t="n">
        <v>50.28</v>
      </c>
      <c r="L24" t="n">
        <v>23</v>
      </c>
      <c r="M24" t="n">
        <v>20</v>
      </c>
      <c r="N24" t="n">
        <v>38.27</v>
      </c>
      <c r="O24" t="n">
        <v>23857.96</v>
      </c>
      <c r="P24" t="n">
        <v>971.08</v>
      </c>
      <c r="Q24" t="n">
        <v>2364.05</v>
      </c>
      <c r="R24" t="n">
        <v>227.86</v>
      </c>
      <c r="S24" t="n">
        <v>184.9</v>
      </c>
      <c r="T24" t="n">
        <v>19562.76</v>
      </c>
      <c r="U24" t="n">
        <v>0.8100000000000001</v>
      </c>
      <c r="V24" t="n">
        <v>0.9</v>
      </c>
      <c r="W24" t="n">
        <v>36.73</v>
      </c>
      <c r="X24" t="n">
        <v>1.18</v>
      </c>
      <c r="Y24" t="n">
        <v>1</v>
      </c>
      <c r="Z24" t="n">
        <v>10</v>
      </c>
      <c r="AA24" t="n">
        <v>1558.090445783982</v>
      </c>
      <c r="AB24" t="n">
        <v>2131.848086020821</v>
      </c>
      <c r="AC24" t="n">
        <v>1928.387496758574</v>
      </c>
      <c r="AD24" t="n">
        <v>1558090.445783982</v>
      </c>
      <c r="AE24" t="n">
        <v>2131848.086020821</v>
      </c>
      <c r="AF24" t="n">
        <v>1.36564935961055e-06</v>
      </c>
      <c r="AG24" t="n">
        <v>16</v>
      </c>
      <c r="AH24" t="n">
        <v>1928387.496758574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1.0309</v>
      </c>
      <c r="E25" t="n">
        <v>97</v>
      </c>
      <c r="F25" t="n">
        <v>93.68000000000001</v>
      </c>
      <c r="G25" t="n">
        <v>181.31</v>
      </c>
      <c r="H25" t="n">
        <v>2.21</v>
      </c>
      <c r="I25" t="n">
        <v>31</v>
      </c>
      <c r="J25" t="n">
        <v>193.08</v>
      </c>
      <c r="K25" t="n">
        <v>50.28</v>
      </c>
      <c r="L25" t="n">
        <v>24</v>
      </c>
      <c r="M25" t="n">
        <v>4</v>
      </c>
      <c r="N25" t="n">
        <v>38.8</v>
      </c>
      <c r="O25" t="n">
        <v>24047.45</v>
      </c>
      <c r="P25" t="n">
        <v>971.03</v>
      </c>
      <c r="Q25" t="n">
        <v>2364.2</v>
      </c>
      <c r="R25" t="n">
        <v>225.59</v>
      </c>
      <c r="S25" t="n">
        <v>184.9</v>
      </c>
      <c r="T25" t="n">
        <v>18433.49</v>
      </c>
      <c r="U25" t="n">
        <v>0.82</v>
      </c>
      <c r="V25" t="n">
        <v>0.9</v>
      </c>
      <c r="W25" t="n">
        <v>36.74</v>
      </c>
      <c r="X25" t="n">
        <v>1.13</v>
      </c>
      <c r="Y25" t="n">
        <v>1</v>
      </c>
      <c r="Z25" t="n">
        <v>10</v>
      </c>
      <c r="AA25" t="n">
        <v>1556.709524046889</v>
      </c>
      <c r="AB25" t="n">
        <v>2129.958647978163</v>
      </c>
      <c r="AC25" t="n">
        <v>1926.678384030864</v>
      </c>
      <c r="AD25" t="n">
        <v>1556709.524046889</v>
      </c>
      <c r="AE25" t="n">
        <v>2129958.647978163</v>
      </c>
      <c r="AF25" t="n">
        <v>1.366842645458753e-06</v>
      </c>
      <c r="AG25" t="n">
        <v>16</v>
      </c>
      <c r="AH25" t="n">
        <v>1926678.384030864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1.0307</v>
      </c>
      <c r="E26" t="n">
        <v>97.02</v>
      </c>
      <c r="F26" t="n">
        <v>93.69</v>
      </c>
      <c r="G26" t="n">
        <v>181.35</v>
      </c>
      <c r="H26" t="n">
        <v>2.28</v>
      </c>
      <c r="I26" t="n">
        <v>31</v>
      </c>
      <c r="J26" t="n">
        <v>194.62</v>
      </c>
      <c r="K26" t="n">
        <v>50.28</v>
      </c>
      <c r="L26" t="n">
        <v>25</v>
      </c>
      <c r="M26" t="n">
        <v>0</v>
      </c>
      <c r="N26" t="n">
        <v>39.34</v>
      </c>
      <c r="O26" t="n">
        <v>24237.67</v>
      </c>
      <c r="P26" t="n">
        <v>977.79</v>
      </c>
      <c r="Q26" t="n">
        <v>2364.38</v>
      </c>
      <c r="R26" t="n">
        <v>225.89</v>
      </c>
      <c r="S26" t="n">
        <v>184.9</v>
      </c>
      <c r="T26" t="n">
        <v>18583.67</v>
      </c>
      <c r="U26" t="n">
        <v>0.82</v>
      </c>
      <c r="V26" t="n">
        <v>0.9</v>
      </c>
      <c r="W26" t="n">
        <v>36.75</v>
      </c>
      <c r="X26" t="n">
        <v>1.14</v>
      </c>
      <c r="Y26" t="n">
        <v>1</v>
      </c>
      <c r="Z26" t="n">
        <v>10</v>
      </c>
      <c r="AA26" t="n">
        <v>1565.922851335292</v>
      </c>
      <c r="AB26" t="n">
        <v>2142.564728837468</v>
      </c>
      <c r="AC26" t="n">
        <v>1938.081358225703</v>
      </c>
      <c r="AD26" t="n">
        <v>1565922.851335292</v>
      </c>
      <c r="AE26" t="n">
        <v>2142564.728837469</v>
      </c>
      <c r="AF26" t="n">
        <v>1.36657747082582e-06</v>
      </c>
      <c r="AG26" t="n">
        <v>16</v>
      </c>
      <c r="AH26" t="n">
        <v>1938081.358225703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118.31</v>
      </c>
      <c r="G2" t="n">
        <v>10.55</v>
      </c>
      <c r="H2" t="n">
        <v>0.22</v>
      </c>
      <c r="I2" t="n">
        <v>673</v>
      </c>
      <c r="J2" t="n">
        <v>80.84</v>
      </c>
      <c r="K2" t="n">
        <v>35.1</v>
      </c>
      <c r="L2" t="n">
        <v>1</v>
      </c>
      <c r="M2" t="n">
        <v>671</v>
      </c>
      <c r="N2" t="n">
        <v>9.74</v>
      </c>
      <c r="O2" t="n">
        <v>10204.21</v>
      </c>
      <c r="P2" t="n">
        <v>930.3200000000001</v>
      </c>
      <c r="Q2" t="n">
        <v>2367</v>
      </c>
      <c r="R2" t="n">
        <v>1047.83</v>
      </c>
      <c r="S2" t="n">
        <v>184.9</v>
      </c>
      <c r="T2" t="n">
        <v>426341.14</v>
      </c>
      <c r="U2" t="n">
        <v>0.18</v>
      </c>
      <c r="V2" t="n">
        <v>0.71</v>
      </c>
      <c r="W2" t="n">
        <v>37.76</v>
      </c>
      <c r="X2" t="n">
        <v>25.69</v>
      </c>
      <c r="Y2" t="n">
        <v>1</v>
      </c>
      <c r="Z2" t="n">
        <v>10</v>
      </c>
      <c r="AA2" t="n">
        <v>2018.314812817074</v>
      </c>
      <c r="AB2" t="n">
        <v>2761.547368661609</v>
      </c>
      <c r="AC2" t="n">
        <v>2497.989163652619</v>
      </c>
      <c r="AD2" t="n">
        <v>2018314.812817074</v>
      </c>
      <c r="AE2" t="n">
        <v>2761547.368661609</v>
      </c>
      <c r="AF2" t="n">
        <v>1.044548742895397e-06</v>
      </c>
      <c r="AG2" t="n">
        <v>22</v>
      </c>
      <c r="AH2" t="n">
        <v>2497989.163652619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0.9084</v>
      </c>
      <c r="E3" t="n">
        <v>110.08</v>
      </c>
      <c r="F3" t="n">
        <v>103.26</v>
      </c>
      <c r="G3" t="n">
        <v>21.66</v>
      </c>
      <c r="H3" t="n">
        <v>0.43</v>
      </c>
      <c r="I3" t="n">
        <v>286</v>
      </c>
      <c r="J3" t="n">
        <v>82.04000000000001</v>
      </c>
      <c r="K3" t="n">
        <v>35.1</v>
      </c>
      <c r="L3" t="n">
        <v>2</v>
      </c>
      <c r="M3" t="n">
        <v>284</v>
      </c>
      <c r="N3" t="n">
        <v>9.94</v>
      </c>
      <c r="O3" t="n">
        <v>10352.53</v>
      </c>
      <c r="P3" t="n">
        <v>792.59</v>
      </c>
      <c r="Q3" t="n">
        <v>2365.18</v>
      </c>
      <c r="R3" t="n">
        <v>546.14</v>
      </c>
      <c r="S3" t="n">
        <v>184.9</v>
      </c>
      <c r="T3" t="n">
        <v>177432.1</v>
      </c>
      <c r="U3" t="n">
        <v>0.34</v>
      </c>
      <c r="V3" t="n">
        <v>0.8100000000000001</v>
      </c>
      <c r="W3" t="n">
        <v>37.12</v>
      </c>
      <c r="X3" t="n">
        <v>10.68</v>
      </c>
      <c r="Y3" t="n">
        <v>1</v>
      </c>
      <c r="Z3" t="n">
        <v>10</v>
      </c>
      <c r="AA3" t="n">
        <v>1458.733458419333</v>
      </c>
      <c r="AB3" t="n">
        <v>1995.903472587585</v>
      </c>
      <c r="AC3" t="n">
        <v>1805.417246431943</v>
      </c>
      <c r="AD3" t="n">
        <v>1458733.458419333</v>
      </c>
      <c r="AE3" t="n">
        <v>1995903.472587585</v>
      </c>
      <c r="AF3" t="n">
        <v>1.250485079133076e-06</v>
      </c>
      <c r="AG3" t="n">
        <v>18</v>
      </c>
      <c r="AH3" t="n">
        <v>1805417.246431943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0.9602000000000001</v>
      </c>
      <c r="E4" t="n">
        <v>104.14</v>
      </c>
      <c r="F4" t="n">
        <v>99.18000000000001</v>
      </c>
      <c r="G4" t="n">
        <v>33.43</v>
      </c>
      <c r="H4" t="n">
        <v>0.63</v>
      </c>
      <c r="I4" t="n">
        <v>178</v>
      </c>
      <c r="J4" t="n">
        <v>83.25</v>
      </c>
      <c r="K4" t="n">
        <v>35.1</v>
      </c>
      <c r="L4" t="n">
        <v>3</v>
      </c>
      <c r="M4" t="n">
        <v>176</v>
      </c>
      <c r="N4" t="n">
        <v>10.15</v>
      </c>
      <c r="O4" t="n">
        <v>10501.19</v>
      </c>
      <c r="P4" t="n">
        <v>740.37</v>
      </c>
      <c r="Q4" t="n">
        <v>2364.73</v>
      </c>
      <c r="R4" t="n">
        <v>410.02</v>
      </c>
      <c r="S4" t="n">
        <v>184.9</v>
      </c>
      <c r="T4" t="n">
        <v>109908.84</v>
      </c>
      <c r="U4" t="n">
        <v>0.45</v>
      </c>
      <c r="V4" t="n">
        <v>0.85</v>
      </c>
      <c r="W4" t="n">
        <v>36.95</v>
      </c>
      <c r="X4" t="n">
        <v>6.62</v>
      </c>
      <c r="Y4" t="n">
        <v>1</v>
      </c>
      <c r="Z4" t="n">
        <v>10</v>
      </c>
      <c r="AA4" t="n">
        <v>1301.250610943098</v>
      </c>
      <c r="AB4" t="n">
        <v>1780.42849301771</v>
      </c>
      <c r="AC4" t="n">
        <v>1610.506896491183</v>
      </c>
      <c r="AD4" t="n">
        <v>1301250.610943098</v>
      </c>
      <c r="AE4" t="n">
        <v>1780428.49301771</v>
      </c>
      <c r="AF4" t="n">
        <v>1.32179191213516e-06</v>
      </c>
      <c r="AG4" t="n">
        <v>17</v>
      </c>
      <c r="AH4" t="n">
        <v>1610506.896491183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0.9869</v>
      </c>
      <c r="E5" t="n">
        <v>101.33</v>
      </c>
      <c r="F5" t="n">
        <v>97.25</v>
      </c>
      <c r="G5" t="n">
        <v>45.94</v>
      </c>
      <c r="H5" t="n">
        <v>0.83</v>
      </c>
      <c r="I5" t="n">
        <v>127</v>
      </c>
      <c r="J5" t="n">
        <v>84.45999999999999</v>
      </c>
      <c r="K5" t="n">
        <v>35.1</v>
      </c>
      <c r="L5" t="n">
        <v>4</v>
      </c>
      <c r="M5" t="n">
        <v>125</v>
      </c>
      <c r="N5" t="n">
        <v>10.36</v>
      </c>
      <c r="O5" t="n">
        <v>10650.22</v>
      </c>
      <c r="P5" t="n">
        <v>703.58</v>
      </c>
      <c r="Q5" t="n">
        <v>2364.42</v>
      </c>
      <c r="R5" t="n">
        <v>345.17</v>
      </c>
      <c r="S5" t="n">
        <v>184.9</v>
      </c>
      <c r="T5" t="n">
        <v>77741.56</v>
      </c>
      <c r="U5" t="n">
        <v>0.54</v>
      </c>
      <c r="V5" t="n">
        <v>0.87</v>
      </c>
      <c r="W5" t="n">
        <v>36.87</v>
      </c>
      <c r="X5" t="n">
        <v>4.69</v>
      </c>
      <c r="Y5" t="n">
        <v>1</v>
      </c>
      <c r="Z5" t="n">
        <v>10</v>
      </c>
      <c r="AA5" t="n">
        <v>1216.962997842674</v>
      </c>
      <c r="AB5" t="n">
        <v>1665.102462266658</v>
      </c>
      <c r="AC5" t="n">
        <v>1506.187420253911</v>
      </c>
      <c r="AD5" t="n">
        <v>1216962.997842673</v>
      </c>
      <c r="AE5" t="n">
        <v>1665102.462266658</v>
      </c>
      <c r="AF5" t="n">
        <v>1.358546592466351e-06</v>
      </c>
      <c r="AG5" t="n">
        <v>17</v>
      </c>
      <c r="AH5" t="n">
        <v>1506187.420253911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1.0025</v>
      </c>
      <c r="E6" t="n">
        <v>99.75</v>
      </c>
      <c r="F6" t="n">
        <v>96.17</v>
      </c>
      <c r="G6" t="n">
        <v>58.88</v>
      </c>
      <c r="H6" t="n">
        <v>1.02</v>
      </c>
      <c r="I6" t="n">
        <v>98</v>
      </c>
      <c r="J6" t="n">
        <v>85.67</v>
      </c>
      <c r="K6" t="n">
        <v>35.1</v>
      </c>
      <c r="L6" t="n">
        <v>5</v>
      </c>
      <c r="M6" t="n">
        <v>96</v>
      </c>
      <c r="N6" t="n">
        <v>10.57</v>
      </c>
      <c r="O6" t="n">
        <v>10799.59</v>
      </c>
      <c r="P6" t="n">
        <v>673.28</v>
      </c>
      <c r="Q6" t="n">
        <v>2364.41</v>
      </c>
      <c r="R6" t="n">
        <v>309.17</v>
      </c>
      <c r="S6" t="n">
        <v>184.9</v>
      </c>
      <c r="T6" t="n">
        <v>59884.62</v>
      </c>
      <c r="U6" t="n">
        <v>0.6</v>
      </c>
      <c r="V6" t="n">
        <v>0.87</v>
      </c>
      <c r="W6" t="n">
        <v>36.83</v>
      </c>
      <c r="X6" t="n">
        <v>3.61</v>
      </c>
      <c r="Y6" t="n">
        <v>1</v>
      </c>
      <c r="Z6" t="n">
        <v>10</v>
      </c>
      <c r="AA6" t="n">
        <v>1157.897311339013</v>
      </c>
      <c r="AB6" t="n">
        <v>1584.286184198169</v>
      </c>
      <c r="AC6" t="n">
        <v>1433.08413433792</v>
      </c>
      <c r="AD6" t="n">
        <v>1157897.311339013</v>
      </c>
      <c r="AE6" t="n">
        <v>1584286.18419817</v>
      </c>
      <c r="AF6" t="n">
        <v>1.380021237154237e-06</v>
      </c>
      <c r="AG6" t="n">
        <v>17</v>
      </c>
      <c r="AH6" t="n">
        <v>1433084.13433792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1.0133</v>
      </c>
      <c r="E7" t="n">
        <v>98.69</v>
      </c>
      <c r="F7" t="n">
        <v>95.45</v>
      </c>
      <c r="G7" t="n">
        <v>73.42</v>
      </c>
      <c r="H7" t="n">
        <v>1.21</v>
      </c>
      <c r="I7" t="n">
        <v>78</v>
      </c>
      <c r="J7" t="n">
        <v>86.88</v>
      </c>
      <c r="K7" t="n">
        <v>35.1</v>
      </c>
      <c r="L7" t="n">
        <v>6</v>
      </c>
      <c r="M7" t="n">
        <v>74</v>
      </c>
      <c r="N7" t="n">
        <v>10.78</v>
      </c>
      <c r="O7" t="n">
        <v>10949.33</v>
      </c>
      <c r="P7" t="n">
        <v>643.17</v>
      </c>
      <c r="Q7" t="n">
        <v>2364.39</v>
      </c>
      <c r="R7" t="n">
        <v>285.53</v>
      </c>
      <c r="S7" t="n">
        <v>184.9</v>
      </c>
      <c r="T7" t="n">
        <v>48168.12</v>
      </c>
      <c r="U7" t="n">
        <v>0.65</v>
      </c>
      <c r="V7" t="n">
        <v>0.88</v>
      </c>
      <c r="W7" t="n">
        <v>36.8</v>
      </c>
      <c r="X7" t="n">
        <v>2.89</v>
      </c>
      <c r="Y7" t="n">
        <v>1</v>
      </c>
      <c r="Z7" t="n">
        <v>10</v>
      </c>
      <c r="AA7" t="n">
        <v>1105.838546112383</v>
      </c>
      <c r="AB7" t="n">
        <v>1513.057084944464</v>
      </c>
      <c r="AC7" t="n">
        <v>1368.65304034632</v>
      </c>
      <c r="AD7" t="n">
        <v>1105838.546112383</v>
      </c>
      <c r="AE7" t="n">
        <v>1513057.084944464</v>
      </c>
      <c r="AF7" t="n">
        <v>1.394888298861235e-06</v>
      </c>
      <c r="AG7" t="n">
        <v>17</v>
      </c>
      <c r="AH7" t="n">
        <v>1368653.04034632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1.0184</v>
      </c>
      <c r="E8" t="n">
        <v>98.2</v>
      </c>
      <c r="F8" t="n">
        <v>95.12</v>
      </c>
      <c r="G8" t="n">
        <v>82.70999999999999</v>
      </c>
      <c r="H8" t="n">
        <v>1.39</v>
      </c>
      <c r="I8" t="n">
        <v>69</v>
      </c>
      <c r="J8" t="n">
        <v>88.09999999999999</v>
      </c>
      <c r="K8" t="n">
        <v>35.1</v>
      </c>
      <c r="L8" t="n">
        <v>7</v>
      </c>
      <c r="M8" t="n">
        <v>4</v>
      </c>
      <c r="N8" t="n">
        <v>11</v>
      </c>
      <c r="O8" t="n">
        <v>11099.43</v>
      </c>
      <c r="P8" t="n">
        <v>628.26</v>
      </c>
      <c r="Q8" t="n">
        <v>2364.42</v>
      </c>
      <c r="R8" t="n">
        <v>271.44</v>
      </c>
      <c r="S8" t="n">
        <v>184.9</v>
      </c>
      <c r="T8" t="n">
        <v>41164.85</v>
      </c>
      <c r="U8" t="n">
        <v>0.68</v>
      </c>
      <c r="V8" t="n">
        <v>0.88</v>
      </c>
      <c r="W8" t="n">
        <v>36.86</v>
      </c>
      <c r="X8" t="n">
        <v>2.56</v>
      </c>
      <c r="Y8" t="n">
        <v>1</v>
      </c>
      <c r="Z8" t="n">
        <v>10</v>
      </c>
      <c r="AA8" t="n">
        <v>1072.613856844909</v>
      </c>
      <c r="AB8" t="n">
        <v>1467.597599318864</v>
      </c>
      <c r="AC8" t="n">
        <v>1327.532144226038</v>
      </c>
      <c r="AD8" t="n">
        <v>1072613.856844909</v>
      </c>
      <c r="AE8" t="n">
        <v>1467597.599318864</v>
      </c>
      <c r="AF8" t="n">
        <v>1.401908855778429e-06</v>
      </c>
      <c r="AG8" t="n">
        <v>16</v>
      </c>
      <c r="AH8" t="n">
        <v>1327532.144226038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1.0183</v>
      </c>
      <c r="E9" t="n">
        <v>98.20999999999999</v>
      </c>
      <c r="F9" t="n">
        <v>95.12</v>
      </c>
      <c r="G9" t="n">
        <v>82.72</v>
      </c>
      <c r="H9" t="n">
        <v>1.57</v>
      </c>
      <c r="I9" t="n">
        <v>69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636.12</v>
      </c>
      <c r="Q9" t="n">
        <v>2364.5</v>
      </c>
      <c r="R9" t="n">
        <v>271.43</v>
      </c>
      <c r="S9" t="n">
        <v>184.9</v>
      </c>
      <c r="T9" t="n">
        <v>41159.47</v>
      </c>
      <c r="U9" t="n">
        <v>0.68</v>
      </c>
      <c r="V9" t="n">
        <v>0.88</v>
      </c>
      <c r="W9" t="n">
        <v>36.87</v>
      </c>
      <c r="X9" t="n">
        <v>2.57</v>
      </c>
      <c r="Y9" t="n">
        <v>1</v>
      </c>
      <c r="Z9" t="n">
        <v>10</v>
      </c>
      <c r="AA9" t="n">
        <v>1083.207575866576</v>
      </c>
      <c r="AB9" t="n">
        <v>1482.092393046207</v>
      </c>
      <c r="AC9" t="n">
        <v>1340.643575183614</v>
      </c>
      <c r="AD9" t="n">
        <v>1083207.575866576</v>
      </c>
      <c r="AE9" t="n">
        <v>1482092.393046207</v>
      </c>
      <c r="AF9" t="n">
        <v>1.40177119779966e-06</v>
      </c>
      <c r="AG9" t="n">
        <v>16</v>
      </c>
      <c r="AH9" t="n">
        <v>1340643.575183614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0.6751</v>
      </c>
      <c r="E2" t="n">
        <v>148.12</v>
      </c>
      <c r="F2" t="n">
        <v>126.56</v>
      </c>
      <c r="G2" t="n">
        <v>8.640000000000001</v>
      </c>
      <c r="H2" t="n">
        <v>0.16</v>
      </c>
      <c r="I2" t="n">
        <v>879</v>
      </c>
      <c r="J2" t="n">
        <v>107.41</v>
      </c>
      <c r="K2" t="n">
        <v>41.65</v>
      </c>
      <c r="L2" t="n">
        <v>1</v>
      </c>
      <c r="M2" t="n">
        <v>877</v>
      </c>
      <c r="N2" t="n">
        <v>14.77</v>
      </c>
      <c r="O2" t="n">
        <v>13481.73</v>
      </c>
      <c r="P2" t="n">
        <v>1212.82</v>
      </c>
      <c r="Q2" t="n">
        <v>2368.18</v>
      </c>
      <c r="R2" t="n">
        <v>1322.4</v>
      </c>
      <c r="S2" t="n">
        <v>184.9</v>
      </c>
      <c r="T2" t="n">
        <v>562596.1899999999</v>
      </c>
      <c r="U2" t="n">
        <v>0.14</v>
      </c>
      <c r="V2" t="n">
        <v>0.67</v>
      </c>
      <c r="W2" t="n">
        <v>38.13</v>
      </c>
      <c r="X2" t="n">
        <v>33.91</v>
      </c>
      <c r="Y2" t="n">
        <v>1</v>
      </c>
      <c r="Z2" t="n">
        <v>10</v>
      </c>
      <c r="AA2" t="n">
        <v>2888.21933232709</v>
      </c>
      <c r="AB2" t="n">
        <v>3951.789109734294</v>
      </c>
      <c r="AC2" t="n">
        <v>3574.635903471954</v>
      </c>
      <c r="AD2" t="n">
        <v>2888219.33232709</v>
      </c>
      <c r="AE2" t="n">
        <v>3951789.109734294</v>
      </c>
      <c r="AF2" t="n">
        <v>9.156386274659597e-07</v>
      </c>
      <c r="AG2" t="n">
        <v>25</v>
      </c>
      <c r="AH2" t="n">
        <v>3574635.903471954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0.8596</v>
      </c>
      <c r="E3" t="n">
        <v>116.33</v>
      </c>
      <c r="F3" t="n">
        <v>106.23</v>
      </c>
      <c r="G3" t="n">
        <v>17.56</v>
      </c>
      <c r="H3" t="n">
        <v>0.32</v>
      </c>
      <c r="I3" t="n">
        <v>363</v>
      </c>
      <c r="J3" t="n">
        <v>108.68</v>
      </c>
      <c r="K3" t="n">
        <v>41.65</v>
      </c>
      <c r="L3" t="n">
        <v>2</v>
      </c>
      <c r="M3" t="n">
        <v>361</v>
      </c>
      <c r="N3" t="n">
        <v>15.03</v>
      </c>
      <c r="O3" t="n">
        <v>13638.32</v>
      </c>
      <c r="P3" t="n">
        <v>1005.63</v>
      </c>
      <c r="Q3" t="n">
        <v>2365.69</v>
      </c>
      <c r="R3" t="n">
        <v>644.58</v>
      </c>
      <c r="S3" t="n">
        <v>184.9</v>
      </c>
      <c r="T3" t="n">
        <v>226265.82</v>
      </c>
      <c r="U3" t="n">
        <v>0.29</v>
      </c>
      <c r="V3" t="n">
        <v>0.79</v>
      </c>
      <c r="W3" t="n">
        <v>37.25</v>
      </c>
      <c r="X3" t="n">
        <v>13.64</v>
      </c>
      <c r="Y3" t="n">
        <v>1</v>
      </c>
      <c r="Z3" t="n">
        <v>10</v>
      </c>
      <c r="AA3" t="n">
        <v>1905.632430424672</v>
      </c>
      <c r="AB3" t="n">
        <v>2607.370361876463</v>
      </c>
      <c r="AC3" t="n">
        <v>2358.52659400626</v>
      </c>
      <c r="AD3" t="n">
        <v>1905632.430424672</v>
      </c>
      <c r="AE3" t="n">
        <v>2607370.361876463</v>
      </c>
      <c r="AF3" t="n">
        <v>1.165876113419848e-06</v>
      </c>
      <c r="AG3" t="n">
        <v>19</v>
      </c>
      <c r="AH3" t="n">
        <v>2358526.594006259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0.9253</v>
      </c>
      <c r="E4" t="n">
        <v>108.08</v>
      </c>
      <c r="F4" t="n">
        <v>101</v>
      </c>
      <c r="G4" t="n">
        <v>26.69</v>
      </c>
      <c r="H4" t="n">
        <v>0.48</v>
      </c>
      <c r="I4" t="n">
        <v>227</v>
      </c>
      <c r="J4" t="n">
        <v>109.96</v>
      </c>
      <c r="K4" t="n">
        <v>41.65</v>
      </c>
      <c r="L4" t="n">
        <v>3</v>
      </c>
      <c r="M4" t="n">
        <v>225</v>
      </c>
      <c r="N4" t="n">
        <v>15.31</v>
      </c>
      <c r="O4" t="n">
        <v>13795.21</v>
      </c>
      <c r="P4" t="n">
        <v>941.5700000000001</v>
      </c>
      <c r="Q4" t="n">
        <v>2364.96</v>
      </c>
      <c r="R4" t="n">
        <v>471.12</v>
      </c>
      <c r="S4" t="n">
        <v>184.9</v>
      </c>
      <c r="T4" t="n">
        <v>140216.99</v>
      </c>
      <c r="U4" t="n">
        <v>0.39</v>
      </c>
      <c r="V4" t="n">
        <v>0.83</v>
      </c>
      <c r="W4" t="n">
        <v>37</v>
      </c>
      <c r="X4" t="n">
        <v>8.42</v>
      </c>
      <c r="Y4" t="n">
        <v>1</v>
      </c>
      <c r="Z4" t="n">
        <v>10</v>
      </c>
      <c r="AA4" t="n">
        <v>1671.985789746014</v>
      </c>
      <c r="AB4" t="n">
        <v>2287.684720337622</v>
      </c>
      <c r="AC4" t="n">
        <v>2069.35130141427</v>
      </c>
      <c r="AD4" t="n">
        <v>1671985.789746014</v>
      </c>
      <c r="AE4" t="n">
        <v>2287684.720337622</v>
      </c>
      <c r="AF4" t="n">
        <v>1.254985071832695e-06</v>
      </c>
      <c r="AG4" t="n">
        <v>18</v>
      </c>
      <c r="AH4" t="n">
        <v>2069351.30141427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0.9585</v>
      </c>
      <c r="E5" t="n">
        <v>104.33</v>
      </c>
      <c r="F5" t="n">
        <v>98.65000000000001</v>
      </c>
      <c r="G5" t="n">
        <v>36.09</v>
      </c>
      <c r="H5" t="n">
        <v>0.63</v>
      </c>
      <c r="I5" t="n">
        <v>164</v>
      </c>
      <c r="J5" t="n">
        <v>111.23</v>
      </c>
      <c r="K5" t="n">
        <v>41.65</v>
      </c>
      <c r="L5" t="n">
        <v>4</v>
      </c>
      <c r="M5" t="n">
        <v>162</v>
      </c>
      <c r="N5" t="n">
        <v>15.58</v>
      </c>
      <c r="O5" t="n">
        <v>13952.52</v>
      </c>
      <c r="P5" t="n">
        <v>904.62</v>
      </c>
      <c r="Q5" t="n">
        <v>2364.64</v>
      </c>
      <c r="R5" t="n">
        <v>392.51</v>
      </c>
      <c r="S5" t="n">
        <v>184.9</v>
      </c>
      <c r="T5" t="n">
        <v>101226.72</v>
      </c>
      <c r="U5" t="n">
        <v>0.47</v>
      </c>
      <c r="V5" t="n">
        <v>0.85</v>
      </c>
      <c r="W5" t="n">
        <v>36.91</v>
      </c>
      <c r="X5" t="n">
        <v>6.08</v>
      </c>
      <c r="Y5" t="n">
        <v>1</v>
      </c>
      <c r="Z5" t="n">
        <v>10</v>
      </c>
      <c r="AA5" t="n">
        <v>1555.47901075687</v>
      </c>
      <c r="AB5" t="n">
        <v>2128.275005408344</v>
      </c>
      <c r="AC5" t="n">
        <v>1925.155425944901</v>
      </c>
      <c r="AD5" t="n">
        <v>1555479.01075687</v>
      </c>
      <c r="AE5" t="n">
        <v>2128275.005408344</v>
      </c>
      <c r="AF5" t="n">
        <v>1.300014256297026e-06</v>
      </c>
      <c r="AG5" t="n">
        <v>17</v>
      </c>
      <c r="AH5" t="n">
        <v>1925155.425944902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0.9796</v>
      </c>
      <c r="E6" t="n">
        <v>102.08</v>
      </c>
      <c r="F6" t="n">
        <v>97.22</v>
      </c>
      <c r="G6" t="n">
        <v>45.93</v>
      </c>
      <c r="H6" t="n">
        <v>0.78</v>
      </c>
      <c r="I6" t="n">
        <v>127</v>
      </c>
      <c r="J6" t="n">
        <v>112.51</v>
      </c>
      <c r="K6" t="n">
        <v>41.65</v>
      </c>
      <c r="L6" t="n">
        <v>5</v>
      </c>
      <c r="M6" t="n">
        <v>125</v>
      </c>
      <c r="N6" t="n">
        <v>15.86</v>
      </c>
      <c r="O6" t="n">
        <v>14110.24</v>
      </c>
      <c r="P6" t="n">
        <v>876.64</v>
      </c>
      <c r="Q6" t="n">
        <v>2364.49</v>
      </c>
      <c r="R6" t="n">
        <v>344.99</v>
      </c>
      <c r="S6" t="n">
        <v>184.9</v>
      </c>
      <c r="T6" t="n">
        <v>77651.06</v>
      </c>
      <c r="U6" t="n">
        <v>0.54</v>
      </c>
      <c r="V6" t="n">
        <v>0.87</v>
      </c>
      <c r="W6" t="n">
        <v>36.85</v>
      </c>
      <c r="X6" t="n">
        <v>4.66</v>
      </c>
      <c r="Y6" t="n">
        <v>1</v>
      </c>
      <c r="Z6" t="n">
        <v>10</v>
      </c>
      <c r="AA6" t="n">
        <v>1484.323883575723</v>
      </c>
      <c r="AB6" t="n">
        <v>2030.917421256436</v>
      </c>
      <c r="AC6" t="n">
        <v>1837.089512982225</v>
      </c>
      <c r="AD6" t="n">
        <v>1484323.883575723</v>
      </c>
      <c r="AE6" t="n">
        <v>2030917.421256437</v>
      </c>
      <c r="AF6" t="n">
        <v>1.32863220184514e-06</v>
      </c>
      <c r="AG6" t="n">
        <v>17</v>
      </c>
      <c r="AH6" t="n">
        <v>1837089.512982225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0.9929</v>
      </c>
      <c r="E7" t="n">
        <v>100.71</v>
      </c>
      <c r="F7" t="n">
        <v>96.39</v>
      </c>
      <c r="G7" t="n">
        <v>56.15</v>
      </c>
      <c r="H7" t="n">
        <v>0.93</v>
      </c>
      <c r="I7" t="n">
        <v>103</v>
      </c>
      <c r="J7" t="n">
        <v>113.79</v>
      </c>
      <c r="K7" t="n">
        <v>41.65</v>
      </c>
      <c r="L7" t="n">
        <v>6</v>
      </c>
      <c r="M7" t="n">
        <v>101</v>
      </c>
      <c r="N7" t="n">
        <v>16.14</v>
      </c>
      <c r="O7" t="n">
        <v>14268.39</v>
      </c>
      <c r="P7" t="n">
        <v>853.8200000000001</v>
      </c>
      <c r="Q7" t="n">
        <v>2364.43</v>
      </c>
      <c r="R7" t="n">
        <v>316.33</v>
      </c>
      <c r="S7" t="n">
        <v>184.9</v>
      </c>
      <c r="T7" t="n">
        <v>63440.99</v>
      </c>
      <c r="U7" t="n">
        <v>0.58</v>
      </c>
      <c r="V7" t="n">
        <v>0.87</v>
      </c>
      <c r="W7" t="n">
        <v>36.84</v>
      </c>
      <c r="X7" t="n">
        <v>3.83</v>
      </c>
      <c r="Y7" t="n">
        <v>1</v>
      </c>
      <c r="Z7" t="n">
        <v>10</v>
      </c>
      <c r="AA7" t="n">
        <v>1434.014891494954</v>
      </c>
      <c r="AB7" t="n">
        <v>1962.082438815441</v>
      </c>
      <c r="AC7" t="n">
        <v>1774.824044654893</v>
      </c>
      <c r="AD7" t="n">
        <v>1434014.891494954</v>
      </c>
      <c r="AE7" t="n">
        <v>1962082.438815441</v>
      </c>
      <c r="AF7" t="n">
        <v>1.34667100164561e-06</v>
      </c>
      <c r="AG7" t="n">
        <v>17</v>
      </c>
      <c r="AH7" t="n">
        <v>1774824.044654893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1.0028</v>
      </c>
      <c r="E8" t="n">
        <v>99.72</v>
      </c>
      <c r="F8" t="n">
        <v>95.75</v>
      </c>
      <c r="G8" t="n">
        <v>66.04000000000001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831.84</v>
      </c>
      <c r="Q8" t="n">
        <v>2364.31</v>
      </c>
      <c r="R8" t="n">
        <v>295.74</v>
      </c>
      <c r="S8" t="n">
        <v>184.9</v>
      </c>
      <c r="T8" t="n">
        <v>53225.91</v>
      </c>
      <c r="U8" t="n">
        <v>0.63</v>
      </c>
      <c r="V8" t="n">
        <v>0.88</v>
      </c>
      <c r="W8" t="n">
        <v>36.8</v>
      </c>
      <c r="X8" t="n">
        <v>3.19</v>
      </c>
      <c r="Y8" t="n">
        <v>1</v>
      </c>
      <c r="Z8" t="n">
        <v>10</v>
      </c>
      <c r="AA8" t="n">
        <v>1390.630419431353</v>
      </c>
      <c r="AB8" t="n">
        <v>1902.721890150198</v>
      </c>
      <c r="AC8" t="n">
        <v>1721.128783441207</v>
      </c>
      <c r="AD8" t="n">
        <v>1390630.419431353</v>
      </c>
      <c r="AE8" t="n">
        <v>1902721.890150198</v>
      </c>
      <c r="AF8" t="n">
        <v>1.360098378940697e-06</v>
      </c>
      <c r="AG8" t="n">
        <v>17</v>
      </c>
      <c r="AH8" t="n">
        <v>1721128.783441207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1.0106</v>
      </c>
      <c r="E9" t="n">
        <v>98.95999999999999</v>
      </c>
      <c r="F9" t="n">
        <v>95.28</v>
      </c>
      <c r="G9" t="n">
        <v>77.25</v>
      </c>
      <c r="H9" t="n">
        <v>1.21</v>
      </c>
      <c r="I9" t="n">
        <v>74</v>
      </c>
      <c r="J9" t="n">
        <v>116.37</v>
      </c>
      <c r="K9" t="n">
        <v>41.65</v>
      </c>
      <c r="L9" t="n">
        <v>8</v>
      </c>
      <c r="M9" t="n">
        <v>72</v>
      </c>
      <c r="N9" t="n">
        <v>16.72</v>
      </c>
      <c r="O9" t="n">
        <v>14585.96</v>
      </c>
      <c r="P9" t="n">
        <v>811.02</v>
      </c>
      <c r="Q9" t="n">
        <v>2364.28</v>
      </c>
      <c r="R9" t="n">
        <v>280.1</v>
      </c>
      <c r="S9" t="n">
        <v>184.9</v>
      </c>
      <c r="T9" t="n">
        <v>45471.31</v>
      </c>
      <c r="U9" t="n">
        <v>0.66</v>
      </c>
      <c r="V9" t="n">
        <v>0.88</v>
      </c>
      <c r="W9" t="n">
        <v>36.78</v>
      </c>
      <c r="X9" t="n">
        <v>2.72</v>
      </c>
      <c r="Y9" t="n">
        <v>1</v>
      </c>
      <c r="Z9" t="n">
        <v>10</v>
      </c>
      <c r="AA9" t="n">
        <v>1352.37510436275</v>
      </c>
      <c r="AB9" t="n">
        <v>1850.379280367946</v>
      </c>
      <c r="AC9" t="n">
        <v>1673.781678873259</v>
      </c>
      <c r="AD9" t="n">
        <v>1352375.10436275</v>
      </c>
      <c r="AE9" t="n">
        <v>1850379.280367946</v>
      </c>
      <c r="AF9" t="n">
        <v>1.370677524688341e-06</v>
      </c>
      <c r="AG9" t="n">
        <v>17</v>
      </c>
      <c r="AH9" t="n">
        <v>1673781.678873259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1.0166</v>
      </c>
      <c r="E10" t="n">
        <v>98.37</v>
      </c>
      <c r="F10" t="n">
        <v>94.91</v>
      </c>
      <c r="G10" t="n">
        <v>88.98</v>
      </c>
      <c r="H10" t="n">
        <v>1.35</v>
      </c>
      <c r="I10" t="n">
        <v>64</v>
      </c>
      <c r="J10" t="n">
        <v>117.66</v>
      </c>
      <c r="K10" t="n">
        <v>41.65</v>
      </c>
      <c r="L10" t="n">
        <v>9</v>
      </c>
      <c r="M10" t="n">
        <v>62</v>
      </c>
      <c r="N10" t="n">
        <v>17.01</v>
      </c>
      <c r="O10" t="n">
        <v>14745.39</v>
      </c>
      <c r="P10" t="n">
        <v>789.37</v>
      </c>
      <c r="Q10" t="n">
        <v>2364.27</v>
      </c>
      <c r="R10" t="n">
        <v>267.45</v>
      </c>
      <c r="S10" t="n">
        <v>184.9</v>
      </c>
      <c r="T10" t="n">
        <v>39197.97</v>
      </c>
      <c r="U10" t="n">
        <v>0.6899999999999999</v>
      </c>
      <c r="V10" t="n">
        <v>0.89</v>
      </c>
      <c r="W10" t="n">
        <v>36.77</v>
      </c>
      <c r="X10" t="n">
        <v>2.36</v>
      </c>
      <c r="Y10" t="n">
        <v>1</v>
      </c>
      <c r="Z10" t="n">
        <v>10</v>
      </c>
      <c r="AA10" t="n">
        <v>1315.796239735979</v>
      </c>
      <c r="AB10" t="n">
        <v>1800.330464039983</v>
      </c>
      <c r="AC10" t="n">
        <v>1628.509451331683</v>
      </c>
      <c r="AD10" t="n">
        <v>1315796.239735979</v>
      </c>
      <c r="AE10" t="n">
        <v>1800330.464039983</v>
      </c>
      <c r="AF10" t="n">
        <v>1.378815329109605e-06</v>
      </c>
      <c r="AG10" t="n">
        <v>17</v>
      </c>
      <c r="AH10" t="n">
        <v>1628509.451331683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1.0208</v>
      </c>
      <c r="E11" t="n">
        <v>97.95999999999999</v>
      </c>
      <c r="F11" t="n">
        <v>94.66</v>
      </c>
      <c r="G11" t="n">
        <v>99.64</v>
      </c>
      <c r="H11" t="n">
        <v>1.48</v>
      </c>
      <c r="I11" t="n">
        <v>57</v>
      </c>
      <c r="J11" t="n">
        <v>118.96</v>
      </c>
      <c r="K11" t="n">
        <v>41.65</v>
      </c>
      <c r="L11" t="n">
        <v>10</v>
      </c>
      <c r="M11" t="n">
        <v>55</v>
      </c>
      <c r="N11" t="n">
        <v>17.31</v>
      </c>
      <c r="O11" t="n">
        <v>14905.25</v>
      </c>
      <c r="P11" t="n">
        <v>769.6799999999999</v>
      </c>
      <c r="Q11" t="n">
        <v>2364.12</v>
      </c>
      <c r="R11" t="n">
        <v>259.13</v>
      </c>
      <c r="S11" t="n">
        <v>184.9</v>
      </c>
      <c r="T11" t="n">
        <v>35072.36</v>
      </c>
      <c r="U11" t="n">
        <v>0.71</v>
      </c>
      <c r="V11" t="n">
        <v>0.89</v>
      </c>
      <c r="W11" t="n">
        <v>36.76</v>
      </c>
      <c r="X11" t="n">
        <v>2.11</v>
      </c>
      <c r="Y11" t="n">
        <v>1</v>
      </c>
      <c r="Z11" t="n">
        <v>10</v>
      </c>
      <c r="AA11" t="n">
        <v>1276.170233601955</v>
      </c>
      <c r="AB11" t="n">
        <v>1746.112414271401</v>
      </c>
      <c r="AC11" t="n">
        <v>1579.465896137503</v>
      </c>
      <c r="AD11" t="n">
        <v>1276170.233601955</v>
      </c>
      <c r="AE11" t="n">
        <v>1746112.414271401</v>
      </c>
      <c r="AF11" t="n">
        <v>1.384511792204491e-06</v>
      </c>
      <c r="AG11" t="n">
        <v>16</v>
      </c>
      <c r="AH11" t="n">
        <v>1579465.896137503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1.0247</v>
      </c>
      <c r="E12" t="n">
        <v>97.59</v>
      </c>
      <c r="F12" t="n">
        <v>94.42</v>
      </c>
      <c r="G12" t="n">
        <v>111.09</v>
      </c>
      <c r="H12" t="n">
        <v>1.61</v>
      </c>
      <c r="I12" t="n">
        <v>51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752.08</v>
      </c>
      <c r="Q12" t="n">
        <v>2364.33</v>
      </c>
      <c r="R12" t="n">
        <v>250.95</v>
      </c>
      <c r="S12" t="n">
        <v>184.9</v>
      </c>
      <c r="T12" t="n">
        <v>31011.59</v>
      </c>
      <c r="U12" t="n">
        <v>0.74</v>
      </c>
      <c r="V12" t="n">
        <v>0.89</v>
      </c>
      <c r="W12" t="n">
        <v>36.76</v>
      </c>
      <c r="X12" t="n">
        <v>1.87</v>
      </c>
      <c r="Y12" t="n">
        <v>1</v>
      </c>
      <c r="Z12" t="n">
        <v>10</v>
      </c>
      <c r="AA12" t="n">
        <v>1248.157746415634</v>
      </c>
      <c r="AB12" t="n">
        <v>1707.784493479361</v>
      </c>
      <c r="AC12" t="n">
        <v>1544.795938312281</v>
      </c>
      <c r="AD12" t="n">
        <v>1248157.746415634</v>
      </c>
      <c r="AE12" t="n">
        <v>1707784.493479361</v>
      </c>
      <c r="AF12" t="n">
        <v>1.389801365078313e-06</v>
      </c>
      <c r="AG12" t="n">
        <v>16</v>
      </c>
      <c r="AH12" t="n">
        <v>1544795.938312281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1.0254</v>
      </c>
      <c r="E13" t="n">
        <v>97.52</v>
      </c>
      <c r="F13" t="n">
        <v>94.40000000000001</v>
      </c>
      <c r="G13" t="n">
        <v>115.59</v>
      </c>
      <c r="H13" t="n">
        <v>1.74</v>
      </c>
      <c r="I13" t="n">
        <v>49</v>
      </c>
      <c r="J13" t="n">
        <v>121.56</v>
      </c>
      <c r="K13" t="n">
        <v>41.65</v>
      </c>
      <c r="L13" t="n">
        <v>12</v>
      </c>
      <c r="M13" t="n">
        <v>1</v>
      </c>
      <c r="N13" t="n">
        <v>17.91</v>
      </c>
      <c r="O13" t="n">
        <v>15226.31</v>
      </c>
      <c r="P13" t="n">
        <v>749.86</v>
      </c>
      <c r="Q13" t="n">
        <v>2364.53</v>
      </c>
      <c r="R13" t="n">
        <v>248.51</v>
      </c>
      <c r="S13" t="n">
        <v>184.9</v>
      </c>
      <c r="T13" t="n">
        <v>29800.39</v>
      </c>
      <c r="U13" t="n">
        <v>0.74</v>
      </c>
      <c r="V13" t="n">
        <v>0.89</v>
      </c>
      <c r="W13" t="n">
        <v>36.8</v>
      </c>
      <c r="X13" t="n">
        <v>1.84</v>
      </c>
      <c r="Y13" t="n">
        <v>1</v>
      </c>
      <c r="Z13" t="n">
        <v>10</v>
      </c>
      <c r="AA13" t="n">
        <v>1244.426636713672</v>
      </c>
      <c r="AB13" t="n">
        <v>1702.679424580195</v>
      </c>
      <c r="AC13" t="n">
        <v>1540.178090023841</v>
      </c>
      <c r="AD13" t="n">
        <v>1244426.636713672</v>
      </c>
      <c r="AE13" t="n">
        <v>1702679.424580195</v>
      </c>
      <c r="AF13" t="n">
        <v>1.390750775594127e-06</v>
      </c>
      <c r="AG13" t="n">
        <v>16</v>
      </c>
      <c r="AH13" t="n">
        <v>1540178.090023841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1.0254</v>
      </c>
      <c r="E14" t="n">
        <v>97.52</v>
      </c>
      <c r="F14" t="n">
        <v>94.40000000000001</v>
      </c>
      <c r="G14" t="n">
        <v>115.59</v>
      </c>
      <c r="H14" t="n">
        <v>1.87</v>
      </c>
      <c r="I14" t="n">
        <v>49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757.0700000000001</v>
      </c>
      <c r="Q14" t="n">
        <v>2364.61</v>
      </c>
      <c r="R14" t="n">
        <v>248.5</v>
      </c>
      <c r="S14" t="n">
        <v>184.9</v>
      </c>
      <c r="T14" t="n">
        <v>29796.08</v>
      </c>
      <c r="U14" t="n">
        <v>0.74</v>
      </c>
      <c r="V14" t="n">
        <v>0.89</v>
      </c>
      <c r="W14" t="n">
        <v>36.8</v>
      </c>
      <c r="X14" t="n">
        <v>1.84</v>
      </c>
      <c r="Y14" t="n">
        <v>1</v>
      </c>
      <c r="Z14" t="n">
        <v>10</v>
      </c>
      <c r="AA14" t="n">
        <v>1253.992786817966</v>
      </c>
      <c r="AB14" t="n">
        <v>1715.768253181647</v>
      </c>
      <c r="AC14" t="n">
        <v>1552.017739193857</v>
      </c>
      <c r="AD14" t="n">
        <v>1253992.786817966</v>
      </c>
      <c r="AE14" t="n">
        <v>1715768.253181647</v>
      </c>
      <c r="AF14" t="n">
        <v>1.390750775594127e-06</v>
      </c>
      <c r="AG14" t="n">
        <v>16</v>
      </c>
      <c r="AH14" t="n">
        <v>1552017.739193857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0.8231000000000001</v>
      </c>
      <c r="E2" t="n">
        <v>121.49</v>
      </c>
      <c r="F2" t="n">
        <v>112.43</v>
      </c>
      <c r="G2" t="n">
        <v>12.9</v>
      </c>
      <c r="H2" t="n">
        <v>0.28</v>
      </c>
      <c r="I2" t="n">
        <v>523</v>
      </c>
      <c r="J2" t="n">
        <v>61.76</v>
      </c>
      <c r="K2" t="n">
        <v>28.92</v>
      </c>
      <c r="L2" t="n">
        <v>1</v>
      </c>
      <c r="M2" t="n">
        <v>521</v>
      </c>
      <c r="N2" t="n">
        <v>6.84</v>
      </c>
      <c r="O2" t="n">
        <v>7851.41</v>
      </c>
      <c r="P2" t="n">
        <v>723.95</v>
      </c>
      <c r="Q2" t="n">
        <v>2366.74</v>
      </c>
      <c r="R2" t="n">
        <v>851.01</v>
      </c>
      <c r="S2" t="n">
        <v>184.9</v>
      </c>
      <c r="T2" t="n">
        <v>328679.32</v>
      </c>
      <c r="U2" t="n">
        <v>0.22</v>
      </c>
      <c r="V2" t="n">
        <v>0.75</v>
      </c>
      <c r="W2" t="n">
        <v>37.53</v>
      </c>
      <c r="X2" t="n">
        <v>19.83</v>
      </c>
      <c r="Y2" t="n">
        <v>1</v>
      </c>
      <c r="Z2" t="n">
        <v>10</v>
      </c>
      <c r="AA2" t="n">
        <v>1488.466720199853</v>
      </c>
      <c r="AB2" t="n">
        <v>2036.585833094625</v>
      </c>
      <c r="AC2" t="n">
        <v>1842.216939550242</v>
      </c>
      <c r="AD2" t="n">
        <v>1488466.720199853</v>
      </c>
      <c r="AE2" t="n">
        <v>2036585.833094625</v>
      </c>
      <c r="AF2" t="n">
        <v>1.147130491221288e-06</v>
      </c>
      <c r="AG2" t="n">
        <v>20</v>
      </c>
      <c r="AH2" t="n">
        <v>1842216.939550242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0.9443</v>
      </c>
      <c r="E3" t="n">
        <v>105.9</v>
      </c>
      <c r="F3" t="n">
        <v>100.98</v>
      </c>
      <c r="G3" t="n">
        <v>26.93</v>
      </c>
      <c r="H3" t="n">
        <v>0.55</v>
      </c>
      <c r="I3" t="n">
        <v>225</v>
      </c>
      <c r="J3" t="n">
        <v>62.92</v>
      </c>
      <c r="K3" t="n">
        <v>28.92</v>
      </c>
      <c r="L3" t="n">
        <v>2</v>
      </c>
      <c r="M3" t="n">
        <v>223</v>
      </c>
      <c r="N3" t="n">
        <v>7</v>
      </c>
      <c r="O3" t="n">
        <v>7994.37</v>
      </c>
      <c r="P3" t="n">
        <v>622.5700000000001</v>
      </c>
      <c r="Q3" t="n">
        <v>2365.21</v>
      </c>
      <c r="R3" t="n">
        <v>469.35</v>
      </c>
      <c r="S3" t="n">
        <v>184.9</v>
      </c>
      <c r="T3" t="n">
        <v>139339.78</v>
      </c>
      <c r="U3" t="n">
        <v>0.39</v>
      </c>
      <c r="V3" t="n">
        <v>0.83</v>
      </c>
      <c r="W3" t="n">
        <v>37.04</v>
      </c>
      <c r="X3" t="n">
        <v>8.4</v>
      </c>
      <c r="Y3" t="n">
        <v>1</v>
      </c>
      <c r="Z3" t="n">
        <v>10</v>
      </c>
      <c r="AA3" t="n">
        <v>1144.520029029981</v>
      </c>
      <c r="AB3" t="n">
        <v>1565.982796378907</v>
      </c>
      <c r="AC3" t="n">
        <v>1416.527596163163</v>
      </c>
      <c r="AD3" t="n">
        <v>1144520.029029981</v>
      </c>
      <c r="AE3" t="n">
        <v>1565982.796378907</v>
      </c>
      <c r="AF3" t="n">
        <v>1.316043400389093e-06</v>
      </c>
      <c r="AG3" t="n">
        <v>18</v>
      </c>
      <c r="AH3" t="n">
        <v>1416527.596163162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0.9862</v>
      </c>
      <c r="E4" t="n">
        <v>101.4</v>
      </c>
      <c r="F4" t="n">
        <v>97.69</v>
      </c>
      <c r="G4" t="n">
        <v>42.47</v>
      </c>
      <c r="H4" t="n">
        <v>0.8100000000000001</v>
      </c>
      <c r="I4" t="n">
        <v>138</v>
      </c>
      <c r="J4" t="n">
        <v>64.08</v>
      </c>
      <c r="K4" t="n">
        <v>28.92</v>
      </c>
      <c r="L4" t="n">
        <v>3</v>
      </c>
      <c r="M4" t="n">
        <v>136</v>
      </c>
      <c r="N4" t="n">
        <v>7.16</v>
      </c>
      <c r="O4" t="n">
        <v>8137.65</v>
      </c>
      <c r="P4" t="n">
        <v>570.98</v>
      </c>
      <c r="Q4" t="n">
        <v>2364.69</v>
      </c>
      <c r="R4" t="n">
        <v>359.74</v>
      </c>
      <c r="S4" t="n">
        <v>184.9</v>
      </c>
      <c r="T4" t="n">
        <v>84969.05</v>
      </c>
      <c r="U4" t="n">
        <v>0.51</v>
      </c>
      <c r="V4" t="n">
        <v>0.86</v>
      </c>
      <c r="W4" t="n">
        <v>36.9</v>
      </c>
      <c r="X4" t="n">
        <v>5.12</v>
      </c>
      <c r="Y4" t="n">
        <v>1</v>
      </c>
      <c r="Z4" t="n">
        <v>10</v>
      </c>
      <c r="AA4" t="n">
        <v>1019.720355358273</v>
      </c>
      <c r="AB4" t="n">
        <v>1395.226377088253</v>
      </c>
      <c r="AC4" t="n">
        <v>1262.067929871468</v>
      </c>
      <c r="AD4" t="n">
        <v>1019720.355358273</v>
      </c>
      <c r="AE4" t="n">
        <v>1395226.377088253</v>
      </c>
      <c r="AF4" t="n">
        <v>1.37443820974661e-06</v>
      </c>
      <c r="AG4" t="n">
        <v>17</v>
      </c>
      <c r="AH4" t="n">
        <v>1262067.929871468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1.0058</v>
      </c>
      <c r="E5" t="n">
        <v>99.42</v>
      </c>
      <c r="F5" t="n">
        <v>96.25</v>
      </c>
      <c r="G5" t="n">
        <v>58.33</v>
      </c>
      <c r="H5" t="n">
        <v>1.07</v>
      </c>
      <c r="I5" t="n">
        <v>99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532.38</v>
      </c>
      <c r="Q5" t="n">
        <v>2364.62</v>
      </c>
      <c r="R5" t="n">
        <v>310.13</v>
      </c>
      <c r="S5" t="n">
        <v>184.9</v>
      </c>
      <c r="T5" t="n">
        <v>60363.71</v>
      </c>
      <c r="U5" t="n">
        <v>0.6</v>
      </c>
      <c r="V5" t="n">
        <v>0.87</v>
      </c>
      <c r="W5" t="n">
        <v>36.88</v>
      </c>
      <c r="X5" t="n">
        <v>3.69</v>
      </c>
      <c r="Y5" t="n">
        <v>1</v>
      </c>
      <c r="Z5" t="n">
        <v>10</v>
      </c>
      <c r="AA5" t="n">
        <v>948.9514311474745</v>
      </c>
      <c r="AB5" t="n">
        <v>1298.397212878449</v>
      </c>
      <c r="AC5" t="n">
        <v>1174.480005193263</v>
      </c>
      <c r="AD5" t="n">
        <v>948951.4311474746</v>
      </c>
      <c r="AE5" t="n">
        <v>1298397.212878449</v>
      </c>
      <c r="AF5" t="n">
        <v>1.401754158753945e-06</v>
      </c>
      <c r="AG5" t="n">
        <v>17</v>
      </c>
      <c r="AH5" t="n">
        <v>1174480.005193263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1.007</v>
      </c>
      <c r="E6" t="n">
        <v>99.31</v>
      </c>
      <c r="F6" t="n">
        <v>96.18000000000001</v>
      </c>
      <c r="G6" t="n">
        <v>60.11</v>
      </c>
      <c r="H6" t="n">
        <v>1.31</v>
      </c>
      <c r="I6" t="n">
        <v>96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537.27</v>
      </c>
      <c r="Q6" t="n">
        <v>2365.1</v>
      </c>
      <c r="R6" t="n">
        <v>305.91</v>
      </c>
      <c r="S6" t="n">
        <v>184.9</v>
      </c>
      <c r="T6" t="n">
        <v>58268.42</v>
      </c>
      <c r="U6" t="n">
        <v>0.6</v>
      </c>
      <c r="V6" t="n">
        <v>0.87</v>
      </c>
      <c r="W6" t="n">
        <v>36.93</v>
      </c>
      <c r="X6" t="n">
        <v>3.62</v>
      </c>
      <c r="Y6" t="n">
        <v>1</v>
      </c>
      <c r="Z6" t="n">
        <v>10</v>
      </c>
      <c r="AA6" t="n">
        <v>954.5247389939631</v>
      </c>
      <c r="AB6" t="n">
        <v>1306.022858551004</v>
      </c>
      <c r="AC6" t="n">
        <v>1181.37786994549</v>
      </c>
      <c r="AD6" t="n">
        <v>954524.7389939631</v>
      </c>
      <c r="AE6" t="n">
        <v>1306022.858551004</v>
      </c>
      <c r="AF6" t="n">
        <v>1.40342656379521e-06</v>
      </c>
      <c r="AG6" t="n">
        <v>17</v>
      </c>
      <c r="AH6" t="n">
        <v>1181377.86994549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0.5109</v>
      </c>
      <c r="E2" t="n">
        <v>195.72</v>
      </c>
      <c r="F2" t="n">
        <v>146.82</v>
      </c>
      <c r="G2" t="n">
        <v>6.42</v>
      </c>
      <c r="H2" t="n">
        <v>0.11</v>
      </c>
      <c r="I2" t="n">
        <v>1373</v>
      </c>
      <c r="J2" t="n">
        <v>167.88</v>
      </c>
      <c r="K2" t="n">
        <v>51.39</v>
      </c>
      <c r="L2" t="n">
        <v>1</v>
      </c>
      <c r="M2" t="n">
        <v>1371</v>
      </c>
      <c r="N2" t="n">
        <v>30.49</v>
      </c>
      <c r="O2" t="n">
        <v>20939.59</v>
      </c>
      <c r="P2" t="n">
        <v>1886.38</v>
      </c>
      <c r="Q2" t="n">
        <v>2370.07</v>
      </c>
      <c r="R2" t="n">
        <v>2002.12</v>
      </c>
      <c r="S2" t="n">
        <v>184.9</v>
      </c>
      <c r="T2" t="n">
        <v>899985.62</v>
      </c>
      <c r="U2" t="n">
        <v>0.09</v>
      </c>
      <c r="V2" t="n">
        <v>0.57</v>
      </c>
      <c r="W2" t="n">
        <v>38.91</v>
      </c>
      <c r="X2" t="n">
        <v>54.13</v>
      </c>
      <c r="Y2" t="n">
        <v>1</v>
      </c>
      <c r="Z2" t="n">
        <v>10</v>
      </c>
      <c r="AA2" t="n">
        <v>5745.188062096851</v>
      </c>
      <c r="AB2" t="n">
        <v>7860.819766370365</v>
      </c>
      <c r="AC2" t="n">
        <v>7110.594160597514</v>
      </c>
      <c r="AD2" t="n">
        <v>5745188.062096851</v>
      </c>
      <c r="AE2" t="n">
        <v>7860819.766370365</v>
      </c>
      <c r="AF2" t="n">
        <v>6.75217175593198e-07</v>
      </c>
      <c r="AG2" t="n">
        <v>32</v>
      </c>
      <c r="AH2" t="n">
        <v>7110594.160597514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0.7558</v>
      </c>
      <c r="E3" t="n">
        <v>132.31</v>
      </c>
      <c r="F3" t="n">
        <v>112.31</v>
      </c>
      <c r="G3" t="n">
        <v>12.96</v>
      </c>
      <c r="H3" t="n">
        <v>0.21</v>
      </c>
      <c r="I3" t="n">
        <v>520</v>
      </c>
      <c r="J3" t="n">
        <v>169.33</v>
      </c>
      <c r="K3" t="n">
        <v>51.39</v>
      </c>
      <c r="L3" t="n">
        <v>2</v>
      </c>
      <c r="M3" t="n">
        <v>518</v>
      </c>
      <c r="N3" t="n">
        <v>30.94</v>
      </c>
      <c r="O3" t="n">
        <v>21118.46</v>
      </c>
      <c r="P3" t="n">
        <v>1438.92</v>
      </c>
      <c r="Q3" t="n">
        <v>2367.1</v>
      </c>
      <c r="R3" t="n">
        <v>847.14</v>
      </c>
      <c r="S3" t="n">
        <v>184.9</v>
      </c>
      <c r="T3" t="n">
        <v>326763.08</v>
      </c>
      <c r="U3" t="n">
        <v>0.22</v>
      </c>
      <c r="V3" t="n">
        <v>0.75</v>
      </c>
      <c r="W3" t="n">
        <v>37.52</v>
      </c>
      <c r="X3" t="n">
        <v>19.71</v>
      </c>
      <c r="Y3" t="n">
        <v>1</v>
      </c>
      <c r="Z3" t="n">
        <v>10</v>
      </c>
      <c r="AA3" t="n">
        <v>3010.369007717181</v>
      </c>
      <c r="AB3" t="n">
        <v>4118.919684466378</v>
      </c>
      <c r="AC3" t="n">
        <v>3725.815770720837</v>
      </c>
      <c r="AD3" t="n">
        <v>3010369.007717181</v>
      </c>
      <c r="AE3" t="n">
        <v>4118919.684466378</v>
      </c>
      <c r="AF3" t="n">
        <v>9.988826410517498e-07</v>
      </c>
      <c r="AG3" t="n">
        <v>22</v>
      </c>
      <c r="AH3" t="n">
        <v>3725815.770720837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0.8483000000000001</v>
      </c>
      <c r="E4" t="n">
        <v>117.88</v>
      </c>
      <c r="F4" t="n">
        <v>104.63</v>
      </c>
      <c r="G4" t="n">
        <v>19.56</v>
      </c>
      <c r="H4" t="n">
        <v>0.31</v>
      </c>
      <c r="I4" t="n">
        <v>321</v>
      </c>
      <c r="J4" t="n">
        <v>170.79</v>
      </c>
      <c r="K4" t="n">
        <v>51.39</v>
      </c>
      <c r="L4" t="n">
        <v>3</v>
      </c>
      <c r="M4" t="n">
        <v>319</v>
      </c>
      <c r="N4" t="n">
        <v>31.4</v>
      </c>
      <c r="O4" t="n">
        <v>21297.94</v>
      </c>
      <c r="P4" t="n">
        <v>1333.43</v>
      </c>
      <c r="Q4" t="n">
        <v>2365.67</v>
      </c>
      <c r="R4" t="n">
        <v>590.66</v>
      </c>
      <c r="S4" t="n">
        <v>184.9</v>
      </c>
      <c r="T4" t="n">
        <v>199513.88</v>
      </c>
      <c r="U4" t="n">
        <v>0.31</v>
      </c>
      <c r="V4" t="n">
        <v>0.8</v>
      </c>
      <c r="W4" t="n">
        <v>37.2</v>
      </c>
      <c r="X4" t="n">
        <v>12.05</v>
      </c>
      <c r="Y4" t="n">
        <v>1</v>
      </c>
      <c r="Z4" t="n">
        <v>10</v>
      </c>
      <c r="AA4" t="n">
        <v>2502.321884796891</v>
      </c>
      <c r="AB4" t="n">
        <v>3423.787197429596</v>
      </c>
      <c r="AC4" t="n">
        <v>3097.025752622298</v>
      </c>
      <c r="AD4" t="n">
        <v>2502321.884796891</v>
      </c>
      <c r="AE4" t="n">
        <v>3423787.197429596</v>
      </c>
      <c r="AF4" t="n">
        <v>1.121132765816617e-06</v>
      </c>
      <c r="AG4" t="n">
        <v>20</v>
      </c>
      <c r="AH4" t="n">
        <v>3097025.752622297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0.8969</v>
      </c>
      <c r="E5" t="n">
        <v>111.49</v>
      </c>
      <c r="F5" t="n">
        <v>101.25</v>
      </c>
      <c r="G5" t="n">
        <v>26.19</v>
      </c>
      <c r="H5" t="n">
        <v>0.41</v>
      </c>
      <c r="I5" t="n">
        <v>232</v>
      </c>
      <c r="J5" t="n">
        <v>172.25</v>
      </c>
      <c r="K5" t="n">
        <v>51.39</v>
      </c>
      <c r="L5" t="n">
        <v>4</v>
      </c>
      <c r="M5" t="n">
        <v>230</v>
      </c>
      <c r="N5" t="n">
        <v>31.86</v>
      </c>
      <c r="O5" t="n">
        <v>21478.05</v>
      </c>
      <c r="P5" t="n">
        <v>1282.84</v>
      </c>
      <c r="Q5" t="n">
        <v>2365.06</v>
      </c>
      <c r="R5" t="n">
        <v>478.84</v>
      </c>
      <c r="S5" t="n">
        <v>184.9</v>
      </c>
      <c r="T5" t="n">
        <v>144051.74</v>
      </c>
      <c r="U5" t="n">
        <v>0.39</v>
      </c>
      <c r="V5" t="n">
        <v>0.83</v>
      </c>
      <c r="W5" t="n">
        <v>37.05</v>
      </c>
      <c r="X5" t="n">
        <v>8.68</v>
      </c>
      <c r="Y5" t="n">
        <v>1</v>
      </c>
      <c r="Z5" t="n">
        <v>10</v>
      </c>
      <c r="AA5" t="n">
        <v>2284.889645490122</v>
      </c>
      <c r="AB5" t="n">
        <v>3126.286815176659</v>
      </c>
      <c r="AC5" t="n">
        <v>2827.918389307184</v>
      </c>
      <c r="AD5" t="n">
        <v>2284889.645490122</v>
      </c>
      <c r="AE5" t="n">
        <v>3126286.815176659</v>
      </c>
      <c r="AF5" t="n">
        <v>1.185363642179564e-06</v>
      </c>
      <c r="AG5" t="n">
        <v>19</v>
      </c>
      <c r="AH5" t="n">
        <v>2827918.389307184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0.9276</v>
      </c>
      <c r="E6" t="n">
        <v>107.8</v>
      </c>
      <c r="F6" t="n">
        <v>99.29000000000001</v>
      </c>
      <c r="G6" t="n">
        <v>32.91</v>
      </c>
      <c r="H6" t="n">
        <v>0.51</v>
      </c>
      <c r="I6" t="n">
        <v>181</v>
      </c>
      <c r="J6" t="n">
        <v>173.71</v>
      </c>
      <c r="K6" t="n">
        <v>51.39</v>
      </c>
      <c r="L6" t="n">
        <v>5</v>
      </c>
      <c r="M6" t="n">
        <v>179</v>
      </c>
      <c r="N6" t="n">
        <v>32.32</v>
      </c>
      <c r="O6" t="n">
        <v>21658.78</v>
      </c>
      <c r="P6" t="n">
        <v>1249.87</v>
      </c>
      <c r="Q6" t="n">
        <v>2364.66</v>
      </c>
      <c r="R6" t="n">
        <v>413.43</v>
      </c>
      <c r="S6" t="n">
        <v>184.9</v>
      </c>
      <c r="T6" t="n">
        <v>111600.29</v>
      </c>
      <c r="U6" t="n">
        <v>0.45</v>
      </c>
      <c r="V6" t="n">
        <v>0.85</v>
      </c>
      <c r="W6" t="n">
        <v>36.96</v>
      </c>
      <c r="X6" t="n">
        <v>6.73</v>
      </c>
      <c r="Y6" t="n">
        <v>1</v>
      </c>
      <c r="Z6" t="n">
        <v>10</v>
      </c>
      <c r="AA6" t="n">
        <v>2154.511496457808</v>
      </c>
      <c r="AB6" t="n">
        <v>2947.897679792479</v>
      </c>
      <c r="AC6" t="n">
        <v>2666.554462633464</v>
      </c>
      <c r="AD6" t="n">
        <v>2154511.496457808</v>
      </c>
      <c r="AE6" t="n">
        <v>2947897.679792479</v>
      </c>
      <c r="AF6" t="n">
        <v>1.225937467371795e-06</v>
      </c>
      <c r="AG6" t="n">
        <v>18</v>
      </c>
      <c r="AH6" t="n">
        <v>2666554.462633464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0.9485</v>
      </c>
      <c r="E7" t="n">
        <v>105.43</v>
      </c>
      <c r="F7" t="n">
        <v>98.04000000000001</v>
      </c>
      <c r="G7" t="n">
        <v>39.75</v>
      </c>
      <c r="H7" t="n">
        <v>0.61</v>
      </c>
      <c r="I7" t="n">
        <v>148</v>
      </c>
      <c r="J7" t="n">
        <v>175.18</v>
      </c>
      <c r="K7" t="n">
        <v>51.39</v>
      </c>
      <c r="L7" t="n">
        <v>6</v>
      </c>
      <c r="M7" t="n">
        <v>146</v>
      </c>
      <c r="N7" t="n">
        <v>32.79</v>
      </c>
      <c r="O7" t="n">
        <v>21840.16</v>
      </c>
      <c r="P7" t="n">
        <v>1226.77</v>
      </c>
      <c r="Q7" t="n">
        <v>2364.59</v>
      </c>
      <c r="R7" t="n">
        <v>372.1</v>
      </c>
      <c r="S7" t="n">
        <v>184.9</v>
      </c>
      <c r="T7" t="n">
        <v>91100.13</v>
      </c>
      <c r="U7" t="n">
        <v>0.5</v>
      </c>
      <c r="V7" t="n">
        <v>0.86</v>
      </c>
      <c r="W7" t="n">
        <v>36.9</v>
      </c>
      <c r="X7" t="n">
        <v>5.48</v>
      </c>
      <c r="Y7" t="n">
        <v>1</v>
      </c>
      <c r="Z7" t="n">
        <v>10</v>
      </c>
      <c r="AA7" t="n">
        <v>2075.238541552156</v>
      </c>
      <c r="AB7" t="n">
        <v>2839.432925614622</v>
      </c>
      <c r="AC7" t="n">
        <v>2568.441432363102</v>
      </c>
      <c r="AD7" t="n">
        <v>2075238.541552156</v>
      </c>
      <c r="AE7" t="n">
        <v>2839432.925614621</v>
      </c>
      <c r="AF7" t="n">
        <v>1.253559387453804e-06</v>
      </c>
      <c r="AG7" t="n">
        <v>18</v>
      </c>
      <c r="AH7" t="n">
        <v>2568441.432363102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0.9635</v>
      </c>
      <c r="E8" t="n">
        <v>103.79</v>
      </c>
      <c r="F8" t="n">
        <v>97.18000000000001</v>
      </c>
      <c r="G8" t="n">
        <v>46.65</v>
      </c>
      <c r="H8" t="n">
        <v>0.7</v>
      </c>
      <c r="I8" t="n">
        <v>125</v>
      </c>
      <c r="J8" t="n">
        <v>176.66</v>
      </c>
      <c r="K8" t="n">
        <v>51.39</v>
      </c>
      <c r="L8" t="n">
        <v>7</v>
      </c>
      <c r="M8" t="n">
        <v>123</v>
      </c>
      <c r="N8" t="n">
        <v>33.27</v>
      </c>
      <c r="O8" t="n">
        <v>22022.17</v>
      </c>
      <c r="P8" t="n">
        <v>1208.4</v>
      </c>
      <c r="Q8" t="n">
        <v>2364.51</v>
      </c>
      <c r="R8" t="n">
        <v>344.08</v>
      </c>
      <c r="S8" t="n">
        <v>184.9</v>
      </c>
      <c r="T8" t="n">
        <v>77204.08</v>
      </c>
      <c r="U8" t="n">
        <v>0.54</v>
      </c>
      <c r="V8" t="n">
        <v>0.87</v>
      </c>
      <c r="W8" t="n">
        <v>36.85</v>
      </c>
      <c r="X8" t="n">
        <v>4.62</v>
      </c>
      <c r="Y8" t="n">
        <v>1</v>
      </c>
      <c r="Z8" t="n">
        <v>10</v>
      </c>
      <c r="AA8" t="n">
        <v>2009.517493383534</v>
      </c>
      <c r="AB8" t="n">
        <v>2749.510488102298</v>
      </c>
      <c r="AC8" t="n">
        <v>2487.10106608002</v>
      </c>
      <c r="AD8" t="n">
        <v>2009517.493383534</v>
      </c>
      <c r="AE8" t="n">
        <v>2749510.488102298</v>
      </c>
      <c r="AF8" t="n">
        <v>1.273383732010269e-06</v>
      </c>
      <c r="AG8" t="n">
        <v>17</v>
      </c>
      <c r="AH8" t="n">
        <v>2487101.06608002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0.9748</v>
      </c>
      <c r="E9" t="n">
        <v>102.58</v>
      </c>
      <c r="F9" t="n">
        <v>96.55</v>
      </c>
      <c r="G9" t="n">
        <v>53.64</v>
      </c>
      <c r="H9" t="n">
        <v>0.8</v>
      </c>
      <c r="I9" t="n">
        <v>108</v>
      </c>
      <c r="J9" t="n">
        <v>178.14</v>
      </c>
      <c r="K9" t="n">
        <v>51.39</v>
      </c>
      <c r="L9" t="n">
        <v>8</v>
      </c>
      <c r="M9" t="n">
        <v>106</v>
      </c>
      <c r="N9" t="n">
        <v>33.75</v>
      </c>
      <c r="O9" t="n">
        <v>22204.83</v>
      </c>
      <c r="P9" t="n">
        <v>1192.19</v>
      </c>
      <c r="Q9" t="n">
        <v>2364.36</v>
      </c>
      <c r="R9" t="n">
        <v>321.97</v>
      </c>
      <c r="S9" t="n">
        <v>184.9</v>
      </c>
      <c r="T9" t="n">
        <v>66234.19</v>
      </c>
      <c r="U9" t="n">
        <v>0.57</v>
      </c>
      <c r="V9" t="n">
        <v>0.87</v>
      </c>
      <c r="W9" t="n">
        <v>36.85</v>
      </c>
      <c r="X9" t="n">
        <v>3.99</v>
      </c>
      <c r="Y9" t="n">
        <v>1</v>
      </c>
      <c r="Z9" t="n">
        <v>10</v>
      </c>
      <c r="AA9" t="n">
        <v>1964.276783325622</v>
      </c>
      <c r="AB9" t="n">
        <v>2687.610152721797</v>
      </c>
      <c r="AC9" t="n">
        <v>2431.108411830568</v>
      </c>
      <c r="AD9" t="n">
        <v>1964276.783325622</v>
      </c>
      <c r="AE9" t="n">
        <v>2687610.152721797</v>
      </c>
      <c r="AF9" t="n">
        <v>1.288318071576139e-06</v>
      </c>
      <c r="AG9" t="n">
        <v>17</v>
      </c>
      <c r="AH9" t="n">
        <v>2431108.411830568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0.9835</v>
      </c>
      <c r="E10" t="n">
        <v>101.68</v>
      </c>
      <c r="F10" t="n">
        <v>96.09</v>
      </c>
      <c r="G10" t="n">
        <v>60.69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93</v>
      </c>
      <c r="N10" t="n">
        <v>34.24</v>
      </c>
      <c r="O10" t="n">
        <v>22388.15</v>
      </c>
      <c r="P10" t="n">
        <v>1178.05</v>
      </c>
      <c r="Q10" t="n">
        <v>2364.45</v>
      </c>
      <c r="R10" t="n">
        <v>306.53</v>
      </c>
      <c r="S10" t="n">
        <v>184.9</v>
      </c>
      <c r="T10" t="n">
        <v>58581.39</v>
      </c>
      <c r="U10" t="n">
        <v>0.6</v>
      </c>
      <c r="V10" t="n">
        <v>0.88</v>
      </c>
      <c r="W10" t="n">
        <v>36.83</v>
      </c>
      <c r="X10" t="n">
        <v>3.53</v>
      </c>
      <c r="Y10" t="n">
        <v>1</v>
      </c>
      <c r="Z10" t="n">
        <v>10</v>
      </c>
      <c r="AA10" t="n">
        <v>1927.897618749695</v>
      </c>
      <c r="AB10" t="n">
        <v>2637.834574813544</v>
      </c>
      <c r="AC10" t="n">
        <v>2386.083345217417</v>
      </c>
      <c r="AD10" t="n">
        <v>1927897.618749695</v>
      </c>
      <c r="AE10" t="n">
        <v>2637834.574813544</v>
      </c>
      <c r="AF10" t="n">
        <v>1.299816191418888e-06</v>
      </c>
      <c r="AG10" t="n">
        <v>17</v>
      </c>
      <c r="AH10" t="n">
        <v>2386083.345217417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0.9908</v>
      </c>
      <c r="E11" t="n">
        <v>100.93</v>
      </c>
      <c r="F11" t="n">
        <v>95.67</v>
      </c>
      <c r="G11" t="n">
        <v>67.53</v>
      </c>
      <c r="H11" t="n">
        <v>0.98</v>
      </c>
      <c r="I11" t="n">
        <v>85</v>
      </c>
      <c r="J11" t="n">
        <v>181.12</v>
      </c>
      <c r="K11" t="n">
        <v>51.39</v>
      </c>
      <c r="L11" t="n">
        <v>10</v>
      </c>
      <c r="M11" t="n">
        <v>83</v>
      </c>
      <c r="N11" t="n">
        <v>34.73</v>
      </c>
      <c r="O11" t="n">
        <v>22572.13</v>
      </c>
      <c r="P11" t="n">
        <v>1165.17</v>
      </c>
      <c r="Q11" t="n">
        <v>2364.29</v>
      </c>
      <c r="R11" t="n">
        <v>293.03</v>
      </c>
      <c r="S11" t="n">
        <v>184.9</v>
      </c>
      <c r="T11" t="n">
        <v>51880.59</v>
      </c>
      <c r="U11" t="n">
        <v>0.63</v>
      </c>
      <c r="V11" t="n">
        <v>0.88</v>
      </c>
      <c r="W11" t="n">
        <v>36.8</v>
      </c>
      <c r="X11" t="n">
        <v>3.12</v>
      </c>
      <c r="Y11" t="n">
        <v>1</v>
      </c>
      <c r="Z11" t="n">
        <v>10</v>
      </c>
      <c r="AA11" t="n">
        <v>1896.417567492115</v>
      </c>
      <c r="AB11" t="n">
        <v>2594.762179881077</v>
      </c>
      <c r="AC11" t="n">
        <v>2347.121719204818</v>
      </c>
      <c r="AD11" t="n">
        <v>1896417.567492115</v>
      </c>
      <c r="AE11" t="n">
        <v>2594762.179881077</v>
      </c>
      <c r="AF11" t="n">
        <v>1.309464039103035e-06</v>
      </c>
      <c r="AG11" t="n">
        <v>17</v>
      </c>
      <c r="AH11" t="n">
        <v>2347121.719204818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0.9971</v>
      </c>
      <c r="E12" t="n">
        <v>100.29</v>
      </c>
      <c r="F12" t="n">
        <v>95.34</v>
      </c>
      <c r="G12" t="n">
        <v>75.27</v>
      </c>
      <c r="H12" t="n">
        <v>1.07</v>
      </c>
      <c r="I12" t="n">
        <v>76</v>
      </c>
      <c r="J12" t="n">
        <v>182.62</v>
      </c>
      <c r="K12" t="n">
        <v>51.39</v>
      </c>
      <c r="L12" t="n">
        <v>11</v>
      </c>
      <c r="M12" t="n">
        <v>74</v>
      </c>
      <c r="N12" t="n">
        <v>35.22</v>
      </c>
      <c r="O12" t="n">
        <v>22756.91</v>
      </c>
      <c r="P12" t="n">
        <v>1152.73</v>
      </c>
      <c r="Q12" t="n">
        <v>2364.22</v>
      </c>
      <c r="R12" t="n">
        <v>281.46</v>
      </c>
      <c r="S12" t="n">
        <v>184.9</v>
      </c>
      <c r="T12" t="n">
        <v>46143.42</v>
      </c>
      <c r="U12" t="n">
        <v>0.66</v>
      </c>
      <c r="V12" t="n">
        <v>0.88</v>
      </c>
      <c r="W12" t="n">
        <v>36.8</v>
      </c>
      <c r="X12" t="n">
        <v>2.79</v>
      </c>
      <c r="Y12" t="n">
        <v>1</v>
      </c>
      <c r="Z12" t="n">
        <v>10</v>
      </c>
      <c r="AA12" t="n">
        <v>1867.864246232829</v>
      </c>
      <c r="AB12" t="n">
        <v>2555.694266050492</v>
      </c>
      <c r="AC12" t="n">
        <v>2311.782392238064</v>
      </c>
      <c r="AD12" t="n">
        <v>1867864.246232829</v>
      </c>
      <c r="AE12" t="n">
        <v>2555694.266050492</v>
      </c>
      <c r="AF12" t="n">
        <v>1.31779026381675e-06</v>
      </c>
      <c r="AG12" t="n">
        <v>17</v>
      </c>
      <c r="AH12" t="n">
        <v>2311782.392238064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1.0017</v>
      </c>
      <c r="E13" t="n">
        <v>99.83</v>
      </c>
      <c r="F13" t="n">
        <v>95.09</v>
      </c>
      <c r="G13" t="n">
        <v>81.51000000000001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1142.49</v>
      </c>
      <c r="Q13" t="n">
        <v>2364.31</v>
      </c>
      <c r="R13" t="n">
        <v>273.63</v>
      </c>
      <c r="S13" t="n">
        <v>184.9</v>
      </c>
      <c r="T13" t="n">
        <v>42254.8</v>
      </c>
      <c r="U13" t="n">
        <v>0.68</v>
      </c>
      <c r="V13" t="n">
        <v>0.88</v>
      </c>
      <c r="W13" t="n">
        <v>36.77</v>
      </c>
      <c r="X13" t="n">
        <v>2.53</v>
      </c>
      <c r="Y13" t="n">
        <v>1</v>
      </c>
      <c r="Z13" t="n">
        <v>10</v>
      </c>
      <c r="AA13" t="n">
        <v>1845.65735720227</v>
      </c>
      <c r="AB13" t="n">
        <v>2525.309820780081</v>
      </c>
      <c r="AC13" t="n">
        <v>2284.297795779423</v>
      </c>
      <c r="AD13" t="n">
        <v>1845657.35720227</v>
      </c>
      <c r="AE13" t="n">
        <v>2525309.820780081</v>
      </c>
      <c r="AF13" t="n">
        <v>1.323869729480733e-06</v>
      </c>
      <c r="AG13" t="n">
        <v>17</v>
      </c>
      <c r="AH13" t="n">
        <v>2284297.795779423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1.0055</v>
      </c>
      <c r="E14" t="n">
        <v>99.45999999999999</v>
      </c>
      <c r="F14" t="n">
        <v>94.91</v>
      </c>
      <c r="G14" t="n">
        <v>88.98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1131.45</v>
      </c>
      <c r="Q14" t="n">
        <v>2364.3</v>
      </c>
      <c r="R14" t="n">
        <v>267.8</v>
      </c>
      <c r="S14" t="n">
        <v>184.9</v>
      </c>
      <c r="T14" t="n">
        <v>39371.73</v>
      </c>
      <c r="U14" t="n">
        <v>0.6899999999999999</v>
      </c>
      <c r="V14" t="n">
        <v>0.89</v>
      </c>
      <c r="W14" t="n">
        <v>36.77</v>
      </c>
      <c r="X14" t="n">
        <v>2.36</v>
      </c>
      <c r="Y14" t="n">
        <v>1</v>
      </c>
      <c r="Z14" t="n">
        <v>10</v>
      </c>
      <c r="AA14" t="n">
        <v>1824.014974191178</v>
      </c>
      <c r="AB14" t="n">
        <v>2495.697757549754</v>
      </c>
      <c r="AC14" t="n">
        <v>2257.511866303006</v>
      </c>
      <c r="AD14" t="n">
        <v>1824014.974191178</v>
      </c>
      <c r="AE14" t="n">
        <v>2495697.757549753</v>
      </c>
      <c r="AF14" t="n">
        <v>1.328891896768371e-06</v>
      </c>
      <c r="AG14" t="n">
        <v>17</v>
      </c>
      <c r="AH14" t="n">
        <v>2257511.866303006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1.009</v>
      </c>
      <c r="E15" t="n">
        <v>99.11</v>
      </c>
      <c r="F15" t="n">
        <v>94.73999999999999</v>
      </c>
      <c r="G15" t="n">
        <v>96.34999999999999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1120.29</v>
      </c>
      <c r="Q15" t="n">
        <v>2364.2</v>
      </c>
      <c r="R15" t="n">
        <v>261.75</v>
      </c>
      <c r="S15" t="n">
        <v>184.9</v>
      </c>
      <c r="T15" t="n">
        <v>36370.81</v>
      </c>
      <c r="U15" t="n">
        <v>0.71</v>
      </c>
      <c r="V15" t="n">
        <v>0.89</v>
      </c>
      <c r="W15" t="n">
        <v>36.77</v>
      </c>
      <c r="X15" t="n">
        <v>2.18</v>
      </c>
      <c r="Y15" t="n">
        <v>1</v>
      </c>
      <c r="Z15" t="n">
        <v>10</v>
      </c>
      <c r="AA15" t="n">
        <v>1802.881897005637</v>
      </c>
      <c r="AB15" t="n">
        <v>2466.782549018931</v>
      </c>
      <c r="AC15" t="n">
        <v>2231.356284691616</v>
      </c>
      <c r="AD15" t="n">
        <v>1802881.897005637</v>
      </c>
      <c r="AE15" t="n">
        <v>2466782.549018931</v>
      </c>
      <c r="AF15" t="n">
        <v>1.333517577164879e-06</v>
      </c>
      <c r="AG15" t="n">
        <v>17</v>
      </c>
      <c r="AH15" t="n">
        <v>2231356.284691616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1.013</v>
      </c>
      <c r="E16" t="n">
        <v>98.72</v>
      </c>
      <c r="F16" t="n">
        <v>94.52</v>
      </c>
      <c r="G16" t="n">
        <v>105.02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1109.31</v>
      </c>
      <c r="Q16" t="n">
        <v>2364.11</v>
      </c>
      <c r="R16" t="n">
        <v>254.72</v>
      </c>
      <c r="S16" t="n">
        <v>184.9</v>
      </c>
      <c r="T16" t="n">
        <v>32881.73</v>
      </c>
      <c r="U16" t="n">
        <v>0.73</v>
      </c>
      <c r="V16" t="n">
        <v>0.89</v>
      </c>
      <c r="W16" t="n">
        <v>36.74</v>
      </c>
      <c r="X16" t="n">
        <v>1.96</v>
      </c>
      <c r="Y16" t="n">
        <v>1</v>
      </c>
      <c r="Z16" t="n">
        <v>10</v>
      </c>
      <c r="AA16" t="n">
        <v>1781.251870398501</v>
      </c>
      <c r="AB16" t="n">
        <v>2437.18739236562</v>
      </c>
      <c r="AC16" t="n">
        <v>2204.585648252234</v>
      </c>
      <c r="AD16" t="n">
        <v>1781251.870398501</v>
      </c>
      <c r="AE16" t="n">
        <v>2437187.39236562</v>
      </c>
      <c r="AF16" t="n">
        <v>1.338804069046603e-06</v>
      </c>
      <c r="AG16" t="n">
        <v>17</v>
      </c>
      <c r="AH16" t="n">
        <v>2204585.648252234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1.0151</v>
      </c>
      <c r="E17" t="n">
        <v>98.51000000000001</v>
      </c>
      <c r="F17" t="n">
        <v>94.41</v>
      </c>
      <c r="G17" t="n">
        <v>111.08</v>
      </c>
      <c r="H17" t="n">
        <v>1.49</v>
      </c>
      <c r="I17" t="n">
        <v>51</v>
      </c>
      <c r="J17" t="n">
        <v>190.19</v>
      </c>
      <c r="K17" t="n">
        <v>51.39</v>
      </c>
      <c r="L17" t="n">
        <v>16</v>
      </c>
      <c r="M17" t="n">
        <v>49</v>
      </c>
      <c r="N17" t="n">
        <v>37.79</v>
      </c>
      <c r="O17" t="n">
        <v>23690.52</v>
      </c>
      <c r="P17" t="n">
        <v>1099.58</v>
      </c>
      <c r="Q17" t="n">
        <v>2364.18</v>
      </c>
      <c r="R17" t="n">
        <v>251.13</v>
      </c>
      <c r="S17" t="n">
        <v>184.9</v>
      </c>
      <c r="T17" t="n">
        <v>31101.71</v>
      </c>
      <c r="U17" t="n">
        <v>0.74</v>
      </c>
      <c r="V17" t="n">
        <v>0.89</v>
      </c>
      <c r="W17" t="n">
        <v>36.75</v>
      </c>
      <c r="X17" t="n">
        <v>1.86</v>
      </c>
      <c r="Y17" t="n">
        <v>1</v>
      </c>
      <c r="Z17" t="n">
        <v>10</v>
      </c>
      <c r="AA17" t="n">
        <v>1764.658045739162</v>
      </c>
      <c r="AB17" t="n">
        <v>2414.482989398837</v>
      </c>
      <c r="AC17" t="n">
        <v>2184.04812163877</v>
      </c>
      <c r="AD17" t="n">
        <v>1764658.045739162</v>
      </c>
      <c r="AE17" t="n">
        <v>2414482.989398837</v>
      </c>
      <c r="AF17" t="n">
        <v>1.341579477284508e-06</v>
      </c>
      <c r="AG17" t="n">
        <v>17</v>
      </c>
      <c r="AH17" t="n">
        <v>2184048.12163877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1.0183</v>
      </c>
      <c r="E18" t="n">
        <v>98.2</v>
      </c>
      <c r="F18" t="n">
        <v>94.23</v>
      </c>
      <c r="G18" t="n">
        <v>120.3</v>
      </c>
      <c r="H18" t="n">
        <v>1.57</v>
      </c>
      <c r="I18" t="n">
        <v>47</v>
      </c>
      <c r="J18" t="n">
        <v>191.72</v>
      </c>
      <c r="K18" t="n">
        <v>51.39</v>
      </c>
      <c r="L18" t="n">
        <v>17</v>
      </c>
      <c r="M18" t="n">
        <v>45</v>
      </c>
      <c r="N18" t="n">
        <v>38.33</v>
      </c>
      <c r="O18" t="n">
        <v>23879.37</v>
      </c>
      <c r="P18" t="n">
        <v>1087.79</v>
      </c>
      <c r="Q18" t="n">
        <v>2364.22</v>
      </c>
      <c r="R18" t="n">
        <v>245.02</v>
      </c>
      <c r="S18" t="n">
        <v>184.9</v>
      </c>
      <c r="T18" t="n">
        <v>28068.57</v>
      </c>
      <c r="U18" t="n">
        <v>0.75</v>
      </c>
      <c r="V18" t="n">
        <v>0.89</v>
      </c>
      <c r="W18" t="n">
        <v>36.74</v>
      </c>
      <c r="X18" t="n">
        <v>1.68</v>
      </c>
      <c r="Y18" t="n">
        <v>1</v>
      </c>
      <c r="Z18" t="n">
        <v>10</v>
      </c>
      <c r="AA18" t="n">
        <v>1735.06424882314</v>
      </c>
      <c r="AB18" t="n">
        <v>2373.991450872158</v>
      </c>
      <c r="AC18" t="n">
        <v>2147.421038718847</v>
      </c>
      <c r="AD18" t="n">
        <v>1735064.24882314</v>
      </c>
      <c r="AE18" t="n">
        <v>2373991.450872158</v>
      </c>
      <c r="AF18" t="n">
        <v>1.345808670789887e-06</v>
      </c>
      <c r="AG18" t="n">
        <v>16</v>
      </c>
      <c r="AH18" t="n">
        <v>2147421.038718847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1.0203</v>
      </c>
      <c r="E19" t="n">
        <v>98.01000000000001</v>
      </c>
      <c r="F19" t="n">
        <v>94.14</v>
      </c>
      <c r="G19" t="n">
        <v>128.38</v>
      </c>
      <c r="H19" t="n">
        <v>1.65</v>
      </c>
      <c r="I19" t="n">
        <v>44</v>
      </c>
      <c r="J19" t="n">
        <v>193.26</v>
      </c>
      <c r="K19" t="n">
        <v>51.39</v>
      </c>
      <c r="L19" t="n">
        <v>18</v>
      </c>
      <c r="M19" t="n">
        <v>42</v>
      </c>
      <c r="N19" t="n">
        <v>38.86</v>
      </c>
      <c r="O19" t="n">
        <v>24068.93</v>
      </c>
      <c r="P19" t="n">
        <v>1078.27</v>
      </c>
      <c r="Q19" t="n">
        <v>2364.15</v>
      </c>
      <c r="R19" t="n">
        <v>242.24</v>
      </c>
      <c r="S19" t="n">
        <v>184.9</v>
      </c>
      <c r="T19" t="n">
        <v>26691.43</v>
      </c>
      <c r="U19" t="n">
        <v>0.76</v>
      </c>
      <c r="V19" t="n">
        <v>0.89</v>
      </c>
      <c r="W19" t="n">
        <v>36.73</v>
      </c>
      <c r="X19" t="n">
        <v>1.59</v>
      </c>
      <c r="Y19" t="n">
        <v>1</v>
      </c>
      <c r="Z19" t="n">
        <v>10</v>
      </c>
      <c r="AA19" t="n">
        <v>1719.099882237658</v>
      </c>
      <c r="AB19" t="n">
        <v>2352.148300211755</v>
      </c>
      <c r="AC19" t="n">
        <v>2127.662567700418</v>
      </c>
      <c r="AD19" t="n">
        <v>1719099.882237658</v>
      </c>
      <c r="AE19" t="n">
        <v>2352148.300211755</v>
      </c>
      <c r="AF19" t="n">
        <v>1.348451916730749e-06</v>
      </c>
      <c r="AG19" t="n">
        <v>16</v>
      </c>
      <c r="AH19" t="n">
        <v>2127662.567700418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1.0217</v>
      </c>
      <c r="E20" t="n">
        <v>97.87</v>
      </c>
      <c r="F20" t="n">
        <v>94.08</v>
      </c>
      <c r="G20" t="n">
        <v>134.4</v>
      </c>
      <c r="H20" t="n">
        <v>1.73</v>
      </c>
      <c r="I20" t="n">
        <v>42</v>
      </c>
      <c r="J20" t="n">
        <v>194.8</v>
      </c>
      <c r="K20" t="n">
        <v>51.39</v>
      </c>
      <c r="L20" t="n">
        <v>19</v>
      </c>
      <c r="M20" t="n">
        <v>40</v>
      </c>
      <c r="N20" t="n">
        <v>39.41</v>
      </c>
      <c r="O20" t="n">
        <v>24259.23</v>
      </c>
      <c r="P20" t="n">
        <v>1068.38</v>
      </c>
      <c r="Q20" t="n">
        <v>2364.19</v>
      </c>
      <c r="R20" t="n">
        <v>239.81</v>
      </c>
      <c r="S20" t="n">
        <v>184.9</v>
      </c>
      <c r="T20" t="n">
        <v>25488.62</v>
      </c>
      <c r="U20" t="n">
        <v>0.77</v>
      </c>
      <c r="V20" t="n">
        <v>0.89</v>
      </c>
      <c r="W20" t="n">
        <v>36.73</v>
      </c>
      <c r="X20" t="n">
        <v>1.52</v>
      </c>
      <c r="Y20" t="n">
        <v>1</v>
      </c>
      <c r="Z20" t="n">
        <v>10</v>
      </c>
      <c r="AA20" t="n">
        <v>1703.670880628219</v>
      </c>
      <c r="AB20" t="n">
        <v>2331.03765953021</v>
      </c>
      <c r="AC20" t="n">
        <v>2108.566696936549</v>
      </c>
      <c r="AD20" t="n">
        <v>1703670.880628219</v>
      </c>
      <c r="AE20" t="n">
        <v>2331037.659530209</v>
      </c>
      <c r="AF20" t="n">
        <v>1.350302188889353e-06</v>
      </c>
      <c r="AG20" t="n">
        <v>16</v>
      </c>
      <c r="AH20" t="n">
        <v>2108566.696936549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1.0239</v>
      </c>
      <c r="E21" t="n">
        <v>97.66</v>
      </c>
      <c r="F21" t="n">
        <v>93.97</v>
      </c>
      <c r="G21" t="n">
        <v>144.57</v>
      </c>
      <c r="H21" t="n">
        <v>1.81</v>
      </c>
      <c r="I21" t="n">
        <v>39</v>
      </c>
      <c r="J21" t="n">
        <v>196.35</v>
      </c>
      <c r="K21" t="n">
        <v>51.39</v>
      </c>
      <c r="L21" t="n">
        <v>20</v>
      </c>
      <c r="M21" t="n">
        <v>37</v>
      </c>
      <c r="N21" t="n">
        <v>39.96</v>
      </c>
      <c r="O21" t="n">
        <v>24450.27</v>
      </c>
      <c r="P21" t="n">
        <v>1060.36</v>
      </c>
      <c r="Q21" t="n">
        <v>2364.15</v>
      </c>
      <c r="R21" t="n">
        <v>236.39</v>
      </c>
      <c r="S21" t="n">
        <v>184.9</v>
      </c>
      <c r="T21" t="n">
        <v>23789.7</v>
      </c>
      <c r="U21" t="n">
        <v>0.78</v>
      </c>
      <c r="V21" t="n">
        <v>0.9</v>
      </c>
      <c r="W21" t="n">
        <v>36.73</v>
      </c>
      <c r="X21" t="n">
        <v>1.42</v>
      </c>
      <c r="Y21" t="n">
        <v>1</v>
      </c>
      <c r="Z21" t="n">
        <v>10</v>
      </c>
      <c r="AA21" t="n">
        <v>1689.480536109722</v>
      </c>
      <c r="AB21" t="n">
        <v>2311.621804126185</v>
      </c>
      <c r="AC21" t="n">
        <v>2091.00386352196</v>
      </c>
      <c r="AD21" t="n">
        <v>1689480.536109722</v>
      </c>
      <c r="AE21" t="n">
        <v>2311621.804126185</v>
      </c>
      <c r="AF21" t="n">
        <v>1.353209759424301e-06</v>
      </c>
      <c r="AG21" t="n">
        <v>16</v>
      </c>
      <c r="AH21" t="n">
        <v>2091003.86352196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1.0255</v>
      </c>
      <c r="E22" t="n">
        <v>97.52</v>
      </c>
      <c r="F22" t="n">
        <v>93.89</v>
      </c>
      <c r="G22" t="n">
        <v>152.25</v>
      </c>
      <c r="H22" t="n">
        <v>1.88</v>
      </c>
      <c r="I22" t="n">
        <v>37</v>
      </c>
      <c r="J22" t="n">
        <v>197.9</v>
      </c>
      <c r="K22" t="n">
        <v>51.39</v>
      </c>
      <c r="L22" t="n">
        <v>21</v>
      </c>
      <c r="M22" t="n">
        <v>35</v>
      </c>
      <c r="N22" t="n">
        <v>40.51</v>
      </c>
      <c r="O22" t="n">
        <v>24642.07</v>
      </c>
      <c r="P22" t="n">
        <v>1049.57</v>
      </c>
      <c r="Q22" t="n">
        <v>2364.18</v>
      </c>
      <c r="R22" t="n">
        <v>233.96</v>
      </c>
      <c r="S22" t="n">
        <v>184.9</v>
      </c>
      <c r="T22" t="n">
        <v>22588.27</v>
      </c>
      <c r="U22" t="n">
        <v>0.79</v>
      </c>
      <c r="V22" t="n">
        <v>0.9</v>
      </c>
      <c r="W22" t="n">
        <v>36.72</v>
      </c>
      <c r="X22" t="n">
        <v>1.34</v>
      </c>
      <c r="Y22" t="n">
        <v>1</v>
      </c>
      <c r="Z22" t="n">
        <v>10</v>
      </c>
      <c r="AA22" t="n">
        <v>1672.62191281107</v>
      </c>
      <c r="AB22" t="n">
        <v>2288.555091979001</v>
      </c>
      <c r="AC22" t="n">
        <v>2070.138606007769</v>
      </c>
      <c r="AD22" t="n">
        <v>1672621.91281107</v>
      </c>
      <c r="AE22" t="n">
        <v>2288555.091979001</v>
      </c>
      <c r="AF22" t="n">
        <v>1.355324356176991e-06</v>
      </c>
      <c r="AG22" t="n">
        <v>16</v>
      </c>
      <c r="AH22" t="n">
        <v>2070138.606007769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1.0269</v>
      </c>
      <c r="E23" t="n">
        <v>97.38</v>
      </c>
      <c r="F23" t="n">
        <v>93.81999999999999</v>
      </c>
      <c r="G23" t="n">
        <v>160.83</v>
      </c>
      <c r="H23" t="n">
        <v>1.96</v>
      </c>
      <c r="I23" t="n">
        <v>35</v>
      </c>
      <c r="J23" t="n">
        <v>199.46</v>
      </c>
      <c r="K23" t="n">
        <v>51.39</v>
      </c>
      <c r="L23" t="n">
        <v>22</v>
      </c>
      <c r="M23" t="n">
        <v>33</v>
      </c>
      <c r="N23" t="n">
        <v>41.07</v>
      </c>
      <c r="O23" t="n">
        <v>24834.62</v>
      </c>
      <c r="P23" t="n">
        <v>1039.15</v>
      </c>
      <c r="Q23" t="n">
        <v>2364.14</v>
      </c>
      <c r="R23" t="n">
        <v>231.42</v>
      </c>
      <c r="S23" t="n">
        <v>184.9</v>
      </c>
      <c r="T23" t="n">
        <v>21324.08</v>
      </c>
      <c r="U23" t="n">
        <v>0.8</v>
      </c>
      <c r="V23" t="n">
        <v>0.9</v>
      </c>
      <c r="W23" t="n">
        <v>36.72</v>
      </c>
      <c r="X23" t="n">
        <v>1.26</v>
      </c>
      <c r="Y23" t="n">
        <v>1</v>
      </c>
      <c r="Z23" t="n">
        <v>10</v>
      </c>
      <c r="AA23" t="n">
        <v>1656.617014006019</v>
      </c>
      <c r="AB23" t="n">
        <v>2266.656483347628</v>
      </c>
      <c r="AC23" t="n">
        <v>2050.329969849285</v>
      </c>
      <c r="AD23" t="n">
        <v>1656617.014006019</v>
      </c>
      <c r="AE23" t="n">
        <v>2266656.483347628</v>
      </c>
      <c r="AF23" t="n">
        <v>1.357174628335594e-06</v>
      </c>
      <c r="AG23" t="n">
        <v>16</v>
      </c>
      <c r="AH23" t="n">
        <v>2050329.969849285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1.0284</v>
      </c>
      <c r="E24" t="n">
        <v>97.23999999999999</v>
      </c>
      <c r="F24" t="n">
        <v>93.75</v>
      </c>
      <c r="G24" t="n">
        <v>170.45</v>
      </c>
      <c r="H24" t="n">
        <v>2.03</v>
      </c>
      <c r="I24" t="n">
        <v>33</v>
      </c>
      <c r="J24" t="n">
        <v>201.03</v>
      </c>
      <c r="K24" t="n">
        <v>51.39</v>
      </c>
      <c r="L24" t="n">
        <v>23</v>
      </c>
      <c r="M24" t="n">
        <v>31</v>
      </c>
      <c r="N24" t="n">
        <v>41.64</v>
      </c>
      <c r="O24" t="n">
        <v>25027.94</v>
      </c>
      <c r="P24" t="n">
        <v>1026.67</v>
      </c>
      <c r="Q24" t="n">
        <v>2364.03</v>
      </c>
      <c r="R24" t="n">
        <v>228.9</v>
      </c>
      <c r="S24" t="n">
        <v>184.9</v>
      </c>
      <c r="T24" t="n">
        <v>20078.4</v>
      </c>
      <c r="U24" t="n">
        <v>0.8100000000000001</v>
      </c>
      <c r="V24" t="n">
        <v>0.9</v>
      </c>
      <c r="W24" t="n">
        <v>36.72</v>
      </c>
      <c r="X24" t="n">
        <v>1.19</v>
      </c>
      <c r="Y24" t="n">
        <v>1</v>
      </c>
      <c r="Z24" t="n">
        <v>10</v>
      </c>
      <c r="AA24" t="n">
        <v>1637.784280073265</v>
      </c>
      <c r="AB24" t="n">
        <v>2240.888705939251</v>
      </c>
      <c r="AC24" t="n">
        <v>2027.02143295146</v>
      </c>
      <c r="AD24" t="n">
        <v>1637784.280073265</v>
      </c>
      <c r="AE24" t="n">
        <v>2240888.705939251</v>
      </c>
      <c r="AF24" t="n">
        <v>1.35915706279124e-06</v>
      </c>
      <c r="AG24" t="n">
        <v>16</v>
      </c>
      <c r="AH24" t="n">
        <v>2027021.43295146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1.0291</v>
      </c>
      <c r="E25" t="n">
        <v>97.18000000000001</v>
      </c>
      <c r="F25" t="n">
        <v>93.72</v>
      </c>
      <c r="G25" t="n">
        <v>175.72</v>
      </c>
      <c r="H25" t="n">
        <v>2.1</v>
      </c>
      <c r="I25" t="n">
        <v>32</v>
      </c>
      <c r="J25" t="n">
        <v>202.61</v>
      </c>
      <c r="K25" t="n">
        <v>51.39</v>
      </c>
      <c r="L25" t="n">
        <v>24</v>
      </c>
      <c r="M25" t="n">
        <v>30</v>
      </c>
      <c r="N25" t="n">
        <v>42.21</v>
      </c>
      <c r="O25" t="n">
        <v>25222.04</v>
      </c>
      <c r="P25" t="n">
        <v>1020.87</v>
      </c>
      <c r="Q25" t="n">
        <v>2364.14</v>
      </c>
      <c r="R25" t="n">
        <v>228.04</v>
      </c>
      <c r="S25" t="n">
        <v>184.9</v>
      </c>
      <c r="T25" t="n">
        <v>19651.71</v>
      </c>
      <c r="U25" t="n">
        <v>0.8100000000000001</v>
      </c>
      <c r="V25" t="n">
        <v>0.9</v>
      </c>
      <c r="W25" t="n">
        <v>36.71</v>
      </c>
      <c r="X25" t="n">
        <v>1.17</v>
      </c>
      <c r="Y25" t="n">
        <v>1</v>
      </c>
      <c r="Z25" t="n">
        <v>10</v>
      </c>
      <c r="AA25" t="n">
        <v>1629.05023751729</v>
      </c>
      <c r="AB25" t="n">
        <v>2228.938403595403</v>
      </c>
      <c r="AC25" t="n">
        <v>2016.211650690954</v>
      </c>
      <c r="AD25" t="n">
        <v>1629050.23751729</v>
      </c>
      <c r="AE25" t="n">
        <v>2228938.403595403</v>
      </c>
      <c r="AF25" t="n">
        <v>1.360082198870542e-06</v>
      </c>
      <c r="AG25" t="n">
        <v>16</v>
      </c>
      <c r="AH25" t="n">
        <v>2016211.650690954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1.0308</v>
      </c>
      <c r="E26" t="n">
        <v>97.01000000000001</v>
      </c>
      <c r="F26" t="n">
        <v>93.62</v>
      </c>
      <c r="G26" t="n">
        <v>187.24</v>
      </c>
      <c r="H26" t="n">
        <v>2.17</v>
      </c>
      <c r="I26" t="n">
        <v>30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1008.77</v>
      </c>
      <c r="Q26" t="n">
        <v>2364.09</v>
      </c>
      <c r="R26" t="n">
        <v>224.69</v>
      </c>
      <c r="S26" t="n">
        <v>184.9</v>
      </c>
      <c r="T26" t="n">
        <v>17984.51</v>
      </c>
      <c r="U26" t="n">
        <v>0.82</v>
      </c>
      <c r="V26" t="n">
        <v>0.9</v>
      </c>
      <c r="W26" t="n">
        <v>36.71</v>
      </c>
      <c r="X26" t="n">
        <v>1.07</v>
      </c>
      <c r="Y26" t="n">
        <v>1</v>
      </c>
      <c r="Z26" t="n">
        <v>10</v>
      </c>
      <c r="AA26" t="n">
        <v>1610.468044823104</v>
      </c>
      <c r="AB26" t="n">
        <v>2203.513427762733</v>
      </c>
      <c r="AC26" t="n">
        <v>1993.213198867577</v>
      </c>
      <c r="AD26" t="n">
        <v>1610468.044823104</v>
      </c>
      <c r="AE26" t="n">
        <v>2203513.427762733</v>
      </c>
      <c r="AF26" t="n">
        <v>1.362328957920275e-06</v>
      </c>
      <c r="AG26" t="n">
        <v>16</v>
      </c>
      <c r="AH26" t="n">
        <v>1993213.198867577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1.0307</v>
      </c>
      <c r="E27" t="n">
        <v>97.02</v>
      </c>
      <c r="F27" t="n">
        <v>93.64</v>
      </c>
      <c r="G27" t="n">
        <v>187.27</v>
      </c>
      <c r="H27" t="n">
        <v>2.24</v>
      </c>
      <c r="I27" t="n">
        <v>30</v>
      </c>
      <c r="J27" t="n">
        <v>205.77</v>
      </c>
      <c r="K27" t="n">
        <v>51.39</v>
      </c>
      <c r="L27" t="n">
        <v>26</v>
      </c>
      <c r="M27" t="n">
        <v>10</v>
      </c>
      <c r="N27" t="n">
        <v>43.38</v>
      </c>
      <c r="O27" t="n">
        <v>25612.75</v>
      </c>
      <c r="P27" t="n">
        <v>1005.61</v>
      </c>
      <c r="Q27" t="n">
        <v>2364.25</v>
      </c>
      <c r="R27" t="n">
        <v>224.41</v>
      </c>
      <c r="S27" t="n">
        <v>184.9</v>
      </c>
      <c r="T27" t="n">
        <v>17843.74</v>
      </c>
      <c r="U27" t="n">
        <v>0.82</v>
      </c>
      <c r="V27" t="n">
        <v>0.9</v>
      </c>
      <c r="W27" t="n">
        <v>36.74</v>
      </c>
      <c r="X27" t="n">
        <v>1.08</v>
      </c>
      <c r="Y27" t="n">
        <v>1</v>
      </c>
      <c r="Z27" t="n">
        <v>10</v>
      </c>
      <c r="AA27" t="n">
        <v>1606.47022547344</v>
      </c>
      <c r="AB27" t="n">
        <v>2198.043434957181</v>
      </c>
      <c r="AC27" t="n">
        <v>1988.265254498203</v>
      </c>
      <c r="AD27" t="n">
        <v>1606470.22547344</v>
      </c>
      <c r="AE27" t="n">
        <v>2198043.434957181</v>
      </c>
      <c r="AF27" t="n">
        <v>1.362196795623232e-06</v>
      </c>
      <c r="AG27" t="n">
        <v>16</v>
      </c>
      <c r="AH27" t="n">
        <v>1988265.254498203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1.0313</v>
      </c>
      <c r="E28" t="n">
        <v>96.95999999999999</v>
      </c>
      <c r="F28" t="n">
        <v>93.61</v>
      </c>
      <c r="G28" t="n">
        <v>193.67</v>
      </c>
      <c r="H28" t="n">
        <v>2.31</v>
      </c>
      <c r="I28" t="n">
        <v>29</v>
      </c>
      <c r="J28" t="n">
        <v>207.37</v>
      </c>
      <c r="K28" t="n">
        <v>51.39</v>
      </c>
      <c r="L28" t="n">
        <v>27</v>
      </c>
      <c r="M28" t="n">
        <v>1</v>
      </c>
      <c r="N28" t="n">
        <v>43.97</v>
      </c>
      <c r="O28" t="n">
        <v>25809.25</v>
      </c>
      <c r="P28" t="n">
        <v>1010.7</v>
      </c>
      <c r="Q28" t="n">
        <v>2364.36</v>
      </c>
      <c r="R28" t="n">
        <v>223.32</v>
      </c>
      <c r="S28" t="n">
        <v>184.9</v>
      </c>
      <c r="T28" t="n">
        <v>17308.05</v>
      </c>
      <c r="U28" t="n">
        <v>0.83</v>
      </c>
      <c r="V28" t="n">
        <v>0.9</v>
      </c>
      <c r="W28" t="n">
        <v>36.74</v>
      </c>
      <c r="X28" t="n">
        <v>1.06</v>
      </c>
      <c r="Y28" t="n">
        <v>1</v>
      </c>
      <c r="Z28" t="n">
        <v>10</v>
      </c>
      <c r="AA28" t="n">
        <v>1612.284620269752</v>
      </c>
      <c r="AB28" t="n">
        <v>2205.99894643049</v>
      </c>
      <c r="AC28" t="n">
        <v>1995.461503122131</v>
      </c>
      <c r="AD28" t="n">
        <v>1612284.620269752</v>
      </c>
      <c r="AE28" t="n">
        <v>2205998.94643049</v>
      </c>
      <c r="AF28" t="n">
        <v>1.36298976940549e-06</v>
      </c>
      <c r="AG28" t="n">
        <v>16</v>
      </c>
      <c r="AH28" t="n">
        <v>1995461.503122131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1.0313</v>
      </c>
      <c r="E29" t="n">
        <v>96.95999999999999</v>
      </c>
      <c r="F29" t="n">
        <v>93.61</v>
      </c>
      <c r="G29" t="n">
        <v>193.67</v>
      </c>
      <c r="H29" t="n">
        <v>2.38</v>
      </c>
      <c r="I29" t="n">
        <v>29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1017.61</v>
      </c>
      <c r="Q29" t="n">
        <v>2364.39</v>
      </c>
      <c r="R29" t="n">
        <v>223.33</v>
      </c>
      <c r="S29" t="n">
        <v>184.9</v>
      </c>
      <c r="T29" t="n">
        <v>17309.22</v>
      </c>
      <c r="U29" t="n">
        <v>0.83</v>
      </c>
      <c r="V29" t="n">
        <v>0.9</v>
      </c>
      <c r="W29" t="n">
        <v>36.74</v>
      </c>
      <c r="X29" t="n">
        <v>1.05</v>
      </c>
      <c r="Y29" t="n">
        <v>1</v>
      </c>
      <c r="Z29" t="n">
        <v>10</v>
      </c>
      <c r="AA29" t="n">
        <v>1621.400283437038</v>
      </c>
      <c r="AB29" t="n">
        <v>2218.471398930646</v>
      </c>
      <c r="AC29" t="n">
        <v>2006.743602260869</v>
      </c>
      <c r="AD29" t="n">
        <v>1621400.283437038</v>
      </c>
      <c r="AE29" t="n">
        <v>2218471.398930646</v>
      </c>
      <c r="AF29" t="n">
        <v>1.36298976940549e-06</v>
      </c>
      <c r="AG29" t="n">
        <v>16</v>
      </c>
      <c r="AH29" t="n">
        <v>2006743.602260869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0.8601</v>
      </c>
      <c r="E2" t="n">
        <v>116.27</v>
      </c>
      <c r="F2" t="n">
        <v>109.17</v>
      </c>
      <c r="G2" t="n">
        <v>14.95</v>
      </c>
      <c r="H2" t="n">
        <v>0.34</v>
      </c>
      <c r="I2" t="n">
        <v>438</v>
      </c>
      <c r="J2" t="n">
        <v>51.33</v>
      </c>
      <c r="K2" t="n">
        <v>24.83</v>
      </c>
      <c r="L2" t="n">
        <v>1</v>
      </c>
      <c r="M2" t="n">
        <v>436</v>
      </c>
      <c r="N2" t="n">
        <v>5.51</v>
      </c>
      <c r="O2" t="n">
        <v>6564.78</v>
      </c>
      <c r="P2" t="n">
        <v>606.62</v>
      </c>
      <c r="Q2" t="n">
        <v>2366</v>
      </c>
      <c r="R2" t="n">
        <v>741.85</v>
      </c>
      <c r="S2" t="n">
        <v>184.9</v>
      </c>
      <c r="T2" t="n">
        <v>274527.6</v>
      </c>
      <c r="U2" t="n">
        <v>0.25</v>
      </c>
      <c r="V2" t="n">
        <v>0.77</v>
      </c>
      <c r="W2" t="n">
        <v>37.4</v>
      </c>
      <c r="X2" t="n">
        <v>16.58</v>
      </c>
      <c r="Y2" t="n">
        <v>1</v>
      </c>
      <c r="Z2" t="n">
        <v>10</v>
      </c>
      <c r="AA2" t="n">
        <v>1222.538599494294</v>
      </c>
      <c r="AB2" t="n">
        <v>1672.731246424591</v>
      </c>
      <c r="AC2" t="n">
        <v>1513.088123958876</v>
      </c>
      <c r="AD2" t="n">
        <v>1222538.599494294</v>
      </c>
      <c r="AE2" t="n">
        <v>1672731.246424591</v>
      </c>
      <c r="AF2" t="n">
        <v>1.20757419926938e-06</v>
      </c>
      <c r="AG2" t="n">
        <v>19</v>
      </c>
      <c r="AH2" t="n">
        <v>1513088.123958876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0.9656</v>
      </c>
      <c r="E3" t="n">
        <v>103.56</v>
      </c>
      <c r="F3" t="n">
        <v>99.53</v>
      </c>
      <c r="G3" t="n">
        <v>31.93</v>
      </c>
      <c r="H3" t="n">
        <v>0.66</v>
      </c>
      <c r="I3" t="n">
        <v>187</v>
      </c>
      <c r="J3" t="n">
        <v>52.47</v>
      </c>
      <c r="K3" t="n">
        <v>24.83</v>
      </c>
      <c r="L3" t="n">
        <v>2</v>
      </c>
      <c r="M3" t="n">
        <v>185</v>
      </c>
      <c r="N3" t="n">
        <v>5.64</v>
      </c>
      <c r="O3" t="n">
        <v>6705.1</v>
      </c>
      <c r="P3" t="n">
        <v>516.74</v>
      </c>
      <c r="Q3" t="n">
        <v>2364.84</v>
      </c>
      <c r="R3" t="n">
        <v>421.4</v>
      </c>
      <c r="S3" t="n">
        <v>184.9</v>
      </c>
      <c r="T3" t="n">
        <v>115555.35</v>
      </c>
      <c r="U3" t="n">
        <v>0.44</v>
      </c>
      <c r="V3" t="n">
        <v>0.85</v>
      </c>
      <c r="W3" t="n">
        <v>36.97</v>
      </c>
      <c r="X3" t="n">
        <v>6.96</v>
      </c>
      <c r="Y3" t="n">
        <v>1</v>
      </c>
      <c r="Z3" t="n">
        <v>10</v>
      </c>
      <c r="AA3" t="n">
        <v>954.3871415812429</v>
      </c>
      <c r="AB3" t="n">
        <v>1305.834591700551</v>
      </c>
      <c r="AC3" t="n">
        <v>1181.20757101901</v>
      </c>
      <c r="AD3" t="n">
        <v>954387.1415812429</v>
      </c>
      <c r="AE3" t="n">
        <v>1305834.591700551</v>
      </c>
      <c r="AF3" t="n">
        <v>1.355695438686796e-06</v>
      </c>
      <c r="AG3" t="n">
        <v>17</v>
      </c>
      <c r="AH3" t="n">
        <v>1181207.57101901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0.997</v>
      </c>
      <c r="E4" t="n">
        <v>100.3</v>
      </c>
      <c r="F4" t="n">
        <v>97.08</v>
      </c>
      <c r="G4" t="n">
        <v>48.54</v>
      </c>
      <c r="H4" t="n">
        <v>0.97</v>
      </c>
      <c r="I4" t="n">
        <v>120</v>
      </c>
      <c r="J4" t="n">
        <v>53.61</v>
      </c>
      <c r="K4" t="n">
        <v>24.83</v>
      </c>
      <c r="L4" t="n">
        <v>3</v>
      </c>
      <c r="M4" t="n">
        <v>16</v>
      </c>
      <c r="N4" t="n">
        <v>5.78</v>
      </c>
      <c r="O4" t="n">
        <v>6845.59</v>
      </c>
      <c r="P4" t="n">
        <v>471.3</v>
      </c>
      <c r="Q4" t="n">
        <v>2365.13</v>
      </c>
      <c r="R4" t="n">
        <v>335.33</v>
      </c>
      <c r="S4" t="n">
        <v>184.9</v>
      </c>
      <c r="T4" t="n">
        <v>72857.36</v>
      </c>
      <c r="U4" t="n">
        <v>0.55</v>
      </c>
      <c r="V4" t="n">
        <v>0.87</v>
      </c>
      <c r="W4" t="n">
        <v>36.99</v>
      </c>
      <c r="X4" t="n">
        <v>4.52</v>
      </c>
      <c r="Y4" t="n">
        <v>1</v>
      </c>
      <c r="Z4" t="n">
        <v>10</v>
      </c>
      <c r="AA4" t="n">
        <v>864.4776223117915</v>
      </c>
      <c r="AB4" t="n">
        <v>1182.816420908041</v>
      </c>
      <c r="AC4" t="n">
        <v>1069.93008178985</v>
      </c>
      <c r="AD4" t="n">
        <v>864477.6223117915</v>
      </c>
      <c r="AE4" t="n">
        <v>1182816.420908041</v>
      </c>
      <c r="AF4" t="n">
        <v>1.399780812314349e-06</v>
      </c>
      <c r="AG4" t="n">
        <v>17</v>
      </c>
      <c r="AH4" t="n">
        <v>1069930.08178985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0.9967</v>
      </c>
      <c r="E5" t="n">
        <v>100.33</v>
      </c>
      <c r="F5" t="n">
        <v>97.11</v>
      </c>
      <c r="G5" t="n">
        <v>48.56</v>
      </c>
      <c r="H5" t="n">
        <v>1.27</v>
      </c>
      <c r="I5" t="n">
        <v>120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480.7</v>
      </c>
      <c r="Q5" t="n">
        <v>2365.1</v>
      </c>
      <c r="R5" t="n">
        <v>335.21</v>
      </c>
      <c r="S5" t="n">
        <v>184.9</v>
      </c>
      <c r="T5" t="n">
        <v>72797.8</v>
      </c>
      <c r="U5" t="n">
        <v>0.55</v>
      </c>
      <c r="V5" t="n">
        <v>0.87</v>
      </c>
      <c r="W5" t="n">
        <v>37.03</v>
      </c>
      <c r="X5" t="n">
        <v>4.55</v>
      </c>
      <c r="Y5" t="n">
        <v>1</v>
      </c>
      <c r="Z5" t="n">
        <v>10</v>
      </c>
      <c r="AA5" t="n">
        <v>877.5539395260541</v>
      </c>
      <c r="AB5" t="n">
        <v>1200.708015006996</v>
      </c>
      <c r="AC5" t="n">
        <v>1086.114127259011</v>
      </c>
      <c r="AD5" t="n">
        <v>877553.9395260542</v>
      </c>
      <c r="AE5" t="n">
        <v>1200708.015006996</v>
      </c>
      <c r="AF5" t="n">
        <v>1.399359614477144e-06</v>
      </c>
      <c r="AG5" t="n">
        <v>17</v>
      </c>
      <c r="AH5" t="n">
        <v>1086114.127259011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0.601</v>
      </c>
      <c r="E2" t="n">
        <v>166.38</v>
      </c>
      <c r="F2" t="n">
        <v>134.75</v>
      </c>
      <c r="G2" t="n">
        <v>7.47</v>
      </c>
      <c r="H2" t="n">
        <v>0.13</v>
      </c>
      <c r="I2" t="n">
        <v>1082</v>
      </c>
      <c r="J2" t="n">
        <v>133.21</v>
      </c>
      <c r="K2" t="n">
        <v>46.47</v>
      </c>
      <c r="L2" t="n">
        <v>1</v>
      </c>
      <c r="M2" t="n">
        <v>1080</v>
      </c>
      <c r="N2" t="n">
        <v>20.75</v>
      </c>
      <c r="O2" t="n">
        <v>16663.42</v>
      </c>
      <c r="P2" t="n">
        <v>1490.47</v>
      </c>
      <c r="Q2" t="n">
        <v>2369.54</v>
      </c>
      <c r="R2" t="n">
        <v>1597.15</v>
      </c>
      <c r="S2" t="n">
        <v>184.9</v>
      </c>
      <c r="T2" t="n">
        <v>698954.61</v>
      </c>
      <c r="U2" t="n">
        <v>0.12</v>
      </c>
      <c r="V2" t="n">
        <v>0.63</v>
      </c>
      <c r="W2" t="n">
        <v>38.43</v>
      </c>
      <c r="X2" t="n">
        <v>42.08</v>
      </c>
      <c r="Y2" t="n">
        <v>1</v>
      </c>
      <c r="Z2" t="n">
        <v>10</v>
      </c>
      <c r="AA2" t="n">
        <v>3923.82285939596</v>
      </c>
      <c r="AB2" t="n">
        <v>5368.747543073147</v>
      </c>
      <c r="AC2" t="n">
        <v>4856.361812646545</v>
      </c>
      <c r="AD2" t="n">
        <v>3923822.85939596</v>
      </c>
      <c r="AE2" t="n">
        <v>5368747.543073147</v>
      </c>
      <c r="AF2" t="n">
        <v>8.052542712011319e-07</v>
      </c>
      <c r="AG2" t="n">
        <v>28</v>
      </c>
      <c r="AH2" t="n">
        <v>4856361.812646545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0.8141</v>
      </c>
      <c r="E3" t="n">
        <v>122.84</v>
      </c>
      <c r="F3" t="n">
        <v>108.9</v>
      </c>
      <c r="G3" t="n">
        <v>15.13</v>
      </c>
      <c r="H3" t="n">
        <v>0.26</v>
      </c>
      <c r="I3" t="n">
        <v>432</v>
      </c>
      <c r="J3" t="n">
        <v>134.55</v>
      </c>
      <c r="K3" t="n">
        <v>46.47</v>
      </c>
      <c r="L3" t="n">
        <v>2</v>
      </c>
      <c r="M3" t="n">
        <v>430</v>
      </c>
      <c r="N3" t="n">
        <v>21.09</v>
      </c>
      <c r="O3" t="n">
        <v>16828.84</v>
      </c>
      <c r="P3" t="n">
        <v>1196.33</v>
      </c>
      <c r="Q3" t="n">
        <v>2365.98</v>
      </c>
      <c r="R3" t="n">
        <v>733.0700000000001</v>
      </c>
      <c r="S3" t="n">
        <v>184.9</v>
      </c>
      <c r="T3" t="n">
        <v>270164.58</v>
      </c>
      <c r="U3" t="n">
        <v>0.25</v>
      </c>
      <c r="V3" t="n">
        <v>0.77</v>
      </c>
      <c r="W3" t="n">
        <v>37.39</v>
      </c>
      <c r="X3" t="n">
        <v>16.31</v>
      </c>
      <c r="Y3" t="n">
        <v>1</v>
      </c>
      <c r="Z3" t="n">
        <v>10</v>
      </c>
      <c r="AA3" t="n">
        <v>2355.406115104086</v>
      </c>
      <c r="AB3" t="n">
        <v>3222.770559869568</v>
      </c>
      <c r="AC3" t="n">
        <v>2915.193860822384</v>
      </c>
      <c r="AD3" t="n">
        <v>2355406.115104086</v>
      </c>
      <c r="AE3" t="n">
        <v>3222770.559869568</v>
      </c>
      <c r="AF3" t="n">
        <v>1.09077787385165e-06</v>
      </c>
      <c r="AG3" t="n">
        <v>20</v>
      </c>
      <c r="AH3" t="n">
        <v>2915193.860822384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0.8919</v>
      </c>
      <c r="E4" t="n">
        <v>112.12</v>
      </c>
      <c r="F4" t="n">
        <v>102.62</v>
      </c>
      <c r="G4" t="n">
        <v>22.89</v>
      </c>
      <c r="H4" t="n">
        <v>0.39</v>
      </c>
      <c r="I4" t="n">
        <v>269</v>
      </c>
      <c r="J4" t="n">
        <v>135.9</v>
      </c>
      <c r="K4" t="n">
        <v>46.47</v>
      </c>
      <c r="L4" t="n">
        <v>3</v>
      </c>
      <c r="M4" t="n">
        <v>267</v>
      </c>
      <c r="N4" t="n">
        <v>21.43</v>
      </c>
      <c r="O4" t="n">
        <v>16994.64</v>
      </c>
      <c r="P4" t="n">
        <v>1116.7</v>
      </c>
      <c r="Q4" t="n">
        <v>2365.21</v>
      </c>
      <c r="R4" t="n">
        <v>524.5</v>
      </c>
      <c r="S4" t="n">
        <v>184.9</v>
      </c>
      <c r="T4" t="n">
        <v>166695.28</v>
      </c>
      <c r="U4" t="n">
        <v>0.35</v>
      </c>
      <c r="V4" t="n">
        <v>0.82</v>
      </c>
      <c r="W4" t="n">
        <v>37.1</v>
      </c>
      <c r="X4" t="n">
        <v>10.04</v>
      </c>
      <c r="Y4" t="n">
        <v>1</v>
      </c>
      <c r="Z4" t="n">
        <v>10</v>
      </c>
      <c r="AA4" t="n">
        <v>2024.950027703079</v>
      </c>
      <c r="AB4" t="n">
        <v>2770.625962393662</v>
      </c>
      <c r="AC4" t="n">
        <v>2506.201309140772</v>
      </c>
      <c r="AD4" t="n">
        <v>2024950.027703079</v>
      </c>
      <c r="AE4" t="n">
        <v>2770625.962393661</v>
      </c>
      <c r="AF4" t="n">
        <v>1.195018776180182e-06</v>
      </c>
      <c r="AG4" t="n">
        <v>19</v>
      </c>
      <c r="AH4" t="n">
        <v>2506201.309140772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0.9327</v>
      </c>
      <c r="E5" t="n">
        <v>107.22</v>
      </c>
      <c r="F5" t="n">
        <v>99.76000000000001</v>
      </c>
      <c r="G5" t="n">
        <v>30.85</v>
      </c>
      <c r="H5" t="n">
        <v>0.52</v>
      </c>
      <c r="I5" t="n">
        <v>194</v>
      </c>
      <c r="J5" t="n">
        <v>137.25</v>
      </c>
      <c r="K5" t="n">
        <v>46.47</v>
      </c>
      <c r="L5" t="n">
        <v>4</v>
      </c>
      <c r="M5" t="n">
        <v>192</v>
      </c>
      <c r="N5" t="n">
        <v>21.78</v>
      </c>
      <c r="O5" t="n">
        <v>17160.92</v>
      </c>
      <c r="P5" t="n">
        <v>1074.6</v>
      </c>
      <c r="Q5" t="n">
        <v>2364.91</v>
      </c>
      <c r="R5" t="n">
        <v>428.84</v>
      </c>
      <c r="S5" t="n">
        <v>184.9</v>
      </c>
      <c r="T5" t="n">
        <v>119240.58</v>
      </c>
      <c r="U5" t="n">
        <v>0.43</v>
      </c>
      <c r="V5" t="n">
        <v>0.84</v>
      </c>
      <c r="W5" t="n">
        <v>36.98</v>
      </c>
      <c r="X5" t="n">
        <v>7.19</v>
      </c>
      <c r="Y5" t="n">
        <v>1</v>
      </c>
      <c r="Z5" t="n">
        <v>10</v>
      </c>
      <c r="AA5" t="n">
        <v>1869.313666860745</v>
      </c>
      <c r="AB5" t="n">
        <v>2557.677427297534</v>
      </c>
      <c r="AC5" t="n">
        <v>2313.57628335907</v>
      </c>
      <c r="AD5" t="n">
        <v>1869313.666860745</v>
      </c>
      <c r="AE5" t="n">
        <v>2557677.427297533</v>
      </c>
      <c r="AF5" t="n">
        <v>1.249684956321624e-06</v>
      </c>
      <c r="AG5" t="n">
        <v>18</v>
      </c>
      <c r="AH5" t="n">
        <v>2313576.28335907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98.14</v>
      </c>
      <c r="G6" t="n">
        <v>38.99</v>
      </c>
      <c r="H6" t="n">
        <v>0.64</v>
      </c>
      <c r="I6" t="n">
        <v>151</v>
      </c>
      <c r="J6" t="n">
        <v>138.6</v>
      </c>
      <c r="K6" t="n">
        <v>46.47</v>
      </c>
      <c r="L6" t="n">
        <v>5</v>
      </c>
      <c r="M6" t="n">
        <v>149</v>
      </c>
      <c r="N6" t="n">
        <v>22.13</v>
      </c>
      <c r="O6" t="n">
        <v>17327.69</v>
      </c>
      <c r="P6" t="n">
        <v>1045.59</v>
      </c>
      <c r="Q6" t="n">
        <v>2364.39</v>
      </c>
      <c r="R6" t="n">
        <v>375.27</v>
      </c>
      <c r="S6" t="n">
        <v>184.9</v>
      </c>
      <c r="T6" t="n">
        <v>92671.53999999999</v>
      </c>
      <c r="U6" t="n">
        <v>0.49</v>
      </c>
      <c r="V6" t="n">
        <v>0.86</v>
      </c>
      <c r="W6" t="n">
        <v>36.9</v>
      </c>
      <c r="X6" t="n">
        <v>5.58</v>
      </c>
      <c r="Y6" t="n">
        <v>1</v>
      </c>
      <c r="Z6" t="n">
        <v>10</v>
      </c>
      <c r="AA6" t="n">
        <v>1772.71317039168</v>
      </c>
      <c r="AB6" t="n">
        <v>2425.50436631543</v>
      </c>
      <c r="AC6" t="n">
        <v>2194.017633811044</v>
      </c>
      <c r="AD6" t="n">
        <v>1772713.17039168</v>
      </c>
      <c r="AE6" t="n">
        <v>2425504.36631543</v>
      </c>
      <c r="AF6" t="n">
        <v>1.283047404496179e-06</v>
      </c>
      <c r="AG6" t="n">
        <v>17</v>
      </c>
      <c r="AH6" t="n">
        <v>2194017.633811044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0.9737</v>
      </c>
      <c r="E7" t="n">
        <v>102.7</v>
      </c>
      <c r="F7" t="n">
        <v>97.14</v>
      </c>
      <c r="G7" t="n">
        <v>47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122</v>
      </c>
      <c r="N7" t="n">
        <v>22.49</v>
      </c>
      <c r="O7" t="n">
        <v>17494.97</v>
      </c>
      <c r="P7" t="n">
        <v>1024.29</v>
      </c>
      <c r="Q7" t="n">
        <v>2364.48</v>
      </c>
      <c r="R7" t="n">
        <v>341.83</v>
      </c>
      <c r="S7" t="n">
        <v>184.9</v>
      </c>
      <c r="T7" t="n">
        <v>76084.50999999999</v>
      </c>
      <c r="U7" t="n">
        <v>0.54</v>
      </c>
      <c r="V7" t="n">
        <v>0.87</v>
      </c>
      <c r="W7" t="n">
        <v>36.87</v>
      </c>
      <c r="X7" t="n">
        <v>4.58</v>
      </c>
      <c r="Y7" t="n">
        <v>1</v>
      </c>
      <c r="Z7" t="n">
        <v>10</v>
      </c>
      <c r="AA7" t="n">
        <v>1714.572118726438</v>
      </c>
      <c r="AB7" t="n">
        <v>2345.953214424876</v>
      </c>
      <c r="AC7" t="n">
        <v>2122.058732206181</v>
      </c>
      <c r="AD7" t="n">
        <v>1714572.118726438</v>
      </c>
      <c r="AE7" t="n">
        <v>2345953.214424876</v>
      </c>
      <c r="AF7" t="n">
        <v>1.304619107934347e-06</v>
      </c>
      <c r="AG7" t="n">
        <v>17</v>
      </c>
      <c r="AH7" t="n">
        <v>2122058.732206181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0.9863</v>
      </c>
      <c r="E8" t="n">
        <v>101.39</v>
      </c>
      <c r="F8" t="n">
        <v>96.38</v>
      </c>
      <c r="G8" t="n">
        <v>55.61</v>
      </c>
      <c r="H8" t="n">
        <v>0.88</v>
      </c>
      <c r="I8" t="n">
        <v>104</v>
      </c>
      <c r="J8" t="n">
        <v>141.31</v>
      </c>
      <c r="K8" t="n">
        <v>46.47</v>
      </c>
      <c r="L8" t="n">
        <v>7</v>
      </c>
      <c r="M8" t="n">
        <v>102</v>
      </c>
      <c r="N8" t="n">
        <v>22.85</v>
      </c>
      <c r="O8" t="n">
        <v>17662.75</v>
      </c>
      <c r="P8" t="n">
        <v>1004.28</v>
      </c>
      <c r="Q8" t="n">
        <v>2364.53</v>
      </c>
      <c r="R8" t="n">
        <v>316.68</v>
      </c>
      <c r="S8" t="n">
        <v>184.9</v>
      </c>
      <c r="T8" t="n">
        <v>63610.12</v>
      </c>
      <c r="U8" t="n">
        <v>0.58</v>
      </c>
      <c r="V8" t="n">
        <v>0.87</v>
      </c>
      <c r="W8" t="n">
        <v>36.83</v>
      </c>
      <c r="X8" t="n">
        <v>3.82</v>
      </c>
      <c r="Y8" t="n">
        <v>1</v>
      </c>
      <c r="Z8" t="n">
        <v>10</v>
      </c>
      <c r="AA8" t="n">
        <v>1665.818862822643</v>
      </c>
      <c r="AB8" t="n">
        <v>2279.246858855451</v>
      </c>
      <c r="AC8" t="n">
        <v>2061.718737589344</v>
      </c>
      <c r="AD8" t="n">
        <v>1665818.862822643</v>
      </c>
      <c r="AE8" t="n">
        <v>2279246.858855451</v>
      </c>
      <c r="AF8" t="n">
        <v>1.321501310625086e-06</v>
      </c>
      <c r="AG8" t="n">
        <v>17</v>
      </c>
      <c r="AH8" t="n">
        <v>2061718.737589344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0.9949</v>
      </c>
      <c r="E9" t="n">
        <v>100.51</v>
      </c>
      <c r="F9" t="n">
        <v>95.88</v>
      </c>
      <c r="G9" t="n">
        <v>63.92</v>
      </c>
      <c r="H9" t="n">
        <v>0.99</v>
      </c>
      <c r="I9" t="n">
        <v>90</v>
      </c>
      <c r="J9" t="n">
        <v>142.68</v>
      </c>
      <c r="K9" t="n">
        <v>46.47</v>
      </c>
      <c r="L9" t="n">
        <v>8</v>
      </c>
      <c r="M9" t="n">
        <v>88</v>
      </c>
      <c r="N9" t="n">
        <v>23.21</v>
      </c>
      <c r="O9" t="n">
        <v>17831.04</v>
      </c>
      <c r="P9" t="n">
        <v>987.17</v>
      </c>
      <c r="Q9" t="n">
        <v>2364.28</v>
      </c>
      <c r="R9" t="n">
        <v>299.77</v>
      </c>
      <c r="S9" t="n">
        <v>184.9</v>
      </c>
      <c r="T9" t="n">
        <v>55226.1</v>
      </c>
      <c r="U9" t="n">
        <v>0.62</v>
      </c>
      <c r="V9" t="n">
        <v>0.88</v>
      </c>
      <c r="W9" t="n">
        <v>36.82</v>
      </c>
      <c r="X9" t="n">
        <v>3.32</v>
      </c>
      <c r="Y9" t="n">
        <v>1</v>
      </c>
      <c r="Z9" t="n">
        <v>10</v>
      </c>
      <c r="AA9" t="n">
        <v>1628.557299494646</v>
      </c>
      <c r="AB9" t="n">
        <v>2228.26394404593</v>
      </c>
      <c r="AC9" t="n">
        <v>2015.601560614273</v>
      </c>
      <c r="AD9" t="n">
        <v>1628557.299494646</v>
      </c>
      <c r="AE9" t="n">
        <v>2228263.94404593</v>
      </c>
      <c r="AF9" t="n">
        <v>1.333024083890193e-06</v>
      </c>
      <c r="AG9" t="n">
        <v>17</v>
      </c>
      <c r="AH9" t="n">
        <v>2015601.560614273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1.002</v>
      </c>
      <c r="E10" t="n">
        <v>99.8</v>
      </c>
      <c r="F10" t="n">
        <v>95.47</v>
      </c>
      <c r="G10" t="n">
        <v>72.51000000000001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971.4400000000001</v>
      </c>
      <c r="Q10" t="n">
        <v>2364.15</v>
      </c>
      <c r="R10" t="n">
        <v>286.25</v>
      </c>
      <c r="S10" t="n">
        <v>184.9</v>
      </c>
      <c r="T10" t="n">
        <v>48521.31</v>
      </c>
      <c r="U10" t="n">
        <v>0.65</v>
      </c>
      <c r="V10" t="n">
        <v>0.88</v>
      </c>
      <c r="W10" t="n">
        <v>36.79</v>
      </c>
      <c r="X10" t="n">
        <v>2.91</v>
      </c>
      <c r="Y10" t="n">
        <v>1</v>
      </c>
      <c r="Z10" t="n">
        <v>10</v>
      </c>
      <c r="AA10" t="n">
        <v>1596.102478901819</v>
      </c>
      <c r="AB10" t="n">
        <v>2183.857826705192</v>
      </c>
      <c r="AC10" t="n">
        <v>1975.433500788159</v>
      </c>
      <c r="AD10" t="n">
        <v>1596102.47890182</v>
      </c>
      <c r="AE10" t="n">
        <v>2183857.826705192</v>
      </c>
      <c r="AF10" t="n">
        <v>1.342537071120689e-06</v>
      </c>
      <c r="AG10" t="n">
        <v>17</v>
      </c>
      <c r="AH10" t="n">
        <v>1975433.500788159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1.0083</v>
      </c>
      <c r="E11" t="n">
        <v>99.18000000000001</v>
      </c>
      <c r="F11" t="n">
        <v>95.09</v>
      </c>
      <c r="G11" t="n">
        <v>81.51000000000001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956.24</v>
      </c>
      <c r="Q11" t="n">
        <v>2364.4</v>
      </c>
      <c r="R11" t="n">
        <v>273.7</v>
      </c>
      <c r="S11" t="n">
        <v>184.9</v>
      </c>
      <c r="T11" t="n">
        <v>42288.82</v>
      </c>
      <c r="U11" t="n">
        <v>0.68</v>
      </c>
      <c r="V11" t="n">
        <v>0.88</v>
      </c>
      <c r="W11" t="n">
        <v>36.77</v>
      </c>
      <c r="X11" t="n">
        <v>2.54</v>
      </c>
      <c r="Y11" t="n">
        <v>1</v>
      </c>
      <c r="Z11" t="n">
        <v>10</v>
      </c>
      <c r="AA11" t="n">
        <v>1565.988372874943</v>
      </c>
      <c r="AB11" t="n">
        <v>2142.654378298626</v>
      </c>
      <c r="AC11" t="n">
        <v>1938.162451668112</v>
      </c>
      <c r="AD11" t="n">
        <v>1565988.372874943</v>
      </c>
      <c r="AE11" t="n">
        <v>2142654.378298626</v>
      </c>
      <c r="AF11" t="n">
        <v>1.350978172466059e-06</v>
      </c>
      <c r="AG11" t="n">
        <v>17</v>
      </c>
      <c r="AH11" t="n">
        <v>1938162.451668112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1.0122</v>
      </c>
      <c r="E12" t="n">
        <v>98.79000000000001</v>
      </c>
      <c r="F12" t="n">
        <v>94.89</v>
      </c>
      <c r="G12" t="n">
        <v>90.38</v>
      </c>
      <c r="H12" t="n">
        <v>1.33</v>
      </c>
      <c r="I12" t="n">
        <v>63</v>
      </c>
      <c r="J12" t="n">
        <v>146.8</v>
      </c>
      <c r="K12" t="n">
        <v>46.47</v>
      </c>
      <c r="L12" t="n">
        <v>11</v>
      </c>
      <c r="M12" t="n">
        <v>61</v>
      </c>
      <c r="N12" t="n">
        <v>24.33</v>
      </c>
      <c r="O12" t="n">
        <v>18338.99</v>
      </c>
      <c r="P12" t="n">
        <v>939.96</v>
      </c>
      <c r="Q12" t="n">
        <v>2364.25</v>
      </c>
      <c r="R12" t="n">
        <v>266.97</v>
      </c>
      <c r="S12" t="n">
        <v>184.9</v>
      </c>
      <c r="T12" t="n">
        <v>38961.07</v>
      </c>
      <c r="U12" t="n">
        <v>0.6899999999999999</v>
      </c>
      <c r="V12" t="n">
        <v>0.89</v>
      </c>
      <c r="W12" t="n">
        <v>36.77</v>
      </c>
      <c r="X12" t="n">
        <v>2.34</v>
      </c>
      <c r="Y12" t="n">
        <v>1</v>
      </c>
      <c r="Z12" t="n">
        <v>10</v>
      </c>
      <c r="AA12" t="n">
        <v>1538.348444288729</v>
      </c>
      <c r="AB12" t="n">
        <v>2104.836208619378</v>
      </c>
      <c r="AC12" t="n">
        <v>1903.953595024917</v>
      </c>
      <c r="AD12" t="n">
        <v>1538348.444288729</v>
      </c>
      <c r="AE12" t="n">
        <v>2104836.208619378</v>
      </c>
      <c r="AF12" t="n">
        <v>1.35620361615605e-06</v>
      </c>
      <c r="AG12" t="n">
        <v>17</v>
      </c>
      <c r="AH12" t="n">
        <v>1903953.595024917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1.0165</v>
      </c>
      <c r="E13" t="n">
        <v>98.38</v>
      </c>
      <c r="F13" t="n">
        <v>94.64</v>
      </c>
      <c r="G13" t="n">
        <v>99.63</v>
      </c>
      <c r="H13" t="n">
        <v>1.43</v>
      </c>
      <c r="I13" t="n">
        <v>57</v>
      </c>
      <c r="J13" t="n">
        <v>148.18</v>
      </c>
      <c r="K13" t="n">
        <v>46.47</v>
      </c>
      <c r="L13" t="n">
        <v>12</v>
      </c>
      <c r="M13" t="n">
        <v>55</v>
      </c>
      <c r="N13" t="n">
        <v>24.71</v>
      </c>
      <c r="O13" t="n">
        <v>18509.36</v>
      </c>
      <c r="P13" t="n">
        <v>924.65</v>
      </c>
      <c r="Q13" t="n">
        <v>2364.28</v>
      </c>
      <c r="R13" t="n">
        <v>258.85</v>
      </c>
      <c r="S13" t="n">
        <v>184.9</v>
      </c>
      <c r="T13" t="n">
        <v>34933.35</v>
      </c>
      <c r="U13" t="n">
        <v>0.71</v>
      </c>
      <c r="V13" t="n">
        <v>0.89</v>
      </c>
      <c r="W13" t="n">
        <v>36.75</v>
      </c>
      <c r="X13" t="n">
        <v>2.09</v>
      </c>
      <c r="Y13" t="n">
        <v>1</v>
      </c>
      <c r="Z13" t="n">
        <v>10</v>
      </c>
      <c r="AA13" t="n">
        <v>1511.611848708043</v>
      </c>
      <c r="AB13" t="n">
        <v>2068.254019010534</v>
      </c>
      <c r="AC13" t="n">
        <v>1870.862758248915</v>
      </c>
      <c r="AD13" t="n">
        <v>1511611.848708043</v>
      </c>
      <c r="AE13" t="n">
        <v>2068254.019010534</v>
      </c>
      <c r="AF13" t="n">
        <v>1.361965002788603e-06</v>
      </c>
      <c r="AG13" t="n">
        <v>17</v>
      </c>
      <c r="AH13" t="n">
        <v>1870862.758248915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1.0199</v>
      </c>
      <c r="E14" t="n">
        <v>98.05</v>
      </c>
      <c r="F14" t="n">
        <v>94.45</v>
      </c>
      <c r="G14" t="n">
        <v>108.98</v>
      </c>
      <c r="H14" t="n">
        <v>1.54</v>
      </c>
      <c r="I14" t="n">
        <v>52</v>
      </c>
      <c r="J14" t="n">
        <v>149.56</v>
      </c>
      <c r="K14" t="n">
        <v>46.47</v>
      </c>
      <c r="L14" t="n">
        <v>13</v>
      </c>
      <c r="M14" t="n">
        <v>50</v>
      </c>
      <c r="N14" t="n">
        <v>25.1</v>
      </c>
      <c r="O14" t="n">
        <v>18680.25</v>
      </c>
      <c r="P14" t="n">
        <v>910.53</v>
      </c>
      <c r="Q14" t="n">
        <v>2364.24</v>
      </c>
      <c r="R14" t="n">
        <v>252.37</v>
      </c>
      <c r="S14" t="n">
        <v>184.9</v>
      </c>
      <c r="T14" t="n">
        <v>31718.5</v>
      </c>
      <c r="U14" t="n">
        <v>0.73</v>
      </c>
      <c r="V14" t="n">
        <v>0.89</v>
      </c>
      <c r="W14" t="n">
        <v>36.75</v>
      </c>
      <c r="X14" t="n">
        <v>1.9</v>
      </c>
      <c r="Y14" t="n">
        <v>1</v>
      </c>
      <c r="Z14" t="n">
        <v>10</v>
      </c>
      <c r="AA14" t="n">
        <v>1479.601199014842</v>
      </c>
      <c r="AB14" t="n">
        <v>2024.455635890101</v>
      </c>
      <c r="AC14" t="n">
        <v>1831.244431342079</v>
      </c>
      <c r="AD14" t="n">
        <v>1479601.199014842</v>
      </c>
      <c r="AE14" t="n">
        <v>2024455.635890101</v>
      </c>
      <c r="AF14" t="n">
        <v>1.36652051780039e-06</v>
      </c>
      <c r="AG14" t="n">
        <v>16</v>
      </c>
      <c r="AH14" t="n">
        <v>1831244.431342079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1.0236</v>
      </c>
      <c r="E15" t="n">
        <v>97.7</v>
      </c>
      <c r="F15" t="n">
        <v>94.23999999999999</v>
      </c>
      <c r="G15" t="n">
        <v>120.3</v>
      </c>
      <c r="H15" t="n">
        <v>1.64</v>
      </c>
      <c r="I15" t="n">
        <v>47</v>
      </c>
      <c r="J15" t="n">
        <v>150.95</v>
      </c>
      <c r="K15" t="n">
        <v>46.47</v>
      </c>
      <c r="L15" t="n">
        <v>14</v>
      </c>
      <c r="M15" t="n">
        <v>45</v>
      </c>
      <c r="N15" t="n">
        <v>25.49</v>
      </c>
      <c r="O15" t="n">
        <v>18851.69</v>
      </c>
      <c r="P15" t="n">
        <v>894.27</v>
      </c>
      <c r="Q15" t="n">
        <v>2364.04</v>
      </c>
      <c r="R15" t="n">
        <v>245.29</v>
      </c>
      <c r="S15" t="n">
        <v>184.9</v>
      </c>
      <c r="T15" t="n">
        <v>28201.41</v>
      </c>
      <c r="U15" t="n">
        <v>0.75</v>
      </c>
      <c r="V15" t="n">
        <v>0.89</v>
      </c>
      <c r="W15" t="n">
        <v>36.74</v>
      </c>
      <c r="X15" t="n">
        <v>1.69</v>
      </c>
      <c r="Y15" t="n">
        <v>1</v>
      </c>
      <c r="Z15" t="n">
        <v>10</v>
      </c>
      <c r="AA15" t="n">
        <v>1452.841994682256</v>
      </c>
      <c r="AB15" t="n">
        <v>1987.842511989479</v>
      </c>
      <c r="AC15" t="n">
        <v>1798.12561259969</v>
      </c>
      <c r="AD15" t="n">
        <v>1452841.994682256</v>
      </c>
      <c r="AE15" t="n">
        <v>1987842.511989479</v>
      </c>
      <c r="AF15" t="n">
        <v>1.371477990019099e-06</v>
      </c>
      <c r="AG15" t="n">
        <v>16</v>
      </c>
      <c r="AH15" t="n">
        <v>1798125.61259969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1.0261</v>
      </c>
      <c r="E16" t="n">
        <v>97.45999999999999</v>
      </c>
      <c r="F16" t="n">
        <v>94.11</v>
      </c>
      <c r="G16" t="n">
        <v>131.31</v>
      </c>
      <c r="H16" t="n">
        <v>1.74</v>
      </c>
      <c r="I16" t="n">
        <v>43</v>
      </c>
      <c r="J16" t="n">
        <v>152.35</v>
      </c>
      <c r="K16" t="n">
        <v>46.47</v>
      </c>
      <c r="L16" t="n">
        <v>15</v>
      </c>
      <c r="M16" t="n">
        <v>41</v>
      </c>
      <c r="N16" t="n">
        <v>25.88</v>
      </c>
      <c r="O16" t="n">
        <v>19023.66</v>
      </c>
      <c r="P16" t="n">
        <v>879.12</v>
      </c>
      <c r="Q16" t="n">
        <v>2364.1</v>
      </c>
      <c r="R16" t="n">
        <v>240.98</v>
      </c>
      <c r="S16" t="n">
        <v>184.9</v>
      </c>
      <c r="T16" t="n">
        <v>26065.83</v>
      </c>
      <c r="U16" t="n">
        <v>0.77</v>
      </c>
      <c r="V16" t="n">
        <v>0.89</v>
      </c>
      <c r="W16" t="n">
        <v>36.73</v>
      </c>
      <c r="X16" t="n">
        <v>1.55</v>
      </c>
      <c r="Y16" t="n">
        <v>1</v>
      </c>
      <c r="Z16" t="n">
        <v>10</v>
      </c>
      <c r="AA16" t="n">
        <v>1429.366618542512</v>
      </c>
      <c r="AB16" t="n">
        <v>1955.722466694579</v>
      </c>
      <c r="AC16" t="n">
        <v>1769.071059346969</v>
      </c>
      <c r="AD16" t="n">
        <v>1429366.618542512</v>
      </c>
      <c r="AE16" t="n">
        <v>1955722.466694579</v>
      </c>
      <c r="AF16" t="n">
        <v>1.374827633410119e-06</v>
      </c>
      <c r="AG16" t="n">
        <v>16</v>
      </c>
      <c r="AH16" t="n">
        <v>1769071.059346969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1.0279</v>
      </c>
      <c r="E17" t="n">
        <v>97.28</v>
      </c>
      <c r="F17" t="n">
        <v>94.02</v>
      </c>
      <c r="G17" t="n">
        <v>141.02</v>
      </c>
      <c r="H17" t="n">
        <v>1.84</v>
      </c>
      <c r="I17" t="n">
        <v>40</v>
      </c>
      <c r="J17" t="n">
        <v>153.75</v>
      </c>
      <c r="K17" t="n">
        <v>46.47</v>
      </c>
      <c r="L17" t="n">
        <v>16</v>
      </c>
      <c r="M17" t="n">
        <v>36</v>
      </c>
      <c r="N17" t="n">
        <v>26.28</v>
      </c>
      <c r="O17" t="n">
        <v>19196.18</v>
      </c>
      <c r="P17" t="n">
        <v>864.4400000000001</v>
      </c>
      <c r="Q17" t="n">
        <v>2364.11</v>
      </c>
      <c r="R17" t="n">
        <v>237.59</v>
      </c>
      <c r="S17" t="n">
        <v>184.9</v>
      </c>
      <c r="T17" t="n">
        <v>24384.99</v>
      </c>
      <c r="U17" t="n">
        <v>0.78</v>
      </c>
      <c r="V17" t="n">
        <v>0.89</v>
      </c>
      <c r="W17" t="n">
        <v>36.74</v>
      </c>
      <c r="X17" t="n">
        <v>1.46</v>
      </c>
      <c r="Y17" t="n">
        <v>1</v>
      </c>
      <c r="Z17" t="n">
        <v>10</v>
      </c>
      <c r="AA17" t="n">
        <v>1407.547490320061</v>
      </c>
      <c r="AB17" t="n">
        <v>1925.868572868622</v>
      </c>
      <c r="AC17" t="n">
        <v>1742.066379247558</v>
      </c>
      <c r="AD17" t="n">
        <v>1407547.490320061</v>
      </c>
      <c r="AE17" t="n">
        <v>1925868.572868622</v>
      </c>
      <c r="AF17" t="n">
        <v>1.377239376651653e-06</v>
      </c>
      <c r="AG17" t="n">
        <v>16</v>
      </c>
      <c r="AH17" t="n">
        <v>1742066.379247558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1.0291</v>
      </c>
      <c r="E18" t="n">
        <v>97.18000000000001</v>
      </c>
      <c r="F18" t="n">
        <v>93.95999999999999</v>
      </c>
      <c r="G18" t="n">
        <v>148.36</v>
      </c>
      <c r="H18" t="n">
        <v>1.94</v>
      </c>
      <c r="I18" t="n">
        <v>38</v>
      </c>
      <c r="J18" t="n">
        <v>155.15</v>
      </c>
      <c r="K18" t="n">
        <v>46.47</v>
      </c>
      <c r="L18" t="n">
        <v>17</v>
      </c>
      <c r="M18" t="n">
        <v>13</v>
      </c>
      <c r="N18" t="n">
        <v>26.68</v>
      </c>
      <c r="O18" t="n">
        <v>19369.26</v>
      </c>
      <c r="P18" t="n">
        <v>859.3</v>
      </c>
      <c r="Q18" t="n">
        <v>2364.19</v>
      </c>
      <c r="R18" t="n">
        <v>234.76</v>
      </c>
      <c r="S18" t="n">
        <v>184.9</v>
      </c>
      <c r="T18" t="n">
        <v>22981.07</v>
      </c>
      <c r="U18" t="n">
        <v>0.79</v>
      </c>
      <c r="V18" t="n">
        <v>0.9</v>
      </c>
      <c r="W18" t="n">
        <v>36.76</v>
      </c>
      <c r="X18" t="n">
        <v>1.41</v>
      </c>
      <c r="Y18" t="n">
        <v>1</v>
      </c>
      <c r="Z18" t="n">
        <v>10</v>
      </c>
      <c r="AA18" t="n">
        <v>1399.186790248069</v>
      </c>
      <c r="AB18" t="n">
        <v>1914.429094182066</v>
      </c>
      <c r="AC18" t="n">
        <v>1731.718668351438</v>
      </c>
      <c r="AD18" t="n">
        <v>1399186.790248069</v>
      </c>
      <c r="AE18" t="n">
        <v>1914429.094182066</v>
      </c>
      <c r="AF18" t="n">
        <v>1.378847205479343e-06</v>
      </c>
      <c r="AG18" t="n">
        <v>16</v>
      </c>
      <c r="AH18" t="n">
        <v>1731718.668351438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1.029</v>
      </c>
      <c r="E19" t="n">
        <v>97.18000000000001</v>
      </c>
      <c r="F19" t="n">
        <v>93.95999999999999</v>
      </c>
      <c r="G19" t="n">
        <v>148.36</v>
      </c>
      <c r="H19" t="n">
        <v>2.04</v>
      </c>
      <c r="I19" t="n">
        <v>38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863.8</v>
      </c>
      <c r="Q19" t="n">
        <v>2364.43</v>
      </c>
      <c r="R19" t="n">
        <v>234.58</v>
      </c>
      <c r="S19" t="n">
        <v>184.9</v>
      </c>
      <c r="T19" t="n">
        <v>22890.99</v>
      </c>
      <c r="U19" t="n">
        <v>0.79</v>
      </c>
      <c r="V19" t="n">
        <v>0.9</v>
      </c>
      <c r="W19" t="n">
        <v>36.77</v>
      </c>
      <c r="X19" t="n">
        <v>1.41</v>
      </c>
      <c r="Y19" t="n">
        <v>1</v>
      </c>
      <c r="Z19" t="n">
        <v>10</v>
      </c>
      <c r="AA19" t="n">
        <v>1405.25929835896</v>
      </c>
      <c r="AB19" t="n">
        <v>1922.737767679539</v>
      </c>
      <c r="AC19" t="n">
        <v>1739.234373711609</v>
      </c>
      <c r="AD19" t="n">
        <v>1405259.29835896</v>
      </c>
      <c r="AE19" t="n">
        <v>1922737.767679539</v>
      </c>
      <c r="AF19" t="n">
        <v>1.378713219743702e-06</v>
      </c>
      <c r="AG19" t="n">
        <v>16</v>
      </c>
      <c r="AH19" t="n">
        <v>1739234.373711609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180.34</v>
      </c>
      <c r="F2" t="n">
        <v>140.66</v>
      </c>
      <c r="G2" t="n">
        <v>6.9</v>
      </c>
      <c r="H2" t="n">
        <v>0.12</v>
      </c>
      <c r="I2" t="n">
        <v>1224</v>
      </c>
      <c r="J2" t="n">
        <v>150.44</v>
      </c>
      <c r="K2" t="n">
        <v>49.1</v>
      </c>
      <c r="L2" t="n">
        <v>1</v>
      </c>
      <c r="M2" t="n">
        <v>1222</v>
      </c>
      <c r="N2" t="n">
        <v>25.34</v>
      </c>
      <c r="O2" t="n">
        <v>18787.76</v>
      </c>
      <c r="P2" t="n">
        <v>1684.25</v>
      </c>
      <c r="Q2" t="n">
        <v>2369.01</v>
      </c>
      <c r="R2" t="n">
        <v>1793.53</v>
      </c>
      <c r="S2" t="n">
        <v>184.9</v>
      </c>
      <c r="T2" t="n">
        <v>796434.21</v>
      </c>
      <c r="U2" t="n">
        <v>0.1</v>
      </c>
      <c r="V2" t="n">
        <v>0.6</v>
      </c>
      <c r="W2" t="n">
        <v>38.74</v>
      </c>
      <c r="X2" t="n">
        <v>47.99</v>
      </c>
      <c r="Y2" t="n">
        <v>1</v>
      </c>
      <c r="Z2" t="n">
        <v>10</v>
      </c>
      <c r="AA2" t="n">
        <v>4763.325817783429</v>
      </c>
      <c r="AB2" t="n">
        <v>6517.392526995583</v>
      </c>
      <c r="AC2" t="n">
        <v>5895.381731436741</v>
      </c>
      <c r="AD2" t="n">
        <v>4763325.817783428</v>
      </c>
      <c r="AE2" t="n">
        <v>6517392.526995583</v>
      </c>
      <c r="AF2" t="n">
        <v>7.376591025400488e-07</v>
      </c>
      <c r="AG2" t="n">
        <v>30</v>
      </c>
      <c r="AH2" t="n">
        <v>5895381.731436741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0.7848000000000001</v>
      </c>
      <c r="E3" t="n">
        <v>127.42</v>
      </c>
      <c r="F3" t="n">
        <v>110.6</v>
      </c>
      <c r="G3" t="n">
        <v>13.94</v>
      </c>
      <c r="H3" t="n">
        <v>0.23</v>
      </c>
      <c r="I3" t="n">
        <v>476</v>
      </c>
      <c r="J3" t="n">
        <v>151.83</v>
      </c>
      <c r="K3" t="n">
        <v>49.1</v>
      </c>
      <c r="L3" t="n">
        <v>2</v>
      </c>
      <c r="M3" t="n">
        <v>474</v>
      </c>
      <c r="N3" t="n">
        <v>25.73</v>
      </c>
      <c r="O3" t="n">
        <v>18959.54</v>
      </c>
      <c r="P3" t="n">
        <v>1318.23</v>
      </c>
      <c r="Q3" t="n">
        <v>2366.3</v>
      </c>
      <c r="R3" t="n">
        <v>789.86</v>
      </c>
      <c r="S3" t="n">
        <v>184.9</v>
      </c>
      <c r="T3" t="n">
        <v>298339.44</v>
      </c>
      <c r="U3" t="n">
        <v>0.23</v>
      </c>
      <c r="V3" t="n">
        <v>0.76</v>
      </c>
      <c r="W3" t="n">
        <v>37.45</v>
      </c>
      <c r="X3" t="n">
        <v>18</v>
      </c>
      <c r="Y3" t="n">
        <v>1</v>
      </c>
      <c r="Z3" t="n">
        <v>10</v>
      </c>
      <c r="AA3" t="n">
        <v>2672.869617501182</v>
      </c>
      <c r="AB3" t="n">
        <v>3657.138129350568</v>
      </c>
      <c r="AC3" t="n">
        <v>3308.105999110813</v>
      </c>
      <c r="AD3" t="n">
        <v>2672869.617501182</v>
      </c>
      <c r="AE3" t="n">
        <v>3657138.129350568</v>
      </c>
      <c r="AF3" t="n">
        <v>1.044030412395726e-06</v>
      </c>
      <c r="AG3" t="n">
        <v>21</v>
      </c>
      <c r="AH3" t="n">
        <v>3308105.999110813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0.8704</v>
      </c>
      <c r="E4" t="n">
        <v>114.89</v>
      </c>
      <c r="F4" t="n">
        <v>103.6</v>
      </c>
      <c r="G4" t="n">
        <v>21.07</v>
      </c>
      <c r="H4" t="n">
        <v>0.35</v>
      </c>
      <c r="I4" t="n">
        <v>295</v>
      </c>
      <c r="J4" t="n">
        <v>153.23</v>
      </c>
      <c r="K4" t="n">
        <v>49.1</v>
      </c>
      <c r="L4" t="n">
        <v>3</v>
      </c>
      <c r="M4" t="n">
        <v>293</v>
      </c>
      <c r="N4" t="n">
        <v>26.13</v>
      </c>
      <c r="O4" t="n">
        <v>19131.85</v>
      </c>
      <c r="P4" t="n">
        <v>1226.05</v>
      </c>
      <c r="Q4" t="n">
        <v>2365.45</v>
      </c>
      <c r="R4" t="n">
        <v>557.34</v>
      </c>
      <c r="S4" t="n">
        <v>184.9</v>
      </c>
      <c r="T4" t="n">
        <v>182986.16</v>
      </c>
      <c r="U4" t="n">
        <v>0.33</v>
      </c>
      <c r="V4" t="n">
        <v>0.8100000000000001</v>
      </c>
      <c r="W4" t="n">
        <v>37.14</v>
      </c>
      <c r="X4" t="n">
        <v>11.02</v>
      </c>
      <c r="Y4" t="n">
        <v>1</v>
      </c>
      <c r="Z4" t="n">
        <v>10</v>
      </c>
      <c r="AA4" t="n">
        <v>2254.664089780395</v>
      </c>
      <c r="AB4" t="n">
        <v>3084.930876397201</v>
      </c>
      <c r="AC4" t="n">
        <v>2790.509403281414</v>
      </c>
      <c r="AD4" t="n">
        <v>2254664.089780394</v>
      </c>
      <c r="AE4" t="n">
        <v>3084930.876397201</v>
      </c>
      <c r="AF4" t="n">
        <v>1.157905289180989e-06</v>
      </c>
      <c r="AG4" t="n">
        <v>19</v>
      </c>
      <c r="AH4" t="n">
        <v>2790509.403281413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0.915</v>
      </c>
      <c r="E5" t="n">
        <v>109.3</v>
      </c>
      <c r="F5" t="n">
        <v>100.51</v>
      </c>
      <c r="G5" t="n">
        <v>28.31</v>
      </c>
      <c r="H5" t="n">
        <v>0.46</v>
      </c>
      <c r="I5" t="n">
        <v>213</v>
      </c>
      <c r="J5" t="n">
        <v>154.63</v>
      </c>
      <c r="K5" t="n">
        <v>49.1</v>
      </c>
      <c r="L5" t="n">
        <v>4</v>
      </c>
      <c r="M5" t="n">
        <v>211</v>
      </c>
      <c r="N5" t="n">
        <v>26.53</v>
      </c>
      <c r="O5" t="n">
        <v>19304.72</v>
      </c>
      <c r="P5" t="n">
        <v>1180.39</v>
      </c>
      <c r="Q5" t="n">
        <v>2365.22</v>
      </c>
      <c r="R5" t="n">
        <v>454.31</v>
      </c>
      <c r="S5" t="n">
        <v>184.9</v>
      </c>
      <c r="T5" t="n">
        <v>131879.21</v>
      </c>
      <c r="U5" t="n">
        <v>0.41</v>
      </c>
      <c r="V5" t="n">
        <v>0.84</v>
      </c>
      <c r="W5" t="n">
        <v>37</v>
      </c>
      <c r="X5" t="n">
        <v>7.94</v>
      </c>
      <c r="Y5" t="n">
        <v>1</v>
      </c>
      <c r="Z5" t="n">
        <v>10</v>
      </c>
      <c r="AA5" t="n">
        <v>2071.305106443628</v>
      </c>
      <c r="AB5" t="n">
        <v>2834.051026168223</v>
      </c>
      <c r="AC5" t="n">
        <v>2563.573173846325</v>
      </c>
      <c r="AD5" t="n">
        <v>2071305.106443628</v>
      </c>
      <c r="AE5" t="n">
        <v>2834051.026168223</v>
      </c>
      <c r="AF5" t="n">
        <v>1.217237292739666e-06</v>
      </c>
      <c r="AG5" t="n">
        <v>18</v>
      </c>
      <c r="AH5" t="n">
        <v>2563573.173846324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0.9428</v>
      </c>
      <c r="E6" t="n">
        <v>106.07</v>
      </c>
      <c r="F6" t="n">
        <v>98.72</v>
      </c>
      <c r="G6" t="n">
        <v>35.68</v>
      </c>
      <c r="H6" t="n">
        <v>0.57</v>
      </c>
      <c r="I6" t="n">
        <v>166</v>
      </c>
      <c r="J6" t="n">
        <v>156.03</v>
      </c>
      <c r="K6" t="n">
        <v>49.1</v>
      </c>
      <c r="L6" t="n">
        <v>5</v>
      </c>
      <c r="M6" t="n">
        <v>164</v>
      </c>
      <c r="N6" t="n">
        <v>26.94</v>
      </c>
      <c r="O6" t="n">
        <v>19478.15</v>
      </c>
      <c r="P6" t="n">
        <v>1150.09</v>
      </c>
      <c r="Q6" t="n">
        <v>2364.75</v>
      </c>
      <c r="R6" t="n">
        <v>394.31</v>
      </c>
      <c r="S6" t="n">
        <v>184.9</v>
      </c>
      <c r="T6" t="n">
        <v>102114.83</v>
      </c>
      <c r="U6" t="n">
        <v>0.47</v>
      </c>
      <c r="V6" t="n">
        <v>0.85</v>
      </c>
      <c r="W6" t="n">
        <v>36.94</v>
      </c>
      <c r="X6" t="n">
        <v>6.15</v>
      </c>
      <c r="Y6" t="n">
        <v>1</v>
      </c>
      <c r="Z6" t="n">
        <v>10</v>
      </c>
      <c r="AA6" t="n">
        <v>1968.195166940141</v>
      </c>
      <c r="AB6" t="n">
        <v>2692.971458050067</v>
      </c>
      <c r="AC6" t="n">
        <v>2435.958041702947</v>
      </c>
      <c r="AD6" t="n">
        <v>1968195.166940141</v>
      </c>
      <c r="AE6" t="n">
        <v>2692971.458050067</v>
      </c>
      <c r="AF6" t="n">
        <v>1.254220021415253e-06</v>
      </c>
      <c r="AG6" t="n">
        <v>18</v>
      </c>
      <c r="AH6" t="n">
        <v>2435958.041702947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0.9612000000000001</v>
      </c>
      <c r="E7" t="n">
        <v>104.03</v>
      </c>
      <c r="F7" t="n">
        <v>97.59999999999999</v>
      </c>
      <c r="G7" t="n">
        <v>43.06</v>
      </c>
      <c r="H7" t="n">
        <v>0.67</v>
      </c>
      <c r="I7" t="n">
        <v>136</v>
      </c>
      <c r="J7" t="n">
        <v>157.44</v>
      </c>
      <c r="K7" t="n">
        <v>49.1</v>
      </c>
      <c r="L7" t="n">
        <v>6</v>
      </c>
      <c r="M7" t="n">
        <v>134</v>
      </c>
      <c r="N7" t="n">
        <v>27.35</v>
      </c>
      <c r="O7" t="n">
        <v>19652.13</v>
      </c>
      <c r="P7" t="n">
        <v>1127.6</v>
      </c>
      <c r="Q7" t="n">
        <v>2364.77</v>
      </c>
      <c r="R7" t="n">
        <v>357.18</v>
      </c>
      <c r="S7" t="n">
        <v>184.9</v>
      </c>
      <c r="T7" t="n">
        <v>83703.31</v>
      </c>
      <c r="U7" t="n">
        <v>0.52</v>
      </c>
      <c r="V7" t="n">
        <v>0.86</v>
      </c>
      <c r="W7" t="n">
        <v>36.88</v>
      </c>
      <c r="X7" t="n">
        <v>5.04</v>
      </c>
      <c r="Y7" t="n">
        <v>1</v>
      </c>
      <c r="Z7" t="n">
        <v>10</v>
      </c>
      <c r="AA7" t="n">
        <v>1891.465184914777</v>
      </c>
      <c r="AB7" t="n">
        <v>2587.986111555064</v>
      </c>
      <c r="AC7" t="n">
        <v>2340.992349329569</v>
      </c>
      <c r="AD7" t="n">
        <v>1891465.184914777</v>
      </c>
      <c r="AE7" t="n">
        <v>2587986.111555064</v>
      </c>
      <c r="AF7" t="n">
        <v>1.27869779866816e-06</v>
      </c>
      <c r="AG7" t="n">
        <v>17</v>
      </c>
      <c r="AH7" t="n">
        <v>2340992.349329569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0.9749</v>
      </c>
      <c r="E8" t="n">
        <v>102.57</v>
      </c>
      <c r="F8" t="n">
        <v>96.78</v>
      </c>
      <c r="G8" t="n">
        <v>50.49</v>
      </c>
      <c r="H8" t="n">
        <v>0.78</v>
      </c>
      <c r="I8" t="n">
        <v>115</v>
      </c>
      <c r="J8" t="n">
        <v>158.86</v>
      </c>
      <c r="K8" t="n">
        <v>49.1</v>
      </c>
      <c r="L8" t="n">
        <v>7</v>
      </c>
      <c r="M8" t="n">
        <v>113</v>
      </c>
      <c r="N8" t="n">
        <v>27.77</v>
      </c>
      <c r="O8" t="n">
        <v>19826.68</v>
      </c>
      <c r="P8" t="n">
        <v>1108.97</v>
      </c>
      <c r="Q8" t="n">
        <v>2364.52</v>
      </c>
      <c r="R8" t="n">
        <v>330</v>
      </c>
      <c r="S8" t="n">
        <v>184.9</v>
      </c>
      <c r="T8" t="n">
        <v>70215.71000000001</v>
      </c>
      <c r="U8" t="n">
        <v>0.5600000000000001</v>
      </c>
      <c r="V8" t="n">
        <v>0.87</v>
      </c>
      <c r="W8" t="n">
        <v>36.84</v>
      </c>
      <c r="X8" t="n">
        <v>4.22</v>
      </c>
      <c r="Y8" t="n">
        <v>1</v>
      </c>
      <c r="Z8" t="n">
        <v>10</v>
      </c>
      <c r="AA8" t="n">
        <v>1839.66814384879</v>
      </c>
      <c r="AB8" t="n">
        <v>2517.115114844405</v>
      </c>
      <c r="AC8" t="n">
        <v>2276.885181076907</v>
      </c>
      <c r="AD8" t="n">
        <v>1839668.14384879</v>
      </c>
      <c r="AE8" t="n">
        <v>2517115.114844405</v>
      </c>
      <c r="AF8" t="n">
        <v>1.296923100209727e-06</v>
      </c>
      <c r="AG8" t="n">
        <v>17</v>
      </c>
      <c r="AH8" t="n">
        <v>2276885.181076907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0.9849</v>
      </c>
      <c r="E9" t="n">
        <v>101.53</v>
      </c>
      <c r="F9" t="n">
        <v>96.23</v>
      </c>
      <c r="G9" t="n">
        <v>58.32</v>
      </c>
      <c r="H9" t="n">
        <v>0.88</v>
      </c>
      <c r="I9" t="n">
        <v>99</v>
      </c>
      <c r="J9" t="n">
        <v>160.28</v>
      </c>
      <c r="K9" t="n">
        <v>49.1</v>
      </c>
      <c r="L9" t="n">
        <v>8</v>
      </c>
      <c r="M9" t="n">
        <v>97</v>
      </c>
      <c r="N9" t="n">
        <v>28.19</v>
      </c>
      <c r="O9" t="n">
        <v>20001.93</v>
      </c>
      <c r="P9" t="n">
        <v>1092.43</v>
      </c>
      <c r="Q9" t="n">
        <v>2364.47</v>
      </c>
      <c r="R9" t="n">
        <v>311.25</v>
      </c>
      <c r="S9" t="n">
        <v>184.9</v>
      </c>
      <c r="T9" t="n">
        <v>60923.6</v>
      </c>
      <c r="U9" t="n">
        <v>0.59</v>
      </c>
      <c r="V9" t="n">
        <v>0.87</v>
      </c>
      <c r="W9" t="n">
        <v>36.83</v>
      </c>
      <c r="X9" t="n">
        <v>3.67</v>
      </c>
      <c r="Y9" t="n">
        <v>1</v>
      </c>
      <c r="Z9" t="n">
        <v>10</v>
      </c>
      <c r="AA9" t="n">
        <v>1798.77992906713</v>
      </c>
      <c r="AB9" t="n">
        <v>2461.170055519412</v>
      </c>
      <c r="AC9" t="n">
        <v>2226.279439694506</v>
      </c>
      <c r="AD9" t="n">
        <v>1798779.92906713</v>
      </c>
      <c r="AE9" t="n">
        <v>2461170.055519411</v>
      </c>
      <c r="AF9" t="n">
        <v>1.310226240021089e-06</v>
      </c>
      <c r="AG9" t="n">
        <v>17</v>
      </c>
      <c r="AH9" t="n">
        <v>2226279.439694506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0.9932</v>
      </c>
      <c r="E10" t="n">
        <v>100.69</v>
      </c>
      <c r="F10" t="n">
        <v>95.75</v>
      </c>
      <c r="G10" t="n">
        <v>66.04000000000001</v>
      </c>
      <c r="H10" t="n">
        <v>0.99</v>
      </c>
      <c r="I10" t="n">
        <v>87</v>
      </c>
      <c r="J10" t="n">
        <v>161.71</v>
      </c>
      <c r="K10" t="n">
        <v>49.1</v>
      </c>
      <c r="L10" t="n">
        <v>9</v>
      </c>
      <c r="M10" t="n">
        <v>85</v>
      </c>
      <c r="N10" t="n">
        <v>28.61</v>
      </c>
      <c r="O10" t="n">
        <v>20177.64</v>
      </c>
      <c r="P10" t="n">
        <v>1077.94</v>
      </c>
      <c r="Q10" t="n">
        <v>2364.37</v>
      </c>
      <c r="R10" t="n">
        <v>295.59</v>
      </c>
      <c r="S10" t="n">
        <v>184.9</v>
      </c>
      <c r="T10" t="n">
        <v>53151</v>
      </c>
      <c r="U10" t="n">
        <v>0.63</v>
      </c>
      <c r="V10" t="n">
        <v>0.88</v>
      </c>
      <c r="W10" t="n">
        <v>36.8</v>
      </c>
      <c r="X10" t="n">
        <v>3.19</v>
      </c>
      <c r="Y10" t="n">
        <v>1</v>
      </c>
      <c r="Z10" t="n">
        <v>10</v>
      </c>
      <c r="AA10" t="n">
        <v>1764.389337553623</v>
      </c>
      <c r="AB10" t="n">
        <v>2414.115331004813</v>
      </c>
      <c r="AC10" t="n">
        <v>2183.71555204586</v>
      </c>
      <c r="AD10" t="n">
        <v>1764389.337553623</v>
      </c>
      <c r="AE10" t="n">
        <v>2414115.331004813</v>
      </c>
      <c r="AF10" t="n">
        <v>1.32126784606452e-06</v>
      </c>
      <c r="AG10" t="n">
        <v>17</v>
      </c>
      <c r="AH10" t="n">
        <v>2183715.55204586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0.9993</v>
      </c>
      <c r="E11" t="n">
        <v>100.08</v>
      </c>
      <c r="F11" t="n">
        <v>95.42</v>
      </c>
      <c r="G11" t="n">
        <v>73.40000000000001</v>
      </c>
      <c r="H11" t="n">
        <v>1.09</v>
      </c>
      <c r="I11" t="n">
        <v>78</v>
      </c>
      <c r="J11" t="n">
        <v>163.13</v>
      </c>
      <c r="K11" t="n">
        <v>49.1</v>
      </c>
      <c r="L11" t="n">
        <v>10</v>
      </c>
      <c r="M11" t="n">
        <v>76</v>
      </c>
      <c r="N11" t="n">
        <v>29.04</v>
      </c>
      <c r="O11" t="n">
        <v>20353.94</v>
      </c>
      <c r="P11" t="n">
        <v>1064.6</v>
      </c>
      <c r="Q11" t="n">
        <v>2364.21</v>
      </c>
      <c r="R11" t="n">
        <v>284.39</v>
      </c>
      <c r="S11" t="n">
        <v>184.9</v>
      </c>
      <c r="T11" t="n">
        <v>47597.35</v>
      </c>
      <c r="U11" t="n">
        <v>0.65</v>
      </c>
      <c r="V11" t="n">
        <v>0.88</v>
      </c>
      <c r="W11" t="n">
        <v>36.79</v>
      </c>
      <c r="X11" t="n">
        <v>2.86</v>
      </c>
      <c r="Y11" t="n">
        <v>1</v>
      </c>
      <c r="Z11" t="n">
        <v>10</v>
      </c>
      <c r="AA11" t="n">
        <v>1735.849135688499</v>
      </c>
      <c r="AB11" t="n">
        <v>2375.065367708108</v>
      </c>
      <c r="AC11" t="n">
        <v>2148.392462439225</v>
      </c>
      <c r="AD11" t="n">
        <v>1735849.135688499</v>
      </c>
      <c r="AE11" t="n">
        <v>2375065.367708108</v>
      </c>
      <c r="AF11" t="n">
        <v>1.329382761349451e-06</v>
      </c>
      <c r="AG11" t="n">
        <v>17</v>
      </c>
      <c r="AH11" t="n">
        <v>2148392.462439225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1.0049</v>
      </c>
      <c r="E12" t="n">
        <v>99.51000000000001</v>
      </c>
      <c r="F12" t="n">
        <v>95.09</v>
      </c>
      <c r="G12" t="n">
        <v>81.51000000000001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1051.32</v>
      </c>
      <c r="Q12" t="n">
        <v>2364.28</v>
      </c>
      <c r="R12" t="n">
        <v>273.7</v>
      </c>
      <c r="S12" t="n">
        <v>184.9</v>
      </c>
      <c r="T12" t="n">
        <v>42289.43</v>
      </c>
      <c r="U12" t="n">
        <v>0.68</v>
      </c>
      <c r="V12" t="n">
        <v>0.88</v>
      </c>
      <c r="W12" t="n">
        <v>36.77</v>
      </c>
      <c r="X12" t="n">
        <v>2.54</v>
      </c>
      <c r="Y12" t="n">
        <v>1</v>
      </c>
      <c r="Z12" t="n">
        <v>10</v>
      </c>
      <c r="AA12" t="n">
        <v>1708.514219076686</v>
      </c>
      <c r="AB12" t="n">
        <v>2337.664528868414</v>
      </c>
      <c r="AC12" t="n">
        <v>2114.561107165985</v>
      </c>
      <c r="AD12" t="n">
        <v>1708514.219076686</v>
      </c>
      <c r="AE12" t="n">
        <v>2337664.528868414</v>
      </c>
      <c r="AF12" t="n">
        <v>1.336832519643814e-06</v>
      </c>
      <c r="AG12" t="n">
        <v>17</v>
      </c>
      <c r="AH12" t="n">
        <v>2114561.107165985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1.0094</v>
      </c>
      <c r="E13" t="n">
        <v>99.06999999999999</v>
      </c>
      <c r="F13" t="n">
        <v>94.86</v>
      </c>
      <c r="G13" t="n">
        <v>90.34999999999999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1038.39</v>
      </c>
      <c r="Q13" t="n">
        <v>2364.24</v>
      </c>
      <c r="R13" t="n">
        <v>266.33</v>
      </c>
      <c r="S13" t="n">
        <v>184.9</v>
      </c>
      <c r="T13" t="n">
        <v>38643.57</v>
      </c>
      <c r="U13" t="n">
        <v>0.6899999999999999</v>
      </c>
      <c r="V13" t="n">
        <v>0.89</v>
      </c>
      <c r="W13" t="n">
        <v>36.76</v>
      </c>
      <c r="X13" t="n">
        <v>2.31</v>
      </c>
      <c r="Y13" t="n">
        <v>1</v>
      </c>
      <c r="Z13" t="n">
        <v>10</v>
      </c>
      <c r="AA13" t="n">
        <v>1683.776086831893</v>
      </c>
      <c r="AB13" t="n">
        <v>2303.816724961719</v>
      </c>
      <c r="AC13" t="n">
        <v>2083.943690158453</v>
      </c>
      <c r="AD13" t="n">
        <v>1683776.086831893</v>
      </c>
      <c r="AE13" t="n">
        <v>2303816.724961719</v>
      </c>
      <c r="AF13" t="n">
        <v>1.342818932558927e-06</v>
      </c>
      <c r="AG13" t="n">
        <v>17</v>
      </c>
      <c r="AH13" t="n">
        <v>2083943.690158453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1.013</v>
      </c>
      <c r="E14" t="n">
        <v>98.72</v>
      </c>
      <c r="F14" t="n">
        <v>94.67</v>
      </c>
      <c r="G14" t="n">
        <v>97.93000000000001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1024.67</v>
      </c>
      <c r="Q14" t="n">
        <v>2364.37</v>
      </c>
      <c r="R14" t="n">
        <v>259.78</v>
      </c>
      <c r="S14" t="n">
        <v>184.9</v>
      </c>
      <c r="T14" t="n">
        <v>35392.69</v>
      </c>
      <c r="U14" t="n">
        <v>0.71</v>
      </c>
      <c r="V14" t="n">
        <v>0.89</v>
      </c>
      <c r="W14" t="n">
        <v>36.75</v>
      </c>
      <c r="X14" t="n">
        <v>2.11</v>
      </c>
      <c r="Y14" t="n">
        <v>1</v>
      </c>
      <c r="Z14" t="n">
        <v>10</v>
      </c>
      <c r="AA14" t="n">
        <v>1659.600955391136</v>
      </c>
      <c r="AB14" t="n">
        <v>2270.739243592947</v>
      </c>
      <c r="AC14" t="n">
        <v>2054.023077186981</v>
      </c>
      <c r="AD14" t="n">
        <v>1659600.955391136</v>
      </c>
      <c r="AE14" t="n">
        <v>2270739.243592947</v>
      </c>
      <c r="AF14" t="n">
        <v>1.347608062891018e-06</v>
      </c>
      <c r="AG14" t="n">
        <v>17</v>
      </c>
      <c r="AH14" t="n">
        <v>2054023.077186981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1.0166</v>
      </c>
      <c r="E15" t="n">
        <v>98.36</v>
      </c>
      <c r="F15" t="n">
        <v>94.47</v>
      </c>
      <c r="G15" t="n">
        <v>106.94</v>
      </c>
      <c r="H15" t="n">
        <v>1.47</v>
      </c>
      <c r="I15" t="n">
        <v>53</v>
      </c>
      <c r="J15" t="n">
        <v>168.9</v>
      </c>
      <c r="K15" t="n">
        <v>49.1</v>
      </c>
      <c r="L15" t="n">
        <v>14</v>
      </c>
      <c r="M15" t="n">
        <v>51</v>
      </c>
      <c r="N15" t="n">
        <v>30.81</v>
      </c>
      <c r="O15" t="n">
        <v>21065.06</v>
      </c>
      <c r="P15" t="n">
        <v>1012.99</v>
      </c>
      <c r="Q15" t="n">
        <v>2364.21</v>
      </c>
      <c r="R15" t="n">
        <v>253</v>
      </c>
      <c r="S15" t="n">
        <v>184.9</v>
      </c>
      <c r="T15" t="n">
        <v>32026.32</v>
      </c>
      <c r="U15" t="n">
        <v>0.73</v>
      </c>
      <c r="V15" t="n">
        <v>0.89</v>
      </c>
      <c r="W15" t="n">
        <v>36.74</v>
      </c>
      <c r="X15" t="n">
        <v>1.91</v>
      </c>
      <c r="Y15" t="n">
        <v>1</v>
      </c>
      <c r="Z15" t="n">
        <v>10</v>
      </c>
      <c r="AA15" t="n">
        <v>1638.312505117292</v>
      </c>
      <c r="AB15" t="n">
        <v>2241.611446748133</v>
      </c>
      <c r="AC15" t="n">
        <v>2027.675196391916</v>
      </c>
      <c r="AD15" t="n">
        <v>1638312.505117292</v>
      </c>
      <c r="AE15" t="n">
        <v>2241611.446748133</v>
      </c>
      <c r="AF15" t="n">
        <v>1.352397193223108e-06</v>
      </c>
      <c r="AG15" t="n">
        <v>17</v>
      </c>
      <c r="AH15" t="n">
        <v>2027675.196391915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1.0191</v>
      </c>
      <c r="E16" t="n">
        <v>98.12</v>
      </c>
      <c r="F16" t="n">
        <v>94.34999999999999</v>
      </c>
      <c r="G16" t="n">
        <v>115.53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47</v>
      </c>
      <c r="N16" t="n">
        <v>31.26</v>
      </c>
      <c r="O16" t="n">
        <v>21244.37</v>
      </c>
      <c r="P16" t="n">
        <v>999.3</v>
      </c>
      <c r="Q16" t="n">
        <v>2364.17</v>
      </c>
      <c r="R16" t="n">
        <v>248.94</v>
      </c>
      <c r="S16" t="n">
        <v>184.9</v>
      </c>
      <c r="T16" t="n">
        <v>30017.09</v>
      </c>
      <c r="U16" t="n">
        <v>0.74</v>
      </c>
      <c r="V16" t="n">
        <v>0.89</v>
      </c>
      <c r="W16" t="n">
        <v>36.74</v>
      </c>
      <c r="X16" t="n">
        <v>1.79</v>
      </c>
      <c r="Y16" t="n">
        <v>1</v>
      </c>
      <c r="Z16" t="n">
        <v>10</v>
      </c>
      <c r="AA16" t="n">
        <v>1607.779235378346</v>
      </c>
      <c r="AB16" t="n">
        <v>2199.834480058514</v>
      </c>
      <c r="AC16" t="n">
        <v>1989.885364768813</v>
      </c>
      <c r="AD16" t="n">
        <v>1607779.235378346</v>
      </c>
      <c r="AE16" t="n">
        <v>2199834.480058514</v>
      </c>
      <c r="AF16" t="n">
        <v>1.355722978175949e-06</v>
      </c>
      <c r="AG16" t="n">
        <v>16</v>
      </c>
      <c r="AH16" t="n">
        <v>1989885.364768813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1.0213</v>
      </c>
      <c r="E17" t="n">
        <v>97.91</v>
      </c>
      <c r="F17" t="n">
        <v>94.23</v>
      </c>
      <c r="G17" t="n">
        <v>122.91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44</v>
      </c>
      <c r="N17" t="n">
        <v>31.72</v>
      </c>
      <c r="O17" t="n">
        <v>21424.29</v>
      </c>
      <c r="P17" t="n">
        <v>988.35</v>
      </c>
      <c r="Q17" t="n">
        <v>2364.14</v>
      </c>
      <c r="R17" t="n">
        <v>245.13</v>
      </c>
      <c r="S17" t="n">
        <v>184.9</v>
      </c>
      <c r="T17" t="n">
        <v>28125.86</v>
      </c>
      <c r="U17" t="n">
        <v>0.75</v>
      </c>
      <c r="V17" t="n">
        <v>0.89</v>
      </c>
      <c r="W17" t="n">
        <v>36.73</v>
      </c>
      <c r="X17" t="n">
        <v>1.67</v>
      </c>
      <c r="Y17" t="n">
        <v>1</v>
      </c>
      <c r="Z17" t="n">
        <v>10</v>
      </c>
      <c r="AA17" t="n">
        <v>1589.847906432973</v>
      </c>
      <c r="AB17" t="n">
        <v>2175.300044721053</v>
      </c>
      <c r="AC17" t="n">
        <v>1967.692461505663</v>
      </c>
      <c r="AD17" t="n">
        <v>1589847.906432973</v>
      </c>
      <c r="AE17" t="n">
        <v>2175300.044721053</v>
      </c>
      <c r="AF17" t="n">
        <v>1.358649668934449e-06</v>
      </c>
      <c r="AG17" t="n">
        <v>16</v>
      </c>
      <c r="AH17" t="n">
        <v>1967692.461505663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1.0234</v>
      </c>
      <c r="E18" t="n">
        <v>97.70999999999999</v>
      </c>
      <c r="F18" t="n">
        <v>94.12</v>
      </c>
      <c r="G18" t="n">
        <v>131.33</v>
      </c>
      <c r="H18" t="n">
        <v>1.74</v>
      </c>
      <c r="I18" t="n">
        <v>43</v>
      </c>
      <c r="J18" t="n">
        <v>173.28</v>
      </c>
      <c r="K18" t="n">
        <v>49.1</v>
      </c>
      <c r="L18" t="n">
        <v>17</v>
      </c>
      <c r="M18" t="n">
        <v>41</v>
      </c>
      <c r="N18" t="n">
        <v>32.18</v>
      </c>
      <c r="O18" t="n">
        <v>21604.83</v>
      </c>
      <c r="P18" t="n">
        <v>976.36</v>
      </c>
      <c r="Q18" t="n">
        <v>2364.09</v>
      </c>
      <c r="R18" t="n">
        <v>241.37</v>
      </c>
      <c r="S18" t="n">
        <v>184.9</v>
      </c>
      <c r="T18" t="n">
        <v>26259.9</v>
      </c>
      <c r="U18" t="n">
        <v>0.77</v>
      </c>
      <c r="V18" t="n">
        <v>0.89</v>
      </c>
      <c r="W18" t="n">
        <v>36.74</v>
      </c>
      <c r="X18" t="n">
        <v>1.57</v>
      </c>
      <c r="Y18" t="n">
        <v>1</v>
      </c>
      <c r="Z18" t="n">
        <v>10</v>
      </c>
      <c r="AA18" t="n">
        <v>1570.765927865076</v>
      </c>
      <c r="AB18" t="n">
        <v>2149.191239806976</v>
      </c>
      <c r="AC18" t="n">
        <v>1944.075444288648</v>
      </c>
      <c r="AD18" t="n">
        <v>1570765.927865076</v>
      </c>
      <c r="AE18" t="n">
        <v>2149191.239806976</v>
      </c>
      <c r="AF18" t="n">
        <v>1.361443328294835e-06</v>
      </c>
      <c r="AG18" t="n">
        <v>16</v>
      </c>
      <c r="AH18" t="n">
        <v>1944075.444288648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1.0255</v>
      </c>
      <c r="E19" t="n">
        <v>97.51000000000001</v>
      </c>
      <c r="F19" t="n">
        <v>94.01000000000001</v>
      </c>
      <c r="G19" t="n">
        <v>141.02</v>
      </c>
      <c r="H19" t="n">
        <v>1.83</v>
      </c>
      <c r="I19" t="n">
        <v>40</v>
      </c>
      <c r="J19" t="n">
        <v>174.75</v>
      </c>
      <c r="K19" t="n">
        <v>49.1</v>
      </c>
      <c r="L19" t="n">
        <v>18</v>
      </c>
      <c r="M19" t="n">
        <v>38</v>
      </c>
      <c r="N19" t="n">
        <v>32.65</v>
      </c>
      <c r="O19" t="n">
        <v>21786.02</v>
      </c>
      <c r="P19" t="n">
        <v>964.16</v>
      </c>
      <c r="Q19" t="n">
        <v>2364.1</v>
      </c>
      <c r="R19" t="n">
        <v>237.78</v>
      </c>
      <c r="S19" t="n">
        <v>184.9</v>
      </c>
      <c r="T19" t="n">
        <v>24479.45</v>
      </c>
      <c r="U19" t="n">
        <v>0.78</v>
      </c>
      <c r="V19" t="n">
        <v>0.89</v>
      </c>
      <c r="W19" t="n">
        <v>36.73</v>
      </c>
      <c r="X19" t="n">
        <v>1.46</v>
      </c>
      <c r="Y19" t="n">
        <v>1</v>
      </c>
      <c r="Z19" t="n">
        <v>10</v>
      </c>
      <c r="AA19" t="n">
        <v>1551.48350218379</v>
      </c>
      <c r="AB19" t="n">
        <v>2122.808174309258</v>
      </c>
      <c r="AC19" t="n">
        <v>1920.210341533167</v>
      </c>
      <c r="AD19" t="n">
        <v>1551483.50218379</v>
      </c>
      <c r="AE19" t="n">
        <v>2122808.174309258</v>
      </c>
      <c r="AF19" t="n">
        <v>1.364236987655221e-06</v>
      </c>
      <c r="AG19" t="n">
        <v>16</v>
      </c>
      <c r="AH19" t="n">
        <v>1920210.341533167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1.0277</v>
      </c>
      <c r="E20" t="n">
        <v>97.3</v>
      </c>
      <c r="F20" t="n">
        <v>93.89</v>
      </c>
      <c r="G20" t="n">
        <v>152.26</v>
      </c>
      <c r="H20" t="n">
        <v>1.91</v>
      </c>
      <c r="I20" t="n">
        <v>37</v>
      </c>
      <c r="J20" t="n">
        <v>176.22</v>
      </c>
      <c r="K20" t="n">
        <v>49.1</v>
      </c>
      <c r="L20" t="n">
        <v>19</v>
      </c>
      <c r="M20" t="n">
        <v>35</v>
      </c>
      <c r="N20" t="n">
        <v>33.13</v>
      </c>
      <c r="O20" t="n">
        <v>21967.84</v>
      </c>
      <c r="P20" t="n">
        <v>951.14</v>
      </c>
      <c r="Q20" t="n">
        <v>2364.25</v>
      </c>
      <c r="R20" t="n">
        <v>233.85</v>
      </c>
      <c r="S20" t="n">
        <v>184.9</v>
      </c>
      <c r="T20" t="n">
        <v>22531.9</v>
      </c>
      <c r="U20" t="n">
        <v>0.79</v>
      </c>
      <c r="V20" t="n">
        <v>0.9</v>
      </c>
      <c r="W20" t="n">
        <v>36.72</v>
      </c>
      <c r="X20" t="n">
        <v>1.34</v>
      </c>
      <c r="Y20" t="n">
        <v>1</v>
      </c>
      <c r="Z20" t="n">
        <v>10</v>
      </c>
      <c r="AA20" t="n">
        <v>1531.04404592488</v>
      </c>
      <c r="AB20" t="n">
        <v>2094.842008530648</v>
      </c>
      <c r="AC20" t="n">
        <v>1894.913227365707</v>
      </c>
      <c r="AD20" t="n">
        <v>1531044.04592488</v>
      </c>
      <c r="AE20" t="n">
        <v>2094842.008530648</v>
      </c>
      <c r="AF20" t="n">
        <v>1.367163678413721e-06</v>
      </c>
      <c r="AG20" t="n">
        <v>16</v>
      </c>
      <c r="AH20" t="n">
        <v>1894913.227365707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1.0294</v>
      </c>
      <c r="E21" t="n">
        <v>97.15000000000001</v>
      </c>
      <c r="F21" t="n">
        <v>93.8</v>
      </c>
      <c r="G21" t="n">
        <v>160.8</v>
      </c>
      <c r="H21" t="n">
        <v>2</v>
      </c>
      <c r="I21" t="n">
        <v>35</v>
      </c>
      <c r="J21" t="n">
        <v>177.7</v>
      </c>
      <c r="K21" t="n">
        <v>49.1</v>
      </c>
      <c r="L21" t="n">
        <v>20</v>
      </c>
      <c r="M21" t="n">
        <v>31</v>
      </c>
      <c r="N21" t="n">
        <v>33.61</v>
      </c>
      <c r="O21" t="n">
        <v>22150.3</v>
      </c>
      <c r="P21" t="n">
        <v>938.09</v>
      </c>
      <c r="Q21" t="n">
        <v>2364.02</v>
      </c>
      <c r="R21" t="n">
        <v>230.79</v>
      </c>
      <c r="S21" t="n">
        <v>184.9</v>
      </c>
      <c r="T21" t="n">
        <v>21010.99</v>
      </c>
      <c r="U21" t="n">
        <v>0.8</v>
      </c>
      <c r="V21" t="n">
        <v>0.9</v>
      </c>
      <c r="W21" t="n">
        <v>36.72</v>
      </c>
      <c r="X21" t="n">
        <v>1.25</v>
      </c>
      <c r="Y21" t="n">
        <v>1</v>
      </c>
      <c r="Z21" t="n">
        <v>10</v>
      </c>
      <c r="AA21" t="n">
        <v>1511.363212381816</v>
      </c>
      <c r="AB21" t="n">
        <v>2067.913823819929</v>
      </c>
      <c r="AC21" t="n">
        <v>1870.555030809835</v>
      </c>
      <c r="AD21" t="n">
        <v>1511363.212381816</v>
      </c>
      <c r="AE21" t="n">
        <v>2067913.823819929</v>
      </c>
      <c r="AF21" t="n">
        <v>1.369425212181652e-06</v>
      </c>
      <c r="AG21" t="n">
        <v>16</v>
      </c>
      <c r="AH21" t="n">
        <v>1870555.030809835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1.0298</v>
      </c>
      <c r="E22" t="n">
        <v>97.11</v>
      </c>
      <c r="F22" t="n">
        <v>93.79000000000001</v>
      </c>
      <c r="G22" t="n">
        <v>165.51</v>
      </c>
      <c r="H22" t="n">
        <v>2.08</v>
      </c>
      <c r="I22" t="n">
        <v>34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932.23</v>
      </c>
      <c r="Q22" t="n">
        <v>2364.19</v>
      </c>
      <c r="R22" t="n">
        <v>229.63</v>
      </c>
      <c r="S22" t="n">
        <v>184.9</v>
      </c>
      <c r="T22" t="n">
        <v>20437.72</v>
      </c>
      <c r="U22" t="n">
        <v>0.8100000000000001</v>
      </c>
      <c r="V22" t="n">
        <v>0.9</v>
      </c>
      <c r="W22" t="n">
        <v>36.74</v>
      </c>
      <c r="X22" t="n">
        <v>1.24</v>
      </c>
      <c r="Y22" t="n">
        <v>1</v>
      </c>
      <c r="Z22" t="n">
        <v>10</v>
      </c>
      <c r="AA22" t="n">
        <v>1503.072850218024</v>
      </c>
      <c r="AB22" t="n">
        <v>2056.570584562464</v>
      </c>
      <c r="AC22" t="n">
        <v>1860.294374386766</v>
      </c>
      <c r="AD22" t="n">
        <v>1503072.850218024</v>
      </c>
      <c r="AE22" t="n">
        <v>2056570.584562464</v>
      </c>
      <c r="AF22" t="n">
        <v>1.369957337774107e-06</v>
      </c>
      <c r="AG22" t="n">
        <v>16</v>
      </c>
      <c r="AH22" t="n">
        <v>1860294.374386766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1.0303</v>
      </c>
      <c r="E23" t="n">
        <v>97.06</v>
      </c>
      <c r="F23" t="n">
        <v>93.77</v>
      </c>
      <c r="G23" t="n">
        <v>170.5</v>
      </c>
      <c r="H23" t="n">
        <v>2.16</v>
      </c>
      <c r="I23" t="n">
        <v>33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933.67</v>
      </c>
      <c r="Q23" t="n">
        <v>2364.31</v>
      </c>
      <c r="R23" t="n">
        <v>228.3</v>
      </c>
      <c r="S23" t="n">
        <v>184.9</v>
      </c>
      <c r="T23" t="n">
        <v>19777.84</v>
      </c>
      <c r="U23" t="n">
        <v>0.8100000000000001</v>
      </c>
      <c r="V23" t="n">
        <v>0.9</v>
      </c>
      <c r="W23" t="n">
        <v>36.76</v>
      </c>
      <c r="X23" t="n">
        <v>1.22</v>
      </c>
      <c r="Y23" t="n">
        <v>1</v>
      </c>
      <c r="Z23" t="n">
        <v>10</v>
      </c>
      <c r="AA23" t="n">
        <v>1504.28213235882</v>
      </c>
      <c r="AB23" t="n">
        <v>2058.225177737264</v>
      </c>
      <c r="AC23" t="n">
        <v>1861.791055511199</v>
      </c>
      <c r="AD23" t="n">
        <v>1504282.13235882</v>
      </c>
      <c r="AE23" t="n">
        <v>2058225.177737264</v>
      </c>
      <c r="AF23" t="n">
        <v>1.370622494764675e-06</v>
      </c>
      <c r="AG23" t="n">
        <v>16</v>
      </c>
      <c r="AH23" t="n">
        <v>1861791.055511199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0.4688</v>
      </c>
      <c r="E2" t="n">
        <v>213.32</v>
      </c>
      <c r="F2" t="n">
        <v>153.72</v>
      </c>
      <c r="G2" t="n">
        <v>6.01</v>
      </c>
      <c r="H2" t="n">
        <v>0.1</v>
      </c>
      <c r="I2" t="n">
        <v>1535</v>
      </c>
      <c r="J2" t="n">
        <v>185.69</v>
      </c>
      <c r="K2" t="n">
        <v>53.44</v>
      </c>
      <c r="L2" t="n">
        <v>1</v>
      </c>
      <c r="M2" t="n">
        <v>1533</v>
      </c>
      <c r="N2" t="n">
        <v>36.26</v>
      </c>
      <c r="O2" t="n">
        <v>23136.14</v>
      </c>
      <c r="P2" t="n">
        <v>2105.89</v>
      </c>
      <c r="Q2" t="n">
        <v>2371.95</v>
      </c>
      <c r="R2" t="n">
        <v>2231.72</v>
      </c>
      <c r="S2" t="n">
        <v>184.9</v>
      </c>
      <c r="T2" t="n">
        <v>1013977.84</v>
      </c>
      <c r="U2" t="n">
        <v>0.08</v>
      </c>
      <c r="V2" t="n">
        <v>0.55</v>
      </c>
      <c r="W2" t="n">
        <v>39.22</v>
      </c>
      <c r="X2" t="n">
        <v>61</v>
      </c>
      <c r="Y2" t="n">
        <v>1</v>
      </c>
      <c r="Z2" t="n">
        <v>10</v>
      </c>
      <c r="AA2" t="n">
        <v>6947.572234861835</v>
      </c>
      <c r="AB2" t="n">
        <v>9505.974836993453</v>
      </c>
      <c r="AC2" t="n">
        <v>8598.737940269915</v>
      </c>
      <c r="AD2" t="n">
        <v>6947572.234861835</v>
      </c>
      <c r="AE2" t="n">
        <v>9505974.836993454</v>
      </c>
      <c r="AF2" t="n">
        <v>6.158271127998205e-07</v>
      </c>
      <c r="AG2" t="n">
        <v>35</v>
      </c>
      <c r="AH2" t="n">
        <v>8598737.940269915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0.7274</v>
      </c>
      <c r="E3" t="n">
        <v>137.47</v>
      </c>
      <c r="F3" t="n">
        <v>114.01</v>
      </c>
      <c r="G3" t="n">
        <v>12.13</v>
      </c>
      <c r="H3" t="n">
        <v>0.19</v>
      </c>
      <c r="I3" t="n">
        <v>564</v>
      </c>
      <c r="J3" t="n">
        <v>187.21</v>
      </c>
      <c r="K3" t="n">
        <v>53.44</v>
      </c>
      <c r="L3" t="n">
        <v>2</v>
      </c>
      <c r="M3" t="n">
        <v>562</v>
      </c>
      <c r="N3" t="n">
        <v>36.77</v>
      </c>
      <c r="O3" t="n">
        <v>23322.88</v>
      </c>
      <c r="P3" t="n">
        <v>1559.73</v>
      </c>
      <c r="Q3" t="n">
        <v>2366.44</v>
      </c>
      <c r="R3" t="n">
        <v>904.17</v>
      </c>
      <c r="S3" t="n">
        <v>184.9</v>
      </c>
      <c r="T3" t="n">
        <v>355054.44</v>
      </c>
      <c r="U3" t="n">
        <v>0.2</v>
      </c>
      <c r="V3" t="n">
        <v>0.74</v>
      </c>
      <c r="W3" t="n">
        <v>37.58</v>
      </c>
      <c r="X3" t="n">
        <v>21.4</v>
      </c>
      <c r="Y3" t="n">
        <v>1</v>
      </c>
      <c r="Z3" t="n">
        <v>10</v>
      </c>
      <c r="AA3" t="n">
        <v>3371.17461577884</v>
      </c>
      <c r="AB3" t="n">
        <v>4612.589835036386</v>
      </c>
      <c r="AC3" t="n">
        <v>4172.370734990832</v>
      </c>
      <c r="AD3" t="n">
        <v>3371174.61577884</v>
      </c>
      <c r="AE3" t="n">
        <v>4612589.835036386</v>
      </c>
      <c r="AF3" t="n">
        <v>9.555303793741243e-07</v>
      </c>
      <c r="AG3" t="n">
        <v>23</v>
      </c>
      <c r="AH3" t="n">
        <v>4172370.734990832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0.827</v>
      </c>
      <c r="E4" t="n">
        <v>120.92</v>
      </c>
      <c r="F4" t="n">
        <v>105.58</v>
      </c>
      <c r="G4" t="n">
        <v>18.31</v>
      </c>
      <c r="H4" t="n">
        <v>0.28</v>
      </c>
      <c r="I4" t="n">
        <v>346</v>
      </c>
      <c r="J4" t="n">
        <v>188.73</v>
      </c>
      <c r="K4" t="n">
        <v>53.44</v>
      </c>
      <c r="L4" t="n">
        <v>3</v>
      </c>
      <c r="M4" t="n">
        <v>344</v>
      </c>
      <c r="N4" t="n">
        <v>37.29</v>
      </c>
      <c r="O4" t="n">
        <v>23510.33</v>
      </c>
      <c r="P4" t="n">
        <v>1438.5</v>
      </c>
      <c r="Q4" t="n">
        <v>2365.44</v>
      </c>
      <c r="R4" t="n">
        <v>622.39</v>
      </c>
      <c r="S4" t="n">
        <v>184.9</v>
      </c>
      <c r="T4" t="n">
        <v>215256.77</v>
      </c>
      <c r="U4" t="n">
        <v>0.3</v>
      </c>
      <c r="V4" t="n">
        <v>0.8</v>
      </c>
      <c r="W4" t="n">
        <v>37.24</v>
      </c>
      <c r="X4" t="n">
        <v>12.99</v>
      </c>
      <c r="Y4" t="n">
        <v>1</v>
      </c>
      <c r="Z4" t="n">
        <v>10</v>
      </c>
      <c r="AA4" t="n">
        <v>2747.282617638146</v>
      </c>
      <c r="AB4" t="n">
        <v>3758.95327900784</v>
      </c>
      <c r="AC4" t="n">
        <v>3400.204053783252</v>
      </c>
      <c r="AD4" t="n">
        <v>2747282.617638146</v>
      </c>
      <c r="AE4" t="n">
        <v>3758953.27900784</v>
      </c>
      <c r="AF4" t="n">
        <v>1.086367368356339e-06</v>
      </c>
      <c r="AG4" t="n">
        <v>20</v>
      </c>
      <c r="AH4" t="n">
        <v>3400204.053783252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0.8803</v>
      </c>
      <c r="E5" t="n">
        <v>113.59</v>
      </c>
      <c r="F5" t="n">
        <v>101.85</v>
      </c>
      <c r="G5" t="n">
        <v>24.54</v>
      </c>
      <c r="H5" t="n">
        <v>0.37</v>
      </c>
      <c r="I5" t="n">
        <v>249</v>
      </c>
      <c r="J5" t="n">
        <v>190.25</v>
      </c>
      <c r="K5" t="n">
        <v>53.44</v>
      </c>
      <c r="L5" t="n">
        <v>4</v>
      </c>
      <c r="M5" t="n">
        <v>247</v>
      </c>
      <c r="N5" t="n">
        <v>37.82</v>
      </c>
      <c r="O5" t="n">
        <v>23698.48</v>
      </c>
      <c r="P5" t="n">
        <v>1381.37</v>
      </c>
      <c r="Q5" t="n">
        <v>2365.22</v>
      </c>
      <c r="R5" t="n">
        <v>498.7</v>
      </c>
      <c r="S5" t="n">
        <v>184.9</v>
      </c>
      <c r="T5" t="n">
        <v>153898.09</v>
      </c>
      <c r="U5" t="n">
        <v>0.37</v>
      </c>
      <c r="V5" t="n">
        <v>0.83</v>
      </c>
      <c r="W5" t="n">
        <v>37.06</v>
      </c>
      <c r="X5" t="n">
        <v>9.279999999999999</v>
      </c>
      <c r="Y5" t="n">
        <v>1</v>
      </c>
      <c r="Z5" t="n">
        <v>10</v>
      </c>
      <c r="AA5" t="n">
        <v>2487.610236322878</v>
      </c>
      <c r="AB5" t="n">
        <v>3403.658070955326</v>
      </c>
      <c r="AC5" t="n">
        <v>3078.817721727326</v>
      </c>
      <c r="AD5" t="n">
        <v>2487610.236322878</v>
      </c>
      <c r="AE5" t="n">
        <v>3403658.070955326</v>
      </c>
      <c r="AF5" t="n">
        <v>1.156383548203246e-06</v>
      </c>
      <c r="AG5" t="n">
        <v>19</v>
      </c>
      <c r="AH5" t="n">
        <v>3078817.721727327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0.9132</v>
      </c>
      <c r="E6" t="n">
        <v>109.51</v>
      </c>
      <c r="F6" t="n">
        <v>99.78</v>
      </c>
      <c r="G6" t="n">
        <v>30.7</v>
      </c>
      <c r="H6" t="n">
        <v>0.46</v>
      </c>
      <c r="I6" t="n">
        <v>195</v>
      </c>
      <c r="J6" t="n">
        <v>191.78</v>
      </c>
      <c r="K6" t="n">
        <v>53.44</v>
      </c>
      <c r="L6" t="n">
        <v>5</v>
      </c>
      <c r="M6" t="n">
        <v>193</v>
      </c>
      <c r="N6" t="n">
        <v>38.35</v>
      </c>
      <c r="O6" t="n">
        <v>23887.36</v>
      </c>
      <c r="P6" t="n">
        <v>1346.89</v>
      </c>
      <c r="Q6" t="n">
        <v>2364.85</v>
      </c>
      <c r="R6" t="n">
        <v>429.42</v>
      </c>
      <c r="S6" t="n">
        <v>184.9</v>
      </c>
      <c r="T6" t="n">
        <v>119526.83</v>
      </c>
      <c r="U6" t="n">
        <v>0.43</v>
      </c>
      <c r="V6" t="n">
        <v>0.84</v>
      </c>
      <c r="W6" t="n">
        <v>36.99</v>
      </c>
      <c r="X6" t="n">
        <v>7.21</v>
      </c>
      <c r="Y6" t="n">
        <v>1</v>
      </c>
      <c r="Z6" t="n">
        <v>10</v>
      </c>
      <c r="AA6" t="n">
        <v>2340.275417081525</v>
      </c>
      <c r="AB6" t="n">
        <v>3202.068071315814</v>
      </c>
      <c r="AC6" t="n">
        <v>2896.467188720075</v>
      </c>
      <c r="AD6" t="n">
        <v>2340275.417081525</v>
      </c>
      <c r="AE6" t="n">
        <v>3202068.071315813</v>
      </c>
      <c r="AF6" t="n">
        <v>1.199601790547773e-06</v>
      </c>
      <c r="AG6" t="n">
        <v>18</v>
      </c>
      <c r="AH6" t="n">
        <v>2896467.188720075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0.9357</v>
      </c>
      <c r="E7" t="n">
        <v>106.87</v>
      </c>
      <c r="F7" t="n">
        <v>98.48</v>
      </c>
      <c r="G7" t="n">
        <v>37.16</v>
      </c>
      <c r="H7" t="n">
        <v>0.55</v>
      </c>
      <c r="I7" t="n">
        <v>159</v>
      </c>
      <c r="J7" t="n">
        <v>193.32</v>
      </c>
      <c r="K7" t="n">
        <v>53.44</v>
      </c>
      <c r="L7" t="n">
        <v>6</v>
      </c>
      <c r="M7" t="n">
        <v>157</v>
      </c>
      <c r="N7" t="n">
        <v>38.89</v>
      </c>
      <c r="O7" t="n">
        <v>24076.95</v>
      </c>
      <c r="P7" t="n">
        <v>1322.56</v>
      </c>
      <c r="Q7" t="n">
        <v>2364.53</v>
      </c>
      <c r="R7" t="n">
        <v>386.13</v>
      </c>
      <c r="S7" t="n">
        <v>184.9</v>
      </c>
      <c r="T7" t="n">
        <v>98058.92999999999</v>
      </c>
      <c r="U7" t="n">
        <v>0.48</v>
      </c>
      <c r="V7" t="n">
        <v>0.85</v>
      </c>
      <c r="W7" t="n">
        <v>36.93</v>
      </c>
      <c r="X7" t="n">
        <v>5.92</v>
      </c>
      <c r="Y7" t="n">
        <v>1</v>
      </c>
      <c r="Z7" t="n">
        <v>10</v>
      </c>
      <c r="AA7" t="n">
        <v>2250.083019553505</v>
      </c>
      <c r="AB7" t="n">
        <v>3078.662854010215</v>
      </c>
      <c r="AC7" t="n">
        <v>2784.839592153817</v>
      </c>
      <c r="AD7" t="n">
        <v>2250083.019553505</v>
      </c>
      <c r="AE7" t="n">
        <v>3078662.854010215</v>
      </c>
      <c r="AF7" t="n">
        <v>1.229158339263635e-06</v>
      </c>
      <c r="AG7" t="n">
        <v>18</v>
      </c>
      <c r="AH7" t="n">
        <v>2784839.592153817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0.9519</v>
      </c>
      <c r="E8" t="n">
        <v>105.06</v>
      </c>
      <c r="F8" t="n">
        <v>97.56</v>
      </c>
      <c r="G8" t="n">
        <v>43.36</v>
      </c>
      <c r="H8" t="n">
        <v>0.64</v>
      </c>
      <c r="I8" t="n">
        <v>135</v>
      </c>
      <c r="J8" t="n">
        <v>194.86</v>
      </c>
      <c r="K8" t="n">
        <v>53.44</v>
      </c>
      <c r="L8" t="n">
        <v>7</v>
      </c>
      <c r="M8" t="n">
        <v>133</v>
      </c>
      <c r="N8" t="n">
        <v>39.43</v>
      </c>
      <c r="O8" t="n">
        <v>24267.28</v>
      </c>
      <c r="P8" t="n">
        <v>1303.86</v>
      </c>
      <c r="Q8" t="n">
        <v>2364.29</v>
      </c>
      <c r="R8" t="n">
        <v>356.15</v>
      </c>
      <c r="S8" t="n">
        <v>184.9</v>
      </c>
      <c r="T8" t="n">
        <v>83192.10000000001</v>
      </c>
      <c r="U8" t="n">
        <v>0.52</v>
      </c>
      <c r="V8" t="n">
        <v>0.86</v>
      </c>
      <c r="W8" t="n">
        <v>36.88</v>
      </c>
      <c r="X8" t="n">
        <v>5</v>
      </c>
      <c r="Y8" t="n">
        <v>1</v>
      </c>
      <c r="Z8" t="n">
        <v>10</v>
      </c>
      <c r="AA8" t="n">
        <v>2186.12215111233</v>
      </c>
      <c r="AB8" t="n">
        <v>2991.148772054456</v>
      </c>
      <c r="AC8" t="n">
        <v>2705.677731353247</v>
      </c>
      <c r="AD8" t="n">
        <v>2186122.15111233</v>
      </c>
      <c r="AE8" t="n">
        <v>2991148.772054457</v>
      </c>
      <c r="AF8" t="n">
        <v>1.250439054339055e-06</v>
      </c>
      <c r="AG8" t="n">
        <v>18</v>
      </c>
      <c r="AH8" t="n">
        <v>2705677.731353247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0.9641</v>
      </c>
      <c r="E9" t="n">
        <v>103.72</v>
      </c>
      <c r="F9" t="n">
        <v>96.90000000000001</v>
      </c>
      <c r="G9" t="n">
        <v>49.69</v>
      </c>
      <c r="H9" t="n">
        <v>0.72</v>
      </c>
      <c r="I9" t="n">
        <v>117</v>
      </c>
      <c r="J9" t="n">
        <v>196.41</v>
      </c>
      <c r="K9" t="n">
        <v>53.44</v>
      </c>
      <c r="L9" t="n">
        <v>8</v>
      </c>
      <c r="M9" t="n">
        <v>115</v>
      </c>
      <c r="N9" t="n">
        <v>39.98</v>
      </c>
      <c r="O9" t="n">
        <v>24458.36</v>
      </c>
      <c r="P9" t="n">
        <v>1288.47</v>
      </c>
      <c r="Q9" t="n">
        <v>2364.76</v>
      </c>
      <c r="R9" t="n">
        <v>333.3</v>
      </c>
      <c r="S9" t="n">
        <v>184.9</v>
      </c>
      <c r="T9" t="n">
        <v>71856.91</v>
      </c>
      <c r="U9" t="n">
        <v>0.55</v>
      </c>
      <c r="V9" t="n">
        <v>0.87</v>
      </c>
      <c r="W9" t="n">
        <v>36.86</v>
      </c>
      <c r="X9" t="n">
        <v>4.33</v>
      </c>
      <c r="Y9" t="n">
        <v>1</v>
      </c>
      <c r="Z9" t="n">
        <v>10</v>
      </c>
      <c r="AA9" t="n">
        <v>2129.050498586155</v>
      </c>
      <c r="AB9" t="n">
        <v>2913.060819244534</v>
      </c>
      <c r="AC9" t="n">
        <v>2635.042383162373</v>
      </c>
      <c r="AD9" t="n">
        <v>2129050.498586155</v>
      </c>
      <c r="AE9" t="n">
        <v>2913060.819244534</v>
      </c>
      <c r="AF9" t="n">
        <v>1.266465271864989e-06</v>
      </c>
      <c r="AG9" t="n">
        <v>17</v>
      </c>
      <c r="AH9" t="n">
        <v>2635042.383162373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0.9744</v>
      </c>
      <c r="E10" t="n">
        <v>102.63</v>
      </c>
      <c r="F10" t="n">
        <v>96.33</v>
      </c>
      <c r="G10" t="n">
        <v>56.11</v>
      </c>
      <c r="H10" t="n">
        <v>0.8100000000000001</v>
      </c>
      <c r="I10" t="n">
        <v>103</v>
      </c>
      <c r="J10" t="n">
        <v>197.97</v>
      </c>
      <c r="K10" t="n">
        <v>53.44</v>
      </c>
      <c r="L10" t="n">
        <v>9</v>
      </c>
      <c r="M10" t="n">
        <v>101</v>
      </c>
      <c r="N10" t="n">
        <v>40.53</v>
      </c>
      <c r="O10" t="n">
        <v>24650.18</v>
      </c>
      <c r="P10" t="n">
        <v>1274.29</v>
      </c>
      <c r="Q10" t="n">
        <v>2364.39</v>
      </c>
      <c r="R10" t="n">
        <v>314.55</v>
      </c>
      <c r="S10" t="n">
        <v>184.9</v>
      </c>
      <c r="T10" t="n">
        <v>62550.98</v>
      </c>
      <c r="U10" t="n">
        <v>0.59</v>
      </c>
      <c r="V10" t="n">
        <v>0.87</v>
      </c>
      <c r="W10" t="n">
        <v>36.83</v>
      </c>
      <c r="X10" t="n">
        <v>3.77</v>
      </c>
      <c r="Y10" t="n">
        <v>1</v>
      </c>
      <c r="Z10" t="n">
        <v>10</v>
      </c>
      <c r="AA10" t="n">
        <v>2087.33923638059</v>
      </c>
      <c r="AB10" t="n">
        <v>2855.989630123863</v>
      </c>
      <c r="AC10" t="n">
        <v>2583.417988231462</v>
      </c>
      <c r="AD10" t="n">
        <v>2087339.23638059</v>
      </c>
      <c r="AE10" t="n">
        <v>2855989.630123863</v>
      </c>
      <c r="AF10" t="n">
        <v>1.279995603054917e-06</v>
      </c>
      <c r="AG10" t="n">
        <v>17</v>
      </c>
      <c r="AH10" t="n">
        <v>2583417.988231462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0.9821</v>
      </c>
      <c r="E11" t="n">
        <v>101.83</v>
      </c>
      <c r="F11" t="n">
        <v>95.93000000000001</v>
      </c>
      <c r="G11" t="n">
        <v>62.57</v>
      </c>
      <c r="H11" t="n">
        <v>0.89</v>
      </c>
      <c r="I11" t="n">
        <v>92</v>
      </c>
      <c r="J11" t="n">
        <v>199.53</v>
      </c>
      <c r="K11" t="n">
        <v>53.44</v>
      </c>
      <c r="L11" t="n">
        <v>10</v>
      </c>
      <c r="M11" t="n">
        <v>90</v>
      </c>
      <c r="N11" t="n">
        <v>41.1</v>
      </c>
      <c r="O11" t="n">
        <v>24842.77</v>
      </c>
      <c r="P11" t="n">
        <v>1262.26</v>
      </c>
      <c r="Q11" t="n">
        <v>2364.39</v>
      </c>
      <c r="R11" t="n">
        <v>301.5</v>
      </c>
      <c r="S11" t="n">
        <v>184.9</v>
      </c>
      <c r="T11" t="n">
        <v>56082.31</v>
      </c>
      <c r="U11" t="n">
        <v>0.61</v>
      </c>
      <c r="V11" t="n">
        <v>0.88</v>
      </c>
      <c r="W11" t="n">
        <v>36.81</v>
      </c>
      <c r="X11" t="n">
        <v>3.37</v>
      </c>
      <c r="Y11" t="n">
        <v>1</v>
      </c>
      <c r="Z11" t="n">
        <v>10</v>
      </c>
      <c r="AA11" t="n">
        <v>2054.791857477419</v>
      </c>
      <c r="AB11" t="n">
        <v>2811.456870419528</v>
      </c>
      <c r="AC11" t="n">
        <v>2543.135372611188</v>
      </c>
      <c r="AD11" t="n">
        <v>2054791.857477419</v>
      </c>
      <c r="AE11" t="n">
        <v>2811456.870419528</v>
      </c>
      <c r="AF11" t="n">
        <v>1.290110510837678e-06</v>
      </c>
      <c r="AG11" t="n">
        <v>17</v>
      </c>
      <c r="AH11" t="n">
        <v>2543135.372611188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0.9885</v>
      </c>
      <c r="E12" t="n">
        <v>101.16</v>
      </c>
      <c r="F12" t="n">
        <v>95.61</v>
      </c>
      <c r="G12" t="n">
        <v>69.11</v>
      </c>
      <c r="H12" t="n">
        <v>0.97</v>
      </c>
      <c r="I12" t="n">
        <v>83</v>
      </c>
      <c r="J12" t="n">
        <v>201.1</v>
      </c>
      <c r="K12" t="n">
        <v>53.44</v>
      </c>
      <c r="L12" t="n">
        <v>11</v>
      </c>
      <c r="M12" t="n">
        <v>81</v>
      </c>
      <c r="N12" t="n">
        <v>41.66</v>
      </c>
      <c r="O12" t="n">
        <v>25036.12</v>
      </c>
      <c r="P12" t="n">
        <v>1251.28</v>
      </c>
      <c r="Q12" t="n">
        <v>2364.2</v>
      </c>
      <c r="R12" t="n">
        <v>290.77</v>
      </c>
      <c r="S12" t="n">
        <v>184.9</v>
      </c>
      <c r="T12" t="n">
        <v>50760.39</v>
      </c>
      <c r="U12" t="n">
        <v>0.64</v>
      </c>
      <c r="V12" t="n">
        <v>0.88</v>
      </c>
      <c r="W12" t="n">
        <v>36.8</v>
      </c>
      <c r="X12" t="n">
        <v>3.05</v>
      </c>
      <c r="Y12" t="n">
        <v>1</v>
      </c>
      <c r="Z12" t="n">
        <v>10</v>
      </c>
      <c r="AA12" t="n">
        <v>2026.795762829294</v>
      </c>
      <c r="AB12" t="n">
        <v>2773.151378621436</v>
      </c>
      <c r="AC12" t="n">
        <v>2508.485703188211</v>
      </c>
      <c r="AD12" t="n">
        <v>2026795.762829294</v>
      </c>
      <c r="AE12" t="n">
        <v>2773151.378621436</v>
      </c>
      <c r="AF12" t="n">
        <v>1.298517706916857e-06</v>
      </c>
      <c r="AG12" t="n">
        <v>17</v>
      </c>
      <c r="AH12" t="n">
        <v>2508485.703188211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0.9946</v>
      </c>
      <c r="E13" t="n">
        <v>100.54</v>
      </c>
      <c r="F13" t="n">
        <v>95.28</v>
      </c>
      <c r="G13" t="n">
        <v>76.22</v>
      </c>
      <c r="H13" t="n">
        <v>1.05</v>
      </c>
      <c r="I13" t="n">
        <v>75</v>
      </c>
      <c r="J13" t="n">
        <v>202.67</v>
      </c>
      <c r="K13" t="n">
        <v>53.44</v>
      </c>
      <c r="L13" t="n">
        <v>12</v>
      </c>
      <c r="M13" t="n">
        <v>73</v>
      </c>
      <c r="N13" t="n">
        <v>42.24</v>
      </c>
      <c r="O13" t="n">
        <v>25230.25</v>
      </c>
      <c r="P13" t="n">
        <v>1240.05</v>
      </c>
      <c r="Q13" t="n">
        <v>2364.32</v>
      </c>
      <c r="R13" t="n">
        <v>279.61</v>
      </c>
      <c r="S13" t="n">
        <v>184.9</v>
      </c>
      <c r="T13" t="n">
        <v>45223.06</v>
      </c>
      <c r="U13" t="n">
        <v>0.66</v>
      </c>
      <c r="V13" t="n">
        <v>0.88</v>
      </c>
      <c r="W13" t="n">
        <v>36.79</v>
      </c>
      <c r="X13" t="n">
        <v>2.72</v>
      </c>
      <c r="Y13" t="n">
        <v>1</v>
      </c>
      <c r="Z13" t="n">
        <v>10</v>
      </c>
      <c r="AA13" t="n">
        <v>1999.360257293046</v>
      </c>
      <c r="AB13" t="n">
        <v>2735.612909577662</v>
      </c>
      <c r="AC13" t="n">
        <v>2474.529852944402</v>
      </c>
      <c r="AD13" t="n">
        <v>1999360.257293046</v>
      </c>
      <c r="AE13" t="n">
        <v>2735612.909577662</v>
      </c>
      <c r="AF13" t="n">
        <v>1.306530815679824e-06</v>
      </c>
      <c r="AG13" t="n">
        <v>17</v>
      </c>
      <c r="AH13" t="n">
        <v>2474529.852944402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0.999</v>
      </c>
      <c r="E14" t="n">
        <v>100.1</v>
      </c>
      <c r="F14" t="n">
        <v>95.06999999999999</v>
      </c>
      <c r="G14" t="n">
        <v>82.67</v>
      </c>
      <c r="H14" t="n">
        <v>1.13</v>
      </c>
      <c r="I14" t="n">
        <v>69</v>
      </c>
      <c r="J14" t="n">
        <v>204.25</v>
      </c>
      <c r="K14" t="n">
        <v>53.44</v>
      </c>
      <c r="L14" t="n">
        <v>13</v>
      </c>
      <c r="M14" t="n">
        <v>67</v>
      </c>
      <c r="N14" t="n">
        <v>42.82</v>
      </c>
      <c r="O14" t="n">
        <v>25425.3</v>
      </c>
      <c r="P14" t="n">
        <v>1231.55</v>
      </c>
      <c r="Q14" t="n">
        <v>2364.24</v>
      </c>
      <c r="R14" t="n">
        <v>273.06</v>
      </c>
      <c r="S14" t="n">
        <v>184.9</v>
      </c>
      <c r="T14" t="n">
        <v>41975.1</v>
      </c>
      <c r="U14" t="n">
        <v>0.68</v>
      </c>
      <c r="V14" t="n">
        <v>0.88</v>
      </c>
      <c r="W14" t="n">
        <v>36.77</v>
      </c>
      <c r="X14" t="n">
        <v>2.51</v>
      </c>
      <c r="Y14" t="n">
        <v>1</v>
      </c>
      <c r="Z14" t="n">
        <v>10</v>
      </c>
      <c r="AA14" t="n">
        <v>1979.280286160937</v>
      </c>
      <c r="AB14" t="n">
        <v>2708.138607208904</v>
      </c>
      <c r="AC14" t="n">
        <v>2449.677659433293</v>
      </c>
      <c r="AD14" t="n">
        <v>1979280.286160937</v>
      </c>
      <c r="AE14" t="n">
        <v>2708138.607208904</v>
      </c>
      <c r="AF14" t="n">
        <v>1.312310762984259e-06</v>
      </c>
      <c r="AG14" t="n">
        <v>17</v>
      </c>
      <c r="AH14" t="n">
        <v>2449677.659433293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1.0022</v>
      </c>
      <c r="E15" t="n">
        <v>99.78</v>
      </c>
      <c r="F15" t="n">
        <v>94.92</v>
      </c>
      <c r="G15" t="n">
        <v>88.98999999999999</v>
      </c>
      <c r="H15" t="n">
        <v>1.21</v>
      </c>
      <c r="I15" t="n">
        <v>64</v>
      </c>
      <c r="J15" t="n">
        <v>205.84</v>
      </c>
      <c r="K15" t="n">
        <v>53.44</v>
      </c>
      <c r="L15" t="n">
        <v>14</v>
      </c>
      <c r="M15" t="n">
        <v>62</v>
      </c>
      <c r="N15" t="n">
        <v>43.4</v>
      </c>
      <c r="O15" t="n">
        <v>25621.03</v>
      </c>
      <c r="P15" t="n">
        <v>1222.36</v>
      </c>
      <c r="Q15" t="n">
        <v>2364.36</v>
      </c>
      <c r="R15" t="n">
        <v>268.02</v>
      </c>
      <c r="S15" t="n">
        <v>184.9</v>
      </c>
      <c r="T15" t="n">
        <v>39483.54</v>
      </c>
      <c r="U15" t="n">
        <v>0.6899999999999999</v>
      </c>
      <c r="V15" t="n">
        <v>0.89</v>
      </c>
      <c r="W15" t="n">
        <v>36.77</v>
      </c>
      <c r="X15" t="n">
        <v>2.37</v>
      </c>
      <c r="Y15" t="n">
        <v>1</v>
      </c>
      <c r="Z15" t="n">
        <v>10</v>
      </c>
      <c r="AA15" t="n">
        <v>1960.708246738796</v>
      </c>
      <c r="AB15" t="n">
        <v>2682.727523530978</v>
      </c>
      <c r="AC15" t="n">
        <v>2426.691773916908</v>
      </c>
      <c r="AD15" t="n">
        <v>1960708.246738796</v>
      </c>
      <c r="AE15" t="n">
        <v>2682727.523530978</v>
      </c>
      <c r="AF15" t="n">
        <v>1.316514361023848e-06</v>
      </c>
      <c r="AG15" t="n">
        <v>17</v>
      </c>
      <c r="AH15" t="n">
        <v>2426691.773916909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1.0061</v>
      </c>
      <c r="E16" t="n">
        <v>99.40000000000001</v>
      </c>
      <c r="F16" t="n">
        <v>94.73</v>
      </c>
      <c r="G16" t="n">
        <v>96.34</v>
      </c>
      <c r="H16" t="n">
        <v>1.28</v>
      </c>
      <c r="I16" t="n">
        <v>59</v>
      </c>
      <c r="J16" t="n">
        <v>207.43</v>
      </c>
      <c r="K16" t="n">
        <v>53.44</v>
      </c>
      <c r="L16" t="n">
        <v>15</v>
      </c>
      <c r="M16" t="n">
        <v>57</v>
      </c>
      <c r="N16" t="n">
        <v>44</v>
      </c>
      <c r="O16" t="n">
        <v>25817.56</v>
      </c>
      <c r="P16" t="n">
        <v>1212.26</v>
      </c>
      <c r="Q16" t="n">
        <v>2364.12</v>
      </c>
      <c r="R16" t="n">
        <v>261.7</v>
      </c>
      <c r="S16" t="n">
        <v>184.9</v>
      </c>
      <c r="T16" t="n">
        <v>36346.2</v>
      </c>
      <c r="U16" t="n">
        <v>0.71</v>
      </c>
      <c r="V16" t="n">
        <v>0.89</v>
      </c>
      <c r="W16" t="n">
        <v>36.76</v>
      </c>
      <c r="X16" t="n">
        <v>2.18</v>
      </c>
      <c r="Y16" t="n">
        <v>1</v>
      </c>
      <c r="Z16" t="n">
        <v>10</v>
      </c>
      <c r="AA16" t="n">
        <v>1939.709515327413</v>
      </c>
      <c r="AB16" t="n">
        <v>2653.996132815277</v>
      </c>
      <c r="AC16" t="n">
        <v>2400.702466806353</v>
      </c>
      <c r="AD16" t="n">
        <v>1939709.515327413</v>
      </c>
      <c r="AE16" t="n">
        <v>2653996.132815277</v>
      </c>
      <c r="AF16" t="n">
        <v>1.321637496134598e-06</v>
      </c>
      <c r="AG16" t="n">
        <v>17</v>
      </c>
      <c r="AH16" t="n">
        <v>2400702.466806353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1.0094</v>
      </c>
      <c r="E17" t="n">
        <v>99.06999999999999</v>
      </c>
      <c r="F17" t="n">
        <v>94.55</v>
      </c>
      <c r="G17" t="n">
        <v>103.15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1203.91</v>
      </c>
      <c r="Q17" t="n">
        <v>2364.24</v>
      </c>
      <c r="R17" t="n">
        <v>255.48</v>
      </c>
      <c r="S17" t="n">
        <v>184.9</v>
      </c>
      <c r="T17" t="n">
        <v>33254.44</v>
      </c>
      <c r="U17" t="n">
        <v>0.72</v>
      </c>
      <c r="V17" t="n">
        <v>0.89</v>
      </c>
      <c r="W17" t="n">
        <v>36.76</v>
      </c>
      <c r="X17" t="n">
        <v>2</v>
      </c>
      <c r="Y17" t="n">
        <v>1</v>
      </c>
      <c r="Z17" t="n">
        <v>10</v>
      </c>
      <c r="AA17" t="n">
        <v>1922.30133459791</v>
      </c>
      <c r="AB17" t="n">
        <v>2630.17749194644</v>
      </c>
      <c r="AC17" t="n">
        <v>2379.157043592365</v>
      </c>
      <c r="AD17" t="n">
        <v>1922301.33459791</v>
      </c>
      <c r="AE17" t="n">
        <v>2630177.49194644</v>
      </c>
      <c r="AF17" t="n">
        <v>1.325972456612924e-06</v>
      </c>
      <c r="AG17" t="n">
        <v>17</v>
      </c>
      <c r="AH17" t="n">
        <v>2379157.043592365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1.0117</v>
      </c>
      <c r="E18" t="n">
        <v>98.84</v>
      </c>
      <c r="F18" t="n">
        <v>94.43000000000001</v>
      </c>
      <c r="G18" t="n">
        <v>108.96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1195.34</v>
      </c>
      <c r="Q18" t="n">
        <v>2364.3</v>
      </c>
      <c r="R18" t="n">
        <v>251.77</v>
      </c>
      <c r="S18" t="n">
        <v>184.9</v>
      </c>
      <c r="T18" t="n">
        <v>31415.86</v>
      </c>
      <c r="U18" t="n">
        <v>0.73</v>
      </c>
      <c r="V18" t="n">
        <v>0.89</v>
      </c>
      <c r="W18" t="n">
        <v>36.75</v>
      </c>
      <c r="X18" t="n">
        <v>1.88</v>
      </c>
      <c r="Y18" t="n">
        <v>1</v>
      </c>
      <c r="Z18" t="n">
        <v>10</v>
      </c>
      <c r="AA18" t="n">
        <v>1906.545845723504</v>
      </c>
      <c r="AB18" t="n">
        <v>2608.620136985364</v>
      </c>
      <c r="AC18" t="n">
        <v>2359.657092332838</v>
      </c>
      <c r="AD18" t="n">
        <v>1906545.845723504</v>
      </c>
      <c r="AE18" t="n">
        <v>2608620.136985364</v>
      </c>
      <c r="AF18" t="n">
        <v>1.328993792703879e-06</v>
      </c>
      <c r="AG18" t="n">
        <v>17</v>
      </c>
      <c r="AH18" t="n">
        <v>2359657.092332838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1.0139</v>
      </c>
      <c r="E19" t="n">
        <v>98.63</v>
      </c>
      <c r="F19" t="n">
        <v>94.34</v>
      </c>
      <c r="G19" t="n">
        <v>115.52</v>
      </c>
      <c r="H19" t="n">
        <v>1.51</v>
      </c>
      <c r="I19" t="n">
        <v>49</v>
      </c>
      <c r="J19" t="n">
        <v>212.25</v>
      </c>
      <c r="K19" t="n">
        <v>53.44</v>
      </c>
      <c r="L19" t="n">
        <v>18</v>
      </c>
      <c r="M19" t="n">
        <v>47</v>
      </c>
      <c r="N19" t="n">
        <v>45.82</v>
      </c>
      <c r="O19" t="n">
        <v>26412.11</v>
      </c>
      <c r="P19" t="n">
        <v>1187.07</v>
      </c>
      <c r="Q19" t="n">
        <v>2364.25</v>
      </c>
      <c r="R19" t="n">
        <v>248.65</v>
      </c>
      <c r="S19" t="n">
        <v>184.9</v>
      </c>
      <c r="T19" t="n">
        <v>29871.15</v>
      </c>
      <c r="U19" t="n">
        <v>0.74</v>
      </c>
      <c r="V19" t="n">
        <v>0.89</v>
      </c>
      <c r="W19" t="n">
        <v>36.74</v>
      </c>
      <c r="X19" t="n">
        <v>1.78</v>
      </c>
      <c r="Y19" t="n">
        <v>1</v>
      </c>
      <c r="Z19" t="n">
        <v>10</v>
      </c>
      <c r="AA19" t="n">
        <v>1891.484791912435</v>
      </c>
      <c r="AB19" t="n">
        <v>2588.01293871426</v>
      </c>
      <c r="AC19" t="n">
        <v>2341.016616142343</v>
      </c>
      <c r="AD19" t="n">
        <v>1891484.791912435</v>
      </c>
      <c r="AE19" t="n">
        <v>2588012.93871426</v>
      </c>
      <c r="AF19" t="n">
        <v>1.331883766356096e-06</v>
      </c>
      <c r="AG19" t="n">
        <v>17</v>
      </c>
      <c r="AH19" t="n">
        <v>2341016.616142343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1.016</v>
      </c>
      <c r="E20" t="n">
        <v>98.42</v>
      </c>
      <c r="F20" t="n">
        <v>94.23999999999999</v>
      </c>
      <c r="G20" t="n">
        <v>122.92</v>
      </c>
      <c r="H20" t="n">
        <v>1.58</v>
      </c>
      <c r="I20" t="n">
        <v>46</v>
      </c>
      <c r="J20" t="n">
        <v>213.87</v>
      </c>
      <c r="K20" t="n">
        <v>53.44</v>
      </c>
      <c r="L20" t="n">
        <v>19</v>
      </c>
      <c r="M20" t="n">
        <v>44</v>
      </c>
      <c r="N20" t="n">
        <v>46.44</v>
      </c>
      <c r="O20" t="n">
        <v>26611.98</v>
      </c>
      <c r="P20" t="n">
        <v>1179.84</v>
      </c>
      <c r="Q20" t="n">
        <v>2364.15</v>
      </c>
      <c r="R20" t="n">
        <v>245.4</v>
      </c>
      <c r="S20" t="n">
        <v>184.9</v>
      </c>
      <c r="T20" t="n">
        <v>28263.65</v>
      </c>
      <c r="U20" t="n">
        <v>0.75</v>
      </c>
      <c r="V20" t="n">
        <v>0.89</v>
      </c>
      <c r="W20" t="n">
        <v>36.74</v>
      </c>
      <c r="X20" t="n">
        <v>1.69</v>
      </c>
      <c r="Y20" t="n">
        <v>1</v>
      </c>
      <c r="Z20" t="n">
        <v>10</v>
      </c>
      <c r="AA20" t="n">
        <v>1878.035766352264</v>
      </c>
      <c r="AB20" t="n">
        <v>2569.611388613702</v>
      </c>
      <c r="AC20" t="n">
        <v>2324.371284156644</v>
      </c>
      <c r="AD20" t="n">
        <v>1878035.766352264</v>
      </c>
      <c r="AE20" t="n">
        <v>2569611.388613702</v>
      </c>
      <c r="AF20" t="n">
        <v>1.334642377569577e-06</v>
      </c>
      <c r="AG20" t="n">
        <v>17</v>
      </c>
      <c r="AH20" t="n">
        <v>2324371.284156644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1.0185</v>
      </c>
      <c r="E21" t="n">
        <v>98.18000000000001</v>
      </c>
      <c r="F21" t="n">
        <v>94.11</v>
      </c>
      <c r="G21" t="n">
        <v>131.32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1169.41</v>
      </c>
      <c r="Q21" t="n">
        <v>2364.19</v>
      </c>
      <c r="R21" t="n">
        <v>241.15</v>
      </c>
      <c r="S21" t="n">
        <v>184.9</v>
      </c>
      <c r="T21" t="n">
        <v>26150.78</v>
      </c>
      <c r="U21" t="n">
        <v>0.77</v>
      </c>
      <c r="V21" t="n">
        <v>0.89</v>
      </c>
      <c r="W21" t="n">
        <v>36.73</v>
      </c>
      <c r="X21" t="n">
        <v>1.56</v>
      </c>
      <c r="Y21" t="n">
        <v>1</v>
      </c>
      <c r="Z21" t="n">
        <v>10</v>
      </c>
      <c r="AA21" t="n">
        <v>1851.111413735511</v>
      </c>
      <c r="AB21" t="n">
        <v>2532.772301544855</v>
      </c>
      <c r="AC21" t="n">
        <v>2291.048067853664</v>
      </c>
      <c r="AD21" t="n">
        <v>1851111.413735511</v>
      </c>
      <c r="AE21" t="n">
        <v>2532772.301544854</v>
      </c>
      <c r="AF21" t="n">
        <v>1.337926438538006e-06</v>
      </c>
      <c r="AG21" t="n">
        <v>16</v>
      </c>
      <c r="AH21" t="n">
        <v>2291048.067853664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1.0201</v>
      </c>
      <c r="E22" t="n">
        <v>98.03</v>
      </c>
      <c r="F22" t="n">
        <v>94.03</v>
      </c>
      <c r="G22" t="n">
        <v>137.61</v>
      </c>
      <c r="H22" t="n">
        <v>1.72</v>
      </c>
      <c r="I22" t="n">
        <v>41</v>
      </c>
      <c r="J22" t="n">
        <v>217.14</v>
      </c>
      <c r="K22" t="n">
        <v>53.44</v>
      </c>
      <c r="L22" t="n">
        <v>21</v>
      </c>
      <c r="M22" t="n">
        <v>39</v>
      </c>
      <c r="N22" t="n">
        <v>47.7</v>
      </c>
      <c r="O22" t="n">
        <v>27014.3</v>
      </c>
      <c r="P22" t="n">
        <v>1162.41</v>
      </c>
      <c r="Q22" t="n">
        <v>2364.09</v>
      </c>
      <c r="R22" t="n">
        <v>238.59</v>
      </c>
      <c r="S22" t="n">
        <v>184.9</v>
      </c>
      <c r="T22" t="n">
        <v>24880.75</v>
      </c>
      <c r="U22" t="n">
        <v>0.77</v>
      </c>
      <c r="V22" t="n">
        <v>0.89</v>
      </c>
      <c r="W22" t="n">
        <v>36.73</v>
      </c>
      <c r="X22" t="n">
        <v>1.48</v>
      </c>
      <c r="Y22" t="n">
        <v>1</v>
      </c>
      <c r="Z22" t="n">
        <v>10</v>
      </c>
      <c r="AA22" t="n">
        <v>1838.96046474954</v>
      </c>
      <c r="AB22" t="n">
        <v>2516.146837080212</v>
      </c>
      <c r="AC22" t="n">
        <v>2276.009314383542</v>
      </c>
      <c r="AD22" t="n">
        <v>1838960.46474954</v>
      </c>
      <c r="AE22" t="n">
        <v>2516146.837080212</v>
      </c>
      <c r="AF22" t="n">
        <v>1.3400282375578e-06</v>
      </c>
      <c r="AG22" t="n">
        <v>16</v>
      </c>
      <c r="AH22" t="n">
        <v>2276009.314383542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1.0217</v>
      </c>
      <c r="E23" t="n">
        <v>97.88</v>
      </c>
      <c r="F23" t="n">
        <v>93.95999999999999</v>
      </c>
      <c r="G23" t="n">
        <v>144.55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37</v>
      </c>
      <c r="N23" t="n">
        <v>48.34</v>
      </c>
      <c r="O23" t="n">
        <v>27216.79</v>
      </c>
      <c r="P23" t="n">
        <v>1155.89</v>
      </c>
      <c r="Q23" t="n">
        <v>2364.03</v>
      </c>
      <c r="R23" t="n">
        <v>235.99</v>
      </c>
      <c r="S23" t="n">
        <v>184.9</v>
      </c>
      <c r="T23" t="n">
        <v>23588.79</v>
      </c>
      <c r="U23" t="n">
        <v>0.78</v>
      </c>
      <c r="V23" t="n">
        <v>0.9</v>
      </c>
      <c r="W23" t="n">
        <v>36.73</v>
      </c>
      <c r="X23" t="n">
        <v>1.41</v>
      </c>
      <c r="Y23" t="n">
        <v>1</v>
      </c>
      <c r="Z23" t="n">
        <v>10</v>
      </c>
      <c r="AA23" t="n">
        <v>1827.502737435272</v>
      </c>
      <c r="AB23" t="n">
        <v>2500.469869089577</v>
      </c>
      <c r="AC23" t="n">
        <v>2261.82853421517</v>
      </c>
      <c r="AD23" t="n">
        <v>1827502.737435272</v>
      </c>
      <c r="AE23" t="n">
        <v>2500469.869089577</v>
      </c>
      <c r="AF23" t="n">
        <v>1.342130036577595e-06</v>
      </c>
      <c r="AG23" t="n">
        <v>16</v>
      </c>
      <c r="AH23" t="n">
        <v>2261828.53421517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1.0232</v>
      </c>
      <c r="E24" t="n">
        <v>97.73999999999999</v>
      </c>
      <c r="F24" t="n">
        <v>93.89</v>
      </c>
      <c r="G24" t="n">
        <v>152.26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35</v>
      </c>
      <c r="N24" t="n">
        <v>48.99</v>
      </c>
      <c r="O24" t="n">
        <v>27420.16</v>
      </c>
      <c r="P24" t="n">
        <v>1146.82</v>
      </c>
      <c r="Q24" t="n">
        <v>2364.07</v>
      </c>
      <c r="R24" t="n">
        <v>233.76</v>
      </c>
      <c r="S24" t="n">
        <v>184.9</v>
      </c>
      <c r="T24" t="n">
        <v>22487.4</v>
      </c>
      <c r="U24" t="n">
        <v>0.79</v>
      </c>
      <c r="V24" t="n">
        <v>0.9</v>
      </c>
      <c r="W24" t="n">
        <v>36.72</v>
      </c>
      <c r="X24" t="n">
        <v>1.34</v>
      </c>
      <c r="Y24" t="n">
        <v>1</v>
      </c>
      <c r="Z24" t="n">
        <v>10</v>
      </c>
      <c r="AA24" t="n">
        <v>1812.854256568462</v>
      </c>
      <c r="AB24" t="n">
        <v>2480.427171322242</v>
      </c>
      <c r="AC24" t="n">
        <v>2243.698683392647</v>
      </c>
      <c r="AD24" t="n">
        <v>1812854.256568462</v>
      </c>
      <c r="AE24" t="n">
        <v>2480427.171322242</v>
      </c>
      <c r="AF24" t="n">
        <v>1.344100473158653e-06</v>
      </c>
      <c r="AG24" t="n">
        <v>16</v>
      </c>
      <c r="AH24" t="n">
        <v>2243698.683392647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1.0248</v>
      </c>
      <c r="E25" t="n">
        <v>97.58</v>
      </c>
      <c r="F25" t="n">
        <v>93.81</v>
      </c>
      <c r="G25" t="n">
        <v>160.82</v>
      </c>
      <c r="H25" t="n">
        <v>1.92</v>
      </c>
      <c r="I25" t="n">
        <v>35</v>
      </c>
      <c r="J25" t="n">
        <v>222.08</v>
      </c>
      <c r="K25" t="n">
        <v>53.44</v>
      </c>
      <c r="L25" t="n">
        <v>24</v>
      </c>
      <c r="M25" t="n">
        <v>33</v>
      </c>
      <c r="N25" t="n">
        <v>49.65</v>
      </c>
      <c r="O25" t="n">
        <v>27624.44</v>
      </c>
      <c r="P25" t="n">
        <v>1137.55</v>
      </c>
      <c r="Q25" t="n">
        <v>2364.07</v>
      </c>
      <c r="R25" t="n">
        <v>231.12</v>
      </c>
      <c r="S25" t="n">
        <v>184.9</v>
      </c>
      <c r="T25" t="n">
        <v>21177.82</v>
      </c>
      <c r="U25" t="n">
        <v>0.8</v>
      </c>
      <c r="V25" t="n">
        <v>0.9</v>
      </c>
      <c r="W25" t="n">
        <v>36.72</v>
      </c>
      <c r="X25" t="n">
        <v>1.26</v>
      </c>
      <c r="Y25" t="n">
        <v>1</v>
      </c>
      <c r="Z25" t="n">
        <v>10</v>
      </c>
      <c r="AA25" t="n">
        <v>1797.805190315661</v>
      </c>
      <c r="AB25" t="n">
        <v>2459.836374957213</v>
      </c>
      <c r="AC25" t="n">
        <v>2225.073043733331</v>
      </c>
      <c r="AD25" t="n">
        <v>1797805.190315661</v>
      </c>
      <c r="AE25" t="n">
        <v>2459836.374957213</v>
      </c>
      <c r="AF25" t="n">
        <v>1.346202272178447e-06</v>
      </c>
      <c r="AG25" t="n">
        <v>16</v>
      </c>
      <c r="AH25" t="n">
        <v>2225073.043733331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1.0255</v>
      </c>
      <c r="E26" t="n">
        <v>97.51000000000001</v>
      </c>
      <c r="F26" t="n">
        <v>93.78</v>
      </c>
      <c r="G26" t="n">
        <v>165.49</v>
      </c>
      <c r="H26" t="n">
        <v>1.99</v>
      </c>
      <c r="I26" t="n">
        <v>34</v>
      </c>
      <c r="J26" t="n">
        <v>223.75</v>
      </c>
      <c r="K26" t="n">
        <v>53.44</v>
      </c>
      <c r="L26" t="n">
        <v>25</v>
      </c>
      <c r="M26" t="n">
        <v>32</v>
      </c>
      <c r="N26" t="n">
        <v>50.31</v>
      </c>
      <c r="O26" t="n">
        <v>27829.77</v>
      </c>
      <c r="P26" t="n">
        <v>1131.54</v>
      </c>
      <c r="Q26" t="n">
        <v>2364.07</v>
      </c>
      <c r="R26" t="n">
        <v>230.13</v>
      </c>
      <c r="S26" t="n">
        <v>184.9</v>
      </c>
      <c r="T26" t="n">
        <v>20687.07</v>
      </c>
      <c r="U26" t="n">
        <v>0.8</v>
      </c>
      <c r="V26" t="n">
        <v>0.9</v>
      </c>
      <c r="W26" t="n">
        <v>36.72</v>
      </c>
      <c r="X26" t="n">
        <v>1.23</v>
      </c>
      <c r="Y26" t="n">
        <v>1</v>
      </c>
      <c r="Z26" t="n">
        <v>10</v>
      </c>
      <c r="AA26" t="n">
        <v>1788.651169649598</v>
      </c>
      <c r="AB26" t="n">
        <v>2447.311440035017</v>
      </c>
      <c r="AC26" t="n">
        <v>2213.743471021253</v>
      </c>
      <c r="AD26" t="n">
        <v>1788651.169649598</v>
      </c>
      <c r="AE26" t="n">
        <v>2447311.440035017</v>
      </c>
      <c r="AF26" t="n">
        <v>1.347121809249607e-06</v>
      </c>
      <c r="AG26" t="n">
        <v>16</v>
      </c>
      <c r="AH26" t="n">
        <v>2213743.471021253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1.0272</v>
      </c>
      <c r="E27" t="n">
        <v>97.34999999999999</v>
      </c>
      <c r="F27" t="n">
        <v>93.69</v>
      </c>
      <c r="G27" t="n">
        <v>175.68</v>
      </c>
      <c r="H27" t="n">
        <v>2.05</v>
      </c>
      <c r="I27" t="n">
        <v>32</v>
      </c>
      <c r="J27" t="n">
        <v>225.42</v>
      </c>
      <c r="K27" t="n">
        <v>53.44</v>
      </c>
      <c r="L27" t="n">
        <v>26</v>
      </c>
      <c r="M27" t="n">
        <v>30</v>
      </c>
      <c r="N27" t="n">
        <v>50.98</v>
      </c>
      <c r="O27" t="n">
        <v>28035.92</v>
      </c>
      <c r="P27" t="n">
        <v>1122.27</v>
      </c>
      <c r="Q27" t="n">
        <v>2364.1</v>
      </c>
      <c r="R27" t="n">
        <v>227.22</v>
      </c>
      <c r="S27" t="n">
        <v>184.9</v>
      </c>
      <c r="T27" t="n">
        <v>19242.15</v>
      </c>
      <c r="U27" t="n">
        <v>0.8100000000000001</v>
      </c>
      <c r="V27" t="n">
        <v>0.9</v>
      </c>
      <c r="W27" t="n">
        <v>36.71</v>
      </c>
      <c r="X27" t="n">
        <v>1.14</v>
      </c>
      <c r="Y27" t="n">
        <v>1</v>
      </c>
      <c r="Z27" t="n">
        <v>10</v>
      </c>
      <c r="AA27" t="n">
        <v>1773.498356065084</v>
      </c>
      <c r="AB27" t="n">
        <v>2426.578691993729</v>
      </c>
      <c r="AC27" t="n">
        <v>2194.989427354431</v>
      </c>
      <c r="AD27" t="n">
        <v>1773498.356065084</v>
      </c>
      <c r="AE27" t="n">
        <v>2426578.691993729</v>
      </c>
      <c r="AF27" t="n">
        <v>1.349354970708139e-06</v>
      </c>
      <c r="AG27" t="n">
        <v>16</v>
      </c>
      <c r="AH27" t="n">
        <v>2194989.427354431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1.0278</v>
      </c>
      <c r="E28" t="n">
        <v>97.29000000000001</v>
      </c>
      <c r="F28" t="n">
        <v>93.67</v>
      </c>
      <c r="G28" t="n">
        <v>181.29</v>
      </c>
      <c r="H28" t="n">
        <v>2.11</v>
      </c>
      <c r="I28" t="n">
        <v>31</v>
      </c>
      <c r="J28" t="n">
        <v>227.1</v>
      </c>
      <c r="K28" t="n">
        <v>53.44</v>
      </c>
      <c r="L28" t="n">
        <v>27</v>
      </c>
      <c r="M28" t="n">
        <v>29</v>
      </c>
      <c r="N28" t="n">
        <v>51.66</v>
      </c>
      <c r="O28" t="n">
        <v>28243</v>
      </c>
      <c r="P28" t="n">
        <v>1115.36</v>
      </c>
      <c r="Q28" t="n">
        <v>2364.02</v>
      </c>
      <c r="R28" t="n">
        <v>226.34</v>
      </c>
      <c r="S28" t="n">
        <v>184.9</v>
      </c>
      <c r="T28" t="n">
        <v>18805.53</v>
      </c>
      <c r="U28" t="n">
        <v>0.82</v>
      </c>
      <c r="V28" t="n">
        <v>0.9</v>
      </c>
      <c r="W28" t="n">
        <v>36.71</v>
      </c>
      <c r="X28" t="n">
        <v>1.12</v>
      </c>
      <c r="Y28" t="n">
        <v>1</v>
      </c>
      <c r="Z28" t="n">
        <v>10</v>
      </c>
      <c r="AA28" t="n">
        <v>1763.365083628051</v>
      </c>
      <c r="AB28" t="n">
        <v>2412.713901596951</v>
      </c>
      <c r="AC28" t="n">
        <v>2182.447873093766</v>
      </c>
      <c r="AD28" t="n">
        <v>1763365.083628051</v>
      </c>
      <c r="AE28" t="n">
        <v>2412713.901596951</v>
      </c>
      <c r="AF28" t="n">
        <v>1.350143145340562e-06</v>
      </c>
      <c r="AG28" t="n">
        <v>16</v>
      </c>
      <c r="AH28" t="n">
        <v>2182447.873093766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1.0286</v>
      </c>
      <c r="E29" t="n">
        <v>97.22</v>
      </c>
      <c r="F29" t="n">
        <v>93.63</v>
      </c>
      <c r="G29" t="n">
        <v>187.27</v>
      </c>
      <c r="H29" t="n">
        <v>2.18</v>
      </c>
      <c r="I29" t="n">
        <v>30</v>
      </c>
      <c r="J29" t="n">
        <v>228.79</v>
      </c>
      <c r="K29" t="n">
        <v>53.44</v>
      </c>
      <c r="L29" t="n">
        <v>28</v>
      </c>
      <c r="M29" t="n">
        <v>28</v>
      </c>
      <c r="N29" t="n">
        <v>52.35</v>
      </c>
      <c r="O29" t="n">
        <v>28451.04</v>
      </c>
      <c r="P29" t="n">
        <v>1106.34</v>
      </c>
      <c r="Q29" t="n">
        <v>2364.07</v>
      </c>
      <c r="R29" t="n">
        <v>225.08</v>
      </c>
      <c r="S29" t="n">
        <v>184.9</v>
      </c>
      <c r="T29" t="n">
        <v>18183.07</v>
      </c>
      <c r="U29" t="n">
        <v>0.82</v>
      </c>
      <c r="V29" t="n">
        <v>0.9</v>
      </c>
      <c r="W29" t="n">
        <v>36.71</v>
      </c>
      <c r="X29" t="n">
        <v>1.08</v>
      </c>
      <c r="Y29" t="n">
        <v>1</v>
      </c>
      <c r="Z29" t="n">
        <v>10</v>
      </c>
      <c r="AA29" t="n">
        <v>1750.106968433989</v>
      </c>
      <c r="AB29" t="n">
        <v>2394.573563481674</v>
      </c>
      <c r="AC29" t="n">
        <v>2166.038823388087</v>
      </c>
      <c r="AD29" t="n">
        <v>1750106.968433989</v>
      </c>
      <c r="AE29" t="n">
        <v>2394573.563481674</v>
      </c>
      <c r="AF29" t="n">
        <v>1.351194044850459e-06</v>
      </c>
      <c r="AG29" t="n">
        <v>16</v>
      </c>
      <c r="AH29" t="n">
        <v>2166038.823388087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1.0296</v>
      </c>
      <c r="E30" t="n">
        <v>97.13</v>
      </c>
      <c r="F30" t="n">
        <v>93.58</v>
      </c>
      <c r="G30" t="n">
        <v>193.62</v>
      </c>
      <c r="H30" t="n">
        <v>2.24</v>
      </c>
      <c r="I30" t="n">
        <v>29</v>
      </c>
      <c r="J30" t="n">
        <v>230.48</v>
      </c>
      <c r="K30" t="n">
        <v>53.44</v>
      </c>
      <c r="L30" t="n">
        <v>29</v>
      </c>
      <c r="M30" t="n">
        <v>27</v>
      </c>
      <c r="N30" t="n">
        <v>53.05</v>
      </c>
      <c r="O30" t="n">
        <v>28660.06</v>
      </c>
      <c r="P30" t="n">
        <v>1097.34</v>
      </c>
      <c r="Q30" t="n">
        <v>2364.2</v>
      </c>
      <c r="R30" t="n">
        <v>223.64</v>
      </c>
      <c r="S30" t="n">
        <v>184.9</v>
      </c>
      <c r="T30" t="n">
        <v>17467.21</v>
      </c>
      <c r="U30" t="n">
        <v>0.83</v>
      </c>
      <c r="V30" t="n">
        <v>0.9</v>
      </c>
      <c r="W30" t="n">
        <v>36.7</v>
      </c>
      <c r="X30" t="n">
        <v>1.03</v>
      </c>
      <c r="Y30" t="n">
        <v>1</v>
      </c>
      <c r="Z30" t="n">
        <v>10</v>
      </c>
      <c r="AA30" t="n">
        <v>1736.569430010705</v>
      </c>
      <c r="AB30" t="n">
        <v>2376.050906176892</v>
      </c>
      <c r="AC30" t="n">
        <v>2149.283942499761</v>
      </c>
      <c r="AD30" t="n">
        <v>1736569.430010705</v>
      </c>
      <c r="AE30" t="n">
        <v>2376050.906176892</v>
      </c>
      <c r="AF30" t="n">
        <v>1.352507669237831e-06</v>
      </c>
      <c r="AG30" t="n">
        <v>16</v>
      </c>
      <c r="AH30" t="n">
        <v>2149283.942499761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1.0311</v>
      </c>
      <c r="E31" t="n">
        <v>96.98</v>
      </c>
      <c r="F31" t="n">
        <v>93.51000000000001</v>
      </c>
      <c r="G31" t="n">
        <v>207.8</v>
      </c>
      <c r="H31" t="n">
        <v>2.3</v>
      </c>
      <c r="I31" t="n">
        <v>27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1089.58</v>
      </c>
      <c r="Q31" t="n">
        <v>2364.04</v>
      </c>
      <c r="R31" t="n">
        <v>221.13</v>
      </c>
      <c r="S31" t="n">
        <v>184.9</v>
      </c>
      <c r="T31" t="n">
        <v>16220.51</v>
      </c>
      <c r="U31" t="n">
        <v>0.84</v>
      </c>
      <c r="V31" t="n">
        <v>0.9</v>
      </c>
      <c r="W31" t="n">
        <v>36.7</v>
      </c>
      <c r="X31" t="n">
        <v>0.96</v>
      </c>
      <c r="Y31" t="n">
        <v>1</v>
      </c>
      <c r="Z31" t="n">
        <v>10</v>
      </c>
      <c r="AA31" t="n">
        <v>1723.893953111177</v>
      </c>
      <c r="AB31" t="n">
        <v>2358.707759480384</v>
      </c>
      <c r="AC31" t="n">
        <v>2133.596001382708</v>
      </c>
      <c r="AD31" t="n">
        <v>1723893.953111177</v>
      </c>
      <c r="AE31" t="n">
        <v>2358707.759480384</v>
      </c>
      <c r="AF31" t="n">
        <v>1.354478105818888e-06</v>
      </c>
      <c r="AG31" t="n">
        <v>16</v>
      </c>
      <c r="AH31" t="n">
        <v>2133596.001382708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1.0308</v>
      </c>
      <c r="E32" t="n">
        <v>97.01000000000001</v>
      </c>
      <c r="F32" t="n">
        <v>93.54000000000001</v>
      </c>
      <c r="G32" t="n">
        <v>207.86</v>
      </c>
      <c r="H32" t="n">
        <v>2.36</v>
      </c>
      <c r="I32" t="n">
        <v>27</v>
      </c>
      <c r="J32" t="n">
        <v>233.89</v>
      </c>
      <c r="K32" t="n">
        <v>53.44</v>
      </c>
      <c r="L32" t="n">
        <v>31</v>
      </c>
      <c r="M32" t="n">
        <v>14</v>
      </c>
      <c r="N32" t="n">
        <v>54.46</v>
      </c>
      <c r="O32" t="n">
        <v>29081.05</v>
      </c>
      <c r="P32" t="n">
        <v>1088.99</v>
      </c>
      <c r="Q32" t="n">
        <v>2364.04</v>
      </c>
      <c r="R32" t="n">
        <v>221.39</v>
      </c>
      <c r="S32" t="n">
        <v>184.9</v>
      </c>
      <c r="T32" t="n">
        <v>16348.87</v>
      </c>
      <c r="U32" t="n">
        <v>0.84</v>
      </c>
      <c r="V32" t="n">
        <v>0.9</v>
      </c>
      <c r="W32" t="n">
        <v>36.73</v>
      </c>
      <c r="X32" t="n">
        <v>0.98</v>
      </c>
      <c r="Y32" t="n">
        <v>1</v>
      </c>
      <c r="Z32" t="n">
        <v>10</v>
      </c>
      <c r="AA32" t="n">
        <v>1723.624375907111</v>
      </c>
      <c r="AB32" t="n">
        <v>2358.338912056874</v>
      </c>
      <c r="AC32" t="n">
        <v>2133.262356239617</v>
      </c>
      <c r="AD32" t="n">
        <v>1723624.375907111</v>
      </c>
      <c r="AE32" t="n">
        <v>2358338.912056874</v>
      </c>
      <c r="AF32" t="n">
        <v>1.354084018502677e-06</v>
      </c>
      <c r="AG32" t="n">
        <v>16</v>
      </c>
      <c r="AH32" t="n">
        <v>2133262.356239617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1.0315</v>
      </c>
      <c r="E33" t="n">
        <v>96.94</v>
      </c>
      <c r="F33" t="n">
        <v>93.51000000000001</v>
      </c>
      <c r="G33" t="n">
        <v>215.79</v>
      </c>
      <c r="H33" t="n">
        <v>2.41</v>
      </c>
      <c r="I33" t="n">
        <v>26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1088.8</v>
      </c>
      <c r="Q33" t="n">
        <v>2364.06</v>
      </c>
      <c r="R33" t="n">
        <v>219.84</v>
      </c>
      <c r="S33" t="n">
        <v>184.9</v>
      </c>
      <c r="T33" t="n">
        <v>15580.14</v>
      </c>
      <c r="U33" t="n">
        <v>0.84</v>
      </c>
      <c r="V33" t="n">
        <v>0.9</v>
      </c>
      <c r="W33" t="n">
        <v>36.74</v>
      </c>
      <c r="X33" t="n">
        <v>0.96</v>
      </c>
      <c r="Y33" t="n">
        <v>1</v>
      </c>
      <c r="Z33" t="n">
        <v>10</v>
      </c>
      <c r="AA33" t="n">
        <v>1722.250190829034</v>
      </c>
      <c r="AB33" t="n">
        <v>2356.458691408283</v>
      </c>
      <c r="AC33" t="n">
        <v>2131.561581210821</v>
      </c>
      <c r="AD33" t="n">
        <v>1722250.190829034</v>
      </c>
      <c r="AE33" t="n">
        <v>2356458.691408283</v>
      </c>
      <c r="AF33" t="n">
        <v>1.355003555573837e-06</v>
      </c>
      <c r="AG33" t="n">
        <v>16</v>
      </c>
      <c r="AH33" t="n">
        <v>2131561.581210821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1.0315</v>
      </c>
      <c r="E34" t="n">
        <v>96.95</v>
      </c>
      <c r="F34" t="n">
        <v>93.51000000000001</v>
      </c>
      <c r="G34" t="n">
        <v>215.79</v>
      </c>
      <c r="H34" t="n">
        <v>2.47</v>
      </c>
      <c r="I34" t="n">
        <v>26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1095.97</v>
      </c>
      <c r="Q34" t="n">
        <v>2364.05</v>
      </c>
      <c r="R34" t="n">
        <v>219.88</v>
      </c>
      <c r="S34" t="n">
        <v>184.9</v>
      </c>
      <c r="T34" t="n">
        <v>15602.18</v>
      </c>
      <c r="U34" t="n">
        <v>0.84</v>
      </c>
      <c r="V34" t="n">
        <v>0.9</v>
      </c>
      <c r="W34" t="n">
        <v>36.74</v>
      </c>
      <c r="X34" t="n">
        <v>0.96</v>
      </c>
      <c r="Y34" t="n">
        <v>1</v>
      </c>
      <c r="Z34" t="n">
        <v>10</v>
      </c>
      <c r="AA34" t="n">
        <v>1731.707011702784</v>
      </c>
      <c r="AB34" t="n">
        <v>2369.39793093324</v>
      </c>
      <c r="AC34" t="n">
        <v>2143.265917875854</v>
      </c>
      <c r="AD34" t="n">
        <v>1731707.011702785</v>
      </c>
      <c r="AE34" t="n">
        <v>2369397.93093324</v>
      </c>
      <c r="AF34" t="n">
        <v>1.355003555573837e-06</v>
      </c>
      <c r="AG34" t="n">
        <v>16</v>
      </c>
      <c r="AH34" t="n">
        <v>2143265.917875853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0.6497000000000001</v>
      </c>
      <c r="E2" t="n">
        <v>153.91</v>
      </c>
      <c r="F2" t="n">
        <v>129.23</v>
      </c>
      <c r="G2" t="n">
        <v>8.199999999999999</v>
      </c>
      <c r="H2" t="n">
        <v>0.15</v>
      </c>
      <c r="I2" t="n">
        <v>946</v>
      </c>
      <c r="J2" t="n">
        <v>116.05</v>
      </c>
      <c r="K2" t="n">
        <v>43.4</v>
      </c>
      <c r="L2" t="n">
        <v>1</v>
      </c>
      <c r="M2" t="n">
        <v>944</v>
      </c>
      <c r="N2" t="n">
        <v>16.65</v>
      </c>
      <c r="O2" t="n">
        <v>14546.17</v>
      </c>
      <c r="P2" t="n">
        <v>1304.53</v>
      </c>
      <c r="Q2" t="n">
        <v>2368.88</v>
      </c>
      <c r="R2" t="n">
        <v>1412.64</v>
      </c>
      <c r="S2" t="n">
        <v>184.9</v>
      </c>
      <c r="T2" t="n">
        <v>607381.5</v>
      </c>
      <c r="U2" t="n">
        <v>0.13</v>
      </c>
      <c r="V2" t="n">
        <v>0.65</v>
      </c>
      <c r="W2" t="n">
        <v>38.21</v>
      </c>
      <c r="X2" t="n">
        <v>36.58</v>
      </c>
      <c r="Y2" t="n">
        <v>1</v>
      </c>
      <c r="Z2" t="n">
        <v>10</v>
      </c>
      <c r="AA2" t="n">
        <v>3209.328542656132</v>
      </c>
      <c r="AB2" t="n">
        <v>4391.144897645064</v>
      </c>
      <c r="AC2" t="n">
        <v>3972.060191624224</v>
      </c>
      <c r="AD2" t="n">
        <v>3209328.542656132</v>
      </c>
      <c r="AE2" t="n">
        <v>4391144.897645064</v>
      </c>
      <c r="AF2" t="n">
        <v>8.774080008732569e-07</v>
      </c>
      <c r="AG2" t="n">
        <v>26</v>
      </c>
      <c r="AH2" t="n">
        <v>3972060.191624224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0.8444</v>
      </c>
      <c r="E3" t="n">
        <v>118.43</v>
      </c>
      <c r="F3" t="n">
        <v>107.12</v>
      </c>
      <c r="G3" t="n">
        <v>16.65</v>
      </c>
      <c r="H3" t="n">
        <v>0.3</v>
      </c>
      <c r="I3" t="n">
        <v>386</v>
      </c>
      <c r="J3" t="n">
        <v>117.34</v>
      </c>
      <c r="K3" t="n">
        <v>43.4</v>
      </c>
      <c r="L3" t="n">
        <v>2</v>
      </c>
      <c r="M3" t="n">
        <v>384</v>
      </c>
      <c r="N3" t="n">
        <v>16.94</v>
      </c>
      <c r="O3" t="n">
        <v>14705.49</v>
      </c>
      <c r="P3" t="n">
        <v>1070.41</v>
      </c>
      <c r="Q3" t="n">
        <v>2365.9</v>
      </c>
      <c r="R3" t="n">
        <v>674.17</v>
      </c>
      <c r="S3" t="n">
        <v>184.9</v>
      </c>
      <c r="T3" t="n">
        <v>240946.31</v>
      </c>
      <c r="U3" t="n">
        <v>0.27</v>
      </c>
      <c r="V3" t="n">
        <v>0.79</v>
      </c>
      <c r="W3" t="n">
        <v>37.29</v>
      </c>
      <c r="X3" t="n">
        <v>14.53</v>
      </c>
      <c r="Y3" t="n">
        <v>1</v>
      </c>
      <c r="Z3" t="n">
        <v>10</v>
      </c>
      <c r="AA3" t="n">
        <v>2058.078954561385</v>
      </c>
      <c r="AB3" t="n">
        <v>2815.954421666298</v>
      </c>
      <c r="AC3" t="n">
        <v>2547.20368387932</v>
      </c>
      <c r="AD3" t="n">
        <v>2058078.954561385</v>
      </c>
      <c r="AE3" t="n">
        <v>2815954.421666299</v>
      </c>
      <c r="AF3" t="n">
        <v>1.140346799965181e-06</v>
      </c>
      <c r="AG3" t="n">
        <v>20</v>
      </c>
      <c r="AH3" t="n">
        <v>2547203.68387932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0.914</v>
      </c>
      <c r="E4" t="n">
        <v>109.41</v>
      </c>
      <c r="F4" t="n">
        <v>101.57</v>
      </c>
      <c r="G4" t="n">
        <v>25.29</v>
      </c>
      <c r="H4" t="n">
        <v>0.45</v>
      </c>
      <c r="I4" t="n">
        <v>241</v>
      </c>
      <c r="J4" t="n">
        <v>118.63</v>
      </c>
      <c r="K4" t="n">
        <v>43.4</v>
      </c>
      <c r="L4" t="n">
        <v>3</v>
      </c>
      <c r="M4" t="n">
        <v>239</v>
      </c>
      <c r="N4" t="n">
        <v>17.23</v>
      </c>
      <c r="O4" t="n">
        <v>14865.24</v>
      </c>
      <c r="P4" t="n">
        <v>1002.33</v>
      </c>
      <c r="Q4" t="n">
        <v>2364.94</v>
      </c>
      <c r="R4" t="n">
        <v>489.02</v>
      </c>
      <c r="S4" t="n">
        <v>184.9</v>
      </c>
      <c r="T4" t="n">
        <v>149095.44</v>
      </c>
      <c r="U4" t="n">
        <v>0.38</v>
      </c>
      <c r="V4" t="n">
        <v>0.83</v>
      </c>
      <c r="W4" t="n">
        <v>37.06</v>
      </c>
      <c r="X4" t="n">
        <v>8.99</v>
      </c>
      <c r="Y4" t="n">
        <v>1</v>
      </c>
      <c r="Z4" t="n">
        <v>10</v>
      </c>
      <c r="AA4" t="n">
        <v>1788.220204159404</v>
      </c>
      <c r="AB4" t="n">
        <v>2446.721774038476</v>
      </c>
      <c r="AC4" t="n">
        <v>2213.210081919821</v>
      </c>
      <c r="AD4" t="n">
        <v>1788220.204159404</v>
      </c>
      <c r="AE4" t="n">
        <v>2446721.774038476</v>
      </c>
      <c r="AF4" t="n">
        <v>1.234340330611292e-06</v>
      </c>
      <c r="AG4" t="n">
        <v>18</v>
      </c>
      <c r="AH4" t="n">
        <v>2213210.081919821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0.9502</v>
      </c>
      <c r="E5" t="n">
        <v>105.24</v>
      </c>
      <c r="F5" t="n">
        <v>99</v>
      </c>
      <c r="G5" t="n">
        <v>34.14</v>
      </c>
      <c r="H5" t="n">
        <v>0.59</v>
      </c>
      <c r="I5" t="n">
        <v>174</v>
      </c>
      <c r="J5" t="n">
        <v>119.93</v>
      </c>
      <c r="K5" t="n">
        <v>43.4</v>
      </c>
      <c r="L5" t="n">
        <v>4</v>
      </c>
      <c r="M5" t="n">
        <v>172</v>
      </c>
      <c r="N5" t="n">
        <v>17.53</v>
      </c>
      <c r="O5" t="n">
        <v>15025.44</v>
      </c>
      <c r="P5" t="n">
        <v>963.67</v>
      </c>
      <c r="Q5" t="n">
        <v>2364.79</v>
      </c>
      <c r="R5" t="n">
        <v>403.2</v>
      </c>
      <c r="S5" t="n">
        <v>184.9</v>
      </c>
      <c r="T5" t="n">
        <v>106519.16</v>
      </c>
      <c r="U5" t="n">
        <v>0.46</v>
      </c>
      <c r="V5" t="n">
        <v>0.85</v>
      </c>
      <c r="W5" t="n">
        <v>36.96</v>
      </c>
      <c r="X5" t="n">
        <v>6.43</v>
      </c>
      <c r="Y5" t="n">
        <v>1</v>
      </c>
      <c r="Z5" t="n">
        <v>10</v>
      </c>
      <c r="AA5" t="n">
        <v>1666.929556389926</v>
      </c>
      <c r="AB5" t="n">
        <v>2280.76655879455</v>
      </c>
      <c r="AC5" t="n">
        <v>2063.093399499168</v>
      </c>
      <c r="AD5" t="n">
        <v>1666929.556389926</v>
      </c>
      <c r="AE5" t="n">
        <v>2280766.55879455</v>
      </c>
      <c r="AF5" t="n">
        <v>1.283227770401368e-06</v>
      </c>
      <c r="AG5" t="n">
        <v>18</v>
      </c>
      <c r="AH5" t="n">
        <v>2063093.399499168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0.9712</v>
      </c>
      <c r="E6" t="n">
        <v>102.97</v>
      </c>
      <c r="F6" t="n">
        <v>97.63</v>
      </c>
      <c r="G6" t="n">
        <v>43.07</v>
      </c>
      <c r="H6" t="n">
        <v>0.73</v>
      </c>
      <c r="I6" t="n">
        <v>136</v>
      </c>
      <c r="J6" t="n">
        <v>121.23</v>
      </c>
      <c r="K6" t="n">
        <v>43.4</v>
      </c>
      <c r="L6" t="n">
        <v>5</v>
      </c>
      <c r="M6" t="n">
        <v>134</v>
      </c>
      <c r="N6" t="n">
        <v>17.83</v>
      </c>
      <c r="O6" t="n">
        <v>15186.08</v>
      </c>
      <c r="P6" t="n">
        <v>936.16</v>
      </c>
      <c r="Q6" t="n">
        <v>2364.64</v>
      </c>
      <c r="R6" t="n">
        <v>358.14</v>
      </c>
      <c r="S6" t="n">
        <v>184.9</v>
      </c>
      <c r="T6" t="n">
        <v>84179.7</v>
      </c>
      <c r="U6" t="n">
        <v>0.52</v>
      </c>
      <c r="V6" t="n">
        <v>0.86</v>
      </c>
      <c r="W6" t="n">
        <v>36.89</v>
      </c>
      <c r="X6" t="n">
        <v>5.07</v>
      </c>
      <c r="Y6" t="n">
        <v>1</v>
      </c>
      <c r="Z6" t="n">
        <v>10</v>
      </c>
      <c r="AA6" t="n">
        <v>1585.472399434032</v>
      </c>
      <c r="AB6" t="n">
        <v>2169.313283011357</v>
      </c>
      <c r="AC6" t="n">
        <v>1962.277067931068</v>
      </c>
      <c r="AD6" t="n">
        <v>1585472.399434032</v>
      </c>
      <c r="AE6" t="n">
        <v>2169313.283011357</v>
      </c>
      <c r="AF6" t="n">
        <v>1.31158788740666e-06</v>
      </c>
      <c r="AG6" t="n">
        <v>17</v>
      </c>
      <c r="AH6" t="n">
        <v>1962277.067931068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0.9871</v>
      </c>
      <c r="E7" t="n">
        <v>101.31</v>
      </c>
      <c r="F7" t="n">
        <v>96.59</v>
      </c>
      <c r="G7" t="n">
        <v>52.69</v>
      </c>
      <c r="H7" t="n">
        <v>0.86</v>
      </c>
      <c r="I7" t="n">
        <v>110</v>
      </c>
      <c r="J7" t="n">
        <v>122.54</v>
      </c>
      <c r="K7" t="n">
        <v>43.4</v>
      </c>
      <c r="L7" t="n">
        <v>6</v>
      </c>
      <c r="M7" t="n">
        <v>108</v>
      </c>
      <c r="N7" t="n">
        <v>18.14</v>
      </c>
      <c r="O7" t="n">
        <v>15347.16</v>
      </c>
      <c r="P7" t="n">
        <v>912.79</v>
      </c>
      <c r="Q7" t="n">
        <v>2364.45</v>
      </c>
      <c r="R7" t="n">
        <v>323.95</v>
      </c>
      <c r="S7" t="n">
        <v>184.9</v>
      </c>
      <c r="T7" t="n">
        <v>67216.94</v>
      </c>
      <c r="U7" t="n">
        <v>0.57</v>
      </c>
      <c r="V7" t="n">
        <v>0.87</v>
      </c>
      <c r="W7" t="n">
        <v>36.83</v>
      </c>
      <c r="X7" t="n">
        <v>4.03</v>
      </c>
      <c r="Y7" t="n">
        <v>1</v>
      </c>
      <c r="Z7" t="n">
        <v>10</v>
      </c>
      <c r="AA7" t="n">
        <v>1528.633764811564</v>
      </c>
      <c r="AB7" t="n">
        <v>2091.544155577311</v>
      </c>
      <c r="AC7" t="n">
        <v>1891.930116869671</v>
      </c>
      <c r="AD7" t="n">
        <v>1528633.764811564</v>
      </c>
      <c r="AE7" t="n">
        <v>2091544.155577311</v>
      </c>
      <c r="AF7" t="n">
        <v>1.333060547424953e-06</v>
      </c>
      <c r="AG7" t="n">
        <v>17</v>
      </c>
      <c r="AH7" t="n">
        <v>1891930.116869671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0.9969</v>
      </c>
      <c r="E8" t="n">
        <v>100.31</v>
      </c>
      <c r="F8" t="n">
        <v>96.01000000000001</v>
      </c>
      <c r="G8" t="n">
        <v>61.94</v>
      </c>
      <c r="H8" t="n">
        <v>1</v>
      </c>
      <c r="I8" t="n">
        <v>93</v>
      </c>
      <c r="J8" t="n">
        <v>123.85</v>
      </c>
      <c r="K8" t="n">
        <v>43.4</v>
      </c>
      <c r="L8" t="n">
        <v>7</v>
      </c>
      <c r="M8" t="n">
        <v>91</v>
      </c>
      <c r="N8" t="n">
        <v>18.45</v>
      </c>
      <c r="O8" t="n">
        <v>15508.69</v>
      </c>
      <c r="P8" t="n">
        <v>892.61</v>
      </c>
      <c r="Q8" t="n">
        <v>2364.39</v>
      </c>
      <c r="R8" t="n">
        <v>303.76</v>
      </c>
      <c r="S8" t="n">
        <v>184.9</v>
      </c>
      <c r="T8" t="n">
        <v>57205.54</v>
      </c>
      <c r="U8" t="n">
        <v>0.61</v>
      </c>
      <c r="V8" t="n">
        <v>0.88</v>
      </c>
      <c r="W8" t="n">
        <v>36.83</v>
      </c>
      <c r="X8" t="n">
        <v>3.45</v>
      </c>
      <c r="Y8" t="n">
        <v>1</v>
      </c>
      <c r="Z8" t="n">
        <v>10</v>
      </c>
      <c r="AA8" t="n">
        <v>1486.702108030981</v>
      </c>
      <c r="AB8" t="n">
        <v>2034.171412875978</v>
      </c>
      <c r="AC8" t="n">
        <v>1840.032948208603</v>
      </c>
      <c r="AD8" t="n">
        <v>1486702.10803098</v>
      </c>
      <c r="AE8" t="n">
        <v>2034171.412875978</v>
      </c>
      <c r="AF8" t="n">
        <v>1.346295268694089e-06</v>
      </c>
      <c r="AG8" t="n">
        <v>17</v>
      </c>
      <c r="AH8" t="n">
        <v>1840032.948208603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1.0053</v>
      </c>
      <c r="E9" t="n">
        <v>99.48</v>
      </c>
      <c r="F9" t="n">
        <v>95.48</v>
      </c>
      <c r="G9" t="n">
        <v>71.61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872.65</v>
      </c>
      <c r="Q9" t="n">
        <v>2364.32</v>
      </c>
      <c r="R9" t="n">
        <v>286.91</v>
      </c>
      <c r="S9" t="n">
        <v>184.9</v>
      </c>
      <c r="T9" t="n">
        <v>48847.61</v>
      </c>
      <c r="U9" t="n">
        <v>0.64</v>
      </c>
      <c r="V9" t="n">
        <v>0.88</v>
      </c>
      <c r="W9" t="n">
        <v>36.79</v>
      </c>
      <c r="X9" t="n">
        <v>2.93</v>
      </c>
      <c r="Y9" t="n">
        <v>1</v>
      </c>
      <c r="Z9" t="n">
        <v>10</v>
      </c>
      <c r="AA9" t="n">
        <v>1447.764827507132</v>
      </c>
      <c r="AB9" t="n">
        <v>1980.895707871667</v>
      </c>
      <c r="AC9" t="n">
        <v>1791.841801716982</v>
      </c>
      <c r="AD9" t="n">
        <v>1447764.827507132</v>
      </c>
      <c r="AE9" t="n">
        <v>1980895.707871667</v>
      </c>
      <c r="AF9" t="n">
        <v>1.357639315496206e-06</v>
      </c>
      <c r="AG9" t="n">
        <v>17</v>
      </c>
      <c r="AH9" t="n">
        <v>1791841.801716982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1.0121</v>
      </c>
      <c r="E10" t="n">
        <v>98.8</v>
      </c>
      <c r="F10" t="n">
        <v>95.06999999999999</v>
      </c>
      <c r="G10" t="n">
        <v>82.67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67</v>
      </c>
      <c r="N10" t="n">
        <v>19.08</v>
      </c>
      <c r="O10" t="n">
        <v>15833.12</v>
      </c>
      <c r="P10" t="n">
        <v>854.98</v>
      </c>
      <c r="Q10" t="n">
        <v>2364.3</v>
      </c>
      <c r="R10" t="n">
        <v>272.73</v>
      </c>
      <c r="S10" t="n">
        <v>184.9</v>
      </c>
      <c r="T10" t="n">
        <v>41810.9</v>
      </c>
      <c r="U10" t="n">
        <v>0.68</v>
      </c>
      <c r="V10" t="n">
        <v>0.88</v>
      </c>
      <c r="W10" t="n">
        <v>36.78</v>
      </c>
      <c r="X10" t="n">
        <v>2.52</v>
      </c>
      <c r="Y10" t="n">
        <v>1</v>
      </c>
      <c r="Z10" t="n">
        <v>10</v>
      </c>
      <c r="AA10" t="n">
        <v>1414.70989530922</v>
      </c>
      <c r="AB10" t="n">
        <v>1935.668491357796</v>
      </c>
      <c r="AC10" t="n">
        <v>1750.931007270398</v>
      </c>
      <c r="AD10" t="n">
        <v>1414709.89530922</v>
      </c>
      <c r="AE10" t="n">
        <v>1935668.491357797</v>
      </c>
      <c r="AF10" t="n">
        <v>1.366822591478872e-06</v>
      </c>
      <c r="AG10" t="n">
        <v>17</v>
      </c>
      <c r="AH10" t="n">
        <v>1750931.007270398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1.0173</v>
      </c>
      <c r="E11" t="n">
        <v>98.3</v>
      </c>
      <c r="F11" t="n">
        <v>94.75</v>
      </c>
      <c r="G11" t="n">
        <v>93.2</v>
      </c>
      <c r="H11" t="n">
        <v>1.38</v>
      </c>
      <c r="I11" t="n">
        <v>61</v>
      </c>
      <c r="J11" t="n">
        <v>127.8</v>
      </c>
      <c r="K11" t="n">
        <v>43.4</v>
      </c>
      <c r="L11" t="n">
        <v>10</v>
      </c>
      <c r="M11" t="n">
        <v>59</v>
      </c>
      <c r="N11" t="n">
        <v>19.4</v>
      </c>
      <c r="O11" t="n">
        <v>15996.02</v>
      </c>
      <c r="P11" t="n">
        <v>835.48</v>
      </c>
      <c r="Q11" t="n">
        <v>2364.2</v>
      </c>
      <c r="R11" t="n">
        <v>262.75</v>
      </c>
      <c r="S11" t="n">
        <v>184.9</v>
      </c>
      <c r="T11" t="n">
        <v>36859.95</v>
      </c>
      <c r="U11" t="n">
        <v>0.7</v>
      </c>
      <c r="V11" t="n">
        <v>0.89</v>
      </c>
      <c r="W11" t="n">
        <v>36.75</v>
      </c>
      <c r="X11" t="n">
        <v>2.2</v>
      </c>
      <c r="Y11" t="n">
        <v>1</v>
      </c>
      <c r="Z11" t="n">
        <v>10</v>
      </c>
      <c r="AA11" t="n">
        <v>1373.432721940902</v>
      </c>
      <c r="AB11" t="n">
        <v>1879.191241734895</v>
      </c>
      <c r="AC11" t="n">
        <v>1699.843867085189</v>
      </c>
      <c r="AD11" t="n">
        <v>1373432.721940902</v>
      </c>
      <c r="AE11" t="n">
        <v>1879191.241734895</v>
      </c>
      <c r="AF11" t="n">
        <v>1.373845096642087e-06</v>
      </c>
      <c r="AG11" t="n">
        <v>16</v>
      </c>
      <c r="AH11" t="n">
        <v>1699843.867085189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1.0207</v>
      </c>
      <c r="E12" t="n">
        <v>97.97</v>
      </c>
      <c r="F12" t="n">
        <v>94.56999999999999</v>
      </c>
      <c r="G12" t="n">
        <v>103.17</v>
      </c>
      <c r="H12" t="n">
        <v>1.5</v>
      </c>
      <c r="I12" t="n">
        <v>55</v>
      </c>
      <c r="J12" t="n">
        <v>129.13</v>
      </c>
      <c r="K12" t="n">
        <v>43.4</v>
      </c>
      <c r="L12" t="n">
        <v>11</v>
      </c>
      <c r="M12" t="n">
        <v>53</v>
      </c>
      <c r="N12" t="n">
        <v>19.73</v>
      </c>
      <c r="O12" t="n">
        <v>16159.39</v>
      </c>
      <c r="P12" t="n">
        <v>819.76</v>
      </c>
      <c r="Q12" t="n">
        <v>2364.18</v>
      </c>
      <c r="R12" t="n">
        <v>256.5</v>
      </c>
      <c r="S12" t="n">
        <v>184.9</v>
      </c>
      <c r="T12" t="n">
        <v>33768.09</v>
      </c>
      <c r="U12" t="n">
        <v>0.72</v>
      </c>
      <c r="V12" t="n">
        <v>0.89</v>
      </c>
      <c r="W12" t="n">
        <v>36.75</v>
      </c>
      <c r="X12" t="n">
        <v>2.02</v>
      </c>
      <c r="Y12" t="n">
        <v>1</v>
      </c>
      <c r="Z12" t="n">
        <v>10</v>
      </c>
      <c r="AA12" t="n">
        <v>1348.119633631597</v>
      </c>
      <c r="AB12" t="n">
        <v>1844.556757575463</v>
      </c>
      <c r="AC12" t="n">
        <v>1668.514849484129</v>
      </c>
      <c r="AD12" t="n">
        <v>1348119.633631597</v>
      </c>
      <c r="AE12" t="n">
        <v>1844556.757575463</v>
      </c>
      <c r="AF12" t="n">
        <v>1.37843673463342e-06</v>
      </c>
      <c r="AG12" t="n">
        <v>16</v>
      </c>
      <c r="AH12" t="n">
        <v>1668514.849484129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1.0247</v>
      </c>
      <c r="E13" t="n">
        <v>97.59</v>
      </c>
      <c r="F13" t="n">
        <v>94.33</v>
      </c>
      <c r="G13" t="n">
        <v>115.51</v>
      </c>
      <c r="H13" t="n">
        <v>1.63</v>
      </c>
      <c r="I13" t="n">
        <v>49</v>
      </c>
      <c r="J13" t="n">
        <v>130.45</v>
      </c>
      <c r="K13" t="n">
        <v>43.4</v>
      </c>
      <c r="L13" t="n">
        <v>12</v>
      </c>
      <c r="M13" t="n">
        <v>47</v>
      </c>
      <c r="N13" t="n">
        <v>20.05</v>
      </c>
      <c r="O13" t="n">
        <v>16323.22</v>
      </c>
      <c r="P13" t="n">
        <v>798.64</v>
      </c>
      <c r="Q13" t="n">
        <v>2364.25</v>
      </c>
      <c r="R13" t="n">
        <v>248.64</v>
      </c>
      <c r="S13" t="n">
        <v>184.9</v>
      </c>
      <c r="T13" t="n">
        <v>29865.83</v>
      </c>
      <c r="U13" t="n">
        <v>0.74</v>
      </c>
      <c r="V13" t="n">
        <v>0.89</v>
      </c>
      <c r="W13" t="n">
        <v>36.74</v>
      </c>
      <c r="X13" t="n">
        <v>1.78</v>
      </c>
      <c r="Y13" t="n">
        <v>1</v>
      </c>
      <c r="Z13" t="n">
        <v>10</v>
      </c>
      <c r="AA13" t="n">
        <v>1315.032088039965</v>
      </c>
      <c r="AB13" t="n">
        <v>1799.284917977503</v>
      </c>
      <c r="AC13" t="n">
        <v>1627.563690717972</v>
      </c>
      <c r="AD13" t="n">
        <v>1315032.088039965</v>
      </c>
      <c r="AE13" t="n">
        <v>1799284.917977503</v>
      </c>
      <c r="AF13" t="n">
        <v>1.383838661682047e-06</v>
      </c>
      <c r="AG13" t="n">
        <v>16</v>
      </c>
      <c r="AH13" t="n">
        <v>1627563.690717972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1.027</v>
      </c>
      <c r="E14" t="n">
        <v>97.37</v>
      </c>
      <c r="F14" t="n">
        <v>94.20999999999999</v>
      </c>
      <c r="G14" t="n">
        <v>125.62</v>
      </c>
      <c r="H14" t="n">
        <v>1.74</v>
      </c>
      <c r="I14" t="n">
        <v>45</v>
      </c>
      <c r="J14" t="n">
        <v>131.79</v>
      </c>
      <c r="K14" t="n">
        <v>43.4</v>
      </c>
      <c r="L14" t="n">
        <v>13</v>
      </c>
      <c r="M14" t="n">
        <v>21</v>
      </c>
      <c r="N14" t="n">
        <v>20.39</v>
      </c>
      <c r="O14" t="n">
        <v>16487.53</v>
      </c>
      <c r="P14" t="n">
        <v>784.45</v>
      </c>
      <c r="Q14" t="n">
        <v>2364.36</v>
      </c>
      <c r="R14" t="n">
        <v>243.31</v>
      </c>
      <c r="S14" t="n">
        <v>184.9</v>
      </c>
      <c r="T14" t="n">
        <v>27223.63</v>
      </c>
      <c r="U14" t="n">
        <v>0.76</v>
      </c>
      <c r="V14" t="n">
        <v>0.89</v>
      </c>
      <c r="W14" t="n">
        <v>36.77</v>
      </c>
      <c r="X14" t="n">
        <v>1.66</v>
      </c>
      <c r="Y14" t="n">
        <v>1</v>
      </c>
      <c r="Z14" t="n">
        <v>10</v>
      </c>
      <c r="AA14" t="n">
        <v>1293.436057692138</v>
      </c>
      <c r="AB14" t="n">
        <v>1769.736276505989</v>
      </c>
      <c r="AC14" t="n">
        <v>1600.83513011672</v>
      </c>
      <c r="AD14" t="n">
        <v>1293436.057692138</v>
      </c>
      <c r="AE14" t="n">
        <v>1769736.276505989</v>
      </c>
      <c r="AF14" t="n">
        <v>1.386944769735008e-06</v>
      </c>
      <c r="AG14" t="n">
        <v>16</v>
      </c>
      <c r="AH14" t="n">
        <v>1600835.13011672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1.0273</v>
      </c>
      <c r="E15" t="n">
        <v>97.34</v>
      </c>
      <c r="F15" t="n">
        <v>94.2</v>
      </c>
      <c r="G15" t="n">
        <v>128.46</v>
      </c>
      <c r="H15" t="n">
        <v>1.86</v>
      </c>
      <c r="I15" t="n">
        <v>44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787.91</v>
      </c>
      <c r="Q15" t="n">
        <v>2364.33</v>
      </c>
      <c r="R15" t="n">
        <v>242.15</v>
      </c>
      <c r="S15" t="n">
        <v>184.9</v>
      </c>
      <c r="T15" t="n">
        <v>26648.29</v>
      </c>
      <c r="U15" t="n">
        <v>0.76</v>
      </c>
      <c r="V15" t="n">
        <v>0.89</v>
      </c>
      <c r="W15" t="n">
        <v>36.79</v>
      </c>
      <c r="X15" t="n">
        <v>1.65</v>
      </c>
      <c r="Y15" t="n">
        <v>1</v>
      </c>
      <c r="Z15" t="n">
        <v>10</v>
      </c>
      <c r="AA15" t="n">
        <v>1297.666899653126</v>
      </c>
      <c r="AB15" t="n">
        <v>1775.525101128587</v>
      </c>
      <c r="AC15" t="n">
        <v>1606.071477442005</v>
      </c>
      <c r="AD15" t="n">
        <v>1297666.899653126</v>
      </c>
      <c r="AE15" t="n">
        <v>1775525.101128587</v>
      </c>
      <c r="AF15" t="n">
        <v>1.387349914263655e-06</v>
      </c>
      <c r="AG15" t="n">
        <v>16</v>
      </c>
      <c r="AH15" t="n">
        <v>1606071.477442005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0.7295</v>
      </c>
      <c r="E2" t="n">
        <v>137.08</v>
      </c>
      <c r="F2" t="n">
        <v>121.11</v>
      </c>
      <c r="G2" t="n">
        <v>9.779999999999999</v>
      </c>
      <c r="H2" t="n">
        <v>0.2</v>
      </c>
      <c r="I2" t="n">
        <v>743</v>
      </c>
      <c r="J2" t="n">
        <v>89.87</v>
      </c>
      <c r="K2" t="n">
        <v>37.55</v>
      </c>
      <c r="L2" t="n">
        <v>1</v>
      </c>
      <c r="M2" t="n">
        <v>741</v>
      </c>
      <c r="N2" t="n">
        <v>11.32</v>
      </c>
      <c r="O2" t="n">
        <v>11317.98</v>
      </c>
      <c r="P2" t="n">
        <v>1026.51</v>
      </c>
      <c r="Q2" t="n">
        <v>2367.25</v>
      </c>
      <c r="R2" t="n">
        <v>1140.55</v>
      </c>
      <c r="S2" t="n">
        <v>184.9</v>
      </c>
      <c r="T2" t="n">
        <v>472352.49</v>
      </c>
      <c r="U2" t="n">
        <v>0.16</v>
      </c>
      <c r="V2" t="n">
        <v>0.7</v>
      </c>
      <c r="W2" t="n">
        <v>37.89</v>
      </c>
      <c r="X2" t="n">
        <v>28.48</v>
      </c>
      <c r="Y2" t="n">
        <v>1</v>
      </c>
      <c r="Z2" t="n">
        <v>10</v>
      </c>
      <c r="AA2" t="n">
        <v>2294.969598516839</v>
      </c>
      <c r="AB2" t="n">
        <v>3140.078651603956</v>
      </c>
      <c r="AC2" t="n">
        <v>2840.393952222823</v>
      </c>
      <c r="AD2" t="n">
        <v>2294969.598516839</v>
      </c>
      <c r="AE2" t="n">
        <v>3140078.651603956</v>
      </c>
      <c r="AF2" t="n">
        <v>9.988736894822566e-07</v>
      </c>
      <c r="AG2" t="n">
        <v>23</v>
      </c>
      <c r="AH2" t="n">
        <v>2840393.952222823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0.8915999999999999</v>
      </c>
      <c r="E3" t="n">
        <v>112.16</v>
      </c>
      <c r="F3" t="n">
        <v>104.31</v>
      </c>
      <c r="G3" t="n">
        <v>20</v>
      </c>
      <c r="H3" t="n">
        <v>0.39</v>
      </c>
      <c r="I3" t="n">
        <v>313</v>
      </c>
      <c r="J3" t="n">
        <v>91.09999999999999</v>
      </c>
      <c r="K3" t="n">
        <v>37.55</v>
      </c>
      <c r="L3" t="n">
        <v>2</v>
      </c>
      <c r="M3" t="n">
        <v>311</v>
      </c>
      <c r="N3" t="n">
        <v>11.54</v>
      </c>
      <c r="O3" t="n">
        <v>11468.97</v>
      </c>
      <c r="P3" t="n">
        <v>867.62</v>
      </c>
      <c r="Q3" t="n">
        <v>2365.23</v>
      </c>
      <c r="R3" t="n">
        <v>580.6799999999999</v>
      </c>
      <c r="S3" t="n">
        <v>184.9</v>
      </c>
      <c r="T3" t="n">
        <v>194566.5</v>
      </c>
      <c r="U3" t="n">
        <v>0.32</v>
      </c>
      <c r="V3" t="n">
        <v>0.8100000000000001</v>
      </c>
      <c r="W3" t="n">
        <v>37.17</v>
      </c>
      <c r="X3" t="n">
        <v>11.73</v>
      </c>
      <c r="Y3" t="n">
        <v>1</v>
      </c>
      <c r="Z3" t="n">
        <v>10</v>
      </c>
      <c r="AA3" t="n">
        <v>1615.295381086788</v>
      </c>
      <c r="AB3" t="n">
        <v>2210.118402205751</v>
      </c>
      <c r="AC3" t="n">
        <v>1999.187803819893</v>
      </c>
      <c r="AD3" t="n">
        <v>1615295.381086788</v>
      </c>
      <c r="AE3" t="n">
        <v>2210118.402205751</v>
      </c>
      <c r="AF3" t="n">
        <v>1.220830406500863e-06</v>
      </c>
      <c r="AG3" t="n">
        <v>19</v>
      </c>
      <c r="AH3" t="n">
        <v>1999187.803819893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0.9481000000000001</v>
      </c>
      <c r="E4" t="n">
        <v>105.48</v>
      </c>
      <c r="F4" t="n">
        <v>99.83</v>
      </c>
      <c r="G4" t="n">
        <v>30.56</v>
      </c>
      <c r="H4" t="n">
        <v>0.57</v>
      </c>
      <c r="I4" t="n">
        <v>196</v>
      </c>
      <c r="J4" t="n">
        <v>92.31999999999999</v>
      </c>
      <c r="K4" t="n">
        <v>37.55</v>
      </c>
      <c r="L4" t="n">
        <v>3</v>
      </c>
      <c r="M4" t="n">
        <v>194</v>
      </c>
      <c r="N4" t="n">
        <v>11.77</v>
      </c>
      <c r="O4" t="n">
        <v>11620.34</v>
      </c>
      <c r="P4" t="n">
        <v>812.15</v>
      </c>
      <c r="Q4" t="n">
        <v>2364.75</v>
      </c>
      <c r="R4" t="n">
        <v>431.43</v>
      </c>
      <c r="S4" t="n">
        <v>184.9</v>
      </c>
      <c r="T4" t="n">
        <v>120527.47</v>
      </c>
      <c r="U4" t="n">
        <v>0.43</v>
      </c>
      <c r="V4" t="n">
        <v>0.84</v>
      </c>
      <c r="W4" t="n">
        <v>36.98</v>
      </c>
      <c r="X4" t="n">
        <v>7.27</v>
      </c>
      <c r="Y4" t="n">
        <v>1</v>
      </c>
      <c r="Z4" t="n">
        <v>10</v>
      </c>
      <c r="AA4" t="n">
        <v>1435.155276049692</v>
      </c>
      <c r="AB4" t="n">
        <v>1963.642763273449</v>
      </c>
      <c r="AC4" t="n">
        <v>1776.235453936558</v>
      </c>
      <c r="AD4" t="n">
        <v>1435155.276049692</v>
      </c>
      <c r="AE4" t="n">
        <v>1963642.763273449</v>
      </c>
      <c r="AF4" t="n">
        <v>1.298193481834308e-06</v>
      </c>
      <c r="AG4" t="n">
        <v>18</v>
      </c>
      <c r="AH4" t="n">
        <v>1776235.453936558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0.9772999999999999</v>
      </c>
      <c r="E5" t="n">
        <v>102.33</v>
      </c>
      <c r="F5" t="n">
        <v>97.73999999999999</v>
      </c>
      <c r="G5" t="n">
        <v>41.89</v>
      </c>
      <c r="H5" t="n">
        <v>0.75</v>
      </c>
      <c r="I5" t="n">
        <v>140</v>
      </c>
      <c r="J5" t="n">
        <v>93.55</v>
      </c>
      <c r="K5" t="n">
        <v>37.55</v>
      </c>
      <c r="L5" t="n">
        <v>4</v>
      </c>
      <c r="M5" t="n">
        <v>138</v>
      </c>
      <c r="N5" t="n">
        <v>12</v>
      </c>
      <c r="O5" t="n">
        <v>11772.07</v>
      </c>
      <c r="P5" t="n">
        <v>775.8099999999999</v>
      </c>
      <c r="Q5" t="n">
        <v>2364.61</v>
      </c>
      <c r="R5" t="n">
        <v>361.72</v>
      </c>
      <c r="S5" t="n">
        <v>184.9</v>
      </c>
      <c r="T5" t="n">
        <v>85951.46000000001</v>
      </c>
      <c r="U5" t="n">
        <v>0.51</v>
      </c>
      <c r="V5" t="n">
        <v>0.86</v>
      </c>
      <c r="W5" t="n">
        <v>36.89</v>
      </c>
      <c r="X5" t="n">
        <v>5.18</v>
      </c>
      <c r="Y5" t="n">
        <v>1</v>
      </c>
      <c r="Z5" t="n">
        <v>10</v>
      </c>
      <c r="AA5" t="n">
        <v>1335.493306719931</v>
      </c>
      <c r="AB5" t="n">
        <v>1827.280860060692</v>
      </c>
      <c r="AC5" t="n">
        <v>1652.887739381294</v>
      </c>
      <c r="AD5" t="n">
        <v>1335493.306719931</v>
      </c>
      <c r="AE5" t="n">
        <v>1827280.860060693</v>
      </c>
      <c r="AF5" t="n">
        <v>1.338175814573008e-06</v>
      </c>
      <c r="AG5" t="n">
        <v>17</v>
      </c>
      <c r="AH5" t="n">
        <v>1652887.739381294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0.9947</v>
      </c>
      <c r="E6" t="n">
        <v>100.53</v>
      </c>
      <c r="F6" t="n">
        <v>96.55</v>
      </c>
      <c r="G6" t="n">
        <v>53.64</v>
      </c>
      <c r="H6" t="n">
        <v>0.93</v>
      </c>
      <c r="I6" t="n">
        <v>108</v>
      </c>
      <c r="J6" t="n">
        <v>94.79000000000001</v>
      </c>
      <c r="K6" t="n">
        <v>37.55</v>
      </c>
      <c r="L6" t="n">
        <v>5</v>
      </c>
      <c r="M6" t="n">
        <v>106</v>
      </c>
      <c r="N6" t="n">
        <v>12.23</v>
      </c>
      <c r="O6" t="n">
        <v>11924.18</v>
      </c>
      <c r="P6" t="n">
        <v>746.85</v>
      </c>
      <c r="Q6" t="n">
        <v>2364.38</v>
      </c>
      <c r="R6" t="n">
        <v>322.37</v>
      </c>
      <c r="S6" t="n">
        <v>184.9</v>
      </c>
      <c r="T6" t="n">
        <v>66434.11</v>
      </c>
      <c r="U6" t="n">
        <v>0.57</v>
      </c>
      <c r="V6" t="n">
        <v>0.87</v>
      </c>
      <c r="W6" t="n">
        <v>36.84</v>
      </c>
      <c r="X6" t="n">
        <v>3.99</v>
      </c>
      <c r="Y6" t="n">
        <v>1</v>
      </c>
      <c r="Z6" t="n">
        <v>10</v>
      </c>
      <c r="AA6" t="n">
        <v>1273.594599238955</v>
      </c>
      <c r="AB6" t="n">
        <v>1742.588317706976</v>
      </c>
      <c r="AC6" t="n">
        <v>1576.278134403086</v>
      </c>
      <c r="AD6" t="n">
        <v>1273594.599238955</v>
      </c>
      <c r="AE6" t="n">
        <v>1742588.317706976</v>
      </c>
      <c r="AF6" t="n">
        <v>1.362000903259768e-06</v>
      </c>
      <c r="AG6" t="n">
        <v>17</v>
      </c>
      <c r="AH6" t="n">
        <v>1576278.134403086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1.0068</v>
      </c>
      <c r="E7" t="n">
        <v>99.33</v>
      </c>
      <c r="F7" t="n">
        <v>95.73999999999999</v>
      </c>
      <c r="G7" t="n">
        <v>66.03</v>
      </c>
      <c r="H7" t="n">
        <v>1.1</v>
      </c>
      <c r="I7" t="n">
        <v>87</v>
      </c>
      <c r="J7" t="n">
        <v>96.02</v>
      </c>
      <c r="K7" t="n">
        <v>37.55</v>
      </c>
      <c r="L7" t="n">
        <v>6</v>
      </c>
      <c r="M7" t="n">
        <v>85</v>
      </c>
      <c r="N7" t="n">
        <v>12.47</v>
      </c>
      <c r="O7" t="n">
        <v>12076.67</v>
      </c>
      <c r="P7" t="n">
        <v>719.85</v>
      </c>
      <c r="Q7" t="n">
        <v>2364.34</v>
      </c>
      <c r="R7" t="n">
        <v>295.26</v>
      </c>
      <c r="S7" t="n">
        <v>184.9</v>
      </c>
      <c r="T7" t="n">
        <v>52985.36</v>
      </c>
      <c r="U7" t="n">
        <v>0.63</v>
      </c>
      <c r="V7" t="n">
        <v>0.88</v>
      </c>
      <c r="W7" t="n">
        <v>36.8</v>
      </c>
      <c r="X7" t="n">
        <v>3.19</v>
      </c>
      <c r="Y7" t="n">
        <v>1</v>
      </c>
      <c r="Z7" t="n">
        <v>10</v>
      </c>
      <c r="AA7" t="n">
        <v>1222.559932112006</v>
      </c>
      <c r="AB7" t="n">
        <v>1672.760434653273</v>
      </c>
      <c r="AC7" t="n">
        <v>1513.114526503979</v>
      </c>
      <c r="AD7" t="n">
        <v>1222559.932112006</v>
      </c>
      <c r="AE7" t="n">
        <v>1672760.434653273</v>
      </c>
      <c r="AF7" t="n">
        <v>1.378568924702859e-06</v>
      </c>
      <c r="AG7" t="n">
        <v>17</v>
      </c>
      <c r="AH7" t="n">
        <v>1513114.526503979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1.0154</v>
      </c>
      <c r="E8" t="n">
        <v>98.48999999999999</v>
      </c>
      <c r="F8" t="n">
        <v>95.19</v>
      </c>
      <c r="G8" t="n">
        <v>79.31999999999999</v>
      </c>
      <c r="H8" t="n">
        <v>1.27</v>
      </c>
      <c r="I8" t="n">
        <v>72</v>
      </c>
      <c r="J8" t="n">
        <v>97.26000000000001</v>
      </c>
      <c r="K8" t="n">
        <v>37.55</v>
      </c>
      <c r="L8" t="n">
        <v>7</v>
      </c>
      <c r="M8" t="n">
        <v>70</v>
      </c>
      <c r="N8" t="n">
        <v>12.71</v>
      </c>
      <c r="O8" t="n">
        <v>12229.54</v>
      </c>
      <c r="P8" t="n">
        <v>693.1900000000001</v>
      </c>
      <c r="Q8" t="n">
        <v>2364.34</v>
      </c>
      <c r="R8" t="n">
        <v>276.92</v>
      </c>
      <c r="S8" t="n">
        <v>184.9</v>
      </c>
      <c r="T8" t="n">
        <v>43891.31</v>
      </c>
      <c r="U8" t="n">
        <v>0.67</v>
      </c>
      <c r="V8" t="n">
        <v>0.88</v>
      </c>
      <c r="W8" t="n">
        <v>36.78</v>
      </c>
      <c r="X8" t="n">
        <v>2.63</v>
      </c>
      <c r="Y8" t="n">
        <v>1</v>
      </c>
      <c r="Z8" t="n">
        <v>10</v>
      </c>
      <c r="AA8" t="n">
        <v>1177.047389973956</v>
      </c>
      <c r="AB8" t="n">
        <v>1610.488166628341</v>
      </c>
      <c r="AC8" t="n">
        <v>1456.78543633967</v>
      </c>
      <c r="AD8" t="n">
        <v>1177047.389973956</v>
      </c>
      <c r="AE8" t="n">
        <v>1610488.166628341</v>
      </c>
      <c r="AF8" t="n">
        <v>1.390344543249189e-06</v>
      </c>
      <c r="AG8" t="n">
        <v>17</v>
      </c>
      <c r="AH8" t="n">
        <v>1456785.43633967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1.0207</v>
      </c>
      <c r="E9" t="n">
        <v>97.97</v>
      </c>
      <c r="F9" t="n">
        <v>94.86</v>
      </c>
      <c r="G9" t="n">
        <v>91.8</v>
      </c>
      <c r="H9" t="n">
        <v>1.43</v>
      </c>
      <c r="I9" t="n">
        <v>62</v>
      </c>
      <c r="J9" t="n">
        <v>98.5</v>
      </c>
      <c r="K9" t="n">
        <v>37.55</v>
      </c>
      <c r="L9" t="n">
        <v>8</v>
      </c>
      <c r="M9" t="n">
        <v>34</v>
      </c>
      <c r="N9" t="n">
        <v>12.95</v>
      </c>
      <c r="O9" t="n">
        <v>12382.79</v>
      </c>
      <c r="P9" t="n">
        <v>671.48</v>
      </c>
      <c r="Q9" t="n">
        <v>2364.35</v>
      </c>
      <c r="R9" t="n">
        <v>264.93</v>
      </c>
      <c r="S9" t="n">
        <v>184.9</v>
      </c>
      <c r="T9" t="n">
        <v>37945.16</v>
      </c>
      <c r="U9" t="n">
        <v>0.7</v>
      </c>
      <c r="V9" t="n">
        <v>0.89</v>
      </c>
      <c r="W9" t="n">
        <v>36.8</v>
      </c>
      <c r="X9" t="n">
        <v>2.31</v>
      </c>
      <c r="Y9" t="n">
        <v>1</v>
      </c>
      <c r="Z9" t="n">
        <v>10</v>
      </c>
      <c r="AA9" t="n">
        <v>1134.194060495334</v>
      </c>
      <c r="AB9" t="n">
        <v>1551.854350680223</v>
      </c>
      <c r="AC9" t="n">
        <v>1403.747549492562</v>
      </c>
      <c r="AD9" t="n">
        <v>1134194.060495334</v>
      </c>
      <c r="AE9" t="n">
        <v>1551854.350680223</v>
      </c>
      <c r="AF9" t="n">
        <v>1.397601610492857e-06</v>
      </c>
      <c r="AG9" t="n">
        <v>16</v>
      </c>
      <c r="AH9" t="n">
        <v>1403747.549492562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1.021</v>
      </c>
      <c r="E10" t="n">
        <v>97.94</v>
      </c>
      <c r="F10" t="n">
        <v>94.84999999999999</v>
      </c>
      <c r="G10" t="n">
        <v>93.29000000000001</v>
      </c>
      <c r="H10" t="n">
        <v>1.59</v>
      </c>
      <c r="I10" t="n">
        <v>61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674.13</v>
      </c>
      <c r="Q10" t="n">
        <v>2364.59</v>
      </c>
      <c r="R10" t="n">
        <v>262.81</v>
      </c>
      <c r="S10" t="n">
        <v>184.9</v>
      </c>
      <c r="T10" t="n">
        <v>36891.81</v>
      </c>
      <c r="U10" t="n">
        <v>0.7</v>
      </c>
      <c r="V10" t="n">
        <v>0.89</v>
      </c>
      <c r="W10" t="n">
        <v>36.84</v>
      </c>
      <c r="X10" t="n">
        <v>2.29</v>
      </c>
      <c r="Y10" t="n">
        <v>1</v>
      </c>
      <c r="Z10" t="n">
        <v>10</v>
      </c>
      <c r="AA10" t="n">
        <v>1137.419438678639</v>
      </c>
      <c r="AB10" t="n">
        <v>1556.267455404264</v>
      </c>
      <c r="AC10" t="n">
        <v>1407.739473695573</v>
      </c>
      <c r="AD10" t="n">
        <v>1137419.438678639</v>
      </c>
      <c r="AE10" t="n">
        <v>1556267.455404264</v>
      </c>
      <c r="AF10" t="n">
        <v>1.398012387884008e-06</v>
      </c>
      <c r="AG10" t="n">
        <v>16</v>
      </c>
      <c r="AH10" t="n">
        <v>1407739.473695573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</row>
    <row r="38">
      <c r="A38" t="n">
        <v>0</v>
      </c>
      <c r="B38" t="n">
        <v>40</v>
      </c>
      <c r="C38" t="inlineStr">
        <is>
          <t xml:space="preserve">CONCLUIDO	</t>
        </is>
      </c>
      <c r="D38" t="n">
        <v>0.7295</v>
      </c>
      <c r="E38" t="n">
        <v>137.08</v>
      </c>
      <c r="F38" t="n">
        <v>121.11</v>
      </c>
      <c r="G38" t="n">
        <v>9.779999999999999</v>
      </c>
      <c r="H38" t="n">
        <v>0.2</v>
      </c>
      <c r="I38" t="n">
        <v>743</v>
      </c>
      <c r="J38" t="n">
        <v>89.87</v>
      </c>
      <c r="K38" t="n">
        <v>37.55</v>
      </c>
      <c r="L38" t="n">
        <v>1</v>
      </c>
      <c r="M38" t="n">
        <v>741</v>
      </c>
      <c r="N38" t="n">
        <v>11.32</v>
      </c>
      <c r="O38" t="n">
        <v>11317.98</v>
      </c>
      <c r="P38" t="n">
        <v>1026.51</v>
      </c>
      <c r="Q38" t="n">
        <v>2367.25</v>
      </c>
      <c r="R38" t="n">
        <v>1140.55</v>
      </c>
      <c r="S38" t="n">
        <v>184.9</v>
      </c>
      <c r="T38" t="n">
        <v>472352.49</v>
      </c>
      <c r="U38" t="n">
        <v>0.16</v>
      </c>
      <c r="V38" t="n">
        <v>0.7</v>
      </c>
      <c r="W38" t="n">
        <v>37.89</v>
      </c>
      <c r="X38" t="n">
        <v>28.48</v>
      </c>
      <c r="Y38" t="n">
        <v>1</v>
      </c>
      <c r="Z38" t="n">
        <v>10</v>
      </c>
    </row>
    <row r="39">
      <c r="A39" t="n">
        <v>1</v>
      </c>
      <c r="B39" t="n">
        <v>40</v>
      </c>
      <c r="C39" t="inlineStr">
        <is>
          <t xml:space="preserve">CONCLUIDO	</t>
        </is>
      </c>
      <c r="D39" t="n">
        <v>0.8915999999999999</v>
      </c>
      <c r="E39" t="n">
        <v>112.16</v>
      </c>
      <c r="F39" t="n">
        <v>104.31</v>
      </c>
      <c r="G39" t="n">
        <v>20</v>
      </c>
      <c r="H39" t="n">
        <v>0.39</v>
      </c>
      <c r="I39" t="n">
        <v>313</v>
      </c>
      <c r="J39" t="n">
        <v>91.09999999999999</v>
      </c>
      <c r="K39" t="n">
        <v>37.55</v>
      </c>
      <c r="L39" t="n">
        <v>2</v>
      </c>
      <c r="M39" t="n">
        <v>311</v>
      </c>
      <c r="N39" t="n">
        <v>11.54</v>
      </c>
      <c r="O39" t="n">
        <v>11468.97</v>
      </c>
      <c r="P39" t="n">
        <v>867.62</v>
      </c>
      <c r="Q39" t="n">
        <v>2365.23</v>
      </c>
      <c r="R39" t="n">
        <v>580.6799999999999</v>
      </c>
      <c r="S39" t="n">
        <v>184.9</v>
      </c>
      <c r="T39" t="n">
        <v>194566.5</v>
      </c>
      <c r="U39" t="n">
        <v>0.32</v>
      </c>
      <c r="V39" t="n">
        <v>0.8100000000000001</v>
      </c>
      <c r="W39" t="n">
        <v>37.17</v>
      </c>
      <c r="X39" t="n">
        <v>11.73</v>
      </c>
      <c r="Y39" t="n">
        <v>1</v>
      </c>
      <c r="Z39" t="n">
        <v>10</v>
      </c>
    </row>
    <row r="40">
      <c r="A40" t="n">
        <v>2</v>
      </c>
      <c r="B40" t="n">
        <v>40</v>
      </c>
      <c r="C40" t="inlineStr">
        <is>
          <t xml:space="preserve">CONCLUIDO	</t>
        </is>
      </c>
      <c r="D40" t="n">
        <v>0.9481000000000001</v>
      </c>
      <c r="E40" t="n">
        <v>105.48</v>
      </c>
      <c r="F40" t="n">
        <v>99.83</v>
      </c>
      <c r="G40" t="n">
        <v>30.56</v>
      </c>
      <c r="H40" t="n">
        <v>0.57</v>
      </c>
      <c r="I40" t="n">
        <v>196</v>
      </c>
      <c r="J40" t="n">
        <v>92.31999999999999</v>
      </c>
      <c r="K40" t="n">
        <v>37.55</v>
      </c>
      <c r="L40" t="n">
        <v>3</v>
      </c>
      <c r="M40" t="n">
        <v>194</v>
      </c>
      <c r="N40" t="n">
        <v>11.77</v>
      </c>
      <c r="O40" t="n">
        <v>11620.34</v>
      </c>
      <c r="P40" t="n">
        <v>812.15</v>
      </c>
      <c r="Q40" t="n">
        <v>2364.75</v>
      </c>
      <c r="R40" t="n">
        <v>431.43</v>
      </c>
      <c r="S40" t="n">
        <v>184.9</v>
      </c>
      <c r="T40" t="n">
        <v>120527.47</v>
      </c>
      <c r="U40" t="n">
        <v>0.43</v>
      </c>
      <c r="V40" t="n">
        <v>0.84</v>
      </c>
      <c r="W40" t="n">
        <v>36.98</v>
      </c>
      <c r="X40" t="n">
        <v>7.27</v>
      </c>
      <c r="Y40" t="n">
        <v>1</v>
      </c>
      <c r="Z40" t="n">
        <v>10</v>
      </c>
    </row>
    <row r="41">
      <c r="A41" t="n">
        <v>3</v>
      </c>
      <c r="B41" t="n">
        <v>40</v>
      </c>
      <c r="C41" t="inlineStr">
        <is>
          <t xml:space="preserve">CONCLUIDO	</t>
        </is>
      </c>
      <c r="D41" t="n">
        <v>0.9772999999999999</v>
      </c>
      <c r="E41" t="n">
        <v>102.33</v>
      </c>
      <c r="F41" t="n">
        <v>97.73999999999999</v>
      </c>
      <c r="G41" t="n">
        <v>41.89</v>
      </c>
      <c r="H41" t="n">
        <v>0.75</v>
      </c>
      <c r="I41" t="n">
        <v>140</v>
      </c>
      <c r="J41" t="n">
        <v>93.55</v>
      </c>
      <c r="K41" t="n">
        <v>37.55</v>
      </c>
      <c r="L41" t="n">
        <v>4</v>
      </c>
      <c r="M41" t="n">
        <v>138</v>
      </c>
      <c r="N41" t="n">
        <v>12</v>
      </c>
      <c r="O41" t="n">
        <v>11772.07</v>
      </c>
      <c r="P41" t="n">
        <v>775.8099999999999</v>
      </c>
      <c r="Q41" t="n">
        <v>2364.61</v>
      </c>
      <c r="R41" t="n">
        <v>361.72</v>
      </c>
      <c r="S41" t="n">
        <v>184.9</v>
      </c>
      <c r="T41" t="n">
        <v>85951.46000000001</v>
      </c>
      <c r="U41" t="n">
        <v>0.51</v>
      </c>
      <c r="V41" t="n">
        <v>0.86</v>
      </c>
      <c r="W41" t="n">
        <v>36.89</v>
      </c>
      <c r="X41" t="n">
        <v>5.18</v>
      </c>
      <c r="Y41" t="n">
        <v>1</v>
      </c>
      <c r="Z41" t="n">
        <v>10</v>
      </c>
    </row>
    <row r="42">
      <c r="A42" t="n">
        <v>4</v>
      </c>
      <c r="B42" t="n">
        <v>40</v>
      </c>
      <c r="C42" t="inlineStr">
        <is>
          <t xml:space="preserve">CONCLUIDO	</t>
        </is>
      </c>
      <c r="D42" t="n">
        <v>0.9947</v>
      </c>
      <c r="E42" t="n">
        <v>100.53</v>
      </c>
      <c r="F42" t="n">
        <v>96.55</v>
      </c>
      <c r="G42" t="n">
        <v>53.64</v>
      </c>
      <c r="H42" t="n">
        <v>0.93</v>
      </c>
      <c r="I42" t="n">
        <v>108</v>
      </c>
      <c r="J42" t="n">
        <v>94.79000000000001</v>
      </c>
      <c r="K42" t="n">
        <v>37.55</v>
      </c>
      <c r="L42" t="n">
        <v>5</v>
      </c>
      <c r="M42" t="n">
        <v>106</v>
      </c>
      <c r="N42" t="n">
        <v>12.23</v>
      </c>
      <c r="O42" t="n">
        <v>11924.18</v>
      </c>
      <c r="P42" t="n">
        <v>746.85</v>
      </c>
      <c r="Q42" t="n">
        <v>2364.38</v>
      </c>
      <c r="R42" t="n">
        <v>322.37</v>
      </c>
      <c r="S42" t="n">
        <v>184.9</v>
      </c>
      <c r="T42" t="n">
        <v>66434.11</v>
      </c>
      <c r="U42" t="n">
        <v>0.57</v>
      </c>
      <c r="V42" t="n">
        <v>0.87</v>
      </c>
      <c r="W42" t="n">
        <v>36.84</v>
      </c>
      <c r="X42" t="n">
        <v>3.99</v>
      </c>
      <c r="Y42" t="n">
        <v>1</v>
      </c>
      <c r="Z42" t="n">
        <v>10</v>
      </c>
    </row>
    <row r="43">
      <c r="A43" t="n">
        <v>5</v>
      </c>
      <c r="B43" t="n">
        <v>40</v>
      </c>
      <c r="C43" t="inlineStr">
        <is>
          <t xml:space="preserve">CONCLUIDO	</t>
        </is>
      </c>
      <c r="D43" t="n">
        <v>1.0068</v>
      </c>
      <c r="E43" t="n">
        <v>99.33</v>
      </c>
      <c r="F43" t="n">
        <v>95.73999999999999</v>
      </c>
      <c r="G43" t="n">
        <v>66.03</v>
      </c>
      <c r="H43" t="n">
        <v>1.1</v>
      </c>
      <c r="I43" t="n">
        <v>87</v>
      </c>
      <c r="J43" t="n">
        <v>96.02</v>
      </c>
      <c r="K43" t="n">
        <v>37.55</v>
      </c>
      <c r="L43" t="n">
        <v>6</v>
      </c>
      <c r="M43" t="n">
        <v>85</v>
      </c>
      <c r="N43" t="n">
        <v>12.47</v>
      </c>
      <c r="O43" t="n">
        <v>12076.67</v>
      </c>
      <c r="P43" t="n">
        <v>719.85</v>
      </c>
      <c r="Q43" t="n">
        <v>2364.34</v>
      </c>
      <c r="R43" t="n">
        <v>295.26</v>
      </c>
      <c r="S43" t="n">
        <v>184.9</v>
      </c>
      <c r="T43" t="n">
        <v>52985.36</v>
      </c>
      <c r="U43" t="n">
        <v>0.63</v>
      </c>
      <c r="V43" t="n">
        <v>0.88</v>
      </c>
      <c r="W43" t="n">
        <v>36.8</v>
      </c>
      <c r="X43" t="n">
        <v>3.19</v>
      </c>
      <c r="Y43" t="n">
        <v>1</v>
      </c>
      <c r="Z43" t="n">
        <v>10</v>
      </c>
    </row>
    <row r="44">
      <c r="A44" t="n">
        <v>6</v>
      </c>
      <c r="B44" t="n">
        <v>40</v>
      </c>
      <c r="C44" t="inlineStr">
        <is>
          <t xml:space="preserve">CONCLUIDO	</t>
        </is>
      </c>
      <c r="D44" t="n">
        <v>1.0154</v>
      </c>
      <c r="E44" t="n">
        <v>98.48999999999999</v>
      </c>
      <c r="F44" t="n">
        <v>95.19</v>
      </c>
      <c r="G44" t="n">
        <v>79.31999999999999</v>
      </c>
      <c r="H44" t="n">
        <v>1.27</v>
      </c>
      <c r="I44" t="n">
        <v>72</v>
      </c>
      <c r="J44" t="n">
        <v>97.26000000000001</v>
      </c>
      <c r="K44" t="n">
        <v>37.55</v>
      </c>
      <c r="L44" t="n">
        <v>7</v>
      </c>
      <c r="M44" t="n">
        <v>70</v>
      </c>
      <c r="N44" t="n">
        <v>12.71</v>
      </c>
      <c r="O44" t="n">
        <v>12229.54</v>
      </c>
      <c r="P44" t="n">
        <v>693.1900000000001</v>
      </c>
      <c r="Q44" t="n">
        <v>2364.34</v>
      </c>
      <c r="R44" t="n">
        <v>276.92</v>
      </c>
      <c r="S44" t="n">
        <v>184.9</v>
      </c>
      <c r="T44" t="n">
        <v>43891.31</v>
      </c>
      <c r="U44" t="n">
        <v>0.67</v>
      </c>
      <c r="V44" t="n">
        <v>0.88</v>
      </c>
      <c r="W44" t="n">
        <v>36.78</v>
      </c>
      <c r="X44" t="n">
        <v>2.63</v>
      </c>
      <c r="Y44" t="n">
        <v>1</v>
      </c>
      <c r="Z44" t="n">
        <v>10</v>
      </c>
    </row>
    <row r="45">
      <c r="A45" t="n">
        <v>7</v>
      </c>
      <c r="B45" t="n">
        <v>40</v>
      </c>
      <c r="C45" t="inlineStr">
        <is>
          <t xml:space="preserve">CONCLUIDO	</t>
        </is>
      </c>
      <c r="D45" t="n">
        <v>1.0207</v>
      </c>
      <c r="E45" t="n">
        <v>97.97</v>
      </c>
      <c r="F45" t="n">
        <v>94.86</v>
      </c>
      <c r="G45" t="n">
        <v>91.8</v>
      </c>
      <c r="H45" t="n">
        <v>1.43</v>
      </c>
      <c r="I45" t="n">
        <v>62</v>
      </c>
      <c r="J45" t="n">
        <v>98.5</v>
      </c>
      <c r="K45" t="n">
        <v>37.55</v>
      </c>
      <c r="L45" t="n">
        <v>8</v>
      </c>
      <c r="M45" t="n">
        <v>34</v>
      </c>
      <c r="N45" t="n">
        <v>12.95</v>
      </c>
      <c r="O45" t="n">
        <v>12382.79</v>
      </c>
      <c r="P45" t="n">
        <v>671.48</v>
      </c>
      <c r="Q45" t="n">
        <v>2364.35</v>
      </c>
      <c r="R45" t="n">
        <v>264.93</v>
      </c>
      <c r="S45" t="n">
        <v>184.9</v>
      </c>
      <c r="T45" t="n">
        <v>37945.16</v>
      </c>
      <c r="U45" t="n">
        <v>0.7</v>
      </c>
      <c r="V45" t="n">
        <v>0.89</v>
      </c>
      <c r="W45" t="n">
        <v>36.8</v>
      </c>
      <c r="X45" t="n">
        <v>2.31</v>
      </c>
      <c r="Y45" t="n">
        <v>1</v>
      </c>
      <c r="Z45" t="n">
        <v>10</v>
      </c>
    </row>
    <row r="46">
      <c r="A46" t="n">
        <v>8</v>
      </c>
      <c r="B46" t="n">
        <v>40</v>
      </c>
      <c r="C46" t="inlineStr">
        <is>
          <t xml:space="preserve">CONCLUIDO	</t>
        </is>
      </c>
      <c r="D46" t="n">
        <v>1.021</v>
      </c>
      <c r="E46" t="n">
        <v>97.94</v>
      </c>
      <c r="F46" t="n">
        <v>94.84999999999999</v>
      </c>
      <c r="G46" t="n">
        <v>93.29000000000001</v>
      </c>
      <c r="H46" t="n">
        <v>1.59</v>
      </c>
      <c r="I46" t="n">
        <v>61</v>
      </c>
      <c r="J46" t="n">
        <v>99.75</v>
      </c>
      <c r="K46" t="n">
        <v>37.55</v>
      </c>
      <c r="L46" t="n">
        <v>9</v>
      </c>
      <c r="M46" t="n">
        <v>0</v>
      </c>
      <c r="N46" t="n">
        <v>13.2</v>
      </c>
      <c r="O46" t="n">
        <v>12536.43</v>
      </c>
      <c r="P46" t="n">
        <v>674.13</v>
      </c>
      <c r="Q46" t="n">
        <v>2364.59</v>
      </c>
      <c r="R46" t="n">
        <v>262.81</v>
      </c>
      <c r="S46" t="n">
        <v>184.9</v>
      </c>
      <c r="T46" t="n">
        <v>36891.81</v>
      </c>
      <c r="U46" t="n">
        <v>0.7</v>
      </c>
      <c r="V46" t="n">
        <v>0.89</v>
      </c>
      <c r="W46" t="n">
        <v>36.84</v>
      </c>
      <c r="X46" t="n">
        <v>2.29</v>
      </c>
      <c r="Y46" t="n">
        <v>1</v>
      </c>
      <c r="Z46" t="n">
        <v>10</v>
      </c>
    </row>
    <row r="47">
      <c r="A47" t="n">
        <v>0</v>
      </c>
      <c r="B47" t="n">
        <v>30</v>
      </c>
      <c r="C47" t="inlineStr">
        <is>
          <t xml:space="preserve">CONCLUIDO	</t>
        </is>
      </c>
      <c r="D47" t="n">
        <v>0.7891</v>
      </c>
      <c r="E47" t="n">
        <v>126.72</v>
      </c>
      <c r="F47" t="n">
        <v>115.53</v>
      </c>
      <c r="G47" t="n">
        <v>11.53</v>
      </c>
      <c r="H47" t="n">
        <v>0.24</v>
      </c>
      <c r="I47" t="n">
        <v>601</v>
      </c>
      <c r="J47" t="n">
        <v>71.52</v>
      </c>
      <c r="K47" t="n">
        <v>32.27</v>
      </c>
      <c r="L47" t="n">
        <v>1</v>
      </c>
      <c r="M47" t="n">
        <v>599</v>
      </c>
      <c r="N47" t="n">
        <v>8.25</v>
      </c>
      <c r="O47" t="n">
        <v>9054.6</v>
      </c>
      <c r="P47" t="n">
        <v>830.96</v>
      </c>
      <c r="Q47" t="n">
        <v>2366.77</v>
      </c>
      <c r="R47" t="n">
        <v>953.86</v>
      </c>
      <c r="S47" t="n">
        <v>184.9</v>
      </c>
      <c r="T47" t="n">
        <v>379716.89</v>
      </c>
      <c r="U47" t="n">
        <v>0.19</v>
      </c>
      <c r="V47" t="n">
        <v>0.73</v>
      </c>
      <c r="W47" t="n">
        <v>37.68</v>
      </c>
      <c r="X47" t="n">
        <v>22.92</v>
      </c>
      <c r="Y47" t="n">
        <v>1</v>
      </c>
      <c r="Z47" t="n">
        <v>10</v>
      </c>
    </row>
    <row r="48">
      <c r="A48" t="n">
        <v>1</v>
      </c>
      <c r="B48" t="n">
        <v>30</v>
      </c>
      <c r="C48" t="inlineStr">
        <is>
          <t xml:space="preserve">CONCLUIDO	</t>
        </is>
      </c>
      <c r="D48" t="n">
        <v>0.9258</v>
      </c>
      <c r="E48" t="n">
        <v>108.01</v>
      </c>
      <c r="F48" t="n">
        <v>102.17</v>
      </c>
      <c r="G48" t="n">
        <v>23.85</v>
      </c>
      <c r="H48" t="n">
        <v>0.48</v>
      </c>
      <c r="I48" t="n">
        <v>257</v>
      </c>
      <c r="J48" t="n">
        <v>72.7</v>
      </c>
      <c r="K48" t="n">
        <v>32.27</v>
      </c>
      <c r="L48" t="n">
        <v>2</v>
      </c>
      <c r="M48" t="n">
        <v>255</v>
      </c>
      <c r="N48" t="n">
        <v>8.43</v>
      </c>
      <c r="O48" t="n">
        <v>9200.25</v>
      </c>
      <c r="P48" t="n">
        <v>711.86</v>
      </c>
      <c r="Q48" t="n">
        <v>2365.33</v>
      </c>
      <c r="R48" t="n">
        <v>509.39</v>
      </c>
      <c r="S48" t="n">
        <v>184.9</v>
      </c>
      <c r="T48" t="n">
        <v>159199.6</v>
      </c>
      <c r="U48" t="n">
        <v>0.36</v>
      </c>
      <c r="V48" t="n">
        <v>0.82</v>
      </c>
      <c r="W48" t="n">
        <v>37.08</v>
      </c>
      <c r="X48" t="n">
        <v>9.59</v>
      </c>
      <c r="Y48" t="n">
        <v>1</v>
      </c>
      <c r="Z48" t="n">
        <v>10</v>
      </c>
    </row>
    <row r="49">
      <c r="A49" t="n">
        <v>2</v>
      </c>
      <c r="B49" t="n">
        <v>30</v>
      </c>
      <c r="C49" t="inlineStr">
        <is>
          <t xml:space="preserve">CONCLUIDO	</t>
        </is>
      </c>
      <c r="D49" t="n">
        <v>0.9732</v>
      </c>
      <c r="E49" t="n">
        <v>102.76</v>
      </c>
      <c r="F49" t="n">
        <v>98.44</v>
      </c>
      <c r="G49" t="n">
        <v>37.15</v>
      </c>
      <c r="H49" t="n">
        <v>0.71</v>
      </c>
      <c r="I49" t="n">
        <v>159</v>
      </c>
      <c r="J49" t="n">
        <v>73.88</v>
      </c>
      <c r="K49" t="n">
        <v>32.27</v>
      </c>
      <c r="L49" t="n">
        <v>3</v>
      </c>
      <c r="M49" t="n">
        <v>157</v>
      </c>
      <c r="N49" t="n">
        <v>8.609999999999999</v>
      </c>
      <c r="O49" t="n">
        <v>9346.23</v>
      </c>
      <c r="P49" t="n">
        <v>660.89</v>
      </c>
      <c r="Q49" t="n">
        <v>2364.82</v>
      </c>
      <c r="R49" t="n">
        <v>385.56</v>
      </c>
      <c r="S49" t="n">
        <v>184.9</v>
      </c>
      <c r="T49" t="n">
        <v>97778.39999999999</v>
      </c>
      <c r="U49" t="n">
        <v>0.48</v>
      </c>
      <c r="V49" t="n">
        <v>0.85</v>
      </c>
      <c r="W49" t="n">
        <v>36.91</v>
      </c>
      <c r="X49" t="n">
        <v>5.87</v>
      </c>
      <c r="Y49" t="n">
        <v>1</v>
      </c>
      <c r="Z49" t="n">
        <v>10</v>
      </c>
    </row>
    <row r="50">
      <c r="A50" t="n">
        <v>3</v>
      </c>
      <c r="B50" t="n">
        <v>30</v>
      </c>
      <c r="C50" t="inlineStr">
        <is>
          <t xml:space="preserve">CONCLUIDO	</t>
        </is>
      </c>
      <c r="D50" t="n">
        <v>0.9965000000000001</v>
      </c>
      <c r="E50" t="n">
        <v>100.35</v>
      </c>
      <c r="F50" t="n">
        <v>96.75</v>
      </c>
      <c r="G50" t="n">
        <v>51.37</v>
      </c>
      <c r="H50" t="n">
        <v>0.93</v>
      </c>
      <c r="I50" t="n">
        <v>113</v>
      </c>
      <c r="J50" t="n">
        <v>75.06999999999999</v>
      </c>
      <c r="K50" t="n">
        <v>32.27</v>
      </c>
      <c r="L50" t="n">
        <v>4</v>
      </c>
      <c r="M50" t="n">
        <v>111</v>
      </c>
      <c r="N50" t="n">
        <v>8.800000000000001</v>
      </c>
      <c r="O50" t="n">
        <v>9492.549999999999</v>
      </c>
      <c r="P50" t="n">
        <v>622.89</v>
      </c>
      <c r="Q50" t="n">
        <v>2364.57</v>
      </c>
      <c r="R50" t="n">
        <v>328.96</v>
      </c>
      <c r="S50" t="n">
        <v>184.9</v>
      </c>
      <c r="T50" t="n">
        <v>69705.53</v>
      </c>
      <c r="U50" t="n">
        <v>0.5600000000000001</v>
      </c>
      <c r="V50" t="n">
        <v>0.87</v>
      </c>
      <c r="W50" t="n">
        <v>36.84</v>
      </c>
      <c r="X50" t="n">
        <v>4.19</v>
      </c>
      <c r="Y50" t="n">
        <v>1</v>
      </c>
      <c r="Z50" t="n">
        <v>10</v>
      </c>
    </row>
    <row r="51">
      <c r="A51" t="n">
        <v>4</v>
      </c>
      <c r="B51" t="n">
        <v>30</v>
      </c>
      <c r="C51" t="inlineStr">
        <is>
          <t xml:space="preserve">CONCLUIDO	</t>
        </is>
      </c>
      <c r="D51" t="n">
        <v>1.0109</v>
      </c>
      <c r="E51" t="n">
        <v>98.93000000000001</v>
      </c>
      <c r="F51" t="n">
        <v>95.73999999999999</v>
      </c>
      <c r="G51" t="n">
        <v>66.8</v>
      </c>
      <c r="H51" t="n">
        <v>1.15</v>
      </c>
      <c r="I51" t="n">
        <v>86</v>
      </c>
      <c r="J51" t="n">
        <v>76.26000000000001</v>
      </c>
      <c r="K51" t="n">
        <v>32.27</v>
      </c>
      <c r="L51" t="n">
        <v>5</v>
      </c>
      <c r="M51" t="n">
        <v>70</v>
      </c>
      <c r="N51" t="n">
        <v>8.99</v>
      </c>
      <c r="O51" t="n">
        <v>9639.200000000001</v>
      </c>
      <c r="P51" t="n">
        <v>589.65</v>
      </c>
      <c r="Q51" t="n">
        <v>2364.36</v>
      </c>
      <c r="R51" t="n">
        <v>294.57</v>
      </c>
      <c r="S51" t="n">
        <v>184.9</v>
      </c>
      <c r="T51" t="n">
        <v>52647.91</v>
      </c>
      <c r="U51" t="n">
        <v>0.63</v>
      </c>
      <c r="V51" t="n">
        <v>0.88</v>
      </c>
      <c r="W51" t="n">
        <v>36.82</v>
      </c>
      <c r="X51" t="n">
        <v>3.19</v>
      </c>
      <c r="Y51" t="n">
        <v>1</v>
      </c>
      <c r="Z51" t="n">
        <v>10</v>
      </c>
    </row>
    <row r="52">
      <c r="A52" t="n">
        <v>5</v>
      </c>
      <c r="B52" t="n">
        <v>30</v>
      </c>
      <c r="C52" t="inlineStr">
        <is>
          <t xml:space="preserve">CONCLUIDO	</t>
        </is>
      </c>
      <c r="D52" t="n">
        <v>1.0136</v>
      </c>
      <c r="E52" t="n">
        <v>98.66</v>
      </c>
      <c r="F52" t="n">
        <v>95.56999999999999</v>
      </c>
      <c r="G52" t="n">
        <v>71.68000000000001</v>
      </c>
      <c r="H52" t="n">
        <v>1.36</v>
      </c>
      <c r="I52" t="n">
        <v>80</v>
      </c>
      <c r="J52" t="n">
        <v>77.45</v>
      </c>
      <c r="K52" t="n">
        <v>32.27</v>
      </c>
      <c r="L52" t="n">
        <v>6</v>
      </c>
      <c r="M52" t="n">
        <v>0</v>
      </c>
      <c r="N52" t="n">
        <v>9.18</v>
      </c>
      <c r="O52" t="n">
        <v>9786.190000000001</v>
      </c>
      <c r="P52" t="n">
        <v>585.15</v>
      </c>
      <c r="Q52" t="n">
        <v>2364.93</v>
      </c>
      <c r="R52" t="n">
        <v>285.86</v>
      </c>
      <c r="S52" t="n">
        <v>184.9</v>
      </c>
      <c r="T52" t="n">
        <v>48323.59</v>
      </c>
      <c r="U52" t="n">
        <v>0.65</v>
      </c>
      <c r="V52" t="n">
        <v>0.88</v>
      </c>
      <c r="W52" t="n">
        <v>36.9</v>
      </c>
      <c r="X52" t="n">
        <v>3.01</v>
      </c>
      <c r="Y52" t="n">
        <v>1</v>
      </c>
      <c r="Z52" t="n">
        <v>10</v>
      </c>
    </row>
    <row r="53">
      <c r="A53" t="n">
        <v>0</v>
      </c>
      <c r="B53" t="n">
        <v>15</v>
      </c>
      <c r="C53" t="inlineStr">
        <is>
          <t xml:space="preserve">CONCLUIDO	</t>
        </is>
      </c>
      <c r="D53" t="n">
        <v>0.9031</v>
      </c>
      <c r="E53" t="n">
        <v>110.73</v>
      </c>
      <c r="F53" t="n">
        <v>105.28</v>
      </c>
      <c r="G53" t="n">
        <v>18.69</v>
      </c>
      <c r="H53" t="n">
        <v>0.43</v>
      </c>
      <c r="I53" t="n">
        <v>338</v>
      </c>
      <c r="J53" t="n">
        <v>39.78</v>
      </c>
      <c r="K53" t="n">
        <v>19.54</v>
      </c>
      <c r="L53" t="n">
        <v>1</v>
      </c>
      <c r="M53" t="n">
        <v>336</v>
      </c>
      <c r="N53" t="n">
        <v>4.24</v>
      </c>
      <c r="O53" t="n">
        <v>5140</v>
      </c>
      <c r="P53" t="n">
        <v>468.21</v>
      </c>
      <c r="Q53" t="n">
        <v>2365.56</v>
      </c>
      <c r="R53" t="n">
        <v>612.5700000000001</v>
      </c>
      <c r="S53" t="n">
        <v>184.9</v>
      </c>
      <c r="T53" t="n">
        <v>210384.1</v>
      </c>
      <c r="U53" t="n">
        <v>0.3</v>
      </c>
      <c r="V53" t="n">
        <v>0.8</v>
      </c>
      <c r="W53" t="n">
        <v>37.23</v>
      </c>
      <c r="X53" t="n">
        <v>12.69</v>
      </c>
      <c r="Y53" t="n">
        <v>1</v>
      </c>
      <c r="Z53" t="n">
        <v>10</v>
      </c>
    </row>
    <row r="54">
      <c r="A54" t="n">
        <v>1</v>
      </c>
      <c r="B54" t="n">
        <v>15</v>
      </c>
      <c r="C54" t="inlineStr">
        <is>
          <t xml:space="preserve">CONCLUIDO	</t>
        </is>
      </c>
      <c r="D54" t="n">
        <v>0.98</v>
      </c>
      <c r="E54" t="n">
        <v>102.04</v>
      </c>
      <c r="F54" t="n">
        <v>98.58</v>
      </c>
      <c r="G54" t="n">
        <v>37.2</v>
      </c>
      <c r="H54" t="n">
        <v>0.84</v>
      </c>
      <c r="I54" t="n">
        <v>159</v>
      </c>
      <c r="J54" t="n">
        <v>40.89</v>
      </c>
      <c r="K54" t="n">
        <v>19.54</v>
      </c>
      <c r="L54" t="n">
        <v>2</v>
      </c>
      <c r="M54" t="n">
        <v>6</v>
      </c>
      <c r="N54" t="n">
        <v>4.35</v>
      </c>
      <c r="O54" t="n">
        <v>5277.26</v>
      </c>
      <c r="P54" t="n">
        <v>397.47</v>
      </c>
      <c r="Q54" t="n">
        <v>2365.62</v>
      </c>
      <c r="R54" t="n">
        <v>382.14</v>
      </c>
      <c r="S54" t="n">
        <v>184.9</v>
      </c>
      <c r="T54" t="n">
        <v>96064.53999999999</v>
      </c>
      <c r="U54" t="n">
        <v>0.48</v>
      </c>
      <c r="V54" t="n">
        <v>0.85</v>
      </c>
      <c r="W54" t="n">
        <v>37.13</v>
      </c>
      <c r="X54" t="n">
        <v>6.01</v>
      </c>
      <c r="Y54" t="n">
        <v>1</v>
      </c>
      <c r="Z54" t="n">
        <v>10</v>
      </c>
    </row>
    <row r="55">
      <c r="A55" t="n">
        <v>2</v>
      </c>
      <c r="B55" t="n">
        <v>15</v>
      </c>
      <c r="C55" t="inlineStr">
        <is>
          <t xml:space="preserve">CONCLUIDO	</t>
        </is>
      </c>
      <c r="D55" t="n">
        <v>0.9798</v>
      </c>
      <c r="E55" t="n">
        <v>102.06</v>
      </c>
      <c r="F55" t="n">
        <v>98.59</v>
      </c>
      <c r="G55" t="n">
        <v>37.21</v>
      </c>
      <c r="H55" t="n">
        <v>1.22</v>
      </c>
      <c r="I55" t="n">
        <v>159</v>
      </c>
      <c r="J55" t="n">
        <v>42.01</v>
      </c>
      <c r="K55" t="n">
        <v>19.54</v>
      </c>
      <c r="L55" t="n">
        <v>3</v>
      </c>
      <c r="M55" t="n">
        <v>0</v>
      </c>
      <c r="N55" t="n">
        <v>4.46</v>
      </c>
      <c r="O55" t="n">
        <v>5414.79</v>
      </c>
      <c r="P55" t="n">
        <v>408.2</v>
      </c>
      <c r="Q55" t="n">
        <v>2365.66</v>
      </c>
      <c r="R55" t="n">
        <v>382.35</v>
      </c>
      <c r="S55" t="n">
        <v>184.9</v>
      </c>
      <c r="T55" t="n">
        <v>96171.42</v>
      </c>
      <c r="U55" t="n">
        <v>0.48</v>
      </c>
      <c r="V55" t="n">
        <v>0.85</v>
      </c>
      <c r="W55" t="n">
        <v>37.14</v>
      </c>
      <c r="X55" t="n">
        <v>6.03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0.5776</v>
      </c>
      <c r="E56" t="n">
        <v>173.12</v>
      </c>
      <c r="F56" t="n">
        <v>137.61</v>
      </c>
      <c r="G56" t="n">
        <v>7.17</v>
      </c>
      <c r="H56" t="n">
        <v>0.12</v>
      </c>
      <c r="I56" t="n">
        <v>1152</v>
      </c>
      <c r="J56" t="n">
        <v>141.81</v>
      </c>
      <c r="K56" t="n">
        <v>47.83</v>
      </c>
      <c r="L56" t="n">
        <v>1</v>
      </c>
      <c r="M56" t="n">
        <v>1150</v>
      </c>
      <c r="N56" t="n">
        <v>22.98</v>
      </c>
      <c r="O56" t="n">
        <v>17723.39</v>
      </c>
      <c r="P56" t="n">
        <v>1585.68</v>
      </c>
      <c r="Q56" t="n">
        <v>2369.34</v>
      </c>
      <c r="R56" t="n">
        <v>1693.74</v>
      </c>
      <c r="S56" t="n">
        <v>184.9</v>
      </c>
      <c r="T56" t="n">
        <v>746899.83</v>
      </c>
      <c r="U56" t="n">
        <v>0.11</v>
      </c>
      <c r="V56" t="n">
        <v>0.61</v>
      </c>
      <c r="W56" t="n">
        <v>38.54</v>
      </c>
      <c r="X56" t="n">
        <v>44.95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0.7993</v>
      </c>
      <c r="E57" t="n">
        <v>125.11</v>
      </c>
      <c r="F57" t="n">
        <v>109.76</v>
      </c>
      <c r="G57" t="n">
        <v>14.51</v>
      </c>
      <c r="H57" t="n">
        <v>0.25</v>
      </c>
      <c r="I57" t="n">
        <v>454</v>
      </c>
      <c r="J57" t="n">
        <v>143.17</v>
      </c>
      <c r="K57" t="n">
        <v>47.83</v>
      </c>
      <c r="L57" t="n">
        <v>2</v>
      </c>
      <c r="M57" t="n">
        <v>452</v>
      </c>
      <c r="N57" t="n">
        <v>23.34</v>
      </c>
      <c r="O57" t="n">
        <v>17891.86</v>
      </c>
      <c r="P57" t="n">
        <v>1257.68</v>
      </c>
      <c r="Q57" t="n">
        <v>2366.15</v>
      </c>
      <c r="R57" t="n">
        <v>761.5599999999999</v>
      </c>
      <c r="S57" t="n">
        <v>184.9</v>
      </c>
      <c r="T57" t="n">
        <v>284299.97</v>
      </c>
      <c r="U57" t="n">
        <v>0.24</v>
      </c>
      <c r="V57" t="n">
        <v>0.77</v>
      </c>
      <c r="W57" t="n">
        <v>37.43</v>
      </c>
      <c r="X57" t="n">
        <v>17.17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0.8812</v>
      </c>
      <c r="E58" t="n">
        <v>113.48</v>
      </c>
      <c r="F58" t="n">
        <v>103.11</v>
      </c>
      <c r="G58" t="n">
        <v>21.94</v>
      </c>
      <c r="H58" t="n">
        <v>0.37</v>
      </c>
      <c r="I58" t="n">
        <v>282</v>
      </c>
      <c r="J58" t="n">
        <v>144.54</v>
      </c>
      <c r="K58" t="n">
        <v>47.83</v>
      </c>
      <c r="L58" t="n">
        <v>3</v>
      </c>
      <c r="M58" t="n">
        <v>280</v>
      </c>
      <c r="N58" t="n">
        <v>23.71</v>
      </c>
      <c r="O58" t="n">
        <v>18060.85</v>
      </c>
      <c r="P58" t="n">
        <v>1171.57</v>
      </c>
      <c r="Q58" t="n">
        <v>2365.25</v>
      </c>
      <c r="R58" t="n">
        <v>540.35</v>
      </c>
      <c r="S58" t="n">
        <v>184.9</v>
      </c>
      <c r="T58" t="n">
        <v>174557.37</v>
      </c>
      <c r="U58" t="n">
        <v>0.34</v>
      </c>
      <c r="V58" t="n">
        <v>0.82</v>
      </c>
      <c r="W58" t="n">
        <v>37.12</v>
      </c>
      <c r="X58" t="n">
        <v>10.53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0.9235</v>
      </c>
      <c r="E59" t="n">
        <v>108.28</v>
      </c>
      <c r="F59" t="n">
        <v>100.16</v>
      </c>
      <c r="G59" t="n">
        <v>29.46</v>
      </c>
      <c r="H59" t="n">
        <v>0.49</v>
      </c>
      <c r="I59" t="n">
        <v>204</v>
      </c>
      <c r="J59" t="n">
        <v>145.92</v>
      </c>
      <c r="K59" t="n">
        <v>47.83</v>
      </c>
      <c r="L59" t="n">
        <v>4</v>
      </c>
      <c r="M59" t="n">
        <v>202</v>
      </c>
      <c r="N59" t="n">
        <v>24.09</v>
      </c>
      <c r="O59" t="n">
        <v>18230.35</v>
      </c>
      <c r="P59" t="n">
        <v>1128.32</v>
      </c>
      <c r="Q59" t="n">
        <v>2364.79</v>
      </c>
      <c r="R59" t="n">
        <v>442.55</v>
      </c>
      <c r="S59" t="n">
        <v>184.9</v>
      </c>
      <c r="T59" t="n">
        <v>126046.42</v>
      </c>
      <c r="U59" t="n">
        <v>0.42</v>
      </c>
      <c r="V59" t="n">
        <v>0.84</v>
      </c>
      <c r="W59" t="n">
        <v>36.99</v>
      </c>
      <c r="X59" t="n">
        <v>7.59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0.9499</v>
      </c>
      <c r="E60" t="n">
        <v>105.27</v>
      </c>
      <c r="F60" t="n">
        <v>98.45</v>
      </c>
      <c r="G60" t="n">
        <v>37.15</v>
      </c>
      <c r="H60" t="n">
        <v>0.6</v>
      </c>
      <c r="I60" t="n">
        <v>159</v>
      </c>
      <c r="J60" t="n">
        <v>147.3</v>
      </c>
      <c r="K60" t="n">
        <v>47.83</v>
      </c>
      <c r="L60" t="n">
        <v>5</v>
      </c>
      <c r="M60" t="n">
        <v>157</v>
      </c>
      <c r="N60" t="n">
        <v>24.47</v>
      </c>
      <c r="O60" t="n">
        <v>18400.38</v>
      </c>
      <c r="P60" t="n">
        <v>1099</v>
      </c>
      <c r="Q60" t="n">
        <v>2364.71</v>
      </c>
      <c r="R60" t="n">
        <v>385.88</v>
      </c>
      <c r="S60" t="n">
        <v>184.9</v>
      </c>
      <c r="T60" t="n">
        <v>97937.44</v>
      </c>
      <c r="U60" t="n">
        <v>0.48</v>
      </c>
      <c r="V60" t="n">
        <v>0.85</v>
      </c>
      <c r="W60" t="n">
        <v>36.91</v>
      </c>
      <c r="X60" t="n">
        <v>5.88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0.9679</v>
      </c>
      <c r="E61" t="n">
        <v>103.32</v>
      </c>
      <c r="F61" t="n">
        <v>97.34</v>
      </c>
      <c r="G61" t="n">
        <v>44.92</v>
      </c>
      <c r="H61" t="n">
        <v>0.71</v>
      </c>
      <c r="I61" t="n">
        <v>130</v>
      </c>
      <c r="J61" t="n">
        <v>148.68</v>
      </c>
      <c r="K61" t="n">
        <v>47.83</v>
      </c>
      <c r="L61" t="n">
        <v>6</v>
      </c>
      <c r="M61" t="n">
        <v>128</v>
      </c>
      <c r="N61" t="n">
        <v>24.85</v>
      </c>
      <c r="O61" t="n">
        <v>18570.94</v>
      </c>
      <c r="P61" t="n">
        <v>1076.66</v>
      </c>
      <c r="Q61" t="n">
        <v>2364.5</v>
      </c>
      <c r="R61" t="n">
        <v>348.7</v>
      </c>
      <c r="S61" t="n">
        <v>184.9</v>
      </c>
      <c r="T61" t="n">
        <v>79491.92</v>
      </c>
      <c r="U61" t="n">
        <v>0.53</v>
      </c>
      <c r="V61" t="n">
        <v>0.86</v>
      </c>
      <c r="W61" t="n">
        <v>36.86</v>
      </c>
      <c r="X61" t="n">
        <v>4.78</v>
      </c>
      <c r="Y61" t="n">
        <v>1</v>
      </c>
      <c r="Z61" t="n">
        <v>10</v>
      </c>
    </row>
    <row r="62">
      <c r="A62" t="n">
        <v>6</v>
      </c>
      <c r="B62" t="n">
        <v>70</v>
      </c>
      <c r="C62" t="inlineStr">
        <is>
          <t xml:space="preserve">CONCLUIDO	</t>
        </is>
      </c>
      <c r="D62" t="n">
        <v>0.9804</v>
      </c>
      <c r="E62" t="n">
        <v>102</v>
      </c>
      <c r="F62" t="n">
        <v>96.59999999999999</v>
      </c>
      <c r="G62" t="n">
        <v>52.69</v>
      </c>
      <c r="H62" t="n">
        <v>0.83</v>
      </c>
      <c r="I62" t="n">
        <v>110</v>
      </c>
      <c r="J62" t="n">
        <v>150.07</v>
      </c>
      <c r="K62" t="n">
        <v>47.83</v>
      </c>
      <c r="L62" t="n">
        <v>7</v>
      </c>
      <c r="M62" t="n">
        <v>108</v>
      </c>
      <c r="N62" t="n">
        <v>25.24</v>
      </c>
      <c r="O62" t="n">
        <v>18742.03</v>
      </c>
      <c r="P62" t="n">
        <v>1057.64</v>
      </c>
      <c r="Q62" t="n">
        <v>2364.43</v>
      </c>
      <c r="R62" t="n">
        <v>323.96</v>
      </c>
      <c r="S62" t="n">
        <v>184.9</v>
      </c>
      <c r="T62" t="n">
        <v>67218.78</v>
      </c>
      <c r="U62" t="n">
        <v>0.57</v>
      </c>
      <c r="V62" t="n">
        <v>0.87</v>
      </c>
      <c r="W62" t="n">
        <v>36.84</v>
      </c>
      <c r="X62" t="n">
        <v>4.04</v>
      </c>
      <c r="Y62" t="n">
        <v>1</v>
      </c>
      <c r="Z62" t="n">
        <v>10</v>
      </c>
    </row>
    <row r="63">
      <c r="A63" t="n">
        <v>7</v>
      </c>
      <c r="B63" t="n">
        <v>70</v>
      </c>
      <c r="C63" t="inlineStr">
        <is>
          <t xml:space="preserve">CONCLUIDO	</t>
        </is>
      </c>
      <c r="D63" t="n">
        <v>0.99</v>
      </c>
      <c r="E63" t="n">
        <v>101.01</v>
      </c>
      <c r="F63" t="n">
        <v>96.03</v>
      </c>
      <c r="G63" t="n">
        <v>60.65</v>
      </c>
      <c r="H63" t="n">
        <v>0.9399999999999999</v>
      </c>
      <c r="I63" t="n">
        <v>95</v>
      </c>
      <c r="J63" t="n">
        <v>151.46</v>
      </c>
      <c r="K63" t="n">
        <v>47.83</v>
      </c>
      <c r="L63" t="n">
        <v>8</v>
      </c>
      <c r="M63" t="n">
        <v>93</v>
      </c>
      <c r="N63" t="n">
        <v>25.63</v>
      </c>
      <c r="O63" t="n">
        <v>18913.66</v>
      </c>
      <c r="P63" t="n">
        <v>1041.03</v>
      </c>
      <c r="Q63" t="n">
        <v>2364.4</v>
      </c>
      <c r="R63" t="n">
        <v>305.2</v>
      </c>
      <c r="S63" t="n">
        <v>184.9</v>
      </c>
      <c r="T63" t="n">
        <v>57914.25</v>
      </c>
      <c r="U63" t="n">
        <v>0.61</v>
      </c>
      <c r="V63" t="n">
        <v>0.88</v>
      </c>
      <c r="W63" t="n">
        <v>36.81</v>
      </c>
      <c r="X63" t="n">
        <v>3.47</v>
      </c>
      <c r="Y63" t="n">
        <v>1</v>
      </c>
      <c r="Z63" t="n">
        <v>10</v>
      </c>
    </row>
    <row r="64">
      <c r="A64" t="n">
        <v>8</v>
      </c>
      <c r="B64" t="n">
        <v>70</v>
      </c>
      <c r="C64" t="inlineStr">
        <is>
          <t xml:space="preserve">CONCLUIDO	</t>
        </is>
      </c>
      <c r="D64" t="n">
        <v>0.9976</v>
      </c>
      <c r="E64" t="n">
        <v>100.24</v>
      </c>
      <c r="F64" t="n">
        <v>95.62</v>
      </c>
      <c r="G64" t="n">
        <v>69.12</v>
      </c>
      <c r="H64" t="n">
        <v>1.04</v>
      </c>
      <c r="I64" t="n">
        <v>83</v>
      </c>
      <c r="J64" t="n">
        <v>152.85</v>
      </c>
      <c r="K64" t="n">
        <v>47.83</v>
      </c>
      <c r="L64" t="n">
        <v>9</v>
      </c>
      <c r="M64" t="n">
        <v>81</v>
      </c>
      <c r="N64" t="n">
        <v>26.03</v>
      </c>
      <c r="O64" t="n">
        <v>19085.83</v>
      </c>
      <c r="P64" t="n">
        <v>1025.65</v>
      </c>
      <c r="Q64" t="n">
        <v>2364.32</v>
      </c>
      <c r="R64" t="n">
        <v>291.06</v>
      </c>
      <c r="S64" t="n">
        <v>184.9</v>
      </c>
      <c r="T64" t="n">
        <v>50907.19</v>
      </c>
      <c r="U64" t="n">
        <v>0.64</v>
      </c>
      <c r="V64" t="n">
        <v>0.88</v>
      </c>
      <c r="W64" t="n">
        <v>36.8</v>
      </c>
      <c r="X64" t="n">
        <v>3.06</v>
      </c>
      <c r="Y64" t="n">
        <v>1</v>
      </c>
      <c r="Z64" t="n">
        <v>10</v>
      </c>
    </row>
    <row r="65">
      <c r="A65" t="n">
        <v>9</v>
      </c>
      <c r="B65" t="n">
        <v>70</v>
      </c>
      <c r="C65" t="inlineStr">
        <is>
          <t xml:space="preserve">CONCLUIDO	</t>
        </is>
      </c>
      <c r="D65" t="n">
        <v>1.0037</v>
      </c>
      <c r="E65" t="n">
        <v>99.63</v>
      </c>
      <c r="F65" t="n">
        <v>95.27</v>
      </c>
      <c r="G65" t="n">
        <v>77.23999999999999</v>
      </c>
      <c r="H65" t="n">
        <v>1.15</v>
      </c>
      <c r="I65" t="n">
        <v>74</v>
      </c>
      <c r="J65" t="n">
        <v>154.25</v>
      </c>
      <c r="K65" t="n">
        <v>47.83</v>
      </c>
      <c r="L65" t="n">
        <v>10</v>
      </c>
      <c r="M65" t="n">
        <v>72</v>
      </c>
      <c r="N65" t="n">
        <v>26.43</v>
      </c>
      <c r="O65" t="n">
        <v>19258.55</v>
      </c>
      <c r="P65" t="n">
        <v>1011.06</v>
      </c>
      <c r="Q65" t="n">
        <v>2364.26</v>
      </c>
      <c r="R65" t="n">
        <v>279.69</v>
      </c>
      <c r="S65" t="n">
        <v>184.9</v>
      </c>
      <c r="T65" t="n">
        <v>45266.8</v>
      </c>
      <c r="U65" t="n">
        <v>0.66</v>
      </c>
      <c r="V65" t="n">
        <v>0.88</v>
      </c>
      <c r="W65" t="n">
        <v>36.78</v>
      </c>
      <c r="X65" t="n">
        <v>2.71</v>
      </c>
      <c r="Y65" t="n">
        <v>1</v>
      </c>
      <c r="Z65" t="n">
        <v>10</v>
      </c>
    </row>
    <row r="66">
      <c r="A66" t="n">
        <v>10</v>
      </c>
      <c r="B66" t="n">
        <v>70</v>
      </c>
      <c r="C66" t="inlineStr">
        <is>
          <t xml:space="preserve">CONCLUIDO	</t>
        </is>
      </c>
      <c r="D66" t="n">
        <v>1.0092</v>
      </c>
      <c r="E66" t="n">
        <v>99.09</v>
      </c>
      <c r="F66" t="n">
        <v>94.95</v>
      </c>
      <c r="G66" t="n">
        <v>86.31999999999999</v>
      </c>
      <c r="H66" t="n">
        <v>1.25</v>
      </c>
      <c r="I66" t="n">
        <v>66</v>
      </c>
      <c r="J66" t="n">
        <v>155.66</v>
      </c>
      <c r="K66" t="n">
        <v>47.83</v>
      </c>
      <c r="L66" t="n">
        <v>11</v>
      </c>
      <c r="M66" t="n">
        <v>64</v>
      </c>
      <c r="N66" t="n">
        <v>26.83</v>
      </c>
      <c r="O66" t="n">
        <v>19431.82</v>
      </c>
      <c r="P66" t="n">
        <v>996.17</v>
      </c>
      <c r="Q66" t="n">
        <v>2364.25</v>
      </c>
      <c r="R66" t="n">
        <v>269</v>
      </c>
      <c r="S66" t="n">
        <v>184.9</v>
      </c>
      <c r="T66" t="n">
        <v>39958.77</v>
      </c>
      <c r="U66" t="n">
        <v>0.6899999999999999</v>
      </c>
      <c r="V66" t="n">
        <v>0.89</v>
      </c>
      <c r="W66" t="n">
        <v>36.77</v>
      </c>
      <c r="X66" t="n">
        <v>2.4</v>
      </c>
      <c r="Y66" t="n">
        <v>1</v>
      </c>
      <c r="Z66" t="n">
        <v>10</v>
      </c>
    </row>
    <row r="67">
      <c r="A67" t="n">
        <v>11</v>
      </c>
      <c r="B67" t="n">
        <v>70</v>
      </c>
      <c r="C67" t="inlineStr">
        <is>
          <t xml:space="preserve">CONCLUIDO	</t>
        </is>
      </c>
      <c r="D67" t="n">
        <v>1.0132</v>
      </c>
      <c r="E67" t="n">
        <v>98.7</v>
      </c>
      <c r="F67" t="n">
        <v>94.73</v>
      </c>
      <c r="G67" t="n">
        <v>94.73</v>
      </c>
      <c r="H67" t="n">
        <v>1.35</v>
      </c>
      <c r="I67" t="n">
        <v>60</v>
      </c>
      <c r="J67" t="n">
        <v>157.07</v>
      </c>
      <c r="K67" t="n">
        <v>47.83</v>
      </c>
      <c r="L67" t="n">
        <v>12</v>
      </c>
      <c r="M67" t="n">
        <v>58</v>
      </c>
      <c r="N67" t="n">
        <v>27.24</v>
      </c>
      <c r="O67" t="n">
        <v>19605.66</v>
      </c>
      <c r="P67" t="n">
        <v>982.5700000000001</v>
      </c>
      <c r="Q67" t="n">
        <v>2364.38</v>
      </c>
      <c r="R67" t="n">
        <v>261.73</v>
      </c>
      <c r="S67" t="n">
        <v>184.9</v>
      </c>
      <c r="T67" t="n">
        <v>36356.01</v>
      </c>
      <c r="U67" t="n">
        <v>0.71</v>
      </c>
      <c r="V67" t="n">
        <v>0.89</v>
      </c>
      <c r="W67" t="n">
        <v>36.76</v>
      </c>
      <c r="X67" t="n">
        <v>2.18</v>
      </c>
      <c r="Y67" t="n">
        <v>1</v>
      </c>
      <c r="Z67" t="n">
        <v>10</v>
      </c>
    </row>
    <row r="68">
      <c r="A68" t="n">
        <v>12</v>
      </c>
      <c r="B68" t="n">
        <v>70</v>
      </c>
      <c r="C68" t="inlineStr">
        <is>
          <t xml:space="preserve">CONCLUIDO	</t>
        </is>
      </c>
      <c r="D68" t="n">
        <v>1.0164</v>
      </c>
      <c r="E68" t="n">
        <v>98.39</v>
      </c>
      <c r="F68" t="n">
        <v>94.56999999999999</v>
      </c>
      <c r="G68" t="n">
        <v>103.17</v>
      </c>
      <c r="H68" t="n">
        <v>1.45</v>
      </c>
      <c r="I68" t="n">
        <v>55</v>
      </c>
      <c r="J68" t="n">
        <v>158.48</v>
      </c>
      <c r="K68" t="n">
        <v>47.83</v>
      </c>
      <c r="L68" t="n">
        <v>13</v>
      </c>
      <c r="M68" t="n">
        <v>53</v>
      </c>
      <c r="N68" t="n">
        <v>27.65</v>
      </c>
      <c r="O68" t="n">
        <v>19780.06</v>
      </c>
      <c r="P68" t="n">
        <v>971.03</v>
      </c>
      <c r="Q68" t="n">
        <v>2364.27</v>
      </c>
      <c r="R68" t="n">
        <v>256.4</v>
      </c>
      <c r="S68" t="n">
        <v>184.9</v>
      </c>
      <c r="T68" t="n">
        <v>33713.79</v>
      </c>
      <c r="U68" t="n">
        <v>0.72</v>
      </c>
      <c r="V68" t="n">
        <v>0.89</v>
      </c>
      <c r="W68" t="n">
        <v>36.76</v>
      </c>
      <c r="X68" t="n">
        <v>2.02</v>
      </c>
      <c r="Y68" t="n">
        <v>1</v>
      </c>
      <c r="Z68" t="n">
        <v>10</v>
      </c>
    </row>
    <row r="69">
      <c r="A69" t="n">
        <v>13</v>
      </c>
      <c r="B69" t="n">
        <v>70</v>
      </c>
      <c r="C69" t="inlineStr">
        <is>
          <t xml:space="preserve">CONCLUIDO	</t>
        </is>
      </c>
      <c r="D69" t="n">
        <v>1.02</v>
      </c>
      <c r="E69" t="n">
        <v>98.04000000000001</v>
      </c>
      <c r="F69" t="n">
        <v>94.36</v>
      </c>
      <c r="G69" t="n">
        <v>113.24</v>
      </c>
      <c r="H69" t="n">
        <v>1.55</v>
      </c>
      <c r="I69" t="n">
        <v>50</v>
      </c>
      <c r="J69" t="n">
        <v>159.9</v>
      </c>
      <c r="K69" t="n">
        <v>47.83</v>
      </c>
      <c r="L69" t="n">
        <v>14</v>
      </c>
      <c r="M69" t="n">
        <v>48</v>
      </c>
      <c r="N69" t="n">
        <v>28.07</v>
      </c>
      <c r="O69" t="n">
        <v>19955.16</v>
      </c>
      <c r="P69" t="n">
        <v>955.8099999999999</v>
      </c>
      <c r="Q69" t="n">
        <v>2364.2</v>
      </c>
      <c r="R69" t="n">
        <v>249.6</v>
      </c>
      <c r="S69" t="n">
        <v>184.9</v>
      </c>
      <c r="T69" t="n">
        <v>30341.65</v>
      </c>
      <c r="U69" t="n">
        <v>0.74</v>
      </c>
      <c r="V69" t="n">
        <v>0.89</v>
      </c>
      <c r="W69" t="n">
        <v>36.74</v>
      </c>
      <c r="X69" t="n">
        <v>1.81</v>
      </c>
      <c r="Y69" t="n">
        <v>1</v>
      </c>
      <c r="Z69" t="n">
        <v>10</v>
      </c>
    </row>
    <row r="70">
      <c r="A70" t="n">
        <v>14</v>
      </c>
      <c r="B70" t="n">
        <v>70</v>
      </c>
      <c r="C70" t="inlineStr">
        <is>
          <t xml:space="preserve">CONCLUIDO	</t>
        </is>
      </c>
      <c r="D70" t="n">
        <v>1.0226</v>
      </c>
      <c r="E70" t="n">
        <v>97.79000000000001</v>
      </c>
      <c r="F70" t="n">
        <v>94.23</v>
      </c>
      <c r="G70" t="n">
        <v>122.91</v>
      </c>
      <c r="H70" t="n">
        <v>1.65</v>
      </c>
      <c r="I70" t="n">
        <v>46</v>
      </c>
      <c r="J70" t="n">
        <v>161.32</v>
      </c>
      <c r="K70" t="n">
        <v>47.83</v>
      </c>
      <c r="L70" t="n">
        <v>15</v>
      </c>
      <c r="M70" t="n">
        <v>44</v>
      </c>
      <c r="N70" t="n">
        <v>28.5</v>
      </c>
      <c r="O70" t="n">
        <v>20130.71</v>
      </c>
      <c r="P70" t="n">
        <v>941.9400000000001</v>
      </c>
      <c r="Q70" t="n">
        <v>2364.13</v>
      </c>
      <c r="R70" t="n">
        <v>245.29</v>
      </c>
      <c r="S70" t="n">
        <v>184.9</v>
      </c>
      <c r="T70" t="n">
        <v>28205.77</v>
      </c>
      <c r="U70" t="n">
        <v>0.75</v>
      </c>
      <c r="V70" t="n">
        <v>0.89</v>
      </c>
      <c r="W70" t="n">
        <v>36.74</v>
      </c>
      <c r="X70" t="n">
        <v>1.68</v>
      </c>
      <c r="Y70" t="n">
        <v>1</v>
      </c>
      <c r="Z70" t="n">
        <v>10</v>
      </c>
    </row>
    <row r="71">
      <c r="A71" t="n">
        <v>15</v>
      </c>
      <c r="B71" t="n">
        <v>70</v>
      </c>
      <c r="C71" t="inlineStr">
        <is>
          <t xml:space="preserve">CONCLUIDO	</t>
        </is>
      </c>
      <c r="D71" t="n">
        <v>1.0249</v>
      </c>
      <c r="E71" t="n">
        <v>97.56999999999999</v>
      </c>
      <c r="F71" t="n">
        <v>94.09999999999999</v>
      </c>
      <c r="G71" t="n">
        <v>131.3</v>
      </c>
      <c r="H71" t="n">
        <v>1.74</v>
      </c>
      <c r="I71" t="n">
        <v>43</v>
      </c>
      <c r="J71" t="n">
        <v>162.75</v>
      </c>
      <c r="K71" t="n">
        <v>47.83</v>
      </c>
      <c r="L71" t="n">
        <v>16</v>
      </c>
      <c r="M71" t="n">
        <v>41</v>
      </c>
      <c r="N71" t="n">
        <v>28.92</v>
      </c>
      <c r="O71" t="n">
        <v>20306.85</v>
      </c>
      <c r="P71" t="n">
        <v>927.41</v>
      </c>
      <c r="Q71" t="n">
        <v>2364.04</v>
      </c>
      <c r="R71" t="n">
        <v>240.59</v>
      </c>
      <c r="S71" t="n">
        <v>184.9</v>
      </c>
      <c r="T71" t="n">
        <v>25873.23</v>
      </c>
      <c r="U71" t="n">
        <v>0.77</v>
      </c>
      <c r="V71" t="n">
        <v>0.89</v>
      </c>
      <c r="W71" t="n">
        <v>36.74</v>
      </c>
      <c r="X71" t="n">
        <v>1.55</v>
      </c>
      <c r="Y71" t="n">
        <v>1</v>
      </c>
      <c r="Z71" t="n">
        <v>10</v>
      </c>
    </row>
    <row r="72">
      <c r="A72" t="n">
        <v>16</v>
      </c>
      <c r="B72" t="n">
        <v>70</v>
      </c>
      <c r="C72" t="inlineStr">
        <is>
          <t xml:space="preserve">CONCLUIDO	</t>
        </is>
      </c>
      <c r="D72" t="n">
        <v>1.0268</v>
      </c>
      <c r="E72" t="n">
        <v>97.39</v>
      </c>
      <c r="F72" t="n">
        <v>94</v>
      </c>
      <c r="G72" t="n">
        <v>141</v>
      </c>
      <c r="H72" t="n">
        <v>1.83</v>
      </c>
      <c r="I72" t="n">
        <v>40</v>
      </c>
      <c r="J72" t="n">
        <v>164.19</v>
      </c>
      <c r="K72" t="n">
        <v>47.83</v>
      </c>
      <c r="L72" t="n">
        <v>17</v>
      </c>
      <c r="M72" t="n">
        <v>38</v>
      </c>
      <c r="N72" t="n">
        <v>29.36</v>
      </c>
      <c r="O72" t="n">
        <v>20483.57</v>
      </c>
      <c r="P72" t="n">
        <v>914.92</v>
      </c>
      <c r="Q72" t="n">
        <v>2364.2</v>
      </c>
      <c r="R72" t="n">
        <v>237.61</v>
      </c>
      <c r="S72" t="n">
        <v>184.9</v>
      </c>
      <c r="T72" t="n">
        <v>24395.49</v>
      </c>
      <c r="U72" t="n">
        <v>0.78</v>
      </c>
      <c r="V72" t="n">
        <v>0.89</v>
      </c>
      <c r="W72" t="n">
        <v>36.73</v>
      </c>
      <c r="X72" t="n">
        <v>1.45</v>
      </c>
      <c r="Y72" t="n">
        <v>1</v>
      </c>
      <c r="Z72" t="n">
        <v>10</v>
      </c>
    </row>
    <row r="73">
      <c r="A73" t="n">
        <v>17</v>
      </c>
      <c r="B73" t="n">
        <v>70</v>
      </c>
      <c r="C73" t="inlineStr">
        <is>
          <t xml:space="preserve">CONCLUIDO	</t>
        </is>
      </c>
      <c r="D73" t="n">
        <v>1.0291</v>
      </c>
      <c r="E73" t="n">
        <v>97.17</v>
      </c>
      <c r="F73" t="n">
        <v>93.87</v>
      </c>
      <c r="G73" t="n">
        <v>152.23</v>
      </c>
      <c r="H73" t="n">
        <v>1.93</v>
      </c>
      <c r="I73" t="n">
        <v>37</v>
      </c>
      <c r="J73" t="n">
        <v>165.62</v>
      </c>
      <c r="K73" t="n">
        <v>47.83</v>
      </c>
      <c r="L73" t="n">
        <v>18</v>
      </c>
      <c r="M73" t="n">
        <v>32</v>
      </c>
      <c r="N73" t="n">
        <v>29.8</v>
      </c>
      <c r="O73" t="n">
        <v>20660.89</v>
      </c>
      <c r="P73" t="n">
        <v>900.54</v>
      </c>
      <c r="Q73" t="n">
        <v>2364.06</v>
      </c>
      <c r="R73" t="n">
        <v>233.22</v>
      </c>
      <c r="S73" t="n">
        <v>184.9</v>
      </c>
      <c r="T73" t="n">
        <v>22216.18</v>
      </c>
      <c r="U73" t="n">
        <v>0.79</v>
      </c>
      <c r="V73" t="n">
        <v>0.9</v>
      </c>
      <c r="W73" t="n">
        <v>36.72</v>
      </c>
      <c r="X73" t="n">
        <v>1.32</v>
      </c>
      <c r="Y73" t="n">
        <v>1</v>
      </c>
      <c r="Z73" t="n">
        <v>10</v>
      </c>
    </row>
    <row r="74">
      <c r="A74" t="n">
        <v>18</v>
      </c>
      <c r="B74" t="n">
        <v>70</v>
      </c>
      <c r="C74" t="inlineStr">
        <is>
          <t xml:space="preserve">CONCLUIDO	</t>
        </is>
      </c>
      <c r="D74" t="n">
        <v>1.0296</v>
      </c>
      <c r="E74" t="n">
        <v>97.13</v>
      </c>
      <c r="F74" t="n">
        <v>93.86</v>
      </c>
      <c r="G74" t="n">
        <v>156.43</v>
      </c>
      <c r="H74" t="n">
        <v>2.02</v>
      </c>
      <c r="I74" t="n">
        <v>36</v>
      </c>
      <c r="J74" t="n">
        <v>167.07</v>
      </c>
      <c r="K74" t="n">
        <v>47.83</v>
      </c>
      <c r="L74" t="n">
        <v>19</v>
      </c>
      <c r="M74" t="n">
        <v>14</v>
      </c>
      <c r="N74" t="n">
        <v>30.24</v>
      </c>
      <c r="O74" t="n">
        <v>20838.81</v>
      </c>
      <c r="P74" t="n">
        <v>892.36</v>
      </c>
      <c r="Q74" t="n">
        <v>2364.19</v>
      </c>
      <c r="R74" t="n">
        <v>231.78</v>
      </c>
      <c r="S74" t="n">
        <v>184.9</v>
      </c>
      <c r="T74" t="n">
        <v>21500.29</v>
      </c>
      <c r="U74" t="n">
        <v>0.8</v>
      </c>
      <c r="V74" t="n">
        <v>0.9</v>
      </c>
      <c r="W74" t="n">
        <v>36.75</v>
      </c>
      <c r="X74" t="n">
        <v>1.31</v>
      </c>
      <c r="Y74" t="n">
        <v>1</v>
      </c>
      <c r="Z74" t="n">
        <v>10</v>
      </c>
    </row>
    <row r="75">
      <c r="A75" t="n">
        <v>19</v>
      </c>
      <c r="B75" t="n">
        <v>70</v>
      </c>
      <c r="C75" t="inlineStr">
        <is>
          <t xml:space="preserve">CONCLUIDO	</t>
        </is>
      </c>
      <c r="D75" t="n">
        <v>1.0302</v>
      </c>
      <c r="E75" t="n">
        <v>97.06999999999999</v>
      </c>
      <c r="F75" t="n">
        <v>93.83</v>
      </c>
      <c r="G75" t="n">
        <v>160.85</v>
      </c>
      <c r="H75" t="n">
        <v>2.1</v>
      </c>
      <c r="I75" t="n">
        <v>35</v>
      </c>
      <c r="J75" t="n">
        <v>168.51</v>
      </c>
      <c r="K75" t="n">
        <v>47.83</v>
      </c>
      <c r="L75" t="n">
        <v>20</v>
      </c>
      <c r="M75" t="n">
        <v>0</v>
      </c>
      <c r="N75" t="n">
        <v>30.69</v>
      </c>
      <c r="O75" t="n">
        <v>21017.33</v>
      </c>
      <c r="P75" t="n">
        <v>898.63</v>
      </c>
      <c r="Q75" t="n">
        <v>2364.24</v>
      </c>
      <c r="R75" t="n">
        <v>230.27</v>
      </c>
      <c r="S75" t="n">
        <v>184.9</v>
      </c>
      <c r="T75" t="n">
        <v>20748.92</v>
      </c>
      <c r="U75" t="n">
        <v>0.8</v>
      </c>
      <c r="V75" t="n">
        <v>0.9</v>
      </c>
      <c r="W75" t="n">
        <v>36.76</v>
      </c>
      <c r="X75" t="n">
        <v>1.28</v>
      </c>
      <c r="Y75" t="n">
        <v>1</v>
      </c>
      <c r="Z75" t="n">
        <v>10</v>
      </c>
    </row>
    <row r="76">
      <c r="A76" t="n">
        <v>0</v>
      </c>
      <c r="B76" t="n">
        <v>90</v>
      </c>
      <c r="C76" t="inlineStr">
        <is>
          <t xml:space="preserve">CONCLUIDO	</t>
        </is>
      </c>
      <c r="D76" t="n">
        <v>0.4897</v>
      </c>
      <c r="E76" t="n">
        <v>204.19</v>
      </c>
      <c r="F76" t="n">
        <v>150.14</v>
      </c>
      <c r="G76" t="n">
        <v>6.2</v>
      </c>
      <c r="H76" t="n">
        <v>0.1</v>
      </c>
      <c r="I76" t="n">
        <v>1452</v>
      </c>
      <c r="J76" t="n">
        <v>176.73</v>
      </c>
      <c r="K76" t="n">
        <v>52.44</v>
      </c>
      <c r="L76" t="n">
        <v>1</v>
      </c>
      <c r="M76" t="n">
        <v>1450</v>
      </c>
      <c r="N76" t="n">
        <v>33.29</v>
      </c>
      <c r="O76" t="n">
        <v>22031.19</v>
      </c>
      <c r="P76" t="n">
        <v>1993.36</v>
      </c>
      <c r="Q76" t="n">
        <v>2370.99</v>
      </c>
      <c r="R76" t="n">
        <v>2113.35</v>
      </c>
      <c r="S76" t="n">
        <v>184.9</v>
      </c>
      <c r="T76" t="n">
        <v>955205.11</v>
      </c>
      <c r="U76" t="n">
        <v>0.09</v>
      </c>
      <c r="V76" t="n">
        <v>0.5600000000000001</v>
      </c>
      <c r="W76" t="n">
        <v>39.04</v>
      </c>
      <c r="X76" t="n">
        <v>57.44</v>
      </c>
      <c r="Y76" t="n">
        <v>1</v>
      </c>
      <c r="Z76" t="n">
        <v>10</v>
      </c>
    </row>
    <row r="77">
      <c r="A77" t="n">
        <v>1</v>
      </c>
      <c r="B77" t="n">
        <v>90</v>
      </c>
      <c r="C77" t="inlineStr">
        <is>
          <t xml:space="preserve">CONCLUIDO	</t>
        </is>
      </c>
      <c r="D77" t="n">
        <v>0.7413</v>
      </c>
      <c r="E77" t="n">
        <v>134.9</v>
      </c>
      <c r="F77" t="n">
        <v>113.2</v>
      </c>
      <c r="G77" t="n">
        <v>12.53</v>
      </c>
      <c r="H77" t="n">
        <v>0.2</v>
      </c>
      <c r="I77" t="n">
        <v>542</v>
      </c>
      <c r="J77" t="n">
        <v>178.21</v>
      </c>
      <c r="K77" t="n">
        <v>52.44</v>
      </c>
      <c r="L77" t="n">
        <v>2</v>
      </c>
      <c r="M77" t="n">
        <v>540</v>
      </c>
      <c r="N77" t="n">
        <v>33.77</v>
      </c>
      <c r="O77" t="n">
        <v>22213.89</v>
      </c>
      <c r="P77" t="n">
        <v>1499.77</v>
      </c>
      <c r="Q77" t="n">
        <v>2366.56</v>
      </c>
      <c r="R77" t="n">
        <v>875.97</v>
      </c>
      <c r="S77" t="n">
        <v>184.9</v>
      </c>
      <c r="T77" t="n">
        <v>341066.82</v>
      </c>
      <c r="U77" t="n">
        <v>0.21</v>
      </c>
      <c r="V77" t="n">
        <v>0.74</v>
      </c>
      <c r="W77" t="n">
        <v>37.58</v>
      </c>
      <c r="X77" t="n">
        <v>20.59</v>
      </c>
      <c r="Y77" t="n">
        <v>1</v>
      </c>
      <c r="Z77" t="n">
        <v>10</v>
      </c>
    </row>
    <row r="78">
      <c r="A78" t="n">
        <v>2</v>
      </c>
      <c r="B78" t="n">
        <v>90</v>
      </c>
      <c r="C78" t="inlineStr">
        <is>
          <t xml:space="preserve">CONCLUIDO	</t>
        </is>
      </c>
      <c r="D78" t="n">
        <v>0.838</v>
      </c>
      <c r="E78" t="n">
        <v>119.33</v>
      </c>
      <c r="F78" t="n">
        <v>105.07</v>
      </c>
      <c r="G78" t="n">
        <v>18.93</v>
      </c>
      <c r="H78" t="n">
        <v>0.3</v>
      </c>
      <c r="I78" t="n">
        <v>333</v>
      </c>
      <c r="J78" t="n">
        <v>179.7</v>
      </c>
      <c r="K78" t="n">
        <v>52.44</v>
      </c>
      <c r="L78" t="n">
        <v>3</v>
      </c>
      <c r="M78" t="n">
        <v>331</v>
      </c>
      <c r="N78" t="n">
        <v>34.26</v>
      </c>
      <c r="O78" t="n">
        <v>22397.24</v>
      </c>
      <c r="P78" t="n">
        <v>1385.58</v>
      </c>
      <c r="Q78" t="n">
        <v>2365.33</v>
      </c>
      <c r="R78" t="n">
        <v>606.17</v>
      </c>
      <c r="S78" t="n">
        <v>184.9</v>
      </c>
      <c r="T78" t="n">
        <v>207210.46</v>
      </c>
      <c r="U78" t="n">
        <v>0.31</v>
      </c>
      <c r="V78" t="n">
        <v>0.8</v>
      </c>
      <c r="W78" t="n">
        <v>37.2</v>
      </c>
      <c r="X78" t="n">
        <v>12.49</v>
      </c>
      <c r="Y78" t="n">
        <v>1</v>
      </c>
      <c r="Z78" t="n">
        <v>10</v>
      </c>
    </row>
    <row r="79">
      <c r="A79" t="n">
        <v>3</v>
      </c>
      <c r="B79" t="n">
        <v>90</v>
      </c>
      <c r="C79" t="inlineStr">
        <is>
          <t xml:space="preserve">CONCLUIDO	</t>
        </is>
      </c>
      <c r="D79" t="n">
        <v>0.8892</v>
      </c>
      <c r="E79" t="n">
        <v>112.46</v>
      </c>
      <c r="F79" t="n">
        <v>101.51</v>
      </c>
      <c r="G79" t="n">
        <v>25.38</v>
      </c>
      <c r="H79" t="n">
        <v>0.39</v>
      </c>
      <c r="I79" t="n">
        <v>240</v>
      </c>
      <c r="J79" t="n">
        <v>181.19</v>
      </c>
      <c r="K79" t="n">
        <v>52.44</v>
      </c>
      <c r="L79" t="n">
        <v>4</v>
      </c>
      <c r="M79" t="n">
        <v>238</v>
      </c>
      <c r="N79" t="n">
        <v>34.75</v>
      </c>
      <c r="O79" t="n">
        <v>22581.25</v>
      </c>
      <c r="P79" t="n">
        <v>1331.75</v>
      </c>
      <c r="Q79" t="n">
        <v>2365.19</v>
      </c>
      <c r="R79" t="n">
        <v>486.93</v>
      </c>
      <c r="S79" t="n">
        <v>184.9</v>
      </c>
      <c r="T79" t="n">
        <v>148058.64</v>
      </c>
      <c r="U79" t="n">
        <v>0.38</v>
      </c>
      <c r="V79" t="n">
        <v>0.83</v>
      </c>
      <c r="W79" t="n">
        <v>37.06</v>
      </c>
      <c r="X79" t="n">
        <v>8.93</v>
      </c>
      <c r="Y79" t="n">
        <v>1</v>
      </c>
      <c r="Z79" t="n">
        <v>10</v>
      </c>
    </row>
    <row r="80">
      <c r="A80" t="n">
        <v>4</v>
      </c>
      <c r="B80" t="n">
        <v>90</v>
      </c>
      <c r="C80" t="inlineStr">
        <is>
          <t xml:space="preserve">CONCLUIDO	</t>
        </is>
      </c>
      <c r="D80" t="n">
        <v>0.9203</v>
      </c>
      <c r="E80" t="n">
        <v>108.65</v>
      </c>
      <c r="F80" t="n">
        <v>99.55</v>
      </c>
      <c r="G80" t="n">
        <v>31.77</v>
      </c>
      <c r="H80" t="n">
        <v>0.49</v>
      </c>
      <c r="I80" t="n">
        <v>188</v>
      </c>
      <c r="J80" t="n">
        <v>182.69</v>
      </c>
      <c r="K80" t="n">
        <v>52.44</v>
      </c>
      <c r="L80" t="n">
        <v>5</v>
      </c>
      <c r="M80" t="n">
        <v>186</v>
      </c>
      <c r="N80" t="n">
        <v>35.25</v>
      </c>
      <c r="O80" t="n">
        <v>22766.06</v>
      </c>
      <c r="P80" t="n">
        <v>1298.93</v>
      </c>
      <c r="Q80" t="n">
        <v>2364.85</v>
      </c>
      <c r="R80" t="n">
        <v>422.57</v>
      </c>
      <c r="S80" t="n">
        <v>184.9</v>
      </c>
      <c r="T80" t="n">
        <v>116134.04</v>
      </c>
      <c r="U80" t="n">
        <v>0.44</v>
      </c>
      <c r="V80" t="n">
        <v>0.85</v>
      </c>
      <c r="W80" t="n">
        <v>36.95</v>
      </c>
      <c r="X80" t="n">
        <v>6.98</v>
      </c>
      <c r="Y80" t="n">
        <v>1</v>
      </c>
      <c r="Z80" t="n">
        <v>10</v>
      </c>
    </row>
    <row r="81">
      <c r="A81" t="n">
        <v>5</v>
      </c>
      <c r="B81" t="n">
        <v>90</v>
      </c>
      <c r="C81" t="inlineStr">
        <is>
          <t xml:space="preserve">CONCLUIDO	</t>
        </is>
      </c>
      <c r="D81" t="n">
        <v>0.9417</v>
      </c>
      <c r="E81" t="n">
        <v>106.19</v>
      </c>
      <c r="F81" t="n">
        <v>98.29000000000001</v>
      </c>
      <c r="G81" t="n">
        <v>38.3</v>
      </c>
      <c r="H81" t="n">
        <v>0.58</v>
      </c>
      <c r="I81" t="n">
        <v>154</v>
      </c>
      <c r="J81" t="n">
        <v>184.19</v>
      </c>
      <c r="K81" t="n">
        <v>52.44</v>
      </c>
      <c r="L81" t="n">
        <v>6</v>
      </c>
      <c r="M81" t="n">
        <v>152</v>
      </c>
      <c r="N81" t="n">
        <v>35.75</v>
      </c>
      <c r="O81" t="n">
        <v>22951.43</v>
      </c>
      <c r="P81" t="n">
        <v>1275.19</v>
      </c>
      <c r="Q81" t="n">
        <v>2364.68</v>
      </c>
      <c r="R81" t="n">
        <v>380.56</v>
      </c>
      <c r="S81" t="n">
        <v>184.9</v>
      </c>
      <c r="T81" t="n">
        <v>95302.44</v>
      </c>
      <c r="U81" t="n">
        <v>0.49</v>
      </c>
      <c r="V81" t="n">
        <v>0.86</v>
      </c>
      <c r="W81" t="n">
        <v>36.9</v>
      </c>
      <c r="X81" t="n">
        <v>5.72</v>
      </c>
      <c r="Y81" t="n">
        <v>1</v>
      </c>
      <c r="Z81" t="n">
        <v>10</v>
      </c>
    </row>
    <row r="82">
      <c r="A82" t="n">
        <v>6</v>
      </c>
      <c r="B82" t="n">
        <v>90</v>
      </c>
      <c r="C82" t="inlineStr">
        <is>
          <t xml:space="preserve">CONCLUIDO	</t>
        </is>
      </c>
      <c r="D82" t="n">
        <v>0.958</v>
      </c>
      <c r="E82" t="n">
        <v>104.38</v>
      </c>
      <c r="F82" t="n">
        <v>97.34</v>
      </c>
      <c r="G82" t="n">
        <v>44.93</v>
      </c>
      <c r="H82" t="n">
        <v>0.67</v>
      </c>
      <c r="I82" t="n">
        <v>130</v>
      </c>
      <c r="J82" t="n">
        <v>185.7</v>
      </c>
      <c r="K82" t="n">
        <v>52.44</v>
      </c>
      <c r="L82" t="n">
        <v>7</v>
      </c>
      <c r="M82" t="n">
        <v>128</v>
      </c>
      <c r="N82" t="n">
        <v>36.26</v>
      </c>
      <c r="O82" t="n">
        <v>23137.49</v>
      </c>
      <c r="P82" t="n">
        <v>1256.01</v>
      </c>
      <c r="Q82" t="n">
        <v>2364.48</v>
      </c>
      <c r="R82" t="n">
        <v>348.85</v>
      </c>
      <c r="S82" t="n">
        <v>184.9</v>
      </c>
      <c r="T82" t="n">
        <v>79566.89999999999</v>
      </c>
      <c r="U82" t="n">
        <v>0.53</v>
      </c>
      <c r="V82" t="n">
        <v>0.86</v>
      </c>
      <c r="W82" t="n">
        <v>36.87</v>
      </c>
      <c r="X82" t="n">
        <v>4.78</v>
      </c>
      <c r="Y82" t="n">
        <v>1</v>
      </c>
      <c r="Z82" t="n">
        <v>10</v>
      </c>
    </row>
    <row r="83">
      <c r="A83" t="n">
        <v>7</v>
      </c>
      <c r="B83" t="n">
        <v>90</v>
      </c>
      <c r="C83" t="inlineStr">
        <is>
          <t xml:space="preserve">CONCLUIDO	</t>
        </is>
      </c>
      <c r="D83" t="n">
        <v>0.969</v>
      </c>
      <c r="E83" t="n">
        <v>103.2</v>
      </c>
      <c r="F83" t="n">
        <v>96.76000000000001</v>
      </c>
      <c r="G83" t="n">
        <v>51.38</v>
      </c>
      <c r="H83" t="n">
        <v>0.76</v>
      </c>
      <c r="I83" t="n">
        <v>113</v>
      </c>
      <c r="J83" t="n">
        <v>187.22</v>
      </c>
      <c r="K83" t="n">
        <v>52.44</v>
      </c>
      <c r="L83" t="n">
        <v>8</v>
      </c>
      <c r="M83" t="n">
        <v>111</v>
      </c>
      <c r="N83" t="n">
        <v>36.78</v>
      </c>
      <c r="O83" t="n">
        <v>23324.24</v>
      </c>
      <c r="P83" t="n">
        <v>1240.68</v>
      </c>
      <c r="Q83" t="n">
        <v>2364.65</v>
      </c>
      <c r="R83" t="n">
        <v>328.76</v>
      </c>
      <c r="S83" t="n">
        <v>184.9</v>
      </c>
      <c r="T83" t="n">
        <v>69606.99000000001</v>
      </c>
      <c r="U83" t="n">
        <v>0.5600000000000001</v>
      </c>
      <c r="V83" t="n">
        <v>0.87</v>
      </c>
      <c r="W83" t="n">
        <v>36.86</v>
      </c>
      <c r="X83" t="n">
        <v>4.2</v>
      </c>
      <c r="Y83" t="n">
        <v>1</v>
      </c>
      <c r="Z83" t="n">
        <v>10</v>
      </c>
    </row>
    <row r="84">
      <c r="A84" t="n">
        <v>8</v>
      </c>
      <c r="B84" t="n">
        <v>90</v>
      </c>
      <c r="C84" t="inlineStr">
        <is>
          <t xml:space="preserve">CONCLUIDO	</t>
        </is>
      </c>
      <c r="D84" t="n">
        <v>0.979</v>
      </c>
      <c r="E84" t="n">
        <v>102.15</v>
      </c>
      <c r="F84" t="n">
        <v>96.20999999999999</v>
      </c>
      <c r="G84" t="n">
        <v>58.31</v>
      </c>
      <c r="H84" t="n">
        <v>0.85</v>
      </c>
      <c r="I84" t="n">
        <v>99</v>
      </c>
      <c r="J84" t="n">
        <v>188.74</v>
      </c>
      <c r="K84" t="n">
        <v>52.44</v>
      </c>
      <c r="L84" t="n">
        <v>9</v>
      </c>
      <c r="M84" t="n">
        <v>97</v>
      </c>
      <c r="N84" t="n">
        <v>37.3</v>
      </c>
      <c r="O84" t="n">
        <v>23511.69</v>
      </c>
      <c r="P84" t="n">
        <v>1226.57</v>
      </c>
      <c r="Q84" t="n">
        <v>2364.38</v>
      </c>
      <c r="R84" t="n">
        <v>311.27</v>
      </c>
      <c r="S84" t="n">
        <v>184.9</v>
      </c>
      <c r="T84" t="n">
        <v>60932.6</v>
      </c>
      <c r="U84" t="n">
        <v>0.59</v>
      </c>
      <c r="V84" t="n">
        <v>0.87</v>
      </c>
      <c r="W84" t="n">
        <v>36.81</v>
      </c>
      <c r="X84" t="n">
        <v>3.65</v>
      </c>
      <c r="Y84" t="n">
        <v>1</v>
      </c>
      <c r="Z84" t="n">
        <v>10</v>
      </c>
    </row>
    <row r="85">
      <c r="A85" t="n">
        <v>9</v>
      </c>
      <c r="B85" t="n">
        <v>90</v>
      </c>
      <c r="C85" t="inlineStr">
        <is>
          <t xml:space="preserve">CONCLUIDO	</t>
        </is>
      </c>
      <c r="D85" t="n">
        <v>0.9867</v>
      </c>
      <c r="E85" t="n">
        <v>101.34</v>
      </c>
      <c r="F85" t="n">
        <v>95.8</v>
      </c>
      <c r="G85" t="n">
        <v>65.31999999999999</v>
      </c>
      <c r="H85" t="n">
        <v>0.93</v>
      </c>
      <c r="I85" t="n">
        <v>88</v>
      </c>
      <c r="J85" t="n">
        <v>190.26</v>
      </c>
      <c r="K85" t="n">
        <v>52.44</v>
      </c>
      <c r="L85" t="n">
        <v>10</v>
      </c>
      <c r="M85" t="n">
        <v>86</v>
      </c>
      <c r="N85" t="n">
        <v>37.82</v>
      </c>
      <c r="O85" t="n">
        <v>23699.85</v>
      </c>
      <c r="P85" t="n">
        <v>1213.5</v>
      </c>
      <c r="Q85" t="n">
        <v>2364.35</v>
      </c>
      <c r="R85" t="n">
        <v>297.19</v>
      </c>
      <c r="S85" t="n">
        <v>184.9</v>
      </c>
      <c r="T85" t="n">
        <v>53947.56</v>
      </c>
      <c r="U85" t="n">
        <v>0.62</v>
      </c>
      <c r="V85" t="n">
        <v>0.88</v>
      </c>
      <c r="W85" t="n">
        <v>36.8</v>
      </c>
      <c r="X85" t="n">
        <v>3.24</v>
      </c>
      <c r="Y85" t="n">
        <v>1</v>
      </c>
      <c r="Z85" t="n">
        <v>10</v>
      </c>
    </row>
    <row r="86">
      <c r="A86" t="n">
        <v>10</v>
      </c>
      <c r="B86" t="n">
        <v>90</v>
      </c>
      <c r="C86" t="inlineStr">
        <is>
          <t xml:space="preserve">CONCLUIDO	</t>
        </is>
      </c>
      <c r="D86" t="n">
        <v>0.9923999999999999</v>
      </c>
      <c r="E86" t="n">
        <v>100.76</v>
      </c>
      <c r="F86" t="n">
        <v>95.5</v>
      </c>
      <c r="G86" t="n">
        <v>71.62</v>
      </c>
      <c r="H86" t="n">
        <v>1.02</v>
      </c>
      <c r="I86" t="n">
        <v>80</v>
      </c>
      <c r="J86" t="n">
        <v>191.79</v>
      </c>
      <c r="K86" t="n">
        <v>52.44</v>
      </c>
      <c r="L86" t="n">
        <v>11</v>
      </c>
      <c r="M86" t="n">
        <v>78</v>
      </c>
      <c r="N86" t="n">
        <v>38.35</v>
      </c>
      <c r="O86" t="n">
        <v>23888.73</v>
      </c>
      <c r="P86" t="n">
        <v>1202.45</v>
      </c>
      <c r="Q86" t="n">
        <v>2364.48</v>
      </c>
      <c r="R86" t="n">
        <v>287.06</v>
      </c>
      <c r="S86" t="n">
        <v>184.9</v>
      </c>
      <c r="T86" t="n">
        <v>48923.47</v>
      </c>
      <c r="U86" t="n">
        <v>0.64</v>
      </c>
      <c r="V86" t="n">
        <v>0.88</v>
      </c>
      <c r="W86" t="n">
        <v>36.8</v>
      </c>
      <c r="X86" t="n">
        <v>2.94</v>
      </c>
      <c r="Y86" t="n">
        <v>1</v>
      </c>
      <c r="Z86" t="n">
        <v>10</v>
      </c>
    </row>
    <row r="87">
      <c r="A87" t="n">
        <v>11</v>
      </c>
      <c r="B87" t="n">
        <v>90</v>
      </c>
      <c r="C87" t="inlineStr">
        <is>
          <t xml:space="preserve">CONCLUIDO	</t>
        </is>
      </c>
      <c r="D87" t="n">
        <v>0.9976</v>
      </c>
      <c r="E87" t="n">
        <v>100.24</v>
      </c>
      <c r="F87" t="n">
        <v>95.23</v>
      </c>
      <c r="G87" t="n">
        <v>78.27</v>
      </c>
      <c r="H87" t="n">
        <v>1.1</v>
      </c>
      <c r="I87" t="n">
        <v>73</v>
      </c>
      <c r="J87" t="n">
        <v>193.33</v>
      </c>
      <c r="K87" t="n">
        <v>52.44</v>
      </c>
      <c r="L87" t="n">
        <v>12</v>
      </c>
      <c r="M87" t="n">
        <v>71</v>
      </c>
      <c r="N87" t="n">
        <v>38.89</v>
      </c>
      <c r="O87" t="n">
        <v>24078.33</v>
      </c>
      <c r="P87" t="n">
        <v>1191.47</v>
      </c>
      <c r="Q87" t="n">
        <v>2364.28</v>
      </c>
      <c r="R87" t="n">
        <v>277.89</v>
      </c>
      <c r="S87" t="n">
        <v>184.9</v>
      </c>
      <c r="T87" t="n">
        <v>44368.76</v>
      </c>
      <c r="U87" t="n">
        <v>0.67</v>
      </c>
      <c r="V87" t="n">
        <v>0.88</v>
      </c>
      <c r="W87" t="n">
        <v>36.79</v>
      </c>
      <c r="X87" t="n">
        <v>2.67</v>
      </c>
      <c r="Y87" t="n">
        <v>1</v>
      </c>
      <c r="Z87" t="n">
        <v>10</v>
      </c>
    </row>
    <row r="88">
      <c r="A88" t="n">
        <v>12</v>
      </c>
      <c r="B88" t="n">
        <v>90</v>
      </c>
      <c r="C88" t="inlineStr">
        <is>
          <t xml:space="preserve">CONCLUIDO	</t>
        </is>
      </c>
      <c r="D88" t="n">
        <v>1.0025</v>
      </c>
      <c r="E88" t="n">
        <v>99.75</v>
      </c>
      <c r="F88" t="n">
        <v>94.98</v>
      </c>
      <c r="G88" t="n">
        <v>86.34999999999999</v>
      </c>
      <c r="H88" t="n">
        <v>1.18</v>
      </c>
      <c r="I88" t="n">
        <v>66</v>
      </c>
      <c r="J88" t="n">
        <v>194.88</v>
      </c>
      <c r="K88" t="n">
        <v>52.44</v>
      </c>
      <c r="L88" t="n">
        <v>13</v>
      </c>
      <c r="M88" t="n">
        <v>64</v>
      </c>
      <c r="N88" t="n">
        <v>39.43</v>
      </c>
      <c r="O88" t="n">
        <v>24268.67</v>
      </c>
      <c r="P88" t="n">
        <v>1180.31</v>
      </c>
      <c r="Q88" t="n">
        <v>2364.3</v>
      </c>
      <c r="R88" t="n">
        <v>269.49</v>
      </c>
      <c r="S88" t="n">
        <v>184.9</v>
      </c>
      <c r="T88" t="n">
        <v>40207.79</v>
      </c>
      <c r="U88" t="n">
        <v>0.6899999999999999</v>
      </c>
      <c r="V88" t="n">
        <v>0.89</v>
      </c>
      <c r="W88" t="n">
        <v>36.79</v>
      </c>
      <c r="X88" t="n">
        <v>2.42</v>
      </c>
      <c r="Y88" t="n">
        <v>1</v>
      </c>
      <c r="Z88" t="n">
        <v>10</v>
      </c>
    </row>
    <row r="89">
      <c r="A89" t="n">
        <v>13</v>
      </c>
      <c r="B89" t="n">
        <v>90</v>
      </c>
      <c r="C89" t="inlineStr">
        <is>
          <t xml:space="preserve">CONCLUIDO	</t>
        </is>
      </c>
      <c r="D89" t="n">
        <v>1.0063</v>
      </c>
      <c r="E89" t="n">
        <v>99.37</v>
      </c>
      <c r="F89" t="n">
        <v>94.78</v>
      </c>
      <c r="G89" t="n">
        <v>93.23</v>
      </c>
      <c r="H89" t="n">
        <v>1.27</v>
      </c>
      <c r="I89" t="n">
        <v>61</v>
      </c>
      <c r="J89" t="n">
        <v>196.42</v>
      </c>
      <c r="K89" t="n">
        <v>52.44</v>
      </c>
      <c r="L89" t="n">
        <v>14</v>
      </c>
      <c r="M89" t="n">
        <v>59</v>
      </c>
      <c r="N89" t="n">
        <v>39.98</v>
      </c>
      <c r="O89" t="n">
        <v>24459.75</v>
      </c>
      <c r="P89" t="n">
        <v>1171.27</v>
      </c>
      <c r="Q89" t="n">
        <v>2364.26</v>
      </c>
      <c r="R89" t="n">
        <v>263.8</v>
      </c>
      <c r="S89" t="n">
        <v>184.9</v>
      </c>
      <c r="T89" t="n">
        <v>37384.45</v>
      </c>
      <c r="U89" t="n">
        <v>0.7</v>
      </c>
      <c r="V89" t="n">
        <v>0.89</v>
      </c>
      <c r="W89" t="n">
        <v>36.75</v>
      </c>
      <c r="X89" t="n">
        <v>2.23</v>
      </c>
      <c r="Y89" t="n">
        <v>1</v>
      </c>
      <c r="Z89" t="n">
        <v>10</v>
      </c>
    </row>
    <row r="90">
      <c r="A90" t="n">
        <v>14</v>
      </c>
      <c r="B90" t="n">
        <v>90</v>
      </c>
      <c r="C90" t="inlineStr">
        <is>
          <t xml:space="preserve">CONCLUIDO	</t>
        </is>
      </c>
      <c r="D90" t="n">
        <v>1.0091</v>
      </c>
      <c r="E90" t="n">
        <v>99.09999999999999</v>
      </c>
      <c r="F90" t="n">
        <v>94.65000000000001</v>
      </c>
      <c r="G90" t="n">
        <v>99.63</v>
      </c>
      <c r="H90" t="n">
        <v>1.35</v>
      </c>
      <c r="I90" t="n">
        <v>57</v>
      </c>
      <c r="J90" t="n">
        <v>197.98</v>
      </c>
      <c r="K90" t="n">
        <v>52.44</v>
      </c>
      <c r="L90" t="n">
        <v>15</v>
      </c>
      <c r="M90" t="n">
        <v>55</v>
      </c>
      <c r="N90" t="n">
        <v>40.54</v>
      </c>
      <c r="O90" t="n">
        <v>24651.58</v>
      </c>
      <c r="P90" t="n">
        <v>1161.15</v>
      </c>
      <c r="Q90" t="n">
        <v>2364.27</v>
      </c>
      <c r="R90" t="n">
        <v>258.99</v>
      </c>
      <c r="S90" t="n">
        <v>184.9</v>
      </c>
      <c r="T90" t="n">
        <v>34999.91</v>
      </c>
      <c r="U90" t="n">
        <v>0.71</v>
      </c>
      <c r="V90" t="n">
        <v>0.89</v>
      </c>
      <c r="W90" t="n">
        <v>36.75</v>
      </c>
      <c r="X90" t="n">
        <v>2.09</v>
      </c>
      <c r="Y90" t="n">
        <v>1</v>
      </c>
      <c r="Z90" t="n">
        <v>10</v>
      </c>
    </row>
    <row r="91">
      <c r="A91" t="n">
        <v>15</v>
      </c>
      <c r="B91" t="n">
        <v>90</v>
      </c>
      <c r="C91" t="inlineStr">
        <is>
          <t xml:space="preserve">CONCLUIDO	</t>
        </is>
      </c>
      <c r="D91" t="n">
        <v>1.0124</v>
      </c>
      <c r="E91" t="n">
        <v>98.78</v>
      </c>
      <c r="F91" t="n">
        <v>94.47</v>
      </c>
      <c r="G91" t="n">
        <v>106.95</v>
      </c>
      <c r="H91" t="n">
        <v>1.42</v>
      </c>
      <c r="I91" t="n">
        <v>53</v>
      </c>
      <c r="J91" t="n">
        <v>199.54</v>
      </c>
      <c r="K91" t="n">
        <v>52.44</v>
      </c>
      <c r="L91" t="n">
        <v>16</v>
      </c>
      <c r="M91" t="n">
        <v>51</v>
      </c>
      <c r="N91" t="n">
        <v>41.1</v>
      </c>
      <c r="O91" t="n">
        <v>24844.17</v>
      </c>
      <c r="P91" t="n">
        <v>1152.92</v>
      </c>
      <c r="Q91" t="n">
        <v>2364.11</v>
      </c>
      <c r="R91" t="n">
        <v>252.87</v>
      </c>
      <c r="S91" t="n">
        <v>184.9</v>
      </c>
      <c r="T91" t="n">
        <v>31960.41</v>
      </c>
      <c r="U91" t="n">
        <v>0.73</v>
      </c>
      <c r="V91" t="n">
        <v>0.89</v>
      </c>
      <c r="W91" t="n">
        <v>36.75</v>
      </c>
      <c r="X91" t="n">
        <v>1.92</v>
      </c>
      <c r="Y91" t="n">
        <v>1</v>
      </c>
      <c r="Z91" t="n">
        <v>10</v>
      </c>
    </row>
    <row r="92">
      <c r="A92" t="n">
        <v>16</v>
      </c>
      <c r="B92" t="n">
        <v>90</v>
      </c>
      <c r="C92" t="inlineStr">
        <is>
          <t xml:space="preserve">CONCLUIDO	</t>
        </is>
      </c>
      <c r="D92" t="n">
        <v>1.0144</v>
      </c>
      <c r="E92" t="n">
        <v>98.58</v>
      </c>
      <c r="F92" t="n">
        <v>94.38</v>
      </c>
      <c r="G92" t="n">
        <v>113.26</v>
      </c>
      <c r="H92" t="n">
        <v>1.5</v>
      </c>
      <c r="I92" t="n">
        <v>50</v>
      </c>
      <c r="J92" t="n">
        <v>201.11</v>
      </c>
      <c r="K92" t="n">
        <v>52.44</v>
      </c>
      <c r="L92" t="n">
        <v>17</v>
      </c>
      <c r="M92" t="n">
        <v>48</v>
      </c>
      <c r="N92" t="n">
        <v>41.67</v>
      </c>
      <c r="O92" t="n">
        <v>25037.53</v>
      </c>
      <c r="P92" t="n">
        <v>1143.35</v>
      </c>
      <c r="Q92" t="n">
        <v>2364.12</v>
      </c>
      <c r="R92" t="n">
        <v>250.15</v>
      </c>
      <c r="S92" t="n">
        <v>184.9</v>
      </c>
      <c r="T92" t="n">
        <v>30615.53</v>
      </c>
      <c r="U92" t="n">
        <v>0.74</v>
      </c>
      <c r="V92" t="n">
        <v>0.89</v>
      </c>
      <c r="W92" t="n">
        <v>36.74</v>
      </c>
      <c r="X92" t="n">
        <v>1.83</v>
      </c>
      <c r="Y92" t="n">
        <v>1</v>
      </c>
      <c r="Z92" t="n">
        <v>10</v>
      </c>
    </row>
    <row r="93">
      <c r="A93" t="n">
        <v>17</v>
      </c>
      <c r="B93" t="n">
        <v>90</v>
      </c>
      <c r="C93" t="inlineStr">
        <is>
          <t xml:space="preserve">CONCLUIDO	</t>
        </is>
      </c>
      <c r="D93" t="n">
        <v>1.0169</v>
      </c>
      <c r="E93" t="n">
        <v>98.34</v>
      </c>
      <c r="F93" t="n">
        <v>94.25</v>
      </c>
      <c r="G93" t="n">
        <v>120.32</v>
      </c>
      <c r="H93" t="n">
        <v>1.58</v>
      </c>
      <c r="I93" t="n">
        <v>47</v>
      </c>
      <c r="J93" t="n">
        <v>202.68</v>
      </c>
      <c r="K93" t="n">
        <v>52.44</v>
      </c>
      <c r="L93" t="n">
        <v>18</v>
      </c>
      <c r="M93" t="n">
        <v>45</v>
      </c>
      <c r="N93" t="n">
        <v>42.24</v>
      </c>
      <c r="O93" t="n">
        <v>25231.66</v>
      </c>
      <c r="P93" t="n">
        <v>1133.34</v>
      </c>
      <c r="Q93" t="n">
        <v>2364.23</v>
      </c>
      <c r="R93" t="n">
        <v>245.85</v>
      </c>
      <c r="S93" t="n">
        <v>184.9</v>
      </c>
      <c r="T93" t="n">
        <v>28480.48</v>
      </c>
      <c r="U93" t="n">
        <v>0.75</v>
      </c>
      <c r="V93" t="n">
        <v>0.89</v>
      </c>
      <c r="W93" t="n">
        <v>36.73</v>
      </c>
      <c r="X93" t="n">
        <v>1.69</v>
      </c>
      <c r="Y93" t="n">
        <v>1</v>
      </c>
      <c r="Z93" t="n">
        <v>10</v>
      </c>
    </row>
    <row r="94">
      <c r="A94" t="n">
        <v>18</v>
      </c>
      <c r="B94" t="n">
        <v>90</v>
      </c>
      <c r="C94" t="inlineStr">
        <is>
          <t xml:space="preserve">CONCLUIDO	</t>
        </is>
      </c>
      <c r="D94" t="n">
        <v>1.0189</v>
      </c>
      <c r="E94" t="n">
        <v>98.15000000000001</v>
      </c>
      <c r="F94" t="n">
        <v>94.16</v>
      </c>
      <c r="G94" t="n">
        <v>128.41</v>
      </c>
      <c r="H94" t="n">
        <v>1.65</v>
      </c>
      <c r="I94" t="n">
        <v>44</v>
      </c>
      <c r="J94" t="n">
        <v>204.26</v>
      </c>
      <c r="K94" t="n">
        <v>52.44</v>
      </c>
      <c r="L94" t="n">
        <v>19</v>
      </c>
      <c r="M94" t="n">
        <v>42</v>
      </c>
      <c r="N94" t="n">
        <v>42.82</v>
      </c>
      <c r="O94" t="n">
        <v>25426.72</v>
      </c>
      <c r="P94" t="n">
        <v>1126.09</v>
      </c>
      <c r="Q94" t="n">
        <v>2364.19</v>
      </c>
      <c r="R94" t="n">
        <v>242.65</v>
      </c>
      <c r="S94" t="n">
        <v>184.9</v>
      </c>
      <c r="T94" t="n">
        <v>26893.8</v>
      </c>
      <c r="U94" t="n">
        <v>0.76</v>
      </c>
      <c r="V94" t="n">
        <v>0.89</v>
      </c>
      <c r="W94" t="n">
        <v>36.74</v>
      </c>
      <c r="X94" t="n">
        <v>1.61</v>
      </c>
      <c r="Y94" t="n">
        <v>1</v>
      </c>
      <c r="Z94" t="n">
        <v>10</v>
      </c>
    </row>
    <row r="95">
      <c r="A95" t="n">
        <v>19</v>
      </c>
      <c r="B95" t="n">
        <v>90</v>
      </c>
      <c r="C95" t="inlineStr">
        <is>
          <t xml:space="preserve">CONCLUIDO	</t>
        </is>
      </c>
      <c r="D95" t="n">
        <v>1.0211</v>
      </c>
      <c r="E95" t="n">
        <v>97.94</v>
      </c>
      <c r="F95" t="n">
        <v>94.06</v>
      </c>
      <c r="G95" t="n">
        <v>137.65</v>
      </c>
      <c r="H95" t="n">
        <v>1.73</v>
      </c>
      <c r="I95" t="n">
        <v>41</v>
      </c>
      <c r="J95" t="n">
        <v>205.85</v>
      </c>
      <c r="K95" t="n">
        <v>52.44</v>
      </c>
      <c r="L95" t="n">
        <v>20</v>
      </c>
      <c r="M95" t="n">
        <v>39</v>
      </c>
      <c r="N95" t="n">
        <v>43.41</v>
      </c>
      <c r="O95" t="n">
        <v>25622.45</v>
      </c>
      <c r="P95" t="n">
        <v>1115.87</v>
      </c>
      <c r="Q95" t="n">
        <v>2364.15</v>
      </c>
      <c r="R95" t="n">
        <v>239.28</v>
      </c>
      <c r="S95" t="n">
        <v>184.9</v>
      </c>
      <c r="T95" t="n">
        <v>25225.79</v>
      </c>
      <c r="U95" t="n">
        <v>0.77</v>
      </c>
      <c r="V95" t="n">
        <v>0.89</v>
      </c>
      <c r="W95" t="n">
        <v>36.73</v>
      </c>
      <c r="X95" t="n">
        <v>1.51</v>
      </c>
      <c r="Y95" t="n">
        <v>1</v>
      </c>
      <c r="Z95" t="n">
        <v>10</v>
      </c>
    </row>
    <row r="96">
      <c r="A96" t="n">
        <v>20</v>
      </c>
      <c r="B96" t="n">
        <v>90</v>
      </c>
      <c r="C96" t="inlineStr">
        <is>
          <t xml:space="preserve">CONCLUIDO	</t>
        </is>
      </c>
      <c r="D96" t="n">
        <v>1.0229</v>
      </c>
      <c r="E96" t="n">
        <v>97.76000000000001</v>
      </c>
      <c r="F96" t="n">
        <v>93.95</v>
      </c>
      <c r="G96" t="n">
        <v>144.54</v>
      </c>
      <c r="H96" t="n">
        <v>1.8</v>
      </c>
      <c r="I96" t="n">
        <v>39</v>
      </c>
      <c r="J96" t="n">
        <v>207.45</v>
      </c>
      <c r="K96" t="n">
        <v>52.44</v>
      </c>
      <c r="L96" t="n">
        <v>21</v>
      </c>
      <c r="M96" t="n">
        <v>37</v>
      </c>
      <c r="N96" t="n">
        <v>44</v>
      </c>
      <c r="O96" t="n">
        <v>25818.99</v>
      </c>
      <c r="P96" t="n">
        <v>1107.19</v>
      </c>
      <c r="Q96" t="n">
        <v>2364.23</v>
      </c>
      <c r="R96" t="n">
        <v>235.67</v>
      </c>
      <c r="S96" t="n">
        <v>184.9</v>
      </c>
      <c r="T96" t="n">
        <v>23431.2</v>
      </c>
      <c r="U96" t="n">
        <v>0.78</v>
      </c>
      <c r="V96" t="n">
        <v>0.9</v>
      </c>
      <c r="W96" t="n">
        <v>36.73</v>
      </c>
      <c r="X96" t="n">
        <v>1.4</v>
      </c>
      <c r="Y96" t="n">
        <v>1</v>
      </c>
      <c r="Z96" t="n">
        <v>10</v>
      </c>
    </row>
    <row r="97">
      <c r="A97" t="n">
        <v>21</v>
      </c>
      <c r="B97" t="n">
        <v>90</v>
      </c>
      <c r="C97" t="inlineStr">
        <is>
          <t xml:space="preserve">CONCLUIDO	</t>
        </is>
      </c>
      <c r="D97" t="n">
        <v>1.0243</v>
      </c>
      <c r="E97" t="n">
        <v>97.62</v>
      </c>
      <c r="F97" t="n">
        <v>93.89</v>
      </c>
      <c r="G97" t="n">
        <v>152.25</v>
      </c>
      <c r="H97" t="n">
        <v>1.87</v>
      </c>
      <c r="I97" t="n">
        <v>37</v>
      </c>
      <c r="J97" t="n">
        <v>209.05</v>
      </c>
      <c r="K97" t="n">
        <v>52.44</v>
      </c>
      <c r="L97" t="n">
        <v>22</v>
      </c>
      <c r="M97" t="n">
        <v>35</v>
      </c>
      <c r="N97" t="n">
        <v>44.6</v>
      </c>
      <c r="O97" t="n">
        <v>26016.35</v>
      </c>
      <c r="P97" t="n">
        <v>1097.87</v>
      </c>
      <c r="Q97" t="n">
        <v>2364.01</v>
      </c>
      <c r="R97" t="n">
        <v>233.89</v>
      </c>
      <c r="S97" t="n">
        <v>184.9</v>
      </c>
      <c r="T97" t="n">
        <v>22549.88</v>
      </c>
      <c r="U97" t="n">
        <v>0.79</v>
      </c>
      <c r="V97" t="n">
        <v>0.9</v>
      </c>
      <c r="W97" t="n">
        <v>36.72</v>
      </c>
      <c r="X97" t="n">
        <v>1.34</v>
      </c>
      <c r="Y97" t="n">
        <v>1</v>
      </c>
      <c r="Z97" t="n">
        <v>10</v>
      </c>
    </row>
    <row r="98">
      <c r="A98" t="n">
        <v>22</v>
      </c>
      <c r="B98" t="n">
        <v>90</v>
      </c>
      <c r="C98" t="inlineStr">
        <is>
          <t xml:space="preserve">CONCLUIDO	</t>
        </is>
      </c>
      <c r="D98" t="n">
        <v>1.0258</v>
      </c>
      <c r="E98" t="n">
        <v>97.48</v>
      </c>
      <c r="F98" t="n">
        <v>93.81999999999999</v>
      </c>
      <c r="G98" t="n">
        <v>160.83</v>
      </c>
      <c r="H98" t="n">
        <v>1.94</v>
      </c>
      <c r="I98" t="n">
        <v>35</v>
      </c>
      <c r="J98" t="n">
        <v>210.65</v>
      </c>
      <c r="K98" t="n">
        <v>52.44</v>
      </c>
      <c r="L98" t="n">
        <v>23</v>
      </c>
      <c r="M98" t="n">
        <v>33</v>
      </c>
      <c r="N98" t="n">
        <v>45.21</v>
      </c>
      <c r="O98" t="n">
        <v>26214.54</v>
      </c>
      <c r="P98" t="n">
        <v>1088.77</v>
      </c>
      <c r="Q98" t="n">
        <v>2364.12</v>
      </c>
      <c r="R98" t="n">
        <v>231.09</v>
      </c>
      <c r="S98" t="n">
        <v>184.9</v>
      </c>
      <c r="T98" t="n">
        <v>21162.41</v>
      </c>
      <c r="U98" t="n">
        <v>0.8</v>
      </c>
      <c r="V98" t="n">
        <v>0.9</v>
      </c>
      <c r="W98" t="n">
        <v>36.73</v>
      </c>
      <c r="X98" t="n">
        <v>1.26</v>
      </c>
      <c r="Y98" t="n">
        <v>1</v>
      </c>
      <c r="Z98" t="n">
        <v>10</v>
      </c>
    </row>
    <row r="99">
      <c r="A99" t="n">
        <v>23</v>
      </c>
      <c r="B99" t="n">
        <v>90</v>
      </c>
      <c r="C99" t="inlineStr">
        <is>
          <t xml:space="preserve">CONCLUIDO	</t>
        </is>
      </c>
      <c r="D99" t="n">
        <v>1.0265</v>
      </c>
      <c r="E99" t="n">
        <v>97.42</v>
      </c>
      <c r="F99" t="n">
        <v>93.79000000000001</v>
      </c>
      <c r="G99" t="n">
        <v>165.52</v>
      </c>
      <c r="H99" t="n">
        <v>2.01</v>
      </c>
      <c r="I99" t="n">
        <v>34</v>
      </c>
      <c r="J99" t="n">
        <v>212.27</v>
      </c>
      <c r="K99" t="n">
        <v>52.44</v>
      </c>
      <c r="L99" t="n">
        <v>24</v>
      </c>
      <c r="M99" t="n">
        <v>32</v>
      </c>
      <c r="N99" t="n">
        <v>45.82</v>
      </c>
      <c r="O99" t="n">
        <v>26413.56</v>
      </c>
      <c r="P99" t="n">
        <v>1077.9</v>
      </c>
      <c r="Q99" t="n">
        <v>2364.07</v>
      </c>
      <c r="R99" t="n">
        <v>230.12</v>
      </c>
      <c r="S99" t="n">
        <v>184.9</v>
      </c>
      <c r="T99" t="n">
        <v>20678.91</v>
      </c>
      <c r="U99" t="n">
        <v>0.8</v>
      </c>
      <c r="V99" t="n">
        <v>0.9</v>
      </c>
      <c r="W99" t="n">
        <v>36.73</v>
      </c>
      <c r="X99" t="n">
        <v>1.24</v>
      </c>
      <c r="Y99" t="n">
        <v>1</v>
      </c>
      <c r="Z99" t="n">
        <v>10</v>
      </c>
    </row>
    <row r="100">
      <c r="A100" t="n">
        <v>24</v>
      </c>
      <c r="B100" t="n">
        <v>90</v>
      </c>
      <c r="C100" t="inlineStr">
        <is>
          <t xml:space="preserve">CONCLUIDO	</t>
        </is>
      </c>
      <c r="D100" t="n">
        <v>1.028</v>
      </c>
      <c r="E100" t="n">
        <v>97.27</v>
      </c>
      <c r="F100" t="n">
        <v>93.72</v>
      </c>
      <c r="G100" t="n">
        <v>175.72</v>
      </c>
      <c r="H100" t="n">
        <v>2.08</v>
      </c>
      <c r="I100" t="n">
        <v>32</v>
      </c>
      <c r="J100" t="n">
        <v>213.89</v>
      </c>
      <c r="K100" t="n">
        <v>52.44</v>
      </c>
      <c r="L100" t="n">
        <v>25</v>
      </c>
      <c r="M100" t="n">
        <v>30</v>
      </c>
      <c r="N100" t="n">
        <v>46.44</v>
      </c>
      <c r="O100" t="n">
        <v>26613.43</v>
      </c>
      <c r="P100" t="n">
        <v>1071.87</v>
      </c>
      <c r="Q100" t="n">
        <v>2364.2</v>
      </c>
      <c r="R100" t="n">
        <v>227.92</v>
      </c>
      <c r="S100" t="n">
        <v>184.9</v>
      </c>
      <c r="T100" t="n">
        <v>19590.67</v>
      </c>
      <c r="U100" t="n">
        <v>0.8100000000000001</v>
      </c>
      <c r="V100" t="n">
        <v>0.9</v>
      </c>
      <c r="W100" t="n">
        <v>36.72</v>
      </c>
      <c r="X100" t="n">
        <v>1.16</v>
      </c>
      <c r="Y100" t="n">
        <v>1</v>
      </c>
      <c r="Z100" t="n">
        <v>10</v>
      </c>
    </row>
    <row r="101">
      <c r="A101" t="n">
        <v>25</v>
      </c>
      <c r="B101" t="n">
        <v>90</v>
      </c>
      <c r="C101" t="inlineStr">
        <is>
          <t xml:space="preserve">CONCLUIDO	</t>
        </is>
      </c>
      <c r="D101" t="n">
        <v>1.0289</v>
      </c>
      <c r="E101" t="n">
        <v>97.19</v>
      </c>
      <c r="F101" t="n">
        <v>93.67</v>
      </c>
      <c r="G101" t="n">
        <v>181.29</v>
      </c>
      <c r="H101" t="n">
        <v>2.14</v>
      </c>
      <c r="I101" t="n">
        <v>31</v>
      </c>
      <c r="J101" t="n">
        <v>215.51</v>
      </c>
      <c r="K101" t="n">
        <v>52.44</v>
      </c>
      <c r="L101" t="n">
        <v>26</v>
      </c>
      <c r="M101" t="n">
        <v>29</v>
      </c>
      <c r="N101" t="n">
        <v>47.07</v>
      </c>
      <c r="O101" t="n">
        <v>26814.17</v>
      </c>
      <c r="P101" t="n">
        <v>1060.68</v>
      </c>
      <c r="Q101" t="n">
        <v>2364.12</v>
      </c>
      <c r="R101" t="n">
        <v>226.3</v>
      </c>
      <c r="S101" t="n">
        <v>184.9</v>
      </c>
      <c r="T101" t="n">
        <v>18785.26</v>
      </c>
      <c r="U101" t="n">
        <v>0.82</v>
      </c>
      <c r="V101" t="n">
        <v>0.9</v>
      </c>
      <c r="W101" t="n">
        <v>36.71</v>
      </c>
      <c r="X101" t="n">
        <v>1.12</v>
      </c>
      <c r="Y101" t="n">
        <v>1</v>
      </c>
      <c r="Z101" t="n">
        <v>10</v>
      </c>
    </row>
    <row r="102">
      <c r="A102" t="n">
        <v>26</v>
      </c>
      <c r="B102" t="n">
        <v>90</v>
      </c>
      <c r="C102" t="inlineStr">
        <is>
          <t xml:space="preserve">CONCLUIDO	</t>
        </is>
      </c>
      <c r="D102" t="n">
        <v>1.0303</v>
      </c>
      <c r="E102" t="n">
        <v>97.06</v>
      </c>
      <c r="F102" t="n">
        <v>93.61</v>
      </c>
      <c r="G102" t="n">
        <v>193.67</v>
      </c>
      <c r="H102" t="n">
        <v>2.21</v>
      </c>
      <c r="I102" t="n">
        <v>29</v>
      </c>
      <c r="J102" t="n">
        <v>217.15</v>
      </c>
      <c r="K102" t="n">
        <v>52.44</v>
      </c>
      <c r="L102" t="n">
        <v>27</v>
      </c>
      <c r="M102" t="n">
        <v>26</v>
      </c>
      <c r="N102" t="n">
        <v>47.71</v>
      </c>
      <c r="O102" t="n">
        <v>27015.77</v>
      </c>
      <c r="P102" t="n">
        <v>1052.33</v>
      </c>
      <c r="Q102" t="n">
        <v>2364.08</v>
      </c>
      <c r="R102" t="n">
        <v>224.23</v>
      </c>
      <c r="S102" t="n">
        <v>184.9</v>
      </c>
      <c r="T102" t="n">
        <v>17760.73</v>
      </c>
      <c r="U102" t="n">
        <v>0.82</v>
      </c>
      <c r="V102" t="n">
        <v>0.9</v>
      </c>
      <c r="W102" t="n">
        <v>36.71</v>
      </c>
      <c r="X102" t="n">
        <v>1.05</v>
      </c>
      <c r="Y102" t="n">
        <v>1</v>
      </c>
      <c r="Z102" t="n">
        <v>10</v>
      </c>
    </row>
    <row r="103">
      <c r="A103" t="n">
        <v>27</v>
      </c>
      <c r="B103" t="n">
        <v>90</v>
      </c>
      <c r="C103" t="inlineStr">
        <is>
          <t xml:space="preserve">CONCLUIDO	</t>
        </is>
      </c>
      <c r="D103" t="n">
        <v>1.0313</v>
      </c>
      <c r="E103" t="n">
        <v>96.97</v>
      </c>
      <c r="F103" t="n">
        <v>93.55</v>
      </c>
      <c r="G103" t="n">
        <v>200.47</v>
      </c>
      <c r="H103" t="n">
        <v>2.27</v>
      </c>
      <c r="I103" t="n">
        <v>28</v>
      </c>
      <c r="J103" t="n">
        <v>218.79</v>
      </c>
      <c r="K103" t="n">
        <v>52.44</v>
      </c>
      <c r="L103" t="n">
        <v>28</v>
      </c>
      <c r="M103" t="n">
        <v>17</v>
      </c>
      <c r="N103" t="n">
        <v>48.35</v>
      </c>
      <c r="O103" t="n">
        <v>27218.26</v>
      </c>
      <c r="P103" t="n">
        <v>1046.71</v>
      </c>
      <c r="Q103" t="n">
        <v>2364.12</v>
      </c>
      <c r="R103" t="n">
        <v>222.12</v>
      </c>
      <c r="S103" t="n">
        <v>184.9</v>
      </c>
      <c r="T103" t="n">
        <v>16708.82</v>
      </c>
      <c r="U103" t="n">
        <v>0.83</v>
      </c>
      <c r="V103" t="n">
        <v>0.9</v>
      </c>
      <c r="W103" t="n">
        <v>36.72</v>
      </c>
      <c r="X103" t="n">
        <v>1</v>
      </c>
      <c r="Y103" t="n">
        <v>1</v>
      </c>
      <c r="Z103" t="n">
        <v>10</v>
      </c>
    </row>
    <row r="104">
      <c r="A104" t="n">
        <v>28</v>
      </c>
      <c r="B104" t="n">
        <v>90</v>
      </c>
      <c r="C104" t="inlineStr">
        <is>
          <t xml:space="preserve">CONCLUIDO	</t>
        </is>
      </c>
      <c r="D104" t="n">
        <v>1.031</v>
      </c>
      <c r="E104" t="n">
        <v>96.98999999999999</v>
      </c>
      <c r="F104" t="n">
        <v>93.58</v>
      </c>
      <c r="G104" t="n">
        <v>200.52</v>
      </c>
      <c r="H104" t="n">
        <v>2.34</v>
      </c>
      <c r="I104" t="n">
        <v>28</v>
      </c>
      <c r="J104" t="n">
        <v>220.44</v>
      </c>
      <c r="K104" t="n">
        <v>52.44</v>
      </c>
      <c r="L104" t="n">
        <v>29</v>
      </c>
      <c r="M104" t="n">
        <v>5</v>
      </c>
      <c r="N104" t="n">
        <v>49</v>
      </c>
      <c r="O104" t="n">
        <v>27421.64</v>
      </c>
      <c r="P104" t="n">
        <v>1047.59</v>
      </c>
      <c r="Q104" t="n">
        <v>2364.34</v>
      </c>
      <c r="R104" t="n">
        <v>222.25</v>
      </c>
      <c r="S104" t="n">
        <v>184.9</v>
      </c>
      <c r="T104" t="n">
        <v>16776.24</v>
      </c>
      <c r="U104" t="n">
        <v>0.83</v>
      </c>
      <c r="V104" t="n">
        <v>0.9</v>
      </c>
      <c r="W104" t="n">
        <v>36.74</v>
      </c>
      <c r="X104" t="n">
        <v>1.02</v>
      </c>
      <c r="Y104" t="n">
        <v>1</v>
      </c>
      <c r="Z104" t="n">
        <v>10</v>
      </c>
    </row>
    <row r="105">
      <c r="A105" t="n">
        <v>29</v>
      </c>
      <c r="B105" t="n">
        <v>90</v>
      </c>
      <c r="C105" t="inlineStr">
        <is>
          <t xml:space="preserve">CONCLUIDO	</t>
        </is>
      </c>
      <c r="D105" t="n">
        <v>1.031</v>
      </c>
      <c r="E105" t="n">
        <v>96.98999999999999</v>
      </c>
      <c r="F105" t="n">
        <v>93.58</v>
      </c>
      <c r="G105" t="n">
        <v>200.52</v>
      </c>
      <c r="H105" t="n">
        <v>2.4</v>
      </c>
      <c r="I105" t="n">
        <v>28</v>
      </c>
      <c r="J105" t="n">
        <v>222.1</v>
      </c>
      <c r="K105" t="n">
        <v>52.44</v>
      </c>
      <c r="L105" t="n">
        <v>30</v>
      </c>
      <c r="M105" t="n">
        <v>0</v>
      </c>
      <c r="N105" t="n">
        <v>49.65</v>
      </c>
      <c r="O105" t="n">
        <v>27625.93</v>
      </c>
      <c r="P105" t="n">
        <v>1054.04</v>
      </c>
      <c r="Q105" t="n">
        <v>2364.32</v>
      </c>
      <c r="R105" t="n">
        <v>222.18</v>
      </c>
      <c r="S105" t="n">
        <v>184.9</v>
      </c>
      <c r="T105" t="n">
        <v>16741.87</v>
      </c>
      <c r="U105" t="n">
        <v>0.83</v>
      </c>
      <c r="V105" t="n">
        <v>0.9</v>
      </c>
      <c r="W105" t="n">
        <v>36.74</v>
      </c>
      <c r="X105" t="n">
        <v>1.02</v>
      </c>
      <c r="Y105" t="n">
        <v>1</v>
      </c>
      <c r="Z105" t="n">
        <v>10</v>
      </c>
    </row>
    <row r="106">
      <c r="A106" t="n">
        <v>0</v>
      </c>
      <c r="B106" t="n">
        <v>10</v>
      </c>
      <c r="C106" t="inlineStr">
        <is>
          <t xml:space="preserve">CONCLUIDO	</t>
        </is>
      </c>
      <c r="D106" t="n">
        <v>0.9436</v>
      </c>
      <c r="E106" t="n">
        <v>105.98</v>
      </c>
      <c r="F106" t="n">
        <v>101.68</v>
      </c>
      <c r="G106" t="n">
        <v>25.53</v>
      </c>
      <c r="H106" t="n">
        <v>0.64</v>
      </c>
      <c r="I106" t="n">
        <v>239</v>
      </c>
      <c r="J106" t="n">
        <v>26.11</v>
      </c>
      <c r="K106" t="n">
        <v>12.1</v>
      </c>
      <c r="L106" t="n">
        <v>1</v>
      </c>
      <c r="M106" t="n">
        <v>15</v>
      </c>
      <c r="N106" t="n">
        <v>3.01</v>
      </c>
      <c r="O106" t="n">
        <v>3454.41</v>
      </c>
      <c r="P106" t="n">
        <v>294.35</v>
      </c>
      <c r="Q106" t="n">
        <v>2366.43</v>
      </c>
      <c r="R106" t="n">
        <v>482.06</v>
      </c>
      <c r="S106" t="n">
        <v>184.9</v>
      </c>
      <c r="T106" t="n">
        <v>145624.39</v>
      </c>
      <c r="U106" t="n">
        <v>0.38</v>
      </c>
      <c r="V106" t="n">
        <v>0.83</v>
      </c>
      <c r="W106" t="n">
        <v>37.36</v>
      </c>
      <c r="X106" t="n">
        <v>9.1</v>
      </c>
      <c r="Y106" t="n">
        <v>1</v>
      </c>
      <c r="Z106" t="n">
        <v>10</v>
      </c>
    </row>
    <row r="107">
      <c r="A107" t="n">
        <v>1</v>
      </c>
      <c r="B107" t="n">
        <v>10</v>
      </c>
      <c r="C107" t="inlineStr">
        <is>
          <t xml:space="preserve">CONCLUIDO	</t>
        </is>
      </c>
      <c r="D107" t="n">
        <v>0.9439</v>
      </c>
      <c r="E107" t="n">
        <v>105.94</v>
      </c>
      <c r="F107" t="n">
        <v>101.65</v>
      </c>
      <c r="G107" t="n">
        <v>25.63</v>
      </c>
      <c r="H107" t="n">
        <v>1.23</v>
      </c>
      <c r="I107" t="n">
        <v>238</v>
      </c>
      <c r="J107" t="n">
        <v>27.2</v>
      </c>
      <c r="K107" t="n">
        <v>12.1</v>
      </c>
      <c r="L107" t="n">
        <v>2</v>
      </c>
      <c r="M107" t="n">
        <v>0</v>
      </c>
      <c r="N107" t="n">
        <v>3.1</v>
      </c>
      <c r="O107" t="n">
        <v>3588.35</v>
      </c>
      <c r="P107" t="n">
        <v>306.02</v>
      </c>
      <c r="Q107" t="n">
        <v>2366.35</v>
      </c>
      <c r="R107" t="n">
        <v>480.77</v>
      </c>
      <c r="S107" t="n">
        <v>184.9</v>
      </c>
      <c r="T107" t="n">
        <v>144985.13</v>
      </c>
      <c r="U107" t="n">
        <v>0.38</v>
      </c>
      <c r="V107" t="n">
        <v>0.83</v>
      </c>
      <c r="W107" t="n">
        <v>37.38</v>
      </c>
      <c r="X107" t="n">
        <v>9.07</v>
      </c>
      <c r="Y107" t="n">
        <v>1</v>
      </c>
      <c r="Z107" t="n">
        <v>10</v>
      </c>
    </row>
    <row r="108">
      <c r="A108" t="n">
        <v>0</v>
      </c>
      <c r="B108" t="n">
        <v>45</v>
      </c>
      <c r="C108" t="inlineStr">
        <is>
          <t xml:space="preserve">CONCLUIDO	</t>
        </is>
      </c>
      <c r="D108" t="n">
        <v>0.7022</v>
      </c>
      <c r="E108" t="n">
        <v>142.41</v>
      </c>
      <c r="F108" t="n">
        <v>123.75</v>
      </c>
      <c r="G108" t="n">
        <v>9.16</v>
      </c>
      <c r="H108" t="n">
        <v>0.18</v>
      </c>
      <c r="I108" t="n">
        <v>811</v>
      </c>
      <c r="J108" t="n">
        <v>98.70999999999999</v>
      </c>
      <c r="K108" t="n">
        <v>39.72</v>
      </c>
      <c r="L108" t="n">
        <v>1</v>
      </c>
      <c r="M108" t="n">
        <v>809</v>
      </c>
      <c r="N108" t="n">
        <v>12.99</v>
      </c>
      <c r="O108" t="n">
        <v>12407.75</v>
      </c>
      <c r="P108" t="n">
        <v>1119.43</v>
      </c>
      <c r="Q108" t="n">
        <v>2367.56</v>
      </c>
      <c r="R108" t="n">
        <v>1230.28</v>
      </c>
      <c r="S108" t="n">
        <v>184.9</v>
      </c>
      <c r="T108" t="n">
        <v>516875.19</v>
      </c>
      <c r="U108" t="n">
        <v>0.15</v>
      </c>
      <c r="V108" t="n">
        <v>0.68</v>
      </c>
      <c r="W108" t="n">
        <v>37.97</v>
      </c>
      <c r="X108" t="n">
        <v>31.12</v>
      </c>
      <c r="Y108" t="n">
        <v>1</v>
      </c>
      <c r="Z108" t="n">
        <v>10</v>
      </c>
    </row>
    <row r="109">
      <c r="A109" t="n">
        <v>1</v>
      </c>
      <c r="B109" t="n">
        <v>45</v>
      </c>
      <c r="C109" t="inlineStr">
        <is>
          <t xml:space="preserve">CONCLUIDO	</t>
        </is>
      </c>
      <c r="D109" t="n">
        <v>0.8751</v>
      </c>
      <c r="E109" t="n">
        <v>114.27</v>
      </c>
      <c r="F109" t="n">
        <v>105.32</v>
      </c>
      <c r="G109" t="n">
        <v>18.64</v>
      </c>
      <c r="H109" t="n">
        <v>0.35</v>
      </c>
      <c r="I109" t="n">
        <v>339</v>
      </c>
      <c r="J109" t="n">
        <v>99.95</v>
      </c>
      <c r="K109" t="n">
        <v>39.72</v>
      </c>
      <c r="L109" t="n">
        <v>2</v>
      </c>
      <c r="M109" t="n">
        <v>337</v>
      </c>
      <c r="N109" t="n">
        <v>13.24</v>
      </c>
      <c r="O109" t="n">
        <v>12561.45</v>
      </c>
      <c r="P109" t="n">
        <v>938.27</v>
      </c>
      <c r="Q109" t="n">
        <v>2365.59</v>
      </c>
      <c r="R109" t="n">
        <v>614.02</v>
      </c>
      <c r="S109" t="n">
        <v>184.9</v>
      </c>
      <c r="T109" t="n">
        <v>211104.88</v>
      </c>
      <c r="U109" t="n">
        <v>0.3</v>
      </c>
      <c r="V109" t="n">
        <v>0.8</v>
      </c>
      <c r="W109" t="n">
        <v>37.22</v>
      </c>
      <c r="X109" t="n">
        <v>12.73</v>
      </c>
      <c r="Y109" t="n">
        <v>1</v>
      </c>
      <c r="Z109" t="n">
        <v>10</v>
      </c>
    </row>
    <row r="110">
      <c r="A110" t="n">
        <v>2</v>
      </c>
      <c r="B110" t="n">
        <v>45</v>
      </c>
      <c r="C110" t="inlineStr">
        <is>
          <t xml:space="preserve">CONCLUIDO	</t>
        </is>
      </c>
      <c r="D110" t="n">
        <v>0.9363</v>
      </c>
      <c r="E110" t="n">
        <v>106.81</v>
      </c>
      <c r="F110" t="n">
        <v>100.46</v>
      </c>
      <c r="G110" t="n">
        <v>28.43</v>
      </c>
      <c r="H110" t="n">
        <v>0.52</v>
      </c>
      <c r="I110" t="n">
        <v>212</v>
      </c>
      <c r="J110" t="n">
        <v>101.2</v>
      </c>
      <c r="K110" t="n">
        <v>39.72</v>
      </c>
      <c r="L110" t="n">
        <v>3</v>
      </c>
      <c r="M110" t="n">
        <v>210</v>
      </c>
      <c r="N110" t="n">
        <v>13.49</v>
      </c>
      <c r="O110" t="n">
        <v>12715.54</v>
      </c>
      <c r="P110" t="n">
        <v>879.0700000000001</v>
      </c>
      <c r="Q110" t="n">
        <v>2364.95</v>
      </c>
      <c r="R110" t="n">
        <v>452.31</v>
      </c>
      <c r="S110" t="n">
        <v>184.9</v>
      </c>
      <c r="T110" t="n">
        <v>130886.33</v>
      </c>
      <c r="U110" t="n">
        <v>0.41</v>
      </c>
      <c r="V110" t="n">
        <v>0.84</v>
      </c>
      <c r="W110" t="n">
        <v>37.01</v>
      </c>
      <c r="X110" t="n">
        <v>7.89</v>
      </c>
      <c r="Y110" t="n">
        <v>1</v>
      </c>
      <c r="Z110" t="n">
        <v>10</v>
      </c>
    </row>
    <row r="111">
      <c r="A111" t="n">
        <v>3</v>
      </c>
      <c r="B111" t="n">
        <v>45</v>
      </c>
      <c r="C111" t="inlineStr">
        <is>
          <t xml:space="preserve">CONCLUIDO	</t>
        </is>
      </c>
      <c r="D111" t="n">
        <v>0.9679</v>
      </c>
      <c r="E111" t="n">
        <v>103.32</v>
      </c>
      <c r="F111" t="n">
        <v>98.20999999999999</v>
      </c>
      <c r="G111" t="n">
        <v>38.77</v>
      </c>
      <c r="H111" t="n">
        <v>0.6899999999999999</v>
      </c>
      <c r="I111" t="n">
        <v>152</v>
      </c>
      <c r="J111" t="n">
        <v>102.45</v>
      </c>
      <c r="K111" t="n">
        <v>39.72</v>
      </c>
      <c r="L111" t="n">
        <v>4</v>
      </c>
      <c r="M111" t="n">
        <v>150</v>
      </c>
      <c r="N111" t="n">
        <v>13.74</v>
      </c>
      <c r="O111" t="n">
        <v>12870.03</v>
      </c>
      <c r="P111" t="n">
        <v>842.46</v>
      </c>
      <c r="Q111" t="n">
        <v>2364.64</v>
      </c>
      <c r="R111" t="n">
        <v>377.41</v>
      </c>
      <c r="S111" t="n">
        <v>184.9</v>
      </c>
      <c r="T111" t="n">
        <v>93734.85000000001</v>
      </c>
      <c r="U111" t="n">
        <v>0.49</v>
      </c>
      <c r="V111" t="n">
        <v>0.86</v>
      </c>
      <c r="W111" t="n">
        <v>36.91</v>
      </c>
      <c r="X111" t="n">
        <v>5.64</v>
      </c>
      <c r="Y111" t="n">
        <v>1</v>
      </c>
      <c r="Z111" t="n">
        <v>10</v>
      </c>
    </row>
    <row r="112">
      <c r="A112" t="n">
        <v>4</v>
      </c>
      <c r="B112" t="n">
        <v>45</v>
      </c>
      <c r="C112" t="inlineStr">
        <is>
          <t xml:space="preserve">CONCLUIDO	</t>
        </is>
      </c>
      <c r="D112" t="n">
        <v>0.9866</v>
      </c>
      <c r="E112" t="n">
        <v>101.35</v>
      </c>
      <c r="F112" t="n">
        <v>96.94</v>
      </c>
      <c r="G112" t="n">
        <v>49.29</v>
      </c>
      <c r="H112" t="n">
        <v>0.85</v>
      </c>
      <c r="I112" t="n">
        <v>118</v>
      </c>
      <c r="J112" t="n">
        <v>103.71</v>
      </c>
      <c r="K112" t="n">
        <v>39.72</v>
      </c>
      <c r="L112" t="n">
        <v>5</v>
      </c>
      <c r="M112" t="n">
        <v>116</v>
      </c>
      <c r="N112" t="n">
        <v>14</v>
      </c>
      <c r="O112" t="n">
        <v>13024.91</v>
      </c>
      <c r="P112" t="n">
        <v>814.91</v>
      </c>
      <c r="Q112" t="n">
        <v>2364.59</v>
      </c>
      <c r="R112" t="n">
        <v>334.92</v>
      </c>
      <c r="S112" t="n">
        <v>184.9</v>
      </c>
      <c r="T112" t="n">
        <v>72659.62</v>
      </c>
      <c r="U112" t="n">
        <v>0.55</v>
      </c>
      <c r="V112" t="n">
        <v>0.87</v>
      </c>
      <c r="W112" t="n">
        <v>36.86</v>
      </c>
      <c r="X112" t="n">
        <v>4.38</v>
      </c>
      <c r="Y112" t="n">
        <v>1</v>
      </c>
      <c r="Z112" t="n">
        <v>10</v>
      </c>
    </row>
    <row r="113">
      <c r="A113" t="n">
        <v>5</v>
      </c>
      <c r="B113" t="n">
        <v>45</v>
      </c>
      <c r="C113" t="inlineStr">
        <is>
          <t xml:space="preserve">CONCLUIDO	</t>
        </is>
      </c>
      <c r="D113" t="n">
        <v>0.9996</v>
      </c>
      <c r="E113" t="n">
        <v>100.04</v>
      </c>
      <c r="F113" t="n">
        <v>96.08</v>
      </c>
      <c r="G113" t="n">
        <v>60.05</v>
      </c>
      <c r="H113" t="n">
        <v>1.01</v>
      </c>
      <c r="I113" t="n">
        <v>96</v>
      </c>
      <c r="J113" t="n">
        <v>104.97</v>
      </c>
      <c r="K113" t="n">
        <v>39.72</v>
      </c>
      <c r="L113" t="n">
        <v>6</v>
      </c>
      <c r="M113" t="n">
        <v>94</v>
      </c>
      <c r="N113" t="n">
        <v>14.25</v>
      </c>
      <c r="O113" t="n">
        <v>13180.19</v>
      </c>
      <c r="P113" t="n">
        <v>789.27</v>
      </c>
      <c r="Q113" t="n">
        <v>2364.37</v>
      </c>
      <c r="R113" t="n">
        <v>306.79</v>
      </c>
      <c r="S113" t="n">
        <v>184.9</v>
      </c>
      <c r="T113" t="n">
        <v>58705.66</v>
      </c>
      <c r="U113" t="n">
        <v>0.6</v>
      </c>
      <c r="V113" t="n">
        <v>0.88</v>
      </c>
      <c r="W113" t="n">
        <v>36.81</v>
      </c>
      <c r="X113" t="n">
        <v>3.52</v>
      </c>
      <c r="Y113" t="n">
        <v>1</v>
      </c>
      <c r="Z113" t="n">
        <v>10</v>
      </c>
    </row>
    <row r="114">
      <c r="A114" t="n">
        <v>6</v>
      </c>
      <c r="B114" t="n">
        <v>45</v>
      </c>
      <c r="C114" t="inlineStr">
        <is>
          <t xml:space="preserve">CONCLUIDO	</t>
        </is>
      </c>
      <c r="D114" t="n">
        <v>1.0088</v>
      </c>
      <c r="E114" t="n">
        <v>99.12</v>
      </c>
      <c r="F114" t="n">
        <v>95.48999999999999</v>
      </c>
      <c r="G114" t="n">
        <v>71.62</v>
      </c>
      <c r="H114" t="n">
        <v>1.16</v>
      </c>
      <c r="I114" t="n">
        <v>80</v>
      </c>
      <c r="J114" t="n">
        <v>106.23</v>
      </c>
      <c r="K114" t="n">
        <v>39.72</v>
      </c>
      <c r="L114" t="n">
        <v>7</v>
      </c>
      <c r="M114" t="n">
        <v>78</v>
      </c>
      <c r="N114" t="n">
        <v>14.52</v>
      </c>
      <c r="O114" t="n">
        <v>13335.87</v>
      </c>
      <c r="P114" t="n">
        <v>765.66</v>
      </c>
      <c r="Q114" t="n">
        <v>2364.39</v>
      </c>
      <c r="R114" t="n">
        <v>287.04</v>
      </c>
      <c r="S114" t="n">
        <v>184.9</v>
      </c>
      <c r="T114" t="n">
        <v>48913.19</v>
      </c>
      <c r="U114" t="n">
        <v>0.64</v>
      </c>
      <c r="V114" t="n">
        <v>0.88</v>
      </c>
      <c r="W114" t="n">
        <v>36.79</v>
      </c>
      <c r="X114" t="n">
        <v>2.93</v>
      </c>
      <c r="Y114" t="n">
        <v>1</v>
      </c>
      <c r="Z114" t="n">
        <v>10</v>
      </c>
    </row>
    <row r="115">
      <c r="A115" t="n">
        <v>7</v>
      </c>
      <c r="B115" t="n">
        <v>45</v>
      </c>
      <c r="C115" t="inlineStr">
        <is>
          <t xml:space="preserve">CONCLUIDO	</t>
        </is>
      </c>
      <c r="D115" t="n">
        <v>1.0159</v>
      </c>
      <c r="E115" t="n">
        <v>98.44</v>
      </c>
      <c r="F115" t="n">
        <v>95.05</v>
      </c>
      <c r="G115" t="n">
        <v>83.87</v>
      </c>
      <c r="H115" t="n">
        <v>1.31</v>
      </c>
      <c r="I115" t="n">
        <v>68</v>
      </c>
      <c r="J115" t="n">
        <v>107.5</v>
      </c>
      <c r="K115" t="n">
        <v>39.72</v>
      </c>
      <c r="L115" t="n">
        <v>8</v>
      </c>
      <c r="M115" t="n">
        <v>66</v>
      </c>
      <c r="N115" t="n">
        <v>14.78</v>
      </c>
      <c r="O115" t="n">
        <v>13491.96</v>
      </c>
      <c r="P115" t="n">
        <v>742.78</v>
      </c>
      <c r="Q115" t="n">
        <v>2364.31</v>
      </c>
      <c r="R115" t="n">
        <v>272.41</v>
      </c>
      <c r="S115" t="n">
        <v>184.9</v>
      </c>
      <c r="T115" t="n">
        <v>41658.31</v>
      </c>
      <c r="U115" t="n">
        <v>0.68</v>
      </c>
      <c r="V115" t="n">
        <v>0.89</v>
      </c>
      <c r="W115" t="n">
        <v>36.77</v>
      </c>
      <c r="X115" t="n">
        <v>2.49</v>
      </c>
      <c r="Y115" t="n">
        <v>1</v>
      </c>
      <c r="Z115" t="n">
        <v>10</v>
      </c>
    </row>
    <row r="116">
      <c r="A116" t="n">
        <v>8</v>
      </c>
      <c r="B116" t="n">
        <v>45</v>
      </c>
      <c r="C116" t="inlineStr">
        <is>
          <t xml:space="preserve">CONCLUIDO	</t>
        </is>
      </c>
      <c r="D116" t="n">
        <v>1.0213</v>
      </c>
      <c r="E116" t="n">
        <v>97.91</v>
      </c>
      <c r="F116" t="n">
        <v>94.70999999999999</v>
      </c>
      <c r="G116" t="n">
        <v>96.31999999999999</v>
      </c>
      <c r="H116" t="n">
        <v>1.46</v>
      </c>
      <c r="I116" t="n">
        <v>59</v>
      </c>
      <c r="J116" t="n">
        <v>108.77</v>
      </c>
      <c r="K116" t="n">
        <v>39.72</v>
      </c>
      <c r="L116" t="n">
        <v>9</v>
      </c>
      <c r="M116" t="n">
        <v>53</v>
      </c>
      <c r="N116" t="n">
        <v>15.05</v>
      </c>
      <c r="O116" t="n">
        <v>13648.58</v>
      </c>
      <c r="P116" t="n">
        <v>719.8099999999999</v>
      </c>
      <c r="Q116" t="n">
        <v>2364.27</v>
      </c>
      <c r="R116" t="n">
        <v>260.69</v>
      </c>
      <c r="S116" t="n">
        <v>184.9</v>
      </c>
      <c r="T116" t="n">
        <v>35841.14</v>
      </c>
      <c r="U116" t="n">
        <v>0.71</v>
      </c>
      <c r="V116" t="n">
        <v>0.89</v>
      </c>
      <c r="W116" t="n">
        <v>36.76</v>
      </c>
      <c r="X116" t="n">
        <v>2.15</v>
      </c>
      <c r="Y116" t="n">
        <v>1</v>
      </c>
      <c r="Z116" t="n">
        <v>10</v>
      </c>
    </row>
    <row r="117">
      <c r="A117" t="n">
        <v>9</v>
      </c>
      <c r="B117" t="n">
        <v>45</v>
      </c>
      <c r="C117" t="inlineStr">
        <is>
          <t xml:space="preserve">CONCLUIDO	</t>
        </is>
      </c>
      <c r="D117" t="n">
        <v>1.024</v>
      </c>
      <c r="E117" t="n">
        <v>97.66</v>
      </c>
      <c r="F117" t="n">
        <v>94.56</v>
      </c>
      <c r="G117" t="n">
        <v>105.06</v>
      </c>
      <c r="H117" t="n">
        <v>1.6</v>
      </c>
      <c r="I117" t="n">
        <v>54</v>
      </c>
      <c r="J117" t="n">
        <v>110.04</v>
      </c>
      <c r="K117" t="n">
        <v>39.72</v>
      </c>
      <c r="L117" t="n">
        <v>10</v>
      </c>
      <c r="M117" t="n">
        <v>4</v>
      </c>
      <c r="N117" t="n">
        <v>15.32</v>
      </c>
      <c r="O117" t="n">
        <v>13805.5</v>
      </c>
      <c r="P117" t="n">
        <v>710.15</v>
      </c>
      <c r="Q117" t="n">
        <v>2364.48</v>
      </c>
      <c r="R117" t="n">
        <v>254.2</v>
      </c>
      <c r="S117" t="n">
        <v>184.9</v>
      </c>
      <c r="T117" t="n">
        <v>32618.82</v>
      </c>
      <c r="U117" t="n">
        <v>0.73</v>
      </c>
      <c r="V117" t="n">
        <v>0.89</v>
      </c>
      <c r="W117" t="n">
        <v>36.8</v>
      </c>
      <c r="X117" t="n">
        <v>2</v>
      </c>
      <c r="Y117" t="n">
        <v>1</v>
      </c>
      <c r="Z117" t="n">
        <v>10</v>
      </c>
    </row>
    <row r="118">
      <c r="A118" t="n">
        <v>10</v>
      </c>
      <c r="B118" t="n">
        <v>45</v>
      </c>
      <c r="C118" t="inlineStr">
        <is>
          <t xml:space="preserve">CONCLUIDO	</t>
        </is>
      </c>
      <c r="D118" t="n">
        <v>1.024</v>
      </c>
      <c r="E118" t="n">
        <v>97.66</v>
      </c>
      <c r="F118" t="n">
        <v>94.56</v>
      </c>
      <c r="G118" t="n">
        <v>105.07</v>
      </c>
      <c r="H118" t="n">
        <v>1.74</v>
      </c>
      <c r="I118" t="n">
        <v>54</v>
      </c>
      <c r="J118" t="n">
        <v>111.32</v>
      </c>
      <c r="K118" t="n">
        <v>39.72</v>
      </c>
      <c r="L118" t="n">
        <v>11</v>
      </c>
      <c r="M118" t="n">
        <v>0</v>
      </c>
      <c r="N118" t="n">
        <v>15.6</v>
      </c>
      <c r="O118" t="n">
        <v>13962.83</v>
      </c>
      <c r="P118" t="n">
        <v>717.0700000000001</v>
      </c>
      <c r="Q118" t="n">
        <v>2364.55</v>
      </c>
      <c r="R118" t="n">
        <v>253.79</v>
      </c>
      <c r="S118" t="n">
        <v>184.9</v>
      </c>
      <c r="T118" t="n">
        <v>32418.09</v>
      </c>
      <c r="U118" t="n">
        <v>0.73</v>
      </c>
      <c r="V118" t="n">
        <v>0.89</v>
      </c>
      <c r="W118" t="n">
        <v>36.81</v>
      </c>
      <c r="X118" t="n">
        <v>2</v>
      </c>
      <c r="Y118" t="n">
        <v>1</v>
      </c>
      <c r="Z118" t="n">
        <v>10</v>
      </c>
    </row>
    <row r="119">
      <c r="A119" t="n">
        <v>0</v>
      </c>
      <c r="B119" t="n">
        <v>60</v>
      </c>
      <c r="C119" t="inlineStr">
        <is>
          <t xml:space="preserve">CONCLUIDO	</t>
        </is>
      </c>
      <c r="D119" t="n">
        <v>0.6247</v>
      </c>
      <c r="E119" t="n">
        <v>160.07</v>
      </c>
      <c r="F119" t="n">
        <v>132.02</v>
      </c>
      <c r="G119" t="n">
        <v>7.81</v>
      </c>
      <c r="H119" t="n">
        <v>0.14</v>
      </c>
      <c r="I119" t="n">
        <v>1014</v>
      </c>
      <c r="J119" t="n">
        <v>124.63</v>
      </c>
      <c r="K119" t="n">
        <v>45</v>
      </c>
      <c r="L119" t="n">
        <v>1</v>
      </c>
      <c r="M119" t="n">
        <v>1012</v>
      </c>
      <c r="N119" t="n">
        <v>18.64</v>
      </c>
      <c r="O119" t="n">
        <v>15605.44</v>
      </c>
      <c r="P119" t="n">
        <v>1397.63</v>
      </c>
      <c r="Q119" t="n">
        <v>2369.22</v>
      </c>
      <c r="R119" t="n">
        <v>1505.06</v>
      </c>
      <c r="S119" t="n">
        <v>184.9</v>
      </c>
      <c r="T119" t="n">
        <v>653252.71</v>
      </c>
      <c r="U119" t="n">
        <v>0.12</v>
      </c>
      <c r="V119" t="n">
        <v>0.64</v>
      </c>
      <c r="W119" t="n">
        <v>38.36</v>
      </c>
      <c r="X119" t="n">
        <v>39.37</v>
      </c>
      <c r="Y119" t="n">
        <v>1</v>
      </c>
      <c r="Z119" t="n">
        <v>10</v>
      </c>
    </row>
    <row r="120">
      <c r="A120" t="n">
        <v>1</v>
      </c>
      <c r="B120" t="n">
        <v>60</v>
      </c>
      <c r="C120" t="inlineStr">
        <is>
          <t xml:space="preserve">CONCLUIDO	</t>
        </is>
      </c>
      <c r="D120" t="n">
        <v>0.8292</v>
      </c>
      <c r="E120" t="n">
        <v>120.6</v>
      </c>
      <c r="F120" t="n">
        <v>108.02</v>
      </c>
      <c r="G120" t="n">
        <v>15.85</v>
      </c>
      <c r="H120" t="n">
        <v>0.28</v>
      </c>
      <c r="I120" t="n">
        <v>409</v>
      </c>
      <c r="J120" t="n">
        <v>125.95</v>
      </c>
      <c r="K120" t="n">
        <v>45</v>
      </c>
      <c r="L120" t="n">
        <v>2</v>
      </c>
      <c r="M120" t="n">
        <v>407</v>
      </c>
      <c r="N120" t="n">
        <v>18.95</v>
      </c>
      <c r="O120" t="n">
        <v>15767.7</v>
      </c>
      <c r="P120" t="n">
        <v>1134.02</v>
      </c>
      <c r="Q120" t="n">
        <v>2365.9</v>
      </c>
      <c r="R120" t="n">
        <v>704.01</v>
      </c>
      <c r="S120" t="n">
        <v>184.9</v>
      </c>
      <c r="T120" t="n">
        <v>255750.06</v>
      </c>
      <c r="U120" t="n">
        <v>0.26</v>
      </c>
      <c r="V120" t="n">
        <v>0.78</v>
      </c>
      <c r="W120" t="n">
        <v>37.33</v>
      </c>
      <c r="X120" t="n">
        <v>15.42</v>
      </c>
      <c r="Y120" t="n">
        <v>1</v>
      </c>
      <c r="Z120" t="n">
        <v>10</v>
      </c>
    </row>
    <row r="121">
      <c r="A121" t="n">
        <v>2</v>
      </c>
      <c r="B121" t="n">
        <v>60</v>
      </c>
      <c r="C121" t="inlineStr">
        <is>
          <t xml:space="preserve">CONCLUIDO	</t>
        </is>
      </c>
      <c r="D121" t="n">
        <v>0.903</v>
      </c>
      <c r="E121" t="n">
        <v>110.75</v>
      </c>
      <c r="F121" t="n">
        <v>102.1</v>
      </c>
      <c r="G121" t="n">
        <v>24.02</v>
      </c>
      <c r="H121" t="n">
        <v>0.42</v>
      </c>
      <c r="I121" t="n">
        <v>255</v>
      </c>
      <c r="J121" t="n">
        <v>127.27</v>
      </c>
      <c r="K121" t="n">
        <v>45</v>
      </c>
      <c r="L121" t="n">
        <v>3</v>
      </c>
      <c r="M121" t="n">
        <v>253</v>
      </c>
      <c r="N121" t="n">
        <v>19.27</v>
      </c>
      <c r="O121" t="n">
        <v>15930.42</v>
      </c>
      <c r="P121" t="n">
        <v>1060.01</v>
      </c>
      <c r="Q121" t="n">
        <v>2365.22</v>
      </c>
      <c r="R121" t="n">
        <v>506.86</v>
      </c>
      <c r="S121" t="n">
        <v>184.9</v>
      </c>
      <c r="T121" t="n">
        <v>157944.47</v>
      </c>
      <c r="U121" t="n">
        <v>0.36</v>
      </c>
      <c r="V121" t="n">
        <v>0.82</v>
      </c>
      <c r="W121" t="n">
        <v>37.08</v>
      </c>
      <c r="X121" t="n">
        <v>9.52</v>
      </c>
      <c r="Y121" t="n">
        <v>1</v>
      </c>
      <c r="Z121" t="n">
        <v>10</v>
      </c>
    </row>
    <row r="122">
      <c r="A122" t="n">
        <v>3</v>
      </c>
      <c r="B122" t="n">
        <v>60</v>
      </c>
      <c r="C122" t="inlineStr">
        <is>
          <t xml:space="preserve">CONCLUIDO	</t>
        </is>
      </c>
      <c r="D122" t="n">
        <v>0.9415</v>
      </c>
      <c r="E122" t="n">
        <v>106.22</v>
      </c>
      <c r="F122" t="n">
        <v>99.38</v>
      </c>
      <c r="G122" t="n">
        <v>32.41</v>
      </c>
      <c r="H122" t="n">
        <v>0.55</v>
      </c>
      <c r="I122" t="n">
        <v>184</v>
      </c>
      <c r="J122" t="n">
        <v>128.59</v>
      </c>
      <c r="K122" t="n">
        <v>45</v>
      </c>
      <c r="L122" t="n">
        <v>4</v>
      </c>
      <c r="M122" t="n">
        <v>182</v>
      </c>
      <c r="N122" t="n">
        <v>19.59</v>
      </c>
      <c r="O122" t="n">
        <v>16093.6</v>
      </c>
      <c r="P122" t="n">
        <v>1019.91</v>
      </c>
      <c r="Q122" t="n">
        <v>2364.58</v>
      </c>
      <c r="R122" t="n">
        <v>416.84</v>
      </c>
      <c r="S122" t="n">
        <v>184.9</v>
      </c>
      <c r="T122" t="n">
        <v>113291.7</v>
      </c>
      <c r="U122" t="n">
        <v>0.44</v>
      </c>
      <c r="V122" t="n">
        <v>0.85</v>
      </c>
      <c r="W122" t="n">
        <v>36.96</v>
      </c>
      <c r="X122" t="n">
        <v>6.82</v>
      </c>
      <c r="Y122" t="n">
        <v>1</v>
      </c>
      <c r="Z122" t="n">
        <v>10</v>
      </c>
    </row>
    <row r="123">
      <c r="A123" t="n">
        <v>4</v>
      </c>
      <c r="B123" t="n">
        <v>60</v>
      </c>
      <c r="C123" t="inlineStr">
        <is>
          <t xml:space="preserve">CONCLUIDO	</t>
        </is>
      </c>
      <c r="D123" t="n">
        <v>0.9641999999999999</v>
      </c>
      <c r="E123" t="n">
        <v>103.71</v>
      </c>
      <c r="F123" t="n">
        <v>97.90000000000001</v>
      </c>
      <c r="G123" t="n">
        <v>40.79</v>
      </c>
      <c r="H123" t="n">
        <v>0.68</v>
      </c>
      <c r="I123" t="n">
        <v>144</v>
      </c>
      <c r="J123" t="n">
        <v>129.92</v>
      </c>
      <c r="K123" t="n">
        <v>45</v>
      </c>
      <c r="L123" t="n">
        <v>5</v>
      </c>
      <c r="M123" t="n">
        <v>142</v>
      </c>
      <c r="N123" t="n">
        <v>19.92</v>
      </c>
      <c r="O123" t="n">
        <v>16257.24</v>
      </c>
      <c r="P123" t="n">
        <v>992.54</v>
      </c>
      <c r="Q123" t="n">
        <v>2364.7</v>
      </c>
      <c r="R123" t="n">
        <v>366.67</v>
      </c>
      <c r="S123" t="n">
        <v>184.9</v>
      </c>
      <c r="T123" t="n">
        <v>88408.16</v>
      </c>
      <c r="U123" t="n">
        <v>0.5</v>
      </c>
      <c r="V123" t="n">
        <v>0.86</v>
      </c>
      <c r="W123" t="n">
        <v>36.91</v>
      </c>
      <c r="X123" t="n">
        <v>5.33</v>
      </c>
      <c r="Y123" t="n">
        <v>1</v>
      </c>
      <c r="Z123" t="n">
        <v>10</v>
      </c>
    </row>
    <row r="124">
      <c r="A124" t="n">
        <v>5</v>
      </c>
      <c r="B124" t="n">
        <v>60</v>
      </c>
      <c r="C124" t="inlineStr">
        <is>
          <t xml:space="preserve">CONCLUIDO	</t>
        </is>
      </c>
      <c r="D124" t="n">
        <v>0.9802</v>
      </c>
      <c r="E124" t="n">
        <v>102.02</v>
      </c>
      <c r="F124" t="n">
        <v>96.90000000000001</v>
      </c>
      <c r="G124" t="n">
        <v>49.69</v>
      </c>
      <c r="H124" t="n">
        <v>0.8100000000000001</v>
      </c>
      <c r="I124" t="n">
        <v>117</v>
      </c>
      <c r="J124" t="n">
        <v>131.25</v>
      </c>
      <c r="K124" t="n">
        <v>45</v>
      </c>
      <c r="L124" t="n">
        <v>6</v>
      </c>
      <c r="M124" t="n">
        <v>115</v>
      </c>
      <c r="N124" t="n">
        <v>20.25</v>
      </c>
      <c r="O124" t="n">
        <v>16421.36</v>
      </c>
      <c r="P124" t="n">
        <v>969.7</v>
      </c>
      <c r="Q124" t="n">
        <v>2364.67</v>
      </c>
      <c r="R124" t="n">
        <v>333.61</v>
      </c>
      <c r="S124" t="n">
        <v>184.9</v>
      </c>
      <c r="T124" t="n">
        <v>72009.22</v>
      </c>
      <c r="U124" t="n">
        <v>0.55</v>
      </c>
      <c r="V124" t="n">
        <v>0.87</v>
      </c>
      <c r="W124" t="n">
        <v>36.85</v>
      </c>
      <c r="X124" t="n">
        <v>4.33</v>
      </c>
      <c r="Y124" t="n">
        <v>1</v>
      </c>
      <c r="Z124" t="n">
        <v>10</v>
      </c>
    </row>
    <row r="125">
      <c r="A125" t="n">
        <v>6</v>
      </c>
      <c r="B125" t="n">
        <v>60</v>
      </c>
      <c r="C125" t="inlineStr">
        <is>
          <t xml:space="preserve">CONCLUIDO	</t>
        </is>
      </c>
      <c r="D125" t="n">
        <v>0.991</v>
      </c>
      <c r="E125" t="n">
        <v>100.91</v>
      </c>
      <c r="F125" t="n">
        <v>96.23999999999999</v>
      </c>
      <c r="G125" t="n">
        <v>58.33</v>
      </c>
      <c r="H125" t="n">
        <v>0.93</v>
      </c>
      <c r="I125" t="n">
        <v>99</v>
      </c>
      <c r="J125" t="n">
        <v>132.58</v>
      </c>
      <c r="K125" t="n">
        <v>45</v>
      </c>
      <c r="L125" t="n">
        <v>7</v>
      </c>
      <c r="M125" t="n">
        <v>97</v>
      </c>
      <c r="N125" t="n">
        <v>20.59</v>
      </c>
      <c r="O125" t="n">
        <v>16585.95</v>
      </c>
      <c r="P125" t="n">
        <v>950.92</v>
      </c>
      <c r="Q125" t="n">
        <v>2364.32</v>
      </c>
      <c r="R125" t="n">
        <v>311.6</v>
      </c>
      <c r="S125" t="n">
        <v>184.9</v>
      </c>
      <c r="T125" t="n">
        <v>61094.48</v>
      </c>
      <c r="U125" t="n">
        <v>0.59</v>
      </c>
      <c r="V125" t="n">
        <v>0.87</v>
      </c>
      <c r="W125" t="n">
        <v>36.84</v>
      </c>
      <c r="X125" t="n">
        <v>3.69</v>
      </c>
      <c r="Y125" t="n">
        <v>1</v>
      </c>
      <c r="Z125" t="n">
        <v>10</v>
      </c>
    </row>
    <row r="126">
      <c r="A126" t="n">
        <v>7</v>
      </c>
      <c r="B126" t="n">
        <v>60</v>
      </c>
      <c r="C126" t="inlineStr">
        <is>
          <t xml:space="preserve">CONCLUIDO	</t>
        </is>
      </c>
      <c r="D126" t="n">
        <v>1.0001</v>
      </c>
      <c r="E126" t="n">
        <v>99.98999999999999</v>
      </c>
      <c r="F126" t="n">
        <v>95.68000000000001</v>
      </c>
      <c r="G126" t="n">
        <v>67.54000000000001</v>
      </c>
      <c r="H126" t="n">
        <v>1.06</v>
      </c>
      <c r="I126" t="n">
        <v>85</v>
      </c>
      <c r="J126" t="n">
        <v>133.92</v>
      </c>
      <c r="K126" t="n">
        <v>45</v>
      </c>
      <c r="L126" t="n">
        <v>8</v>
      </c>
      <c r="M126" t="n">
        <v>83</v>
      </c>
      <c r="N126" t="n">
        <v>20.93</v>
      </c>
      <c r="O126" t="n">
        <v>16751.02</v>
      </c>
      <c r="P126" t="n">
        <v>931.85</v>
      </c>
      <c r="Q126" t="n">
        <v>2364.49</v>
      </c>
      <c r="R126" t="n">
        <v>293.38</v>
      </c>
      <c r="S126" t="n">
        <v>184.9</v>
      </c>
      <c r="T126" t="n">
        <v>52055.55</v>
      </c>
      <c r="U126" t="n">
        <v>0.63</v>
      </c>
      <c r="V126" t="n">
        <v>0.88</v>
      </c>
      <c r="W126" t="n">
        <v>36.8</v>
      </c>
      <c r="X126" t="n">
        <v>3.12</v>
      </c>
      <c r="Y126" t="n">
        <v>1</v>
      </c>
      <c r="Z126" t="n">
        <v>10</v>
      </c>
    </row>
    <row r="127">
      <c r="A127" t="n">
        <v>8</v>
      </c>
      <c r="B127" t="n">
        <v>60</v>
      </c>
      <c r="C127" t="inlineStr">
        <is>
          <t xml:space="preserve">CONCLUIDO	</t>
        </is>
      </c>
      <c r="D127" t="n">
        <v>1.0069</v>
      </c>
      <c r="E127" t="n">
        <v>99.31</v>
      </c>
      <c r="F127" t="n">
        <v>95.29000000000001</v>
      </c>
      <c r="G127" t="n">
        <v>77.26000000000001</v>
      </c>
      <c r="H127" t="n">
        <v>1.18</v>
      </c>
      <c r="I127" t="n">
        <v>74</v>
      </c>
      <c r="J127" t="n">
        <v>135.27</v>
      </c>
      <c r="K127" t="n">
        <v>45</v>
      </c>
      <c r="L127" t="n">
        <v>9</v>
      </c>
      <c r="M127" t="n">
        <v>72</v>
      </c>
      <c r="N127" t="n">
        <v>21.27</v>
      </c>
      <c r="O127" t="n">
        <v>16916.71</v>
      </c>
      <c r="P127" t="n">
        <v>914.62</v>
      </c>
      <c r="Q127" t="n">
        <v>2364.21</v>
      </c>
      <c r="R127" t="n">
        <v>280.36</v>
      </c>
      <c r="S127" t="n">
        <v>184.9</v>
      </c>
      <c r="T127" t="n">
        <v>45600.49</v>
      </c>
      <c r="U127" t="n">
        <v>0.66</v>
      </c>
      <c r="V127" t="n">
        <v>0.88</v>
      </c>
      <c r="W127" t="n">
        <v>36.78</v>
      </c>
      <c r="X127" t="n">
        <v>2.73</v>
      </c>
      <c r="Y127" t="n">
        <v>1</v>
      </c>
      <c r="Z127" t="n">
        <v>10</v>
      </c>
    </row>
    <row r="128">
      <c r="A128" t="n">
        <v>9</v>
      </c>
      <c r="B128" t="n">
        <v>60</v>
      </c>
      <c r="C128" t="inlineStr">
        <is>
          <t xml:space="preserve">CONCLUIDO	</t>
        </is>
      </c>
      <c r="D128" t="n">
        <v>1.0123</v>
      </c>
      <c r="E128" t="n">
        <v>98.79000000000001</v>
      </c>
      <c r="F128" t="n">
        <v>94.97</v>
      </c>
      <c r="G128" t="n">
        <v>86.33</v>
      </c>
      <c r="H128" t="n">
        <v>1.29</v>
      </c>
      <c r="I128" t="n">
        <v>66</v>
      </c>
      <c r="J128" t="n">
        <v>136.61</v>
      </c>
      <c r="K128" t="n">
        <v>45</v>
      </c>
      <c r="L128" t="n">
        <v>10</v>
      </c>
      <c r="M128" t="n">
        <v>64</v>
      </c>
      <c r="N128" t="n">
        <v>21.61</v>
      </c>
      <c r="O128" t="n">
        <v>17082.76</v>
      </c>
      <c r="P128" t="n">
        <v>897.02</v>
      </c>
      <c r="Q128" t="n">
        <v>2364.14</v>
      </c>
      <c r="R128" t="n">
        <v>269.5</v>
      </c>
      <c r="S128" t="n">
        <v>184.9</v>
      </c>
      <c r="T128" t="n">
        <v>40212.1</v>
      </c>
      <c r="U128" t="n">
        <v>0.6899999999999999</v>
      </c>
      <c r="V128" t="n">
        <v>0.89</v>
      </c>
      <c r="W128" t="n">
        <v>36.77</v>
      </c>
      <c r="X128" t="n">
        <v>2.41</v>
      </c>
      <c r="Y128" t="n">
        <v>1</v>
      </c>
      <c r="Z128" t="n">
        <v>10</v>
      </c>
    </row>
    <row r="129">
      <c r="A129" t="n">
        <v>10</v>
      </c>
      <c r="B129" t="n">
        <v>60</v>
      </c>
      <c r="C129" t="inlineStr">
        <is>
          <t xml:space="preserve">CONCLUIDO	</t>
        </is>
      </c>
      <c r="D129" t="n">
        <v>1.0164</v>
      </c>
      <c r="E129" t="n">
        <v>98.39</v>
      </c>
      <c r="F129" t="n">
        <v>94.75</v>
      </c>
      <c r="G129" t="n">
        <v>96.36</v>
      </c>
      <c r="H129" t="n">
        <v>1.41</v>
      </c>
      <c r="I129" t="n">
        <v>59</v>
      </c>
      <c r="J129" t="n">
        <v>137.96</v>
      </c>
      <c r="K129" t="n">
        <v>45</v>
      </c>
      <c r="L129" t="n">
        <v>11</v>
      </c>
      <c r="M129" t="n">
        <v>57</v>
      </c>
      <c r="N129" t="n">
        <v>21.96</v>
      </c>
      <c r="O129" t="n">
        <v>17249.3</v>
      </c>
      <c r="P129" t="n">
        <v>881.33</v>
      </c>
      <c r="Q129" t="n">
        <v>2364.32</v>
      </c>
      <c r="R129" t="n">
        <v>261.87</v>
      </c>
      <c r="S129" t="n">
        <v>184.9</v>
      </c>
      <c r="T129" t="n">
        <v>36429.71</v>
      </c>
      <c r="U129" t="n">
        <v>0.71</v>
      </c>
      <c r="V129" t="n">
        <v>0.89</v>
      </c>
      <c r="W129" t="n">
        <v>36.77</v>
      </c>
      <c r="X129" t="n">
        <v>2.2</v>
      </c>
      <c r="Y129" t="n">
        <v>1</v>
      </c>
      <c r="Z129" t="n">
        <v>10</v>
      </c>
    </row>
    <row r="130">
      <c r="A130" t="n">
        <v>11</v>
      </c>
      <c r="B130" t="n">
        <v>60</v>
      </c>
      <c r="C130" t="inlineStr">
        <is>
          <t xml:space="preserve">CONCLUIDO	</t>
        </is>
      </c>
      <c r="D130" t="n">
        <v>1.0209</v>
      </c>
      <c r="E130" t="n">
        <v>97.95</v>
      </c>
      <c r="F130" t="n">
        <v>94.47</v>
      </c>
      <c r="G130" t="n">
        <v>106.94</v>
      </c>
      <c r="H130" t="n">
        <v>1.52</v>
      </c>
      <c r="I130" t="n">
        <v>53</v>
      </c>
      <c r="J130" t="n">
        <v>139.32</v>
      </c>
      <c r="K130" t="n">
        <v>45</v>
      </c>
      <c r="L130" t="n">
        <v>12</v>
      </c>
      <c r="M130" t="n">
        <v>51</v>
      </c>
      <c r="N130" t="n">
        <v>22.32</v>
      </c>
      <c r="O130" t="n">
        <v>17416.34</v>
      </c>
      <c r="P130" t="n">
        <v>865.17</v>
      </c>
      <c r="Q130" t="n">
        <v>2364.08</v>
      </c>
      <c r="R130" t="n">
        <v>252.59</v>
      </c>
      <c r="S130" t="n">
        <v>184.9</v>
      </c>
      <c r="T130" t="n">
        <v>31821.65</v>
      </c>
      <c r="U130" t="n">
        <v>0.73</v>
      </c>
      <c r="V130" t="n">
        <v>0.89</v>
      </c>
      <c r="W130" t="n">
        <v>36.76</v>
      </c>
      <c r="X130" t="n">
        <v>1.91</v>
      </c>
      <c r="Y130" t="n">
        <v>1</v>
      </c>
      <c r="Z130" t="n">
        <v>10</v>
      </c>
    </row>
    <row r="131">
      <c r="A131" t="n">
        <v>12</v>
      </c>
      <c r="B131" t="n">
        <v>60</v>
      </c>
      <c r="C131" t="inlineStr">
        <is>
          <t xml:space="preserve">CONCLUIDO	</t>
        </is>
      </c>
      <c r="D131" t="n">
        <v>1.024</v>
      </c>
      <c r="E131" t="n">
        <v>97.65000000000001</v>
      </c>
      <c r="F131" t="n">
        <v>94.29000000000001</v>
      </c>
      <c r="G131" t="n">
        <v>117.87</v>
      </c>
      <c r="H131" t="n">
        <v>1.63</v>
      </c>
      <c r="I131" t="n">
        <v>48</v>
      </c>
      <c r="J131" t="n">
        <v>140.67</v>
      </c>
      <c r="K131" t="n">
        <v>45</v>
      </c>
      <c r="L131" t="n">
        <v>13</v>
      </c>
      <c r="M131" t="n">
        <v>46</v>
      </c>
      <c r="N131" t="n">
        <v>22.68</v>
      </c>
      <c r="O131" t="n">
        <v>17583.88</v>
      </c>
      <c r="P131" t="n">
        <v>848.21</v>
      </c>
      <c r="Q131" t="n">
        <v>2364.16</v>
      </c>
      <c r="R131" t="n">
        <v>247.53</v>
      </c>
      <c r="S131" t="n">
        <v>184.9</v>
      </c>
      <c r="T131" t="n">
        <v>29318.7</v>
      </c>
      <c r="U131" t="n">
        <v>0.75</v>
      </c>
      <c r="V131" t="n">
        <v>0.89</v>
      </c>
      <c r="W131" t="n">
        <v>36.73</v>
      </c>
      <c r="X131" t="n">
        <v>1.74</v>
      </c>
      <c r="Y131" t="n">
        <v>1</v>
      </c>
      <c r="Z131" t="n">
        <v>10</v>
      </c>
    </row>
    <row r="132">
      <c r="A132" t="n">
        <v>13</v>
      </c>
      <c r="B132" t="n">
        <v>60</v>
      </c>
      <c r="C132" t="inlineStr">
        <is>
          <t xml:space="preserve">CONCLUIDO	</t>
        </is>
      </c>
      <c r="D132" t="n">
        <v>1.0267</v>
      </c>
      <c r="E132" t="n">
        <v>97.40000000000001</v>
      </c>
      <c r="F132" t="n">
        <v>94.15000000000001</v>
      </c>
      <c r="G132" t="n">
        <v>128.38</v>
      </c>
      <c r="H132" t="n">
        <v>1.74</v>
      </c>
      <c r="I132" t="n">
        <v>44</v>
      </c>
      <c r="J132" t="n">
        <v>142.04</v>
      </c>
      <c r="K132" t="n">
        <v>45</v>
      </c>
      <c r="L132" t="n">
        <v>14</v>
      </c>
      <c r="M132" t="n">
        <v>39</v>
      </c>
      <c r="N132" t="n">
        <v>23.04</v>
      </c>
      <c r="O132" t="n">
        <v>17751.93</v>
      </c>
      <c r="P132" t="n">
        <v>831.6799999999999</v>
      </c>
      <c r="Q132" t="n">
        <v>2364.24</v>
      </c>
      <c r="R132" t="n">
        <v>242.22</v>
      </c>
      <c r="S132" t="n">
        <v>184.9</v>
      </c>
      <c r="T132" t="n">
        <v>26682.69</v>
      </c>
      <c r="U132" t="n">
        <v>0.76</v>
      </c>
      <c r="V132" t="n">
        <v>0.89</v>
      </c>
      <c r="W132" t="n">
        <v>36.73</v>
      </c>
      <c r="X132" t="n">
        <v>1.59</v>
      </c>
      <c r="Y132" t="n">
        <v>1</v>
      </c>
      <c r="Z132" t="n">
        <v>10</v>
      </c>
    </row>
    <row r="133">
      <c r="A133" t="n">
        <v>14</v>
      </c>
      <c r="B133" t="n">
        <v>60</v>
      </c>
      <c r="C133" t="inlineStr">
        <is>
          <t xml:space="preserve">CONCLUIDO	</t>
        </is>
      </c>
      <c r="D133" t="n">
        <v>1.0282</v>
      </c>
      <c r="E133" t="n">
        <v>97.26000000000001</v>
      </c>
      <c r="F133" t="n">
        <v>94.08</v>
      </c>
      <c r="G133" t="n">
        <v>137.67</v>
      </c>
      <c r="H133" t="n">
        <v>1.85</v>
      </c>
      <c r="I133" t="n">
        <v>41</v>
      </c>
      <c r="J133" t="n">
        <v>143.4</v>
      </c>
      <c r="K133" t="n">
        <v>45</v>
      </c>
      <c r="L133" t="n">
        <v>15</v>
      </c>
      <c r="M133" t="n">
        <v>14</v>
      </c>
      <c r="N133" t="n">
        <v>23.41</v>
      </c>
      <c r="O133" t="n">
        <v>17920.49</v>
      </c>
      <c r="P133" t="n">
        <v>820.46</v>
      </c>
      <c r="Q133" t="n">
        <v>2364.19</v>
      </c>
      <c r="R133" t="n">
        <v>238.65</v>
      </c>
      <c r="S133" t="n">
        <v>184.9</v>
      </c>
      <c r="T133" t="n">
        <v>24908.77</v>
      </c>
      <c r="U133" t="n">
        <v>0.77</v>
      </c>
      <c r="V133" t="n">
        <v>0.89</v>
      </c>
      <c r="W133" t="n">
        <v>36.77</v>
      </c>
      <c r="X133" t="n">
        <v>1.52</v>
      </c>
      <c r="Y133" t="n">
        <v>1</v>
      </c>
      <c r="Z133" t="n">
        <v>10</v>
      </c>
    </row>
    <row r="134">
      <c r="A134" t="n">
        <v>15</v>
      </c>
      <c r="B134" t="n">
        <v>60</v>
      </c>
      <c r="C134" t="inlineStr">
        <is>
          <t xml:space="preserve">CONCLUIDO	</t>
        </is>
      </c>
      <c r="D134" t="n">
        <v>1.0281</v>
      </c>
      <c r="E134" t="n">
        <v>97.27</v>
      </c>
      <c r="F134" t="n">
        <v>94.09</v>
      </c>
      <c r="G134" t="n">
        <v>137.69</v>
      </c>
      <c r="H134" t="n">
        <v>1.96</v>
      </c>
      <c r="I134" t="n">
        <v>41</v>
      </c>
      <c r="J134" t="n">
        <v>144.77</v>
      </c>
      <c r="K134" t="n">
        <v>45</v>
      </c>
      <c r="L134" t="n">
        <v>16</v>
      </c>
      <c r="M134" t="n">
        <v>0</v>
      </c>
      <c r="N134" t="n">
        <v>23.78</v>
      </c>
      <c r="O134" t="n">
        <v>18089.56</v>
      </c>
      <c r="P134" t="n">
        <v>826.26</v>
      </c>
      <c r="Q134" t="n">
        <v>2364.5</v>
      </c>
      <c r="R134" t="n">
        <v>238.38</v>
      </c>
      <c r="S134" t="n">
        <v>184.9</v>
      </c>
      <c r="T134" t="n">
        <v>24775.94</v>
      </c>
      <c r="U134" t="n">
        <v>0.78</v>
      </c>
      <c r="V134" t="n">
        <v>0.89</v>
      </c>
      <c r="W134" t="n">
        <v>36.78</v>
      </c>
      <c r="X134" t="n">
        <v>1.53</v>
      </c>
      <c r="Y134" t="n">
        <v>1</v>
      </c>
      <c r="Z134" t="n">
        <v>10</v>
      </c>
    </row>
    <row r="135">
      <c r="A135" t="n">
        <v>0</v>
      </c>
      <c r="B135" t="n">
        <v>80</v>
      </c>
      <c r="C135" t="inlineStr">
        <is>
          <t xml:space="preserve">CONCLUIDO	</t>
        </is>
      </c>
      <c r="D135" t="n">
        <v>0.5327</v>
      </c>
      <c r="E135" t="n">
        <v>187.71</v>
      </c>
      <c r="F135" t="n">
        <v>143.6</v>
      </c>
      <c r="G135" t="n">
        <v>6.64</v>
      </c>
      <c r="H135" t="n">
        <v>0.11</v>
      </c>
      <c r="I135" t="n">
        <v>1297</v>
      </c>
      <c r="J135" t="n">
        <v>159.12</v>
      </c>
      <c r="K135" t="n">
        <v>50.28</v>
      </c>
      <c r="L135" t="n">
        <v>1</v>
      </c>
      <c r="M135" t="n">
        <v>1295</v>
      </c>
      <c r="N135" t="n">
        <v>27.84</v>
      </c>
      <c r="O135" t="n">
        <v>19859.16</v>
      </c>
      <c r="P135" t="n">
        <v>1782.65</v>
      </c>
      <c r="Q135" t="n">
        <v>2370.63</v>
      </c>
      <c r="R135" t="n">
        <v>1893.9</v>
      </c>
      <c r="S135" t="n">
        <v>184.9</v>
      </c>
      <c r="T135" t="n">
        <v>846255.04</v>
      </c>
      <c r="U135" t="n">
        <v>0.1</v>
      </c>
      <c r="V135" t="n">
        <v>0.59</v>
      </c>
      <c r="W135" t="n">
        <v>38.78</v>
      </c>
      <c r="X135" t="n">
        <v>50.91</v>
      </c>
      <c r="Y135" t="n">
        <v>1</v>
      </c>
      <c r="Z135" t="n">
        <v>10</v>
      </c>
    </row>
    <row r="136">
      <c r="A136" t="n">
        <v>1</v>
      </c>
      <c r="B136" t="n">
        <v>80</v>
      </c>
      <c r="C136" t="inlineStr">
        <is>
          <t xml:space="preserve">CONCLUIDO	</t>
        </is>
      </c>
      <c r="D136" t="n">
        <v>0.7705</v>
      </c>
      <c r="E136" t="n">
        <v>129.79</v>
      </c>
      <c r="F136" t="n">
        <v>111.42</v>
      </c>
      <c r="G136" t="n">
        <v>13.42</v>
      </c>
      <c r="H136" t="n">
        <v>0.22</v>
      </c>
      <c r="I136" t="n">
        <v>498</v>
      </c>
      <c r="J136" t="n">
        <v>160.54</v>
      </c>
      <c r="K136" t="n">
        <v>50.28</v>
      </c>
      <c r="L136" t="n">
        <v>2</v>
      </c>
      <c r="M136" t="n">
        <v>496</v>
      </c>
      <c r="N136" t="n">
        <v>28.26</v>
      </c>
      <c r="O136" t="n">
        <v>20034.4</v>
      </c>
      <c r="P136" t="n">
        <v>1378.1</v>
      </c>
      <c r="Q136" t="n">
        <v>2366.23</v>
      </c>
      <c r="R136" t="n">
        <v>817.76</v>
      </c>
      <c r="S136" t="n">
        <v>184.9</v>
      </c>
      <c r="T136" t="n">
        <v>312181.66</v>
      </c>
      <c r="U136" t="n">
        <v>0.23</v>
      </c>
      <c r="V136" t="n">
        <v>0.76</v>
      </c>
      <c r="W136" t="n">
        <v>37.47</v>
      </c>
      <c r="X136" t="n">
        <v>18.82</v>
      </c>
      <c r="Y136" t="n">
        <v>1</v>
      </c>
      <c r="Z136" t="n">
        <v>10</v>
      </c>
    </row>
    <row r="137">
      <c r="A137" t="n">
        <v>2</v>
      </c>
      <c r="B137" t="n">
        <v>80</v>
      </c>
      <c r="C137" t="inlineStr">
        <is>
          <t xml:space="preserve">CONCLUIDO	</t>
        </is>
      </c>
      <c r="D137" t="n">
        <v>0.8596</v>
      </c>
      <c r="E137" t="n">
        <v>116.34</v>
      </c>
      <c r="F137" t="n">
        <v>104.09</v>
      </c>
      <c r="G137" t="n">
        <v>20.28</v>
      </c>
      <c r="H137" t="n">
        <v>0.33</v>
      </c>
      <c r="I137" t="n">
        <v>308</v>
      </c>
      <c r="J137" t="n">
        <v>161.97</v>
      </c>
      <c r="K137" t="n">
        <v>50.28</v>
      </c>
      <c r="L137" t="n">
        <v>3</v>
      </c>
      <c r="M137" t="n">
        <v>306</v>
      </c>
      <c r="N137" t="n">
        <v>28.69</v>
      </c>
      <c r="O137" t="n">
        <v>20210.21</v>
      </c>
      <c r="P137" t="n">
        <v>1279.55</v>
      </c>
      <c r="Q137" t="n">
        <v>2365.73</v>
      </c>
      <c r="R137" t="n">
        <v>573.03</v>
      </c>
      <c r="S137" t="n">
        <v>184.9</v>
      </c>
      <c r="T137" t="n">
        <v>190765.94</v>
      </c>
      <c r="U137" t="n">
        <v>0.32</v>
      </c>
      <c r="V137" t="n">
        <v>0.8100000000000001</v>
      </c>
      <c r="W137" t="n">
        <v>37.16</v>
      </c>
      <c r="X137" t="n">
        <v>11.51</v>
      </c>
      <c r="Y137" t="n">
        <v>1</v>
      </c>
      <c r="Z137" t="n">
        <v>10</v>
      </c>
    </row>
    <row r="138">
      <c r="A138" t="n">
        <v>3</v>
      </c>
      <c r="B138" t="n">
        <v>80</v>
      </c>
      <c r="C138" t="inlineStr">
        <is>
          <t xml:space="preserve">CONCLUIDO	</t>
        </is>
      </c>
      <c r="D138" t="n">
        <v>0.9066</v>
      </c>
      <c r="E138" t="n">
        <v>110.3</v>
      </c>
      <c r="F138" t="n">
        <v>100.82</v>
      </c>
      <c r="G138" t="n">
        <v>27.25</v>
      </c>
      <c r="H138" t="n">
        <v>0.43</v>
      </c>
      <c r="I138" t="n">
        <v>222</v>
      </c>
      <c r="J138" t="n">
        <v>163.4</v>
      </c>
      <c r="K138" t="n">
        <v>50.28</v>
      </c>
      <c r="L138" t="n">
        <v>4</v>
      </c>
      <c r="M138" t="n">
        <v>220</v>
      </c>
      <c r="N138" t="n">
        <v>29.12</v>
      </c>
      <c r="O138" t="n">
        <v>20386.62</v>
      </c>
      <c r="P138" t="n">
        <v>1231.43</v>
      </c>
      <c r="Q138" t="n">
        <v>2365.2</v>
      </c>
      <c r="R138" t="n">
        <v>464.45</v>
      </c>
      <c r="S138" t="n">
        <v>184.9</v>
      </c>
      <c r="T138" t="n">
        <v>136905.38</v>
      </c>
      <c r="U138" t="n">
        <v>0.4</v>
      </c>
      <c r="V138" t="n">
        <v>0.83</v>
      </c>
      <c r="W138" t="n">
        <v>37.02</v>
      </c>
      <c r="X138" t="n">
        <v>8.25</v>
      </c>
      <c r="Y138" t="n">
        <v>1</v>
      </c>
      <c r="Z138" t="n">
        <v>10</v>
      </c>
    </row>
    <row r="139">
      <c r="A139" t="n">
        <v>4</v>
      </c>
      <c r="B139" t="n">
        <v>80</v>
      </c>
      <c r="C139" t="inlineStr">
        <is>
          <t xml:space="preserve">CONCLUIDO	</t>
        </is>
      </c>
      <c r="D139" t="n">
        <v>0.9351</v>
      </c>
      <c r="E139" t="n">
        <v>106.94</v>
      </c>
      <c r="F139" t="n">
        <v>99.01000000000001</v>
      </c>
      <c r="G139" t="n">
        <v>34.14</v>
      </c>
      <c r="H139" t="n">
        <v>0.54</v>
      </c>
      <c r="I139" t="n">
        <v>174</v>
      </c>
      <c r="J139" t="n">
        <v>164.83</v>
      </c>
      <c r="K139" t="n">
        <v>50.28</v>
      </c>
      <c r="L139" t="n">
        <v>5</v>
      </c>
      <c r="M139" t="n">
        <v>172</v>
      </c>
      <c r="N139" t="n">
        <v>29.55</v>
      </c>
      <c r="O139" t="n">
        <v>20563.61</v>
      </c>
      <c r="P139" t="n">
        <v>1200.69</v>
      </c>
      <c r="Q139" t="n">
        <v>2364.8</v>
      </c>
      <c r="R139" t="n">
        <v>404.34</v>
      </c>
      <c r="S139" t="n">
        <v>184.9</v>
      </c>
      <c r="T139" t="n">
        <v>107091.61</v>
      </c>
      <c r="U139" t="n">
        <v>0.46</v>
      </c>
      <c r="V139" t="n">
        <v>0.85</v>
      </c>
      <c r="W139" t="n">
        <v>36.94</v>
      </c>
      <c r="X139" t="n">
        <v>6.45</v>
      </c>
      <c r="Y139" t="n">
        <v>1</v>
      </c>
      <c r="Z139" t="n">
        <v>10</v>
      </c>
    </row>
    <row r="140">
      <c r="A140" t="n">
        <v>5</v>
      </c>
      <c r="B140" t="n">
        <v>80</v>
      </c>
      <c r="C140" t="inlineStr">
        <is>
          <t xml:space="preserve">CONCLUIDO	</t>
        </is>
      </c>
      <c r="D140" t="n">
        <v>0.955</v>
      </c>
      <c r="E140" t="n">
        <v>104.71</v>
      </c>
      <c r="F140" t="n">
        <v>97.81</v>
      </c>
      <c r="G140" t="n">
        <v>41.33</v>
      </c>
      <c r="H140" t="n">
        <v>0.64</v>
      </c>
      <c r="I140" t="n">
        <v>142</v>
      </c>
      <c r="J140" t="n">
        <v>166.27</v>
      </c>
      <c r="K140" t="n">
        <v>50.28</v>
      </c>
      <c r="L140" t="n">
        <v>6</v>
      </c>
      <c r="M140" t="n">
        <v>140</v>
      </c>
      <c r="N140" t="n">
        <v>29.99</v>
      </c>
      <c r="O140" t="n">
        <v>20741.2</v>
      </c>
      <c r="P140" t="n">
        <v>1177.66</v>
      </c>
      <c r="Q140" t="n">
        <v>2364.69</v>
      </c>
      <c r="R140" t="n">
        <v>363.72</v>
      </c>
      <c r="S140" t="n">
        <v>184.9</v>
      </c>
      <c r="T140" t="n">
        <v>86940.53999999999</v>
      </c>
      <c r="U140" t="n">
        <v>0.51</v>
      </c>
      <c r="V140" t="n">
        <v>0.86</v>
      </c>
      <c r="W140" t="n">
        <v>36.9</v>
      </c>
      <c r="X140" t="n">
        <v>5.25</v>
      </c>
      <c r="Y140" t="n">
        <v>1</v>
      </c>
      <c r="Z140" t="n">
        <v>10</v>
      </c>
    </row>
    <row r="141">
      <c r="A141" t="n">
        <v>6</v>
      </c>
      <c r="B141" t="n">
        <v>80</v>
      </c>
      <c r="C141" t="inlineStr">
        <is>
          <t xml:space="preserve">CONCLUIDO	</t>
        </is>
      </c>
      <c r="D141" t="n">
        <v>0.9694</v>
      </c>
      <c r="E141" t="n">
        <v>103.16</v>
      </c>
      <c r="F141" t="n">
        <v>96.95999999999999</v>
      </c>
      <c r="G141" t="n">
        <v>48.48</v>
      </c>
      <c r="H141" t="n">
        <v>0.74</v>
      </c>
      <c r="I141" t="n">
        <v>120</v>
      </c>
      <c r="J141" t="n">
        <v>167.72</v>
      </c>
      <c r="K141" t="n">
        <v>50.28</v>
      </c>
      <c r="L141" t="n">
        <v>7</v>
      </c>
      <c r="M141" t="n">
        <v>118</v>
      </c>
      <c r="N141" t="n">
        <v>30.44</v>
      </c>
      <c r="O141" t="n">
        <v>20919.39</v>
      </c>
      <c r="P141" t="n">
        <v>1158.64</v>
      </c>
      <c r="Q141" t="n">
        <v>2364.48</v>
      </c>
      <c r="R141" t="n">
        <v>335.98</v>
      </c>
      <c r="S141" t="n">
        <v>184.9</v>
      </c>
      <c r="T141" t="n">
        <v>73179.13</v>
      </c>
      <c r="U141" t="n">
        <v>0.55</v>
      </c>
      <c r="V141" t="n">
        <v>0.87</v>
      </c>
      <c r="W141" t="n">
        <v>36.86</v>
      </c>
      <c r="X141" t="n">
        <v>4.4</v>
      </c>
      <c r="Y141" t="n">
        <v>1</v>
      </c>
      <c r="Z141" t="n">
        <v>10</v>
      </c>
    </row>
    <row r="142">
      <c r="A142" t="n">
        <v>7</v>
      </c>
      <c r="B142" t="n">
        <v>80</v>
      </c>
      <c r="C142" t="inlineStr">
        <is>
          <t xml:space="preserve">CONCLUIDO	</t>
        </is>
      </c>
      <c r="D142" t="n">
        <v>0.9795</v>
      </c>
      <c r="E142" t="n">
        <v>102.09</v>
      </c>
      <c r="F142" t="n">
        <v>96.42</v>
      </c>
      <c r="G142" t="n">
        <v>55.62</v>
      </c>
      <c r="H142" t="n">
        <v>0.84</v>
      </c>
      <c r="I142" t="n">
        <v>104</v>
      </c>
      <c r="J142" t="n">
        <v>169.17</v>
      </c>
      <c r="K142" t="n">
        <v>50.28</v>
      </c>
      <c r="L142" t="n">
        <v>8</v>
      </c>
      <c r="M142" t="n">
        <v>102</v>
      </c>
      <c r="N142" t="n">
        <v>30.89</v>
      </c>
      <c r="O142" t="n">
        <v>21098.19</v>
      </c>
      <c r="P142" t="n">
        <v>1143.49</v>
      </c>
      <c r="Q142" t="n">
        <v>2364.53</v>
      </c>
      <c r="R142" t="n">
        <v>317.68</v>
      </c>
      <c r="S142" t="n">
        <v>184.9</v>
      </c>
      <c r="T142" t="n">
        <v>64113.03</v>
      </c>
      <c r="U142" t="n">
        <v>0.58</v>
      </c>
      <c r="V142" t="n">
        <v>0.87</v>
      </c>
      <c r="W142" t="n">
        <v>36.84</v>
      </c>
      <c r="X142" t="n">
        <v>3.86</v>
      </c>
      <c r="Y142" t="n">
        <v>1</v>
      </c>
      <c r="Z142" t="n">
        <v>10</v>
      </c>
    </row>
    <row r="143">
      <c r="A143" t="n">
        <v>8</v>
      </c>
      <c r="B143" t="n">
        <v>80</v>
      </c>
      <c r="C143" t="inlineStr">
        <is>
          <t xml:space="preserve">CONCLUIDO	</t>
        </is>
      </c>
      <c r="D143" t="n">
        <v>0.9885</v>
      </c>
      <c r="E143" t="n">
        <v>101.16</v>
      </c>
      <c r="F143" t="n">
        <v>95.91</v>
      </c>
      <c r="G143" t="n">
        <v>63.24</v>
      </c>
      <c r="H143" t="n">
        <v>0.9399999999999999</v>
      </c>
      <c r="I143" t="n">
        <v>91</v>
      </c>
      <c r="J143" t="n">
        <v>170.62</v>
      </c>
      <c r="K143" t="n">
        <v>50.28</v>
      </c>
      <c r="L143" t="n">
        <v>9</v>
      </c>
      <c r="M143" t="n">
        <v>89</v>
      </c>
      <c r="N143" t="n">
        <v>31.34</v>
      </c>
      <c r="O143" t="n">
        <v>21277.6</v>
      </c>
      <c r="P143" t="n">
        <v>1128.46</v>
      </c>
      <c r="Q143" t="n">
        <v>2364.38</v>
      </c>
      <c r="R143" t="n">
        <v>300.51</v>
      </c>
      <c r="S143" t="n">
        <v>184.9</v>
      </c>
      <c r="T143" t="n">
        <v>55590.21</v>
      </c>
      <c r="U143" t="n">
        <v>0.62</v>
      </c>
      <c r="V143" t="n">
        <v>0.88</v>
      </c>
      <c r="W143" t="n">
        <v>36.82</v>
      </c>
      <c r="X143" t="n">
        <v>3.35</v>
      </c>
      <c r="Y143" t="n">
        <v>1</v>
      </c>
      <c r="Z143" t="n">
        <v>10</v>
      </c>
    </row>
    <row r="144">
      <c r="A144" t="n">
        <v>9</v>
      </c>
      <c r="B144" t="n">
        <v>80</v>
      </c>
      <c r="C144" t="inlineStr">
        <is>
          <t xml:space="preserve">CONCLUIDO	</t>
        </is>
      </c>
      <c r="D144" t="n">
        <v>0.995</v>
      </c>
      <c r="E144" t="n">
        <v>100.5</v>
      </c>
      <c r="F144" t="n">
        <v>95.56999999999999</v>
      </c>
      <c r="G144" t="n">
        <v>70.79000000000001</v>
      </c>
      <c r="H144" t="n">
        <v>1.03</v>
      </c>
      <c r="I144" t="n">
        <v>81</v>
      </c>
      <c r="J144" t="n">
        <v>172.08</v>
      </c>
      <c r="K144" t="n">
        <v>50.28</v>
      </c>
      <c r="L144" t="n">
        <v>10</v>
      </c>
      <c r="M144" t="n">
        <v>79</v>
      </c>
      <c r="N144" t="n">
        <v>31.8</v>
      </c>
      <c r="O144" t="n">
        <v>21457.64</v>
      </c>
      <c r="P144" t="n">
        <v>1115.99</v>
      </c>
      <c r="Q144" t="n">
        <v>2364.35</v>
      </c>
      <c r="R144" t="n">
        <v>289.38</v>
      </c>
      <c r="S144" t="n">
        <v>184.9</v>
      </c>
      <c r="T144" t="n">
        <v>50074.93</v>
      </c>
      <c r="U144" t="n">
        <v>0.64</v>
      </c>
      <c r="V144" t="n">
        <v>0.88</v>
      </c>
      <c r="W144" t="n">
        <v>36.8</v>
      </c>
      <c r="X144" t="n">
        <v>3.01</v>
      </c>
      <c r="Y144" t="n">
        <v>1</v>
      </c>
      <c r="Z144" t="n">
        <v>10</v>
      </c>
    </row>
    <row r="145">
      <c r="A145" t="n">
        <v>10</v>
      </c>
      <c r="B145" t="n">
        <v>80</v>
      </c>
      <c r="C145" t="inlineStr">
        <is>
          <t xml:space="preserve">CONCLUIDO	</t>
        </is>
      </c>
      <c r="D145" t="n">
        <v>1.001</v>
      </c>
      <c r="E145" t="n">
        <v>99.90000000000001</v>
      </c>
      <c r="F145" t="n">
        <v>95.23</v>
      </c>
      <c r="G145" t="n">
        <v>78.27</v>
      </c>
      <c r="H145" t="n">
        <v>1.12</v>
      </c>
      <c r="I145" t="n">
        <v>73</v>
      </c>
      <c r="J145" t="n">
        <v>173.55</v>
      </c>
      <c r="K145" t="n">
        <v>50.28</v>
      </c>
      <c r="L145" t="n">
        <v>11</v>
      </c>
      <c r="M145" t="n">
        <v>71</v>
      </c>
      <c r="N145" t="n">
        <v>32.27</v>
      </c>
      <c r="O145" t="n">
        <v>21638.31</v>
      </c>
      <c r="P145" t="n">
        <v>1102.4</v>
      </c>
      <c r="Q145" t="n">
        <v>2364.36</v>
      </c>
      <c r="R145" t="n">
        <v>277.81</v>
      </c>
      <c r="S145" t="n">
        <v>184.9</v>
      </c>
      <c r="T145" t="n">
        <v>44332.65</v>
      </c>
      <c r="U145" t="n">
        <v>0.67</v>
      </c>
      <c r="V145" t="n">
        <v>0.88</v>
      </c>
      <c r="W145" t="n">
        <v>36.79</v>
      </c>
      <c r="X145" t="n">
        <v>2.67</v>
      </c>
      <c r="Y145" t="n">
        <v>1</v>
      </c>
      <c r="Z145" t="n">
        <v>10</v>
      </c>
    </row>
    <row r="146">
      <c r="A146" t="n">
        <v>11</v>
      </c>
      <c r="B146" t="n">
        <v>80</v>
      </c>
      <c r="C146" t="inlineStr">
        <is>
          <t xml:space="preserve">CONCLUIDO	</t>
        </is>
      </c>
      <c r="D146" t="n">
        <v>1.0056</v>
      </c>
      <c r="E146" t="n">
        <v>99.44</v>
      </c>
      <c r="F146" t="n">
        <v>94.98999999999999</v>
      </c>
      <c r="G146" t="n">
        <v>86.36</v>
      </c>
      <c r="H146" t="n">
        <v>1.22</v>
      </c>
      <c r="I146" t="n">
        <v>66</v>
      </c>
      <c r="J146" t="n">
        <v>175.02</v>
      </c>
      <c r="K146" t="n">
        <v>50.28</v>
      </c>
      <c r="L146" t="n">
        <v>12</v>
      </c>
      <c r="M146" t="n">
        <v>64</v>
      </c>
      <c r="N146" t="n">
        <v>32.74</v>
      </c>
      <c r="O146" t="n">
        <v>21819.6</v>
      </c>
      <c r="P146" t="n">
        <v>1089.54</v>
      </c>
      <c r="Q146" t="n">
        <v>2364.24</v>
      </c>
      <c r="R146" t="n">
        <v>269.57</v>
      </c>
      <c r="S146" t="n">
        <v>184.9</v>
      </c>
      <c r="T146" t="n">
        <v>40243.85</v>
      </c>
      <c r="U146" t="n">
        <v>0.6899999999999999</v>
      </c>
      <c r="V146" t="n">
        <v>0.89</v>
      </c>
      <c r="W146" t="n">
        <v>36.79</v>
      </c>
      <c r="X146" t="n">
        <v>2.43</v>
      </c>
      <c r="Y146" t="n">
        <v>1</v>
      </c>
      <c r="Z146" t="n">
        <v>10</v>
      </c>
    </row>
    <row r="147">
      <c r="A147" t="n">
        <v>12</v>
      </c>
      <c r="B147" t="n">
        <v>80</v>
      </c>
      <c r="C147" t="inlineStr">
        <is>
          <t xml:space="preserve">CONCLUIDO	</t>
        </is>
      </c>
      <c r="D147" t="n">
        <v>1.0095</v>
      </c>
      <c r="E147" t="n">
        <v>99.06</v>
      </c>
      <c r="F147" t="n">
        <v>94.77</v>
      </c>
      <c r="G147" t="n">
        <v>93.20999999999999</v>
      </c>
      <c r="H147" t="n">
        <v>1.31</v>
      </c>
      <c r="I147" t="n">
        <v>61</v>
      </c>
      <c r="J147" t="n">
        <v>176.49</v>
      </c>
      <c r="K147" t="n">
        <v>50.28</v>
      </c>
      <c r="L147" t="n">
        <v>13</v>
      </c>
      <c r="M147" t="n">
        <v>59</v>
      </c>
      <c r="N147" t="n">
        <v>33.21</v>
      </c>
      <c r="O147" t="n">
        <v>22001.54</v>
      </c>
      <c r="P147" t="n">
        <v>1078.72</v>
      </c>
      <c r="Q147" t="n">
        <v>2364.15</v>
      </c>
      <c r="R147" t="n">
        <v>262.92</v>
      </c>
      <c r="S147" t="n">
        <v>184.9</v>
      </c>
      <c r="T147" t="n">
        <v>36944.62</v>
      </c>
      <c r="U147" t="n">
        <v>0.7</v>
      </c>
      <c r="V147" t="n">
        <v>0.89</v>
      </c>
      <c r="W147" t="n">
        <v>36.76</v>
      </c>
      <c r="X147" t="n">
        <v>2.21</v>
      </c>
      <c r="Y147" t="n">
        <v>1</v>
      </c>
      <c r="Z147" t="n">
        <v>10</v>
      </c>
    </row>
    <row r="148">
      <c r="A148" t="n">
        <v>13</v>
      </c>
      <c r="B148" t="n">
        <v>80</v>
      </c>
      <c r="C148" t="inlineStr">
        <is>
          <t xml:space="preserve">CONCLUIDO	</t>
        </is>
      </c>
      <c r="D148" t="n">
        <v>1.0128</v>
      </c>
      <c r="E148" t="n">
        <v>98.73999999999999</v>
      </c>
      <c r="F148" t="n">
        <v>94.61</v>
      </c>
      <c r="G148" t="n">
        <v>101.36</v>
      </c>
      <c r="H148" t="n">
        <v>1.4</v>
      </c>
      <c r="I148" t="n">
        <v>56</v>
      </c>
      <c r="J148" t="n">
        <v>177.97</v>
      </c>
      <c r="K148" t="n">
        <v>50.28</v>
      </c>
      <c r="L148" t="n">
        <v>14</v>
      </c>
      <c r="M148" t="n">
        <v>54</v>
      </c>
      <c r="N148" t="n">
        <v>33.69</v>
      </c>
      <c r="O148" t="n">
        <v>22184.13</v>
      </c>
      <c r="P148" t="n">
        <v>1068.82</v>
      </c>
      <c r="Q148" t="n">
        <v>2364.35</v>
      </c>
      <c r="R148" t="n">
        <v>257.63</v>
      </c>
      <c r="S148" t="n">
        <v>184.9</v>
      </c>
      <c r="T148" t="n">
        <v>34326.4</v>
      </c>
      <c r="U148" t="n">
        <v>0.72</v>
      </c>
      <c r="V148" t="n">
        <v>0.89</v>
      </c>
      <c r="W148" t="n">
        <v>36.75</v>
      </c>
      <c r="X148" t="n">
        <v>2.05</v>
      </c>
      <c r="Y148" t="n">
        <v>1</v>
      </c>
      <c r="Z148" t="n">
        <v>10</v>
      </c>
    </row>
    <row r="149">
      <c r="A149" t="n">
        <v>14</v>
      </c>
      <c r="B149" t="n">
        <v>80</v>
      </c>
      <c r="C149" t="inlineStr">
        <is>
          <t xml:space="preserve">CONCLUIDO	</t>
        </is>
      </c>
      <c r="D149" t="n">
        <v>1.0158</v>
      </c>
      <c r="E149" t="n">
        <v>98.44</v>
      </c>
      <c r="F149" t="n">
        <v>94.44</v>
      </c>
      <c r="G149" t="n">
        <v>108.97</v>
      </c>
      <c r="H149" t="n">
        <v>1.48</v>
      </c>
      <c r="I149" t="n">
        <v>52</v>
      </c>
      <c r="J149" t="n">
        <v>179.46</v>
      </c>
      <c r="K149" t="n">
        <v>50.28</v>
      </c>
      <c r="L149" t="n">
        <v>15</v>
      </c>
      <c r="M149" t="n">
        <v>50</v>
      </c>
      <c r="N149" t="n">
        <v>34.18</v>
      </c>
      <c r="O149" t="n">
        <v>22367.38</v>
      </c>
      <c r="P149" t="n">
        <v>1057.1</v>
      </c>
      <c r="Q149" t="n">
        <v>2364.34</v>
      </c>
      <c r="R149" t="n">
        <v>251.87</v>
      </c>
      <c r="S149" t="n">
        <v>184.9</v>
      </c>
      <c r="T149" t="n">
        <v>31464.41</v>
      </c>
      <c r="U149" t="n">
        <v>0.73</v>
      </c>
      <c r="V149" t="n">
        <v>0.89</v>
      </c>
      <c r="W149" t="n">
        <v>36.75</v>
      </c>
      <c r="X149" t="n">
        <v>1.89</v>
      </c>
      <c r="Y149" t="n">
        <v>1</v>
      </c>
      <c r="Z149" t="n">
        <v>10</v>
      </c>
    </row>
    <row r="150">
      <c r="A150" t="n">
        <v>15</v>
      </c>
      <c r="B150" t="n">
        <v>80</v>
      </c>
      <c r="C150" t="inlineStr">
        <is>
          <t xml:space="preserve">CONCLUIDO	</t>
        </is>
      </c>
      <c r="D150" t="n">
        <v>1.0184</v>
      </c>
      <c r="E150" t="n">
        <v>98.19</v>
      </c>
      <c r="F150" t="n">
        <v>94.31999999999999</v>
      </c>
      <c r="G150" t="n">
        <v>117.9</v>
      </c>
      <c r="H150" t="n">
        <v>1.57</v>
      </c>
      <c r="I150" t="n">
        <v>48</v>
      </c>
      <c r="J150" t="n">
        <v>180.95</v>
      </c>
      <c r="K150" t="n">
        <v>50.28</v>
      </c>
      <c r="L150" t="n">
        <v>16</v>
      </c>
      <c r="M150" t="n">
        <v>46</v>
      </c>
      <c r="N150" t="n">
        <v>34.67</v>
      </c>
      <c r="O150" t="n">
        <v>22551.28</v>
      </c>
      <c r="P150" t="n">
        <v>1045.64</v>
      </c>
      <c r="Q150" t="n">
        <v>2364.23</v>
      </c>
      <c r="R150" t="n">
        <v>247.95</v>
      </c>
      <c r="S150" t="n">
        <v>184.9</v>
      </c>
      <c r="T150" t="n">
        <v>29528.29</v>
      </c>
      <c r="U150" t="n">
        <v>0.75</v>
      </c>
      <c r="V150" t="n">
        <v>0.89</v>
      </c>
      <c r="W150" t="n">
        <v>36.74</v>
      </c>
      <c r="X150" t="n">
        <v>1.77</v>
      </c>
      <c r="Y150" t="n">
        <v>1</v>
      </c>
      <c r="Z150" t="n">
        <v>10</v>
      </c>
    </row>
    <row r="151">
      <c r="A151" t="n">
        <v>16</v>
      </c>
      <c r="B151" t="n">
        <v>80</v>
      </c>
      <c r="C151" t="inlineStr">
        <is>
          <t xml:space="preserve">CONCLUIDO	</t>
        </is>
      </c>
      <c r="D151" t="n">
        <v>1.0207</v>
      </c>
      <c r="E151" t="n">
        <v>97.97</v>
      </c>
      <c r="F151" t="n">
        <v>94.19</v>
      </c>
      <c r="G151" t="n">
        <v>125.59</v>
      </c>
      <c r="H151" t="n">
        <v>1.65</v>
      </c>
      <c r="I151" t="n">
        <v>45</v>
      </c>
      <c r="J151" t="n">
        <v>182.45</v>
      </c>
      <c r="K151" t="n">
        <v>50.28</v>
      </c>
      <c r="L151" t="n">
        <v>17</v>
      </c>
      <c r="M151" t="n">
        <v>43</v>
      </c>
      <c r="N151" t="n">
        <v>35.17</v>
      </c>
      <c r="O151" t="n">
        <v>22735.98</v>
      </c>
      <c r="P151" t="n">
        <v>1033.52</v>
      </c>
      <c r="Q151" t="n">
        <v>2364.13</v>
      </c>
      <c r="R151" t="n">
        <v>243.94</v>
      </c>
      <c r="S151" t="n">
        <v>184.9</v>
      </c>
      <c r="T151" t="n">
        <v>27534.88</v>
      </c>
      <c r="U151" t="n">
        <v>0.76</v>
      </c>
      <c r="V151" t="n">
        <v>0.89</v>
      </c>
      <c r="W151" t="n">
        <v>36.74</v>
      </c>
      <c r="X151" t="n">
        <v>1.64</v>
      </c>
      <c r="Y151" t="n">
        <v>1</v>
      </c>
      <c r="Z151" t="n">
        <v>10</v>
      </c>
    </row>
    <row r="152">
      <c r="A152" t="n">
        <v>17</v>
      </c>
      <c r="B152" t="n">
        <v>80</v>
      </c>
      <c r="C152" t="inlineStr">
        <is>
          <t xml:space="preserve">CONCLUIDO	</t>
        </is>
      </c>
      <c r="D152" t="n">
        <v>1.0229</v>
      </c>
      <c r="E152" t="n">
        <v>97.76000000000001</v>
      </c>
      <c r="F152" t="n">
        <v>94.08</v>
      </c>
      <c r="G152" t="n">
        <v>134.4</v>
      </c>
      <c r="H152" t="n">
        <v>1.74</v>
      </c>
      <c r="I152" t="n">
        <v>42</v>
      </c>
      <c r="J152" t="n">
        <v>183.95</v>
      </c>
      <c r="K152" t="n">
        <v>50.28</v>
      </c>
      <c r="L152" t="n">
        <v>18</v>
      </c>
      <c r="M152" t="n">
        <v>40</v>
      </c>
      <c r="N152" t="n">
        <v>35.67</v>
      </c>
      <c r="O152" t="n">
        <v>22921.24</v>
      </c>
      <c r="P152" t="n">
        <v>1023.72</v>
      </c>
      <c r="Q152" t="n">
        <v>2364.09</v>
      </c>
      <c r="R152" t="n">
        <v>240.2</v>
      </c>
      <c r="S152" t="n">
        <v>184.9</v>
      </c>
      <c r="T152" t="n">
        <v>25681.89</v>
      </c>
      <c r="U152" t="n">
        <v>0.77</v>
      </c>
      <c r="V152" t="n">
        <v>0.89</v>
      </c>
      <c r="W152" t="n">
        <v>36.73</v>
      </c>
      <c r="X152" t="n">
        <v>1.53</v>
      </c>
      <c r="Y152" t="n">
        <v>1</v>
      </c>
      <c r="Z152" t="n">
        <v>10</v>
      </c>
    </row>
    <row r="153">
      <c r="A153" t="n">
        <v>18</v>
      </c>
      <c r="B153" t="n">
        <v>80</v>
      </c>
      <c r="C153" t="inlineStr">
        <is>
          <t xml:space="preserve">CONCLUIDO	</t>
        </is>
      </c>
      <c r="D153" t="n">
        <v>1.0243</v>
      </c>
      <c r="E153" t="n">
        <v>97.63</v>
      </c>
      <c r="F153" t="n">
        <v>94.02</v>
      </c>
      <c r="G153" t="n">
        <v>141.03</v>
      </c>
      <c r="H153" t="n">
        <v>1.82</v>
      </c>
      <c r="I153" t="n">
        <v>40</v>
      </c>
      <c r="J153" t="n">
        <v>185.46</v>
      </c>
      <c r="K153" t="n">
        <v>50.28</v>
      </c>
      <c r="L153" t="n">
        <v>19</v>
      </c>
      <c r="M153" t="n">
        <v>38</v>
      </c>
      <c r="N153" t="n">
        <v>36.18</v>
      </c>
      <c r="O153" t="n">
        <v>23107.19</v>
      </c>
      <c r="P153" t="n">
        <v>1012.08</v>
      </c>
      <c r="Q153" t="n">
        <v>2364.02</v>
      </c>
      <c r="R153" t="n">
        <v>237.76</v>
      </c>
      <c r="S153" t="n">
        <v>184.9</v>
      </c>
      <c r="T153" t="n">
        <v>24473.15</v>
      </c>
      <c r="U153" t="n">
        <v>0.78</v>
      </c>
      <c r="V153" t="n">
        <v>0.89</v>
      </c>
      <c r="W153" t="n">
        <v>36.74</v>
      </c>
      <c r="X153" t="n">
        <v>1.47</v>
      </c>
      <c r="Y153" t="n">
        <v>1</v>
      </c>
      <c r="Z153" t="n">
        <v>10</v>
      </c>
    </row>
    <row r="154">
      <c r="A154" t="n">
        <v>19</v>
      </c>
      <c r="B154" t="n">
        <v>80</v>
      </c>
      <c r="C154" t="inlineStr">
        <is>
          <t xml:space="preserve">CONCLUIDO	</t>
        </is>
      </c>
      <c r="D154" t="n">
        <v>1.0267</v>
      </c>
      <c r="E154" t="n">
        <v>97.40000000000001</v>
      </c>
      <c r="F154" t="n">
        <v>93.89</v>
      </c>
      <c r="G154" t="n">
        <v>152.25</v>
      </c>
      <c r="H154" t="n">
        <v>1.9</v>
      </c>
      <c r="I154" t="n">
        <v>37</v>
      </c>
      <c r="J154" t="n">
        <v>186.97</v>
      </c>
      <c r="K154" t="n">
        <v>50.28</v>
      </c>
      <c r="L154" t="n">
        <v>20</v>
      </c>
      <c r="M154" t="n">
        <v>35</v>
      </c>
      <c r="N154" t="n">
        <v>36.69</v>
      </c>
      <c r="O154" t="n">
        <v>23293.82</v>
      </c>
      <c r="P154" t="n">
        <v>1000.56</v>
      </c>
      <c r="Q154" t="n">
        <v>2364.05</v>
      </c>
      <c r="R154" t="n">
        <v>233.7</v>
      </c>
      <c r="S154" t="n">
        <v>184.9</v>
      </c>
      <c r="T154" t="n">
        <v>22453.94</v>
      </c>
      <c r="U154" t="n">
        <v>0.79</v>
      </c>
      <c r="V154" t="n">
        <v>0.9</v>
      </c>
      <c r="W154" t="n">
        <v>36.72</v>
      </c>
      <c r="X154" t="n">
        <v>1.33</v>
      </c>
      <c r="Y154" t="n">
        <v>1</v>
      </c>
      <c r="Z154" t="n">
        <v>10</v>
      </c>
    </row>
    <row r="155">
      <c r="A155" t="n">
        <v>20</v>
      </c>
      <c r="B155" t="n">
        <v>80</v>
      </c>
      <c r="C155" t="inlineStr">
        <is>
          <t xml:space="preserve">CONCLUIDO	</t>
        </is>
      </c>
      <c r="D155" t="n">
        <v>1.0282</v>
      </c>
      <c r="E155" t="n">
        <v>97.26000000000001</v>
      </c>
      <c r="F155" t="n">
        <v>93.8</v>
      </c>
      <c r="G155" t="n">
        <v>160.81</v>
      </c>
      <c r="H155" t="n">
        <v>1.98</v>
      </c>
      <c r="I155" t="n">
        <v>35</v>
      </c>
      <c r="J155" t="n">
        <v>188.49</v>
      </c>
      <c r="K155" t="n">
        <v>50.28</v>
      </c>
      <c r="L155" t="n">
        <v>21</v>
      </c>
      <c r="M155" t="n">
        <v>33</v>
      </c>
      <c r="N155" t="n">
        <v>37.21</v>
      </c>
      <c r="O155" t="n">
        <v>23481.16</v>
      </c>
      <c r="P155" t="n">
        <v>989.76</v>
      </c>
      <c r="Q155" t="n">
        <v>2364.06</v>
      </c>
      <c r="R155" t="n">
        <v>231.05</v>
      </c>
      <c r="S155" t="n">
        <v>184.9</v>
      </c>
      <c r="T155" t="n">
        <v>21139.1</v>
      </c>
      <c r="U155" t="n">
        <v>0.8</v>
      </c>
      <c r="V155" t="n">
        <v>0.9</v>
      </c>
      <c r="W155" t="n">
        <v>36.71</v>
      </c>
      <c r="X155" t="n">
        <v>1.25</v>
      </c>
      <c r="Y155" t="n">
        <v>1</v>
      </c>
      <c r="Z155" t="n">
        <v>10</v>
      </c>
    </row>
    <row r="156">
      <c r="A156" t="n">
        <v>21</v>
      </c>
      <c r="B156" t="n">
        <v>80</v>
      </c>
      <c r="C156" t="inlineStr">
        <is>
          <t xml:space="preserve">CONCLUIDO	</t>
        </is>
      </c>
      <c r="D156" t="n">
        <v>1.0294</v>
      </c>
      <c r="E156" t="n">
        <v>97.14</v>
      </c>
      <c r="F156" t="n">
        <v>93.75</v>
      </c>
      <c r="G156" t="n">
        <v>170.46</v>
      </c>
      <c r="H156" t="n">
        <v>2.05</v>
      </c>
      <c r="I156" t="n">
        <v>33</v>
      </c>
      <c r="J156" t="n">
        <v>190.01</v>
      </c>
      <c r="K156" t="n">
        <v>50.28</v>
      </c>
      <c r="L156" t="n">
        <v>22</v>
      </c>
      <c r="M156" t="n">
        <v>30</v>
      </c>
      <c r="N156" t="n">
        <v>37.74</v>
      </c>
      <c r="O156" t="n">
        <v>23669.2</v>
      </c>
      <c r="P156" t="n">
        <v>977.04</v>
      </c>
      <c r="Q156" t="n">
        <v>2364.13</v>
      </c>
      <c r="R156" t="n">
        <v>229.18</v>
      </c>
      <c r="S156" t="n">
        <v>184.9</v>
      </c>
      <c r="T156" t="n">
        <v>20217.93</v>
      </c>
      <c r="U156" t="n">
        <v>0.8100000000000001</v>
      </c>
      <c r="V156" t="n">
        <v>0.9</v>
      </c>
      <c r="W156" t="n">
        <v>36.72</v>
      </c>
      <c r="X156" t="n">
        <v>1.2</v>
      </c>
      <c r="Y156" t="n">
        <v>1</v>
      </c>
      <c r="Z156" t="n">
        <v>10</v>
      </c>
    </row>
    <row r="157">
      <c r="A157" t="n">
        <v>22</v>
      </c>
      <c r="B157" t="n">
        <v>80</v>
      </c>
      <c r="C157" t="inlineStr">
        <is>
          <t xml:space="preserve">CONCLUIDO	</t>
        </is>
      </c>
      <c r="D157" t="n">
        <v>1.03</v>
      </c>
      <c r="E157" t="n">
        <v>97.08</v>
      </c>
      <c r="F157" t="n">
        <v>93.73</v>
      </c>
      <c r="G157" t="n">
        <v>175.74</v>
      </c>
      <c r="H157" t="n">
        <v>2.13</v>
      </c>
      <c r="I157" t="n">
        <v>32</v>
      </c>
      <c r="J157" t="n">
        <v>191.55</v>
      </c>
      <c r="K157" t="n">
        <v>50.28</v>
      </c>
      <c r="L157" t="n">
        <v>23</v>
      </c>
      <c r="M157" t="n">
        <v>20</v>
      </c>
      <c r="N157" t="n">
        <v>38.27</v>
      </c>
      <c r="O157" t="n">
        <v>23857.96</v>
      </c>
      <c r="P157" t="n">
        <v>971.08</v>
      </c>
      <c r="Q157" t="n">
        <v>2364.05</v>
      </c>
      <c r="R157" t="n">
        <v>227.86</v>
      </c>
      <c r="S157" t="n">
        <v>184.9</v>
      </c>
      <c r="T157" t="n">
        <v>19562.76</v>
      </c>
      <c r="U157" t="n">
        <v>0.8100000000000001</v>
      </c>
      <c r="V157" t="n">
        <v>0.9</v>
      </c>
      <c r="W157" t="n">
        <v>36.73</v>
      </c>
      <c r="X157" t="n">
        <v>1.18</v>
      </c>
      <c r="Y157" t="n">
        <v>1</v>
      </c>
      <c r="Z157" t="n">
        <v>10</v>
      </c>
    </row>
    <row r="158">
      <c r="A158" t="n">
        <v>23</v>
      </c>
      <c r="B158" t="n">
        <v>80</v>
      </c>
      <c r="C158" t="inlineStr">
        <is>
          <t xml:space="preserve">CONCLUIDO	</t>
        </is>
      </c>
      <c r="D158" t="n">
        <v>1.0309</v>
      </c>
      <c r="E158" t="n">
        <v>97</v>
      </c>
      <c r="F158" t="n">
        <v>93.68000000000001</v>
      </c>
      <c r="G158" t="n">
        <v>181.31</v>
      </c>
      <c r="H158" t="n">
        <v>2.21</v>
      </c>
      <c r="I158" t="n">
        <v>31</v>
      </c>
      <c r="J158" t="n">
        <v>193.08</v>
      </c>
      <c r="K158" t="n">
        <v>50.28</v>
      </c>
      <c r="L158" t="n">
        <v>24</v>
      </c>
      <c r="M158" t="n">
        <v>4</v>
      </c>
      <c r="N158" t="n">
        <v>38.8</v>
      </c>
      <c r="O158" t="n">
        <v>24047.45</v>
      </c>
      <c r="P158" t="n">
        <v>971.03</v>
      </c>
      <c r="Q158" t="n">
        <v>2364.2</v>
      </c>
      <c r="R158" t="n">
        <v>225.59</v>
      </c>
      <c r="S158" t="n">
        <v>184.9</v>
      </c>
      <c r="T158" t="n">
        <v>18433.49</v>
      </c>
      <c r="U158" t="n">
        <v>0.82</v>
      </c>
      <c r="V158" t="n">
        <v>0.9</v>
      </c>
      <c r="W158" t="n">
        <v>36.74</v>
      </c>
      <c r="X158" t="n">
        <v>1.13</v>
      </c>
      <c r="Y158" t="n">
        <v>1</v>
      </c>
      <c r="Z158" t="n">
        <v>10</v>
      </c>
    </row>
    <row r="159">
      <c r="A159" t="n">
        <v>24</v>
      </c>
      <c r="B159" t="n">
        <v>80</v>
      </c>
      <c r="C159" t="inlineStr">
        <is>
          <t xml:space="preserve">CONCLUIDO	</t>
        </is>
      </c>
      <c r="D159" t="n">
        <v>1.0307</v>
      </c>
      <c r="E159" t="n">
        <v>97.02</v>
      </c>
      <c r="F159" t="n">
        <v>93.69</v>
      </c>
      <c r="G159" t="n">
        <v>181.35</v>
      </c>
      <c r="H159" t="n">
        <v>2.28</v>
      </c>
      <c r="I159" t="n">
        <v>31</v>
      </c>
      <c r="J159" t="n">
        <v>194.62</v>
      </c>
      <c r="K159" t="n">
        <v>50.28</v>
      </c>
      <c r="L159" t="n">
        <v>25</v>
      </c>
      <c r="M159" t="n">
        <v>0</v>
      </c>
      <c r="N159" t="n">
        <v>39.34</v>
      </c>
      <c r="O159" t="n">
        <v>24237.67</v>
      </c>
      <c r="P159" t="n">
        <v>977.79</v>
      </c>
      <c r="Q159" t="n">
        <v>2364.38</v>
      </c>
      <c r="R159" t="n">
        <v>225.89</v>
      </c>
      <c r="S159" t="n">
        <v>184.9</v>
      </c>
      <c r="T159" t="n">
        <v>18583.67</v>
      </c>
      <c r="U159" t="n">
        <v>0.82</v>
      </c>
      <c r="V159" t="n">
        <v>0.9</v>
      </c>
      <c r="W159" t="n">
        <v>36.75</v>
      </c>
      <c r="X159" t="n">
        <v>1.14</v>
      </c>
      <c r="Y159" t="n">
        <v>1</v>
      </c>
      <c r="Z159" t="n">
        <v>10</v>
      </c>
    </row>
    <row r="160">
      <c r="A160" t="n">
        <v>0</v>
      </c>
      <c r="B160" t="n">
        <v>35</v>
      </c>
      <c r="C160" t="inlineStr">
        <is>
          <t xml:space="preserve">CONCLUIDO	</t>
        </is>
      </c>
      <c r="D160" t="n">
        <v>0.7588</v>
      </c>
      <c r="E160" t="n">
        <v>131.79</v>
      </c>
      <c r="F160" t="n">
        <v>118.31</v>
      </c>
      <c r="G160" t="n">
        <v>10.55</v>
      </c>
      <c r="H160" t="n">
        <v>0.22</v>
      </c>
      <c r="I160" t="n">
        <v>673</v>
      </c>
      <c r="J160" t="n">
        <v>80.84</v>
      </c>
      <c r="K160" t="n">
        <v>35.1</v>
      </c>
      <c r="L160" t="n">
        <v>1</v>
      </c>
      <c r="M160" t="n">
        <v>671</v>
      </c>
      <c r="N160" t="n">
        <v>9.74</v>
      </c>
      <c r="O160" t="n">
        <v>10204.21</v>
      </c>
      <c r="P160" t="n">
        <v>930.3200000000001</v>
      </c>
      <c r="Q160" t="n">
        <v>2367</v>
      </c>
      <c r="R160" t="n">
        <v>1047.83</v>
      </c>
      <c r="S160" t="n">
        <v>184.9</v>
      </c>
      <c r="T160" t="n">
        <v>426341.14</v>
      </c>
      <c r="U160" t="n">
        <v>0.18</v>
      </c>
      <c r="V160" t="n">
        <v>0.71</v>
      </c>
      <c r="W160" t="n">
        <v>37.76</v>
      </c>
      <c r="X160" t="n">
        <v>25.69</v>
      </c>
      <c r="Y160" t="n">
        <v>1</v>
      </c>
      <c r="Z160" t="n">
        <v>10</v>
      </c>
    </row>
    <row r="161">
      <c r="A161" t="n">
        <v>1</v>
      </c>
      <c r="B161" t="n">
        <v>35</v>
      </c>
      <c r="C161" t="inlineStr">
        <is>
          <t xml:space="preserve">CONCLUIDO	</t>
        </is>
      </c>
      <c r="D161" t="n">
        <v>0.9084</v>
      </c>
      <c r="E161" t="n">
        <v>110.08</v>
      </c>
      <c r="F161" t="n">
        <v>103.26</v>
      </c>
      <c r="G161" t="n">
        <v>21.66</v>
      </c>
      <c r="H161" t="n">
        <v>0.43</v>
      </c>
      <c r="I161" t="n">
        <v>286</v>
      </c>
      <c r="J161" t="n">
        <v>82.04000000000001</v>
      </c>
      <c r="K161" t="n">
        <v>35.1</v>
      </c>
      <c r="L161" t="n">
        <v>2</v>
      </c>
      <c r="M161" t="n">
        <v>284</v>
      </c>
      <c r="N161" t="n">
        <v>9.94</v>
      </c>
      <c r="O161" t="n">
        <v>10352.53</v>
      </c>
      <c r="P161" t="n">
        <v>792.59</v>
      </c>
      <c r="Q161" t="n">
        <v>2365.18</v>
      </c>
      <c r="R161" t="n">
        <v>546.14</v>
      </c>
      <c r="S161" t="n">
        <v>184.9</v>
      </c>
      <c r="T161" t="n">
        <v>177432.1</v>
      </c>
      <c r="U161" t="n">
        <v>0.34</v>
      </c>
      <c r="V161" t="n">
        <v>0.8100000000000001</v>
      </c>
      <c r="W161" t="n">
        <v>37.12</v>
      </c>
      <c r="X161" t="n">
        <v>10.68</v>
      </c>
      <c r="Y161" t="n">
        <v>1</v>
      </c>
      <c r="Z161" t="n">
        <v>10</v>
      </c>
    </row>
    <row r="162">
      <c r="A162" t="n">
        <v>2</v>
      </c>
      <c r="B162" t="n">
        <v>35</v>
      </c>
      <c r="C162" t="inlineStr">
        <is>
          <t xml:space="preserve">CONCLUIDO	</t>
        </is>
      </c>
      <c r="D162" t="n">
        <v>0.9602000000000001</v>
      </c>
      <c r="E162" t="n">
        <v>104.14</v>
      </c>
      <c r="F162" t="n">
        <v>99.18000000000001</v>
      </c>
      <c r="G162" t="n">
        <v>33.43</v>
      </c>
      <c r="H162" t="n">
        <v>0.63</v>
      </c>
      <c r="I162" t="n">
        <v>178</v>
      </c>
      <c r="J162" t="n">
        <v>83.25</v>
      </c>
      <c r="K162" t="n">
        <v>35.1</v>
      </c>
      <c r="L162" t="n">
        <v>3</v>
      </c>
      <c r="M162" t="n">
        <v>176</v>
      </c>
      <c r="N162" t="n">
        <v>10.15</v>
      </c>
      <c r="O162" t="n">
        <v>10501.19</v>
      </c>
      <c r="P162" t="n">
        <v>740.37</v>
      </c>
      <c r="Q162" t="n">
        <v>2364.73</v>
      </c>
      <c r="R162" t="n">
        <v>410.02</v>
      </c>
      <c r="S162" t="n">
        <v>184.9</v>
      </c>
      <c r="T162" t="n">
        <v>109908.84</v>
      </c>
      <c r="U162" t="n">
        <v>0.45</v>
      </c>
      <c r="V162" t="n">
        <v>0.85</v>
      </c>
      <c r="W162" t="n">
        <v>36.95</v>
      </c>
      <c r="X162" t="n">
        <v>6.62</v>
      </c>
      <c r="Y162" t="n">
        <v>1</v>
      </c>
      <c r="Z162" t="n">
        <v>10</v>
      </c>
    </row>
    <row r="163">
      <c r="A163" t="n">
        <v>3</v>
      </c>
      <c r="B163" t="n">
        <v>35</v>
      </c>
      <c r="C163" t="inlineStr">
        <is>
          <t xml:space="preserve">CONCLUIDO	</t>
        </is>
      </c>
      <c r="D163" t="n">
        <v>0.9869</v>
      </c>
      <c r="E163" t="n">
        <v>101.33</v>
      </c>
      <c r="F163" t="n">
        <v>97.25</v>
      </c>
      <c r="G163" t="n">
        <v>45.94</v>
      </c>
      <c r="H163" t="n">
        <v>0.83</v>
      </c>
      <c r="I163" t="n">
        <v>127</v>
      </c>
      <c r="J163" t="n">
        <v>84.45999999999999</v>
      </c>
      <c r="K163" t="n">
        <v>35.1</v>
      </c>
      <c r="L163" t="n">
        <v>4</v>
      </c>
      <c r="M163" t="n">
        <v>125</v>
      </c>
      <c r="N163" t="n">
        <v>10.36</v>
      </c>
      <c r="O163" t="n">
        <v>10650.22</v>
      </c>
      <c r="P163" t="n">
        <v>703.58</v>
      </c>
      <c r="Q163" t="n">
        <v>2364.42</v>
      </c>
      <c r="R163" t="n">
        <v>345.17</v>
      </c>
      <c r="S163" t="n">
        <v>184.9</v>
      </c>
      <c r="T163" t="n">
        <v>77741.56</v>
      </c>
      <c r="U163" t="n">
        <v>0.54</v>
      </c>
      <c r="V163" t="n">
        <v>0.87</v>
      </c>
      <c r="W163" t="n">
        <v>36.87</v>
      </c>
      <c r="X163" t="n">
        <v>4.69</v>
      </c>
      <c r="Y163" t="n">
        <v>1</v>
      </c>
      <c r="Z163" t="n">
        <v>10</v>
      </c>
    </row>
    <row r="164">
      <c r="A164" t="n">
        <v>4</v>
      </c>
      <c r="B164" t="n">
        <v>35</v>
      </c>
      <c r="C164" t="inlineStr">
        <is>
          <t xml:space="preserve">CONCLUIDO	</t>
        </is>
      </c>
      <c r="D164" t="n">
        <v>1.0025</v>
      </c>
      <c r="E164" t="n">
        <v>99.75</v>
      </c>
      <c r="F164" t="n">
        <v>96.17</v>
      </c>
      <c r="G164" t="n">
        <v>58.88</v>
      </c>
      <c r="H164" t="n">
        <v>1.02</v>
      </c>
      <c r="I164" t="n">
        <v>98</v>
      </c>
      <c r="J164" t="n">
        <v>85.67</v>
      </c>
      <c r="K164" t="n">
        <v>35.1</v>
      </c>
      <c r="L164" t="n">
        <v>5</v>
      </c>
      <c r="M164" t="n">
        <v>96</v>
      </c>
      <c r="N164" t="n">
        <v>10.57</v>
      </c>
      <c r="O164" t="n">
        <v>10799.59</v>
      </c>
      <c r="P164" t="n">
        <v>673.28</v>
      </c>
      <c r="Q164" t="n">
        <v>2364.41</v>
      </c>
      <c r="R164" t="n">
        <v>309.17</v>
      </c>
      <c r="S164" t="n">
        <v>184.9</v>
      </c>
      <c r="T164" t="n">
        <v>59884.62</v>
      </c>
      <c r="U164" t="n">
        <v>0.6</v>
      </c>
      <c r="V164" t="n">
        <v>0.87</v>
      </c>
      <c r="W164" t="n">
        <v>36.83</v>
      </c>
      <c r="X164" t="n">
        <v>3.61</v>
      </c>
      <c r="Y164" t="n">
        <v>1</v>
      </c>
      <c r="Z164" t="n">
        <v>10</v>
      </c>
    </row>
    <row r="165">
      <c r="A165" t="n">
        <v>5</v>
      </c>
      <c r="B165" t="n">
        <v>35</v>
      </c>
      <c r="C165" t="inlineStr">
        <is>
          <t xml:space="preserve">CONCLUIDO	</t>
        </is>
      </c>
      <c r="D165" t="n">
        <v>1.0133</v>
      </c>
      <c r="E165" t="n">
        <v>98.69</v>
      </c>
      <c r="F165" t="n">
        <v>95.45</v>
      </c>
      <c r="G165" t="n">
        <v>73.42</v>
      </c>
      <c r="H165" t="n">
        <v>1.21</v>
      </c>
      <c r="I165" t="n">
        <v>78</v>
      </c>
      <c r="J165" t="n">
        <v>86.88</v>
      </c>
      <c r="K165" t="n">
        <v>35.1</v>
      </c>
      <c r="L165" t="n">
        <v>6</v>
      </c>
      <c r="M165" t="n">
        <v>74</v>
      </c>
      <c r="N165" t="n">
        <v>10.78</v>
      </c>
      <c r="O165" t="n">
        <v>10949.33</v>
      </c>
      <c r="P165" t="n">
        <v>643.17</v>
      </c>
      <c r="Q165" t="n">
        <v>2364.39</v>
      </c>
      <c r="R165" t="n">
        <v>285.53</v>
      </c>
      <c r="S165" t="n">
        <v>184.9</v>
      </c>
      <c r="T165" t="n">
        <v>48168.12</v>
      </c>
      <c r="U165" t="n">
        <v>0.65</v>
      </c>
      <c r="V165" t="n">
        <v>0.88</v>
      </c>
      <c r="W165" t="n">
        <v>36.8</v>
      </c>
      <c r="X165" t="n">
        <v>2.89</v>
      </c>
      <c r="Y165" t="n">
        <v>1</v>
      </c>
      <c r="Z165" t="n">
        <v>10</v>
      </c>
    </row>
    <row r="166">
      <c r="A166" t="n">
        <v>6</v>
      </c>
      <c r="B166" t="n">
        <v>35</v>
      </c>
      <c r="C166" t="inlineStr">
        <is>
          <t xml:space="preserve">CONCLUIDO	</t>
        </is>
      </c>
      <c r="D166" t="n">
        <v>1.0184</v>
      </c>
      <c r="E166" t="n">
        <v>98.2</v>
      </c>
      <c r="F166" t="n">
        <v>95.12</v>
      </c>
      <c r="G166" t="n">
        <v>82.70999999999999</v>
      </c>
      <c r="H166" t="n">
        <v>1.39</v>
      </c>
      <c r="I166" t="n">
        <v>69</v>
      </c>
      <c r="J166" t="n">
        <v>88.09999999999999</v>
      </c>
      <c r="K166" t="n">
        <v>35.1</v>
      </c>
      <c r="L166" t="n">
        <v>7</v>
      </c>
      <c r="M166" t="n">
        <v>4</v>
      </c>
      <c r="N166" t="n">
        <v>11</v>
      </c>
      <c r="O166" t="n">
        <v>11099.43</v>
      </c>
      <c r="P166" t="n">
        <v>628.26</v>
      </c>
      <c r="Q166" t="n">
        <v>2364.42</v>
      </c>
      <c r="R166" t="n">
        <v>271.44</v>
      </c>
      <c r="S166" t="n">
        <v>184.9</v>
      </c>
      <c r="T166" t="n">
        <v>41164.85</v>
      </c>
      <c r="U166" t="n">
        <v>0.68</v>
      </c>
      <c r="V166" t="n">
        <v>0.88</v>
      </c>
      <c r="W166" t="n">
        <v>36.86</v>
      </c>
      <c r="X166" t="n">
        <v>2.56</v>
      </c>
      <c r="Y166" t="n">
        <v>1</v>
      </c>
      <c r="Z166" t="n">
        <v>10</v>
      </c>
    </row>
    <row r="167">
      <c r="A167" t="n">
        <v>7</v>
      </c>
      <c r="B167" t="n">
        <v>35</v>
      </c>
      <c r="C167" t="inlineStr">
        <is>
          <t xml:space="preserve">CONCLUIDO	</t>
        </is>
      </c>
      <c r="D167" t="n">
        <v>1.0183</v>
      </c>
      <c r="E167" t="n">
        <v>98.20999999999999</v>
      </c>
      <c r="F167" t="n">
        <v>95.12</v>
      </c>
      <c r="G167" t="n">
        <v>82.72</v>
      </c>
      <c r="H167" t="n">
        <v>1.57</v>
      </c>
      <c r="I167" t="n">
        <v>69</v>
      </c>
      <c r="J167" t="n">
        <v>89.31999999999999</v>
      </c>
      <c r="K167" t="n">
        <v>35.1</v>
      </c>
      <c r="L167" t="n">
        <v>8</v>
      </c>
      <c r="M167" t="n">
        <v>0</v>
      </c>
      <c r="N167" t="n">
        <v>11.22</v>
      </c>
      <c r="O167" t="n">
        <v>11249.89</v>
      </c>
      <c r="P167" t="n">
        <v>636.12</v>
      </c>
      <c r="Q167" t="n">
        <v>2364.5</v>
      </c>
      <c r="R167" t="n">
        <v>271.43</v>
      </c>
      <c r="S167" t="n">
        <v>184.9</v>
      </c>
      <c r="T167" t="n">
        <v>41159.47</v>
      </c>
      <c r="U167" t="n">
        <v>0.68</v>
      </c>
      <c r="V167" t="n">
        <v>0.88</v>
      </c>
      <c r="W167" t="n">
        <v>36.87</v>
      </c>
      <c r="X167" t="n">
        <v>2.57</v>
      </c>
      <c r="Y167" t="n">
        <v>1</v>
      </c>
      <c r="Z167" t="n">
        <v>10</v>
      </c>
    </row>
    <row r="168">
      <c r="A168" t="n">
        <v>0</v>
      </c>
      <c r="B168" t="n">
        <v>50</v>
      </c>
      <c r="C168" t="inlineStr">
        <is>
          <t xml:space="preserve">CONCLUIDO	</t>
        </is>
      </c>
      <c r="D168" t="n">
        <v>0.6751</v>
      </c>
      <c r="E168" t="n">
        <v>148.12</v>
      </c>
      <c r="F168" t="n">
        <v>126.56</v>
      </c>
      <c r="G168" t="n">
        <v>8.640000000000001</v>
      </c>
      <c r="H168" t="n">
        <v>0.16</v>
      </c>
      <c r="I168" t="n">
        <v>879</v>
      </c>
      <c r="J168" t="n">
        <v>107.41</v>
      </c>
      <c r="K168" t="n">
        <v>41.65</v>
      </c>
      <c r="L168" t="n">
        <v>1</v>
      </c>
      <c r="M168" t="n">
        <v>877</v>
      </c>
      <c r="N168" t="n">
        <v>14.77</v>
      </c>
      <c r="O168" t="n">
        <v>13481.73</v>
      </c>
      <c r="P168" t="n">
        <v>1212.82</v>
      </c>
      <c r="Q168" t="n">
        <v>2368.18</v>
      </c>
      <c r="R168" t="n">
        <v>1322.4</v>
      </c>
      <c r="S168" t="n">
        <v>184.9</v>
      </c>
      <c r="T168" t="n">
        <v>562596.1899999999</v>
      </c>
      <c r="U168" t="n">
        <v>0.14</v>
      </c>
      <c r="V168" t="n">
        <v>0.67</v>
      </c>
      <c r="W168" t="n">
        <v>38.13</v>
      </c>
      <c r="X168" t="n">
        <v>33.91</v>
      </c>
      <c r="Y168" t="n">
        <v>1</v>
      </c>
      <c r="Z168" t="n">
        <v>10</v>
      </c>
    </row>
    <row r="169">
      <c r="A169" t="n">
        <v>1</v>
      </c>
      <c r="B169" t="n">
        <v>50</v>
      </c>
      <c r="C169" t="inlineStr">
        <is>
          <t xml:space="preserve">CONCLUIDO	</t>
        </is>
      </c>
      <c r="D169" t="n">
        <v>0.8596</v>
      </c>
      <c r="E169" t="n">
        <v>116.33</v>
      </c>
      <c r="F169" t="n">
        <v>106.23</v>
      </c>
      <c r="G169" t="n">
        <v>17.56</v>
      </c>
      <c r="H169" t="n">
        <v>0.32</v>
      </c>
      <c r="I169" t="n">
        <v>363</v>
      </c>
      <c r="J169" t="n">
        <v>108.68</v>
      </c>
      <c r="K169" t="n">
        <v>41.65</v>
      </c>
      <c r="L169" t="n">
        <v>2</v>
      </c>
      <c r="M169" t="n">
        <v>361</v>
      </c>
      <c r="N169" t="n">
        <v>15.03</v>
      </c>
      <c r="O169" t="n">
        <v>13638.32</v>
      </c>
      <c r="P169" t="n">
        <v>1005.63</v>
      </c>
      <c r="Q169" t="n">
        <v>2365.69</v>
      </c>
      <c r="R169" t="n">
        <v>644.58</v>
      </c>
      <c r="S169" t="n">
        <v>184.9</v>
      </c>
      <c r="T169" t="n">
        <v>226265.82</v>
      </c>
      <c r="U169" t="n">
        <v>0.29</v>
      </c>
      <c r="V169" t="n">
        <v>0.79</v>
      </c>
      <c r="W169" t="n">
        <v>37.25</v>
      </c>
      <c r="X169" t="n">
        <v>13.64</v>
      </c>
      <c r="Y169" t="n">
        <v>1</v>
      </c>
      <c r="Z169" t="n">
        <v>10</v>
      </c>
    </row>
    <row r="170">
      <c r="A170" t="n">
        <v>2</v>
      </c>
      <c r="B170" t="n">
        <v>50</v>
      </c>
      <c r="C170" t="inlineStr">
        <is>
          <t xml:space="preserve">CONCLUIDO	</t>
        </is>
      </c>
      <c r="D170" t="n">
        <v>0.9253</v>
      </c>
      <c r="E170" t="n">
        <v>108.08</v>
      </c>
      <c r="F170" t="n">
        <v>101</v>
      </c>
      <c r="G170" t="n">
        <v>26.69</v>
      </c>
      <c r="H170" t="n">
        <v>0.48</v>
      </c>
      <c r="I170" t="n">
        <v>227</v>
      </c>
      <c r="J170" t="n">
        <v>109.96</v>
      </c>
      <c r="K170" t="n">
        <v>41.65</v>
      </c>
      <c r="L170" t="n">
        <v>3</v>
      </c>
      <c r="M170" t="n">
        <v>225</v>
      </c>
      <c r="N170" t="n">
        <v>15.31</v>
      </c>
      <c r="O170" t="n">
        <v>13795.21</v>
      </c>
      <c r="P170" t="n">
        <v>941.5700000000001</v>
      </c>
      <c r="Q170" t="n">
        <v>2364.96</v>
      </c>
      <c r="R170" t="n">
        <v>471.12</v>
      </c>
      <c r="S170" t="n">
        <v>184.9</v>
      </c>
      <c r="T170" t="n">
        <v>140216.99</v>
      </c>
      <c r="U170" t="n">
        <v>0.39</v>
      </c>
      <c r="V170" t="n">
        <v>0.83</v>
      </c>
      <c r="W170" t="n">
        <v>37</v>
      </c>
      <c r="X170" t="n">
        <v>8.42</v>
      </c>
      <c r="Y170" t="n">
        <v>1</v>
      </c>
      <c r="Z170" t="n">
        <v>10</v>
      </c>
    </row>
    <row r="171">
      <c r="A171" t="n">
        <v>3</v>
      </c>
      <c r="B171" t="n">
        <v>50</v>
      </c>
      <c r="C171" t="inlineStr">
        <is>
          <t xml:space="preserve">CONCLUIDO	</t>
        </is>
      </c>
      <c r="D171" t="n">
        <v>0.9585</v>
      </c>
      <c r="E171" t="n">
        <v>104.33</v>
      </c>
      <c r="F171" t="n">
        <v>98.65000000000001</v>
      </c>
      <c r="G171" t="n">
        <v>36.09</v>
      </c>
      <c r="H171" t="n">
        <v>0.63</v>
      </c>
      <c r="I171" t="n">
        <v>164</v>
      </c>
      <c r="J171" t="n">
        <v>111.23</v>
      </c>
      <c r="K171" t="n">
        <v>41.65</v>
      </c>
      <c r="L171" t="n">
        <v>4</v>
      </c>
      <c r="M171" t="n">
        <v>162</v>
      </c>
      <c r="N171" t="n">
        <v>15.58</v>
      </c>
      <c r="O171" t="n">
        <v>13952.52</v>
      </c>
      <c r="P171" t="n">
        <v>904.62</v>
      </c>
      <c r="Q171" t="n">
        <v>2364.64</v>
      </c>
      <c r="R171" t="n">
        <v>392.51</v>
      </c>
      <c r="S171" t="n">
        <v>184.9</v>
      </c>
      <c r="T171" t="n">
        <v>101226.72</v>
      </c>
      <c r="U171" t="n">
        <v>0.47</v>
      </c>
      <c r="V171" t="n">
        <v>0.85</v>
      </c>
      <c r="W171" t="n">
        <v>36.91</v>
      </c>
      <c r="X171" t="n">
        <v>6.08</v>
      </c>
      <c r="Y171" t="n">
        <v>1</v>
      </c>
      <c r="Z171" t="n">
        <v>10</v>
      </c>
    </row>
    <row r="172">
      <c r="A172" t="n">
        <v>4</v>
      </c>
      <c r="B172" t="n">
        <v>50</v>
      </c>
      <c r="C172" t="inlineStr">
        <is>
          <t xml:space="preserve">CONCLUIDO	</t>
        </is>
      </c>
      <c r="D172" t="n">
        <v>0.9796</v>
      </c>
      <c r="E172" t="n">
        <v>102.08</v>
      </c>
      <c r="F172" t="n">
        <v>97.22</v>
      </c>
      <c r="G172" t="n">
        <v>45.93</v>
      </c>
      <c r="H172" t="n">
        <v>0.78</v>
      </c>
      <c r="I172" t="n">
        <v>127</v>
      </c>
      <c r="J172" t="n">
        <v>112.51</v>
      </c>
      <c r="K172" t="n">
        <v>41.65</v>
      </c>
      <c r="L172" t="n">
        <v>5</v>
      </c>
      <c r="M172" t="n">
        <v>125</v>
      </c>
      <c r="N172" t="n">
        <v>15.86</v>
      </c>
      <c r="O172" t="n">
        <v>14110.24</v>
      </c>
      <c r="P172" t="n">
        <v>876.64</v>
      </c>
      <c r="Q172" t="n">
        <v>2364.49</v>
      </c>
      <c r="R172" t="n">
        <v>344.99</v>
      </c>
      <c r="S172" t="n">
        <v>184.9</v>
      </c>
      <c r="T172" t="n">
        <v>77651.06</v>
      </c>
      <c r="U172" t="n">
        <v>0.54</v>
      </c>
      <c r="V172" t="n">
        <v>0.87</v>
      </c>
      <c r="W172" t="n">
        <v>36.85</v>
      </c>
      <c r="X172" t="n">
        <v>4.66</v>
      </c>
      <c r="Y172" t="n">
        <v>1</v>
      </c>
      <c r="Z172" t="n">
        <v>10</v>
      </c>
    </row>
    <row r="173">
      <c r="A173" t="n">
        <v>5</v>
      </c>
      <c r="B173" t="n">
        <v>50</v>
      </c>
      <c r="C173" t="inlineStr">
        <is>
          <t xml:space="preserve">CONCLUIDO	</t>
        </is>
      </c>
      <c r="D173" t="n">
        <v>0.9929</v>
      </c>
      <c r="E173" t="n">
        <v>100.71</v>
      </c>
      <c r="F173" t="n">
        <v>96.39</v>
      </c>
      <c r="G173" t="n">
        <v>56.15</v>
      </c>
      <c r="H173" t="n">
        <v>0.93</v>
      </c>
      <c r="I173" t="n">
        <v>103</v>
      </c>
      <c r="J173" t="n">
        <v>113.79</v>
      </c>
      <c r="K173" t="n">
        <v>41.65</v>
      </c>
      <c r="L173" t="n">
        <v>6</v>
      </c>
      <c r="M173" t="n">
        <v>101</v>
      </c>
      <c r="N173" t="n">
        <v>16.14</v>
      </c>
      <c r="O173" t="n">
        <v>14268.39</v>
      </c>
      <c r="P173" t="n">
        <v>853.8200000000001</v>
      </c>
      <c r="Q173" t="n">
        <v>2364.43</v>
      </c>
      <c r="R173" t="n">
        <v>316.33</v>
      </c>
      <c r="S173" t="n">
        <v>184.9</v>
      </c>
      <c r="T173" t="n">
        <v>63440.99</v>
      </c>
      <c r="U173" t="n">
        <v>0.58</v>
      </c>
      <c r="V173" t="n">
        <v>0.87</v>
      </c>
      <c r="W173" t="n">
        <v>36.84</v>
      </c>
      <c r="X173" t="n">
        <v>3.83</v>
      </c>
      <c r="Y173" t="n">
        <v>1</v>
      </c>
      <c r="Z173" t="n">
        <v>10</v>
      </c>
    </row>
    <row r="174">
      <c r="A174" t="n">
        <v>6</v>
      </c>
      <c r="B174" t="n">
        <v>50</v>
      </c>
      <c r="C174" t="inlineStr">
        <is>
          <t xml:space="preserve">CONCLUIDO	</t>
        </is>
      </c>
      <c r="D174" t="n">
        <v>1.0028</v>
      </c>
      <c r="E174" t="n">
        <v>99.72</v>
      </c>
      <c r="F174" t="n">
        <v>95.75</v>
      </c>
      <c r="G174" t="n">
        <v>66.04000000000001</v>
      </c>
      <c r="H174" t="n">
        <v>1.07</v>
      </c>
      <c r="I174" t="n">
        <v>87</v>
      </c>
      <c r="J174" t="n">
        <v>115.08</v>
      </c>
      <c r="K174" t="n">
        <v>41.65</v>
      </c>
      <c r="L174" t="n">
        <v>7</v>
      </c>
      <c r="M174" t="n">
        <v>85</v>
      </c>
      <c r="N174" t="n">
        <v>16.43</v>
      </c>
      <c r="O174" t="n">
        <v>14426.96</v>
      </c>
      <c r="P174" t="n">
        <v>831.84</v>
      </c>
      <c r="Q174" t="n">
        <v>2364.31</v>
      </c>
      <c r="R174" t="n">
        <v>295.74</v>
      </c>
      <c r="S174" t="n">
        <v>184.9</v>
      </c>
      <c r="T174" t="n">
        <v>53225.91</v>
      </c>
      <c r="U174" t="n">
        <v>0.63</v>
      </c>
      <c r="V174" t="n">
        <v>0.88</v>
      </c>
      <c r="W174" t="n">
        <v>36.8</v>
      </c>
      <c r="X174" t="n">
        <v>3.19</v>
      </c>
      <c r="Y174" t="n">
        <v>1</v>
      </c>
      <c r="Z174" t="n">
        <v>10</v>
      </c>
    </row>
    <row r="175">
      <c r="A175" t="n">
        <v>7</v>
      </c>
      <c r="B175" t="n">
        <v>50</v>
      </c>
      <c r="C175" t="inlineStr">
        <is>
          <t xml:space="preserve">CONCLUIDO	</t>
        </is>
      </c>
      <c r="D175" t="n">
        <v>1.0106</v>
      </c>
      <c r="E175" t="n">
        <v>98.95999999999999</v>
      </c>
      <c r="F175" t="n">
        <v>95.28</v>
      </c>
      <c r="G175" t="n">
        <v>77.25</v>
      </c>
      <c r="H175" t="n">
        <v>1.21</v>
      </c>
      <c r="I175" t="n">
        <v>74</v>
      </c>
      <c r="J175" t="n">
        <v>116.37</v>
      </c>
      <c r="K175" t="n">
        <v>41.65</v>
      </c>
      <c r="L175" t="n">
        <v>8</v>
      </c>
      <c r="M175" t="n">
        <v>72</v>
      </c>
      <c r="N175" t="n">
        <v>16.72</v>
      </c>
      <c r="O175" t="n">
        <v>14585.96</v>
      </c>
      <c r="P175" t="n">
        <v>811.02</v>
      </c>
      <c r="Q175" t="n">
        <v>2364.28</v>
      </c>
      <c r="R175" t="n">
        <v>280.1</v>
      </c>
      <c r="S175" t="n">
        <v>184.9</v>
      </c>
      <c r="T175" t="n">
        <v>45471.31</v>
      </c>
      <c r="U175" t="n">
        <v>0.66</v>
      </c>
      <c r="V175" t="n">
        <v>0.88</v>
      </c>
      <c r="W175" t="n">
        <v>36.78</v>
      </c>
      <c r="X175" t="n">
        <v>2.72</v>
      </c>
      <c r="Y175" t="n">
        <v>1</v>
      </c>
      <c r="Z175" t="n">
        <v>10</v>
      </c>
    </row>
    <row r="176">
      <c r="A176" t="n">
        <v>8</v>
      </c>
      <c r="B176" t="n">
        <v>50</v>
      </c>
      <c r="C176" t="inlineStr">
        <is>
          <t xml:space="preserve">CONCLUIDO	</t>
        </is>
      </c>
      <c r="D176" t="n">
        <v>1.0166</v>
      </c>
      <c r="E176" t="n">
        <v>98.37</v>
      </c>
      <c r="F176" t="n">
        <v>94.91</v>
      </c>
      <c r="G176" t="n">
        <v>88.98</v>
      </c>
      <c r="H176" t="n">
        <v>1.35</v>
      </c>
      <c r="I176" t="n">
        <v>64</v>
      </c>
      <c r="J176" t="n">
        <v>117.66</v>
      </c>
      <c r="K176" t="n">
        <v>41.65</v>
      </c>
      <c r="L176" t="n">
        <v>9</v>
      </c>
      <c r="M176" t="n">
        <v>62</v>
      </c>
      <c r="N176" t="n">
        <v>17.01</v>
      </c>
      <c r="O176" t="n">
        <v>14745.39</v>
      </c>
      <c r="P176" t="n">
        <v>789.37</v>
      </c>
      <c r="Q176" t="n">
        <v>2364.27</v>
      </c>
      <c r="R176" t="n">
        <v>267.45</v>
      </c>
      <c r="S176" t="n">
        <v>184.9</v>
      </c>
      <c r="T176" t="n">
        <v>39197.97</v>
      </c>
      <c r="U176" t="n">
        <v>0.6899999999999999</v>
      </c>
      <c r="V176" t="n">
        <v>0.89</v>
      </c>
      <c r="W176" t="n">
        <v>36.77</v>
      </c>
      <c r="X176" t="n">
        <v>2.36</v>
      </c>
      <c r="Y176" t="n">
        <v>1</v>
      </c>
      <c r="Z176" t="n">
        <v>10</v>
      </c>
    </row>
    <row r="177">
      <c r="A177" t="n">
        <v>9</v>
      </c>
      <c r="B177" t="n">
        <v>50</v>
      </c>
      <c r="C177" t="inlineStr">
        <is>
          <t xml:space="preserve">CONCLUIDO	</t>
        </is>
      </c>
      <c r="D177" t="n">
        <v>1.0208</v>
      </c>
      <c r="E177" t="n">
        <v>97.95999999999999</v>
      </c>
      <c r="F177" t="n">
        <v>94.66</v>
      </c>
      <c r="G177" t="n">
        <v>99.64</v>
      </c>
      <c r="H177" t="n">
        <v>1.48</v>
      </c>
      <c r="I177" t="n">
        <v>57</v>
      </c>
      <c r="J177" t="n">
        <v>118.96</v>
      </c>
      <c r="K177" t="n">
        <v>41.65</v>
      </c>
      <c r="L177" t="n">
        <v>10</v>
      </c>
      <c r="M177" t="n">
        <v>55</v>
      </c>
      <c r="N177" t="n">
        <v>17.31</v>
      </c>
      <c r="O177" t="n">
        <v>14905.25</v>
      </c>
      <c r="P177" t="n">
        <v>769.6799999999999</v>
      </c>
      <c r="Q177" t="n">
        <v>2364.12</v>
      </c>
      <c r="R177" t="n">
        <v>259.13</v>
      </c>
      <c r="S177" t="n">
        <v>184.9</v>
      </c>
      <c r="T177" t="n">
        <v>35072.36</v>
      </c>
      <c r="U177" t="n">
        <v>0.71</v>
      </c>
      <c r="V177" t="n">
        <v>0.89</v>
      </c>
      <c r="W177" t="n">
        <v>36.76</v>
      </c>
      <c r="X177" t="n">
        <v>2.11</v>
      </c>
      <c r="Y177" t="n">
        <v>1</v>
      </c>
      <c r="Z177" t="n">
        <v>10</v>
      </c>
    </row>
    <row r="178">
      <c r="A178" t="n">
        <v>10</v>
      </c>
      <c r="B178" t="n">
        <v>50</v>
      </c>
      <c r="C178" t="inlineStr">
        <is>
          <t xml:space="preserve">CONCLUIDO	</t>
        </is>
      </c>
      <c r="D178" t="n">
        <v>1.0247</v>
      </c>
      <c r="E178" t="n">
        <v>97.59</v>
      </c>
      <c r="F178" t="n">
        <v>94.42</v>
      </c>
      <c r="G178" t="n">
        <v>111.09</v>
      </c>
      <c r="H178" t="n">
        <v>1.61</v>
      </c>
      <c r="I178" t="n">
        <v>51</v>
      </c>
      <c r="J178" t="n">
        <v>120.26</v>
      </c>
      <c r="K178" t="n">
        <v>41.65</v>
      </c>
      <c r="L178" t="n">
        <v>11</v>
      </c>
      <c r="M178" t="n">
        <v>37</v>
      </c>
      <c r="N178" t="n">
        <v>17.61</v>
      </c>
      <c r="O178" t="n">
        <v>15065.56</v>
      </c>
      <c r="P178" t="n">
        <v>752.08</v>
      </c>
      <c r="Q178" t="n">
        <v>2364.33</v>
      </c>
      <c r="R178" t="n">
        <v>250.95</v>
      </c>
      <c r="S178" t="n">
        <v>184.9</v>
      </c>
      <c r="T178" t="n">
        <v>31011.59</v>
      </c>
      <c r="U178" t="n">
        <v>0.74</v>
      </c>
      <c r="V178" t="n">
        <v>0.89</v>
      </c>
      <c r="W178" t="n">
        <v>36.76</v>
      </c>
      <c r="X178" t="n">
        <v>1.87</v>
      </c>
      <c r="Y178" t="n">
        <v>1</v>
      </c>
      <c r="Z178" t="n">
        <v>10</v>
      </c>
    </row>
    <row r="179">
      <c r="A179" t="n">
        <v>11</v>
      </c>
      <c r="B179" t="n">
        <v>50</v>
      </c>
      <c r="C179" t="inlineStr">
        <is>
          <t xml:space="preserve">CONCLUIDO	</t>
        </is>
      </c>
      <c r="D179" t="n">
        <v>1.0254</v>
      </c>
      <c r="E179" t="n">
        <v>97.52</v>
      </c>
      <c r="F179" t="n">
        <v>94.40000000000001</v>
      </c>
      <c r="G179" t="n">
        <v>115.59</v>
      </c>
      <c r="H179" t="n">
        <v>1.74</v>
      </c>
      <c r="I179" t="n">
        <v>49</v>
      </c>
      <c r="J179" t="n">
        <v>121.56</v>
      </c>
      <c r="K179" t="n">
        <v>41.65</v>
      </c>
      <c r="L179" t="n">
        <v>12</v>
      </c>
      <c r="M179" t="n">
        <v>1</v>
      </c>
      <c r="N179" t="n">
        <v>17.91</v>
      </c>
      <c r="O179" t="n">
        <v>15226.31</v>
      </c>
      <c r="P179" t="n">
        <v>749.86</v>
      </c>
      <c r="Q179" t="n">
        <v>2364.53</v>
      </c>
      <c r="R179" t="n">
        <v>248.51</v>
      </c>
      <c r="S179" t="n">
        <v>184.9</v>
      </c>
      <c r="T179" t="n">
        <v>29800.39</v>
      </c>
      <c r="U179" t="n">
        <v>0.74</v>
      </c>
      <c r="V179" t="n">
        <v>0.89</v>
      </c>
      <c r="W179" t="n">
        <v>36.8</v>
      </c>
      <c r="X179" t="n">
        <v>1.84</v>
      </c>
      <c r="Y179" t="n">
        <v>1</v>
      </c>
      <c r="Z179" t="n">
        <v>10</v>
      </c>
    </row>
    <row r="180">
      <c r="A180" t="n">
        <v>12</v>
      </c>
      <c r="B180" t="n">
        <v>50</v>
      </c>
      <c r="C180" t="inlineStr">
        <is>
          <t xml:space="preserve">CONCLUIDO	</t>
        </is>
      </c>
      <c r="D180" t="n">
        <v>1.0254</v>
      </c>
      <c r="E180" t="n">
        <v>97.52</v>
      </c>
      <c r="F180" t="n">
        <v>94.40000000000001</v>
      </c>
      <c r="G180" t="n">
        <v>115.59</v>
      </c>
      <c r="H180" t="n">
        <v>1.87</v>
      </c>
      <c r="I180" t="n">
        <v>49</v>
      </c>
      <c r="J180" t="n">
        <v>122.87</v>
      </c>
      <c r="K180" t="n">
        <v>41.65</v>
      </c>
      <c r="L180" t="n">
        <v>13</v>
      </c>
      <c r="M180" t="n">
        <v>0</v>
      </c>
      <c r="N180" t="n">
        <v>18.22</v>
      </c>
      <c r="O180" t="n">
        <v>15387.5</v>
      </c>
      <c r="P180" t="n">
        <v>757.0700000000001</v>
      </c>
      <c r="Q180" t="n">
        <v>2364.61</v>
      </c>
      <c r="R180" t="n">
        <v>248.5</v>
      </c>
      <c r="S180" t="n">
        <v>184.9</v>
      </c>
      <c r="T180" t="n">
        <v>29796.08</v>
      </c>
      <c r="U180" t="n">
        <v>0.74</v>
      </c>
      <c r="V180" t="n">
        <v>0.89</v>
      </c>
      <c r="W180" t="n">
        <v>36.8</v>
      </c>
      <c r="X180" t="n">
        <v>1.84</v>
      </c>
      <c r="Y180" t="n">
        <v>1</v>
      </c>
      <c r="Z180" t="n">
        <v>10</v>
      </c>
    </row>
    <row r="181">
      <c r="A181" t="n">
        <v>0</v>
      </c>
      <c r="B181" t="n">
        <v>25</v>
      </c>
      <c r="C181" t="inlineStr">
        <is>
          <t xml:space="preserve">CONCLUIDO	</t>
        </is>
      </c>
      <c r="D181" t="n">
        <v>0.8231000000000001</v>
      </c>
      <c r="E181" t="n">
        <v>121.49</v>
      </c>
      <c r="F181" t="n">
        <v>112.43</v>
      </c>
      <c r="G181" t="n">
        <v>12.9</v>
      </c>
      <c r="H181" t="n">
        <v>0.28</v>
      </c>
      <c r="I181" t="n">
        <v>523</v>
      </c>
      <c r="J181" t="n">
        <v>61.76</v>
      </c>
      <c r="K181" t="n">
        <v>28.92</v>
      </c>
      <c r="L181" t="n">
        <v>1</v>
      </c>
      <c r="M181" t="n">
        <v>521</v>
      </c>
      <c r="N181" t="n">
        <v>6.84</v>
      </c>
      <c r="O181" t="n">
        <v>7851.41</v>
      </c>
      <c r="P181" t="n">
        <v>723.95</v>
      </c>
      <c r="Q181" t="n">
        <v>2366.74</v>
      </c>
      <c r="R181" t="n">
        <v>851.01</v>
      </c>
      <c r="S181" t="n">
        <v>184.9</v>
      </c>
      <c r="T181" t="n">
        <v>328679.32</v>
      </c>
      <c r="U181" t="n">
        <v>0.22</v>
      </c>
      <c r="V181" t="n">
        <v>0.75</v>
      </c>
      <c r="W181" t="n">
        <v>37.53</v>
      </c>
      <c r="X181" t="n">
        <v>19.83</v>
      </c>
      <c r="Y181" t="n">
        <v>1</v>
      </c>
      <c r="Z181" t="n">
        <v>10</v>
      </c>
    </row>
    <row r="182">
      <c r="A182" t="n">
        <v>1</v>
      </c>
      <c r="B182" t="n">
        <v>25</v>
      </c>
      <c r="C182" t="inlineStr">
        <is>
          <t xml:space="preserve">CONCLUIDO	</t>
        </is>
      </c>
      <c r="D182" t="n">
        <v>0.9443</v>
      </c>
      <c r="E182" t="n">
        <v>105.9</v>
      </c>
      <c r="F182" t="n">
        <v>100.98</v>
      </c>
      <c r="G182" t="n">
        <v>26.93</v>
      </c>
      <c r="H182" t="n">
        <v>0.55</v>
      </c>
      <c r="I182" t="n">
        <v>225</v>
      </c>
      <c r="J182" t="n">
        <v>62.92</v>
      </c>
      <c r="K182" t="n">
        <v>28.92</v>
      </c>
      <c r="L182" t="n">
        <v>2</v>
      </c>
      <c r="M182" t="n">
        <v>223</v>
      </c>
      <c r="N182" t="n">
        <v>7</v>
      </c>
      <c r="O182" t="n">
        <v>7994.37</v>
      </c>
      <c r="P182" t="n">
        <v>622.5700000000001</v>
      </c>
      <c r="Q182" t="n">
        <v>2365.21</v>
      </c>
      <c r="R182" t="n">
        <v>469.35</v>
      </c>
      <c r="S182" t="n">
        <v>184.9</v>
      </c>
      <c r="T182" t="n">
        <v>139339.78</v>
      </c>
      <c r="U182" t="n">
        <v>0.39</v>
      </c>
      <c r="V182" t="n">
        <v>0.83</v>
      </c>
      <c r="W182" t="n">
        <v>37.04</v>
      </c>
      <c r="X182" t="n">
        <v>8.4</v>
      </c>
      <c r="Y182" t="n">
        <v>1</v>
      </c>
      <c r="Z182" t="n">
        <v>10</v>
      </c>
    </row>
    <row r="183">
      <c r="A183" t="n">
        <v>2</v>
      </c>
      <c r="B183" t="n">
        <v>25</v>
      </c>
      <c r="C183" t="inlineStr">
        <is>
          <t xml:space="preserve">CONCLUIDO	</t>
        </is>
      </c>
      <c r="D183" t="n">
        <v>0.9862</v>
      </c>
      <c r="E183" t="n">
        <v>101.4</v>
      </c>
      <c r="F183" t="n">
        <v>97.69</v>
      </c>
      <c r="G183" t="n">
        <v>42.47</v>
      </c>
      <c r="H183" t="n">
        <v>0.8100000000000001</v>
      </c>
      <c r="I183" t="n">
        <v>138</v>
      </c>
      <c r="J183" t="n">
        <v>64.08</v>
      </c>
      <c r="K183" t="n">
        <v>28.92</v>
      </c>
      <c r="L183" t="n">
        <v>3</v>
      </c>
      <c r="M183" t="n">
        <v>136</v>
      </c>
      <c r="N183" t="n">
        <v>7.16</v>
      </c>
      <c r="O183" t="n">
        <v>8137.65</v>
      </c>
      <c r="P183" t="n">
        <v>570.98</v>
      </c>
      <c r="Q183" t="n">
        <v>2364.69</v>
      </c>
      <c r="R183" t="n">
        <v>359.74</v>
      </c>
      <c r="S183" t="n">
        <v>184.9</v>
      </c>
      <c r="T183" t="n">
        <v>84969.05</v>
      </c>
      <c r="U183" t="n">
        <v>0.51</v>
      </c>
      <c r="V183" t="n">
        <v>0.86</v>
      </c>
      <c r="W183" t="n">
        <v>36.9</v>
      </c>
      <c r="X183" t="n">
        <v>5.12</v>
      </c>
      <c r="Y183" t="n">
        <v>1</v>
      </c>
      <c r="Z183" t="n">
        <v>10</v>
      </c>
    </row>
    <row r="184">
      <c r="A184" t="n">
        <v>3</v>
      </c>
      <c r="B184" t="n">
        <v>25</v>
      </c>
      <c r="C184" t="inlineStr">
        <is>
          <t xml:space="preserve">CONCLUIDO	</t>
        </is>
      </c>
      <c r="D184" t="n">
        <v>1.0058</v>
      </c>
      <c r="E184" t="n">
        <v>99.42</v>
      </c>
      <c r="F184" t="n">
        <v>96.25</v>
      </c>
      <c r="G184" t="n">
        <v>58.33</v>
      </c>
      <c r="H184" t="n">
        <v>1.07</v>
      </c>
      <c r="I184" t="n">
        <v>99</v>
      </c>
      <c r="J184" t="n">
        <v>65.25</v>
      </c>
      <c r="K184" t="n">
        <v>28.92</v>
      </c>
      <c r="L184" t="n">
        <v>4</v>
      </c>
      <c r="M184" t="n">
        <v>52</v>
      </c>
      <c r="N184" t="n">
        <v>7.33</v>
      </c>
      <c r="O184" t="n">
        <v>8281.25</v>
      </c>
      <c r="P184" t="n">
        <v>532.38</v>
      </c>
      <c r="Q184" t="n">
        <v>2364.62</v>
      </c>
      <c r="R184" t="n">
        <v>310.13</v>
      </c>
      <c r="S184" t="n">
        <v>184.9</v>
      </c>
      <c r="T184" t="n">
        <v>60363.71</v>
      </c>
      <c r="U184" t="n">
        <v>0.6</v>
      </c>
      <c r="V184" t="n">
        <v>0.87</v>
      </c>
      <c r="W184" t="n">
        <v>36.88</v>
      </c>
      <c r="X184" t="n">
        <v>3.69</v>
      </c>
      <c r="Y184" t="n">
        <v>1</v>
      </c>
      <c r="Z184" t="n">
        <v>10</v>
      </c>
    </row>
    <row r="185">
      <c r="A185" t="n">
        <v>4</v>
      </c>
      <c r="B185" t="n">
        <v>25</v>
      </c>
      <c r="C185" t="inlineStr">
        <is>
          <t xml:space="preserve">CONCLUIDO	</t>
        </is>
      </c>
      <c r="D185" t="n">
        <v>1.007</v>
      </c>
      <c r="E185" t="n">
        <v>99.31</v>
      </c>
      <c r="F185" t="n">
        <v>96.18000000000001</v>
      </c>
      <c r="G185" t="n">
        <v>60.11</v>
      </c>
      <c r="H185" t="n">
        <v>1.31</v>
      </c>
      <c r="I185" t="n">
        <v>96</v>
      </c>
      <c r="J185" t="n">
        <v>66.42</v>
      </c>
      <c r="K185" t="n">
        <v>28.92</v>
      </c>
      <c r="L185" t="n">
        <v>5</v>
      </c>
      <c r="M185" t="n">
        <v>0</v>
      </c>
      <c r="N185" t="n">
        <v>7.49</v>
      </c>
      <c r="O185" t="n">
        <v>8425.16</v>
      </c>
      <c r="P185" t="n">
        <v>537.27</v>
      </c>
      <c r="Q185" t="n">
        <v>2365.1</v>
      </c>
      <c r="R185" t="n">
        <v>305.91</v>
      </c>
      <c r="S185" t="n">
        <v>184.9</v>
      </c>
      <c r="T185" t="n">
        <v>58268.42</v>
      </c>
      <c r="U185" t="n">
        <v>0.6</v>
      </c>
      <c r="V185" t="n">
        <v>0.87</v>
      </c>
      <c r="W185" t="n">
        <v>36.93</v>
      </c>
      <c r="X185" t="n">
        <v>3.62</v>
      </c>
      <c r="Y185" t="n">
        <v>1</v>
      </c>
      <c r="Z185" t="n">
        <v>10</v>
      </c>
    </row>
    <row r="186">
      <c r="A186" t="n">
        <v>0</v>
      </c>
      <c r="B186" t="n">
        <v>85</v>
      </c>
      <c r="C186" t="inlineStr">
        <is>
          <t xml:space="preserve">CONCLUIDO	</t>
        </is>
      </c>
      <c r="D186" t="n">
        <v>0.5109</v>
      </c>
      <c r="E186" t="n">
        <v>195.72</v>
      </c>
      <c r="F186" t="n">
        <v>146.82</v>
      </c>
      <c r="G186" t="n">
        <v>6.42</v>
      </c>
      <c r="H186" t="n">
        <v>0.11</v>
      </c>
      <c r="I186" t="n">
        <v>1373</v>
      </c>
      <c r="J186" t="n">
        <v>167.88</v>
      </c>
      <c r="K186" t="n">
        <v>51.39</v>
      </c>
      <c r="L186" t="n">
        <v>1</v>
      </c>
      <c r="M186" t="n">
        <v>1371</v>
      </c>
      <c r="N186" t="n">
        <v>30.49</v>
      </c>
      <c r="O186" t="n">
        <v>20939.59</v>
      </c>
      <c r="P186" t="n">
        <v>1886.38</v>
      </c>
      <c r="Q186" t="n">
        <v>2370.07</v>
      </c>
      <c r="R186" t="n">
        <v>2002.12</v>
      </c>
      <c r="S186" t="n">
        <v>184.9</v>
      </c>
      <c r="T186" t="n">
        <v>899985.62</v>
      </c>
      <c r="U186" t="n">
        <v>0.09</v>
      </c>
      <c r="V186" t="n">
        <v>0.57</v>
      </c>
      <c r="W186" t="n">
        <v>38.91</v>
      </c>
      <c r="X186" t="n">
        <v>54.13</v>
      </c>
      <c r="Y186" t="n">
        <v>1</v>
      </c>
      <c r="Z186" t="n">
        <v>10</v>
      </c>
    </row>
    <row r="187">
      <c r="A187" t="n">
        <v>1</v>
      </c>
      <c r="B187" t="n">
        <v>85</v>
      </c>
      <c r="C187" t="inlineStr">
        <is>
          <t xml:space="preserve">CONCLUIDO	</t>
        </is>
      </c>
      <c r="D187" t="n">
        <v>0.7558</v>
      </c>
      <c r="E187" t="n">
        <v>132.31</v>
      </c>
      <c r="F187" t="n">
        <v>112.31</v>
      </c>
      <c r="G187" t="n">
        <v>12.96</v>
      </c>
      <c r="H187" t="n">
        <v>0.21</v>
      </c>
      <c r="I187" t="n">
        <v>520</v>
      </c>
      <c r="J187" t="n">
        <v>169.33</v>
      </c>
      <c r="K187" t="n">
        <v>51.39</v>
      </c>
      <c r="L187" t="n">
        <v>2</v>
      </c>
      <c r="M187" t="n">
        <v>518</v>
      </c>
      <c r="N187" t="n">
        <v>30.94</v>
      </c>
      <c r="O187" t="n">
        <v>21118.46</v>
      </c>
      <c r="P187" t="n">
        <v>1438.92</v>
      </c>
      <c r="Q187" t="n">
        <v>2367.1</v>
      </c>
      <c r="R187" t="n">
        <v>847.14</v>
      </c>
      <c r="S187" t="n">
        <v>184.9</v>
      </c>
      <c r="T187" t="n">
        <v>326763.08</v>
      </c>
      <c r="U187" t="n">
        <v>0.22</v>
      </c>
      <c r="V187" t="n">
        <v>0.75</v>
      </c>
      <c r="W187" t="n">
        <v>37.52</v>
      </c>
      <c r="X187" t="n">
        <v>19.71</v>
      </c>
      <c r="Y187" t="n">
        <v>1</v>
      </c>
      <c r="Z187" t="n">
        <v>10</v>
      </c>
    </row>
    <row r="188">
      <c r="A188" t="n">
        <v>2</v>
      </c>
      <c r="B188" t="n">
        <v>85</v>
      </c>
      <c r="C188" t="inlineStr">
        <is>
          <t xml:space="preserve">CONCLUIDO	</t>
        </is>
      </c>
      <c r="D188" t="n">
        <v>0.8483000000000001</v>
      </c>
      <c r="E188" t="n">
        <v>117.88</v>
      </c>
      <c r="F188" t="n">
        <v>104.63</v>
      </c>
      <c r="G188" t="n">
        <v>19.56</v>
      </c>
      <c r="H188" t="n">
        <v>0.31</v>
      </c>
      <c r="I188" t="n">
        <v>321</v>
      </c>
      <c r="J188" t="n">
        <v>170.79</v>
      </c>
      <c r="K188" t="n">
        <v>51.39</v>
      </c>
      <c r="L188" t="n">
        <v>3</v>
      </c>
      <c r="M188" t="n">
        <v>319</v>
      </c>
      <c r="N188" t="n">
        <v>31.4</v>
      </c>
      <c r="O188" t="n">
        <v>21297.94</v>
      </c>
      <c r="P188" t="n">
        <v>1333.43</v>
      </c>
      <c r="Q188" t="n">
        <v>2365.67</v>
      </c>
      <c r="R188" t="n">
        <v>590.66</v>
      </c>
      <c r="S188" t="n">
        <v>184.9</v>
      </c>
      <c r="T188" t="n">
        <v>199513.88</v>
      </c>
      <c r="U188" t="n">
        <v>0.31</v>
      </c>
      <c r="V188" t="n">
        <v>0.8</v>
      </c>
      <c r="W188" t="n">
        <v>37.2</v>
      </c>
      <c r="X188" t="n">
        <v>12.05</v>
      </c>
      <c r="Y188" t="n">
        <v>1</v>
      </c>
      <c r="Z188" t="n">
        <v>10</v>
      </c>
    </row>
    <row r="189">
      <c r="A189" t="n">
        <v>3</v>
      </c>
      <c r="B189" t="n">
        <v>85</v>
      </c>
      <c r="C189" t="inlineStr">
        <is>
          <t xml:space="preserve">CONCLUIDO	</t>
        </is>
      </c>
      <c r="D189" t="n">
        <v>0.8969</v>
      </c>
      <c r="E189" t="n">
        <v>111.49</v>
      </c>
      <c r="F189" t="n">
        <v>101.25</v>
      </c>
      <c r="G189" t="n">
        <v>26.19</v>
      </c>
      <c r="H189" t="n">
        <v>0.41</v>
      </c>
      <c r="I189" t="n">
        <v>232</v>
      </c>
      <c r="J189" t="n">
        <v>172.25</v>
      </c>
      <c r="K189" t="n">
        <v>51.39</v>
      </c>
      <c r="L189" t="n">
        <v>4</v>
      </c>
      <c r="M189" t="n">
        <v>230</v>
      </c>
      <c r="N189" t="n">
        <v>31.86</v>
      </c>
      <c r="O189" t="n">
        <v>21478.05</v>
      </c>
      <c r="P189" t="n">
        <v>1282.84</v>
      </c>
      <c r="Q189" t="n">
        <v>2365.06</v>
      </c>
      <c r="R189" t="n">
        <v>478.84</v>
      </c>
      <c r="S189" t="n">
        <v>184.9</v>
      </c>
      <c r="T189" t="n">
        <v>144051.74</v>
      </c>
      <c r="U189" t="n">
        <v>0.39</v>
      </c>
      <c r="V189" t="n">
        <v>0.83</v>
      </c>
      <c r="W189" t="n">
        <v>37.05</v>
      </c>
      <c r="X189" t="n">
        <v>8.68</v>
      </c>
      <c r="Y189" t="n">
        <v>1</v>
      </c>
      <c r="Z189" t="n">
        <v>10</v>
      </c>
    </row>
    <row r="190">
      <c r="A190" t="n">
        <v>4</v>
      </c>
      <c r="B190" t="n">
        <v>85</v>
      </c>
      <c r="C190" t="inlineStr">
        <is>
          <t xml:space="preserve">CONCLUIDO	</t>
        </is>
      </c>
      <c r="D190" t="n">
        <v>0.9276</v>
      </c>
      <c r="E190" t="n">
        <v>107.8</v>
      </c>
      <c r="F190" t="n">
        <v>99.29000000000001</v>
      </c>
      <c r="G190" t="n">
        <v>32.91</v>
      </c>
      <c r="H190" t="n">
        <v>0.51</v>
      </c>
      <c r="I190" t="n">
        <v>181</v>
      </c>
      <c r="J190" t="n">
        <v>173.71</v>
      </c>
      <c r="K190" t="n">
        <v>51.39</v>
      </c>
      <c r="L190" t="n">
        <v>5</v>
      </c>
      <c r="M190" t="n">
        <v>179</v>
      </c>
      <c r="N190" t="n">
        <v>32.32</v>
      </c>
      <c r="O190" t="n">
        <v>21658.78</v>
      </c>
      <c r="P190" t="n">
        <v>1249.87</v>
      </c>
      <c r="Q190" t="n">
        <v>2364.66</v>
      </c>
      <c r="R190" t="n">
        <v>413.43</v>
      </c>
      <c r="S190" t="n">
        <v>184.9</v>
      </c>
      <c r="T190" t="n">
        <v>111600.29</v>
      </c>
      <c r="U190" t="n">
        <v>0.45</v>
      </c>
      <c r="V190" t="n">
        <v>0.85</v>
      </c>
      <c r="W190" t="n">
        <v>36.96</v>
      </c>
      <c r="X190" t="n">
        <v>6.73</v>
      </c>
      <c r="Y190" t="n">
        <v>1</v>
      </c>
      <c r="Z190" t="n">
        <v>10</v>
      </c>
    </row>
    <row r="191">
      <c r="A191" t="n">
        <v>5</v>
      </c>
      <c r="B191" t="n">
        <v>85</v>
      </c>
      <c r="C191" t="inlineStr">
        <is>
          <t xml:space="preserve">CONCLUIDO	</t>
        </is>
      </c>
      <c r="D191" t="n">
        <v>0.9485</v>
      </c>
      <c r="E191" t="n">
        <v>105.43</v>
      </c>
      <c r="F191" t="n">
        <v>98.04000000000001</v>
      </c>
      <c r="G191" t="n">
        <v>39.75</v>
      </c>
      <c r="H191" t="n">
        <v>0.61</v>
      </c>
      <c r="I191" t="n">
        <v>148</v>
      </c>
      <c r="J191" t="n">
        <v>175.18</v>
      </c>
      <c r="K191" t="n">
        <v>51.39</v>
      </c>
      <c r="L191" t="n">
        <v>6</v>
      </c>
      <c r="M191" t="n">
        <v>146</v>
      </c>
      <c r="N191" t="n">
        <v>32.79</v>
      </c>
      <c r="O191" t="n">
        <v>21840.16</v>
      </c>
      <c r="P191" t="n">
        <v>1226.77</v>
      </c>
      <c r="Q191" t="n">
        <v>2364.59</v>
      </c>
      <c r="R191" t="n">
        <v>372.1</v>
      </c>
      <c r="S191" t="n">
        <v>184.9</v>
      </c>
      <c r="T191" t="n">
        <v>91100.13</v>
      </c>
      <c r="U191" t="n">
        <v>0.5</v>
      </c>
      <c r="V191" t="n">
        <v>0.86</v>
      </c>
      <c r="W191" t="n">
        <v>36.9</v>
      </c>
      <c r="X191" t="n">
        <v>5.48</v>
      </c>
      <c r="Y191" t="n">
        <v>1</v>
      </c>
      <c r="Z191" t="n">
        <v>10</v>
      </c>
    </row>
    <row r="192">
      <c r="A192" t="n">
        <v>6</v>
      </c>
      <c r="B192" t="n">
        <v>85</v>
      </c>
      <c r="C192" t="inlineStr">
        <is>
          <t xml:space="preserve">CONCLUIDO	</t>
        </is>
      </c>
      <c r="D192" t="n">
        <v>0.9635</v>
      </c>
      <c r="E192" t="n">
        <v>103.79</v>
      </c>
      <c r="F192" t="n">
        <v>97.18000000000001</v>
      </c>
      <c r="G192" t="n">
        <v>46.65</v>
      </c>
      <c r="H192" t="n">
        <v>0.7</v>
      </c>
      <c r="I192" t="n">
        <v>125</v>
      </c>
      <c r="J192" t="n">
        <v>176.66</v>
      </c>
      <c r="K192" t="n">
        <v>51.39</v>
      </c>
      <c r="L192" t="n">
        <v>7</v>
      </c>
      <c r="M192" t="n">
        <v>123</v>
      </c>
      <c r="N192" t="n">
        <v>33.27</v>
      </c>
      <c r="O192" t="n">
        <v>22022.17</v>
      </c>
      <c r="P192" t="n">
        <v>1208.4</v>
      </c>
      <c r="Q192" t="n">
        <v>2364.51</v>
      </c>
      <c r="R192" t="n">
        <v>344.08</v>
      </c>
      <c r="S192" t="n">
        <v>184.9</v>
      </c>
      <c r="T192" t="n">
        <v>77204.08</v>
      </c>
      <c r="U192" t="n">
        <v>0.54</v>
      </c>
      <c r="V192" t="n">
        <v>0.87</v>
      </c>
      <c r="W192" t="n">
        <v>36.85</v>
      </c>
      <c r="X192" t="n">
        <v>4.62</v>
      </c>
      <c r="Y192" t="n">
        <v>1</v>
      </c>
      <c r="Z192" t="n">
        <v>10</v>
      </c>
    </row>
    <row r="193">
      <c r="A193" t="n">
        <v>7</v>
      </c>
      <c r="B193" t="n">
        <v>85</v>
      </c>
      <c r="C193" t="inlineStr">
        <is>
          <t xml:space="preserve">CONCLUIDO	</t>
        </is>
      </c>
      <c r="D193" t="n">
        <v>0.9748</v>
      </c>
      <c r="E193" t="n">
        <v>102.58</v>
      </c>
      <c r="F193" t="n">
        <v>96.55</v>
      </c>
      <c r="G193" t="n">
        <v>53.64</v>
      </c>
      <c r="H193" t="n">
        <v>0.8</v>
      </c>
      <c r="I193" t="n">
        <v>108</v>
      </c>
      <c r="J193" t="n">
        <v>178.14</v>
      </c>
      <c r="K193" t="n">
        <v>51.39</v>
      </c>
      <c r="L193" t="n">
        <v>8</v>
      </c>
      <c r="M193" t="n">
        <v>106</v>
      </c>
      <c r="N193" t="n">
        <v>33.75</v>
      </c>
      <c r="O193" t="n">
        <v>22204.83</v>
      </c>
      <c r="P193" t="n">
        <v>1192.19</v>
      </c>
      <c r="Q193" t="n">
        <v>2364.36</v>
      </c>
      <c r="R193" t="n">
        <v>321.97</v>
      </c>
      <c r="S193" t="n">
        <v>184.9</v>
      </c>
      <c r="T193" t="n">
        <v>66234.19</v>
      </c>
      <c r="U193" t="n">
        <v>0.57</v>
      </c>
      <c r="V193" t="n">
        <v>0.87</v>
      </c>
      <c r="W193" t="n">
        <v>36.85</v>
      </c>
      <c r="X193" t="n">
        <v>3.99</v>
      </c>
      <c r="Y193" t="n">
        <v>1</v>
      </c>
      <c r="Z193" t="n">
        <v>10</v>
      </c>
    </row>
    <row r="194">
      <c r="A194" t="n">
        <v>8</v>
      </c>
      <c r="B194" t="n">
        <v>85</v>
      </c>
      <c r="C194" t="inlineStr">
        <is>
          <t xml:space="preserve">CONCLUIDO	</t>
        </is>
      </c>
      <c r="D194" t="n">
        <v>0.9835</v>
      </c>
      <c r="E194" t="n">
        <v>101.68</v>
      </c>
      <c r="F194" t="n">
        <v>96.09</v>
      </c>
      <c r="G194" t="n">
        <v>60.69</v>
      </c>
      <c r="H194" t="n">
        <v>0.89</v>
      </c>
      <c r="I194" t="n">
        <v>95</v>
      </c>
      <c r="J194" t="n">
        <v>179.63</v>
      </c>
      <c r="K194" t="n">
        <v>51.39</v>
      </c>
      <c r="L194" t="n">
        <v>9</v>
      </c>
      <c r="M194" t="n">
        <v>93</v>
      </c>
      <c r="N194" t="n">
        <v>34.24</v>
      </c>
      <c r="O194" t="n">
        <v>22388.15</v>
      </c>
      <c r="P194" t="n">
        <v>1178.05</v>
      </c>
      <c r="Q194" t="n">
        <v>2364.45</v>
      </c>
      <c r="R194" t="n">
        <v>306.53</v>
      </c>
      <c r="S194" t="n">
        <v>184.9</v>
      </c>
      <c r="T194" t="n">
        <v>58581.39</v>
      </c>
      <c r="U194" t="n">
        <v>0.6</v>
      </c>
      <c r="V194" t="n">
        <v>0.88</v>
      </c>
      <c r="W194" t="n">
        <v>36.83</v>
      </c>
      <c r="X194" t="n">
        <v>3.53</v>
      </c>
      <c r="Y194" t="n">
        <v>1</v>
      </c>
      <c r="Z194" t="n">
        <v>10</v>
      </c>
    </row>
    <row r="195">
      <c r="A195" t="n">
        <v>9</v>
      </c>
      <c r="B195" t="n">
        <v>85</v>
      </c>
      <c r="C195" t="inlineStr">
        <is>
          <t xml:space="preserve">CONCLUIDO	</t>
        </is>
      </c>
      <c r="D195" t="n">
        <v>0.9908</v>
      </c>
      <c r="E195" t="n">
        <v>100.93</v>
      </c>
      <c r="F195" t="n">
        <v>95.67</v>
      </c>
      <c r="G195" t="n">
        <v>67.53</v>
      </c>
      <c r="H195" t="n">
        <v>0.98</v>
      </c>
      <c r="I195" t="n">
        <v>85</v>
      </c>
      <c r="J195" t="n">
        <v>181.12</v>
      </c>
      <c r="K195" t="n">
        <v>51.39</v>
      </c>
      <c r="L195" t="n">
        <v>10</v>
      </c>
      <c r="M195" t="n">
        <v>83</v>
      </c>
      <c r="N195" t="n">
        <v>34.73</v>
      </c>
      <c r="O195" t="n">
        <v>22572.13</v>
      </c>
      <c r="P195" t="n">
        <v>1165.17</v>
      </c>
      <c r="Q195" t="n">
        <v>2364.29</v>
      </c>
      <c r="R195" t="n">
        <v>293.03</v>
      </c>
      <c r="S195" t="n">
        <v>184.9</v>
      </c>
      <c r="T195" t="n">
        <v>51880.59</v>
      </c>
      <c r="U195" t="n">
        <v>0.63</v>
      </c>
      <c r="V195" t="n">
        <v>0.88</v>
      </c>
      <c r="W195" t="n">
        <v>36.8</v>
      </c>
      <c r="X195" t="n">
        <v>3.12</v>
      </c>
      <c r="Y195" t="n">
        <v>1</v>
      </c>
      <c r="Z195" t="n">
        <v>10</v>
      </c>
    </row>
    <row r="196">
      <c r="A196" t="n">
        <v>10</v>
      </c>
      <c r="B196" t="n">
        <v>85</v>
      </c>
      <c r="C196" t="inlineStr">
        <is>
          <t xml:space="preserve">CONCLUIDO	</t>
        </is>
      </c>
      <c r="D196" t="n">
        <v>0.9971</v>
      </c>
      <c r="E196" t="n">
        <v>100.29</v>
      </c>
      <c r="F196" t="n">
        <v>95.34</v>
      </c>
      <c r="G196" t="n">
        <v>75.27</v>
      </c>
      <c r="H196" t="n">
        <v>1.07</v>
      </c>
      <c r="I196" t="n">
        <v>76</v>
      </c>
      <c r="J196" t="n">
        <v>182.62</v>
      </c>
      <c r="K196" t="n">
        <v>51.39</v>
      </c>
      <c r="L196" t="n">
        <v>11</v>
      </c>
      <c r="M196" t="n">
        <v>74</v>
      </c>
      <c r="N196" t="n">
        <v>35.22</v>
      </c>
      <c r="O196" t="n">
        <v>22756.91</v>
      </c>
      <c r="P196" t="n">
        <v>1152.73</v>
      </c>
      <c r="Q196" t="n">
        <v>2364.22</v>
      </c>
      <c r="R196" t="n">
        <v>281.46</v>
      </c>
      <c r="S196" t="n">
        <v>184.9</v>
      </c>
      <c r="T196" t="n">
        <v>46143.42</v>
      </c>
      <c r="U196" t="n">
        <v>0.66</v>
      </c>
      <c r="V196" t="n">
        <v>0.88</v>
      </c>
      <c r="W196" t="n">
        <v>36.8</v>
      </c>
      <c r="X196" t="n">
        <v>2.79</v>
      </c>
      <c r="Y196" t="n">
        <v>1</v>
      </c>
      <c r="Z196" t="n">
        <v>10</v>
      </c>
    </row>
    <row r="197">
      <c r="A197" t="n">
        <v>11</v>
      </c>
      <c r="B197" t="n">
        <v>85</v>
      </c>
      <c r="C197" t="inlineStr">
        <is>
          <t xml:space="preserve">CONCLUIDO	</t>
        </is>
      </c>
      <c r="D197" t="n">
        <v>1.0017</v>
      </c>
      <c r="E197" t="n">
        <v>99.83</v>
      </c>
      <c r="F197" t="n">
        <v>95.09</v>
      </c>
      <c r="G197" t="n">
        <v>81.51000000000001</v>
      </c>
      <c r="H197" t="n">
        <v>1.16</v>
      </c>
      <c r="I197" t="n">
        <v>70</v>
      </c>
      <c r="J197" t="n">
        <v>184.12</v>
      </c>
      <c r="K197" t="n">
        <v>51.39</v>
      </c>
      <c r="L197" t="n">
        <v>12</v>
      </c>
      <c r="M197" t="n">
        <v>68</v>
      </c>
      <c r="N197" t="n">
        <v>35.73</v>
      </c>
      <c r="O197" t="n">
        <v>22942.24</v>
      </c>
      <c r="P197" t="n">
        <v>1142.49</v>
      </c>
      <c r="Q197" t="n">
        <v>2364.31</v>
      </c>
      <c r="R197" t="n">
        <v>273.63</v>
      </c>
      <c r="S197" t="n">
        <v>184.9</v>
      </c>
      <c r="T197" t="n">
        <v>42254.8</v>
      </c>
      <c r="U197" t="n">
        <v>0.68</v>
      </c>
      <c r="V197" t="n">
        <v>0.88</v>
      </c>
      <c r="W197" t="n">
        <v>36.77</v>
      </c>
      <c r="X197" t="n">
        <v>2.53</v>
      </c>
      <c r="Y197" t="n">
        <v>1</v>
      </c>
      <c r="Z197" t="n">
        <v>10</v>
      </c>
    </row>
    <row r="198">
      <c r="A198" t="n">
        <v>12</v>
      </c>
      <c r="B198" t="n">
        <v>85</v>
      </c>
      <c r="C198" t="inlineStr">
        <is>
          <t xml:space="preserve">CONCLUIDO	</t>
        </is>
      </c>
      <c r="D198" t="n">
        <v>1.0055</v>
      </c>
      <c r="E198" t="n">
        <v>99.45999999999999</v>
      </c>
      <c r="F198" t="n">
        <v>94.91</v>
      </c>
      <c r="G198" t="n">
        <v>88.98</v>
      </c>
      <c r="H198" t="n">
        <v>1.24</v>
      </c>
      <c r="I198" t="n">
        <v>64</v>
      </c>
      <c r="J198" t="n">
        <v>185.63</v>
      </c>
      <c r="K198" t="n">
        <v>51.39</v>
      </c>
      <c r="L198" t="n">
        <v>13</v>
      </c>
      <c r="M198" t="n">
        <v>62</v>
      </c>
      <c r="N198" t="n">
        <v>36.24</v>
      </c>
      <c r="O198" t="n">
        <v>23128.27</v>
      </c>
      <c r="P198" t="n">
        <v>1131.45</v>
      </c>
      <c r="Q198" t="n">
        <v>2364.3</v>
      </c>
      <c r="R198" t="n">
        <v>267.8</v>
      </c>
      <c r="S198" t="n">
        <v>184.9</v>
      </c>
      <c r="T198" t="n">
        <v>39371.73</v>
      </c>
      <c r="U198" t="n">
        <v>0.6899999999999999</v>
      </c>
      <c r="V198" t="n">
        <v>0.89</v>
      </c>
      <c r="W198" t="n">
        <v>36.77</v>
      </c>
      <c r="X198" t="n">
        <v>2.36</v>
      </c>
      <c r="Y198" t="n">
        <v>1</v>
      </c>
      <c r="Z198" t="n">
        <v>10</v>
      </c>
    </row>
    <row r="199">
      <c r="A199" t="n">
        <v>13</v>
      </c>
      <c r="B199" t="n">
        <v>85</v>
      </c>
      <c r="C199" t="inlineStr">
        <is>
          <t xml:space="preserve">CONCLUIDO	</t>
        </is>
      </c>
      <c r="D199" t="n">
        <v>1.009</v>
      </c>
      <c r="E199" t="n">
        <v>99.11</v>
      </c>
      <c r="F199" t="n">
        <v>94.73999999999999</v>
      </c>
      <c r="G199" t="n">
        <v>96.34999999999999</v>
      </c>
      <c r="H199" t="n">
        <v>1.33</v>
      </c>
      <c r="I199" t="n">
        <v>59</v>
      </c>
      <c r="J199" t="n">
        <v>187.14</v>
      </c>
      <c r="K199" t="n">
        <v>51.39</v>
      </c>
      <c r="L199" t="n">
        <v>14</v>
      </c>
      <c r="M199" t="n">
        <v>57</v>
      </c>
      <c r="N199" t="n">
        <v>36.75</v>
      </c>
      <c r="O199" t="n">
        <v>23314.98</v>
      </c>
      <c r="P199" t="n">
        <v>1120.29</v>
      </c>
      <c r="Q199" t="n">
        <v>2364.2</v>
      </c>
      <c r="R199" t="n">
        <v>261.75</v>
      </c>
      <c r="S199" t="n">
        <v>184.9</v>
      </c>
      <c r="T199" t="n">
        <v>36370.81</v>
      </c>
      <c r="U199" t="n">
        <v>0.71</v>
      </c>
      <c r="V199" t="n">
        <v>0.89</v>
      </c>
      <c r="W199" t="n">
        <v>36.77</v>
      </c>
      <c r="X199" t="n">
        <v>2.18</v>
      </c>
      <c r="Y199" t="n">
        <v>1</v>
      </c>
      <c r="Z199" t="n">
        <v>10</v>
      </c>
    </row>
    <row r="200">
      <c r="A200" t="n">
        <v>14</v>
      </c>
      <c r="B200" t="n">
        <v>85</v>
      </c>
      <c r="C200" t="inlineStr">
        <is>
          <t xml:space="preserve">CONCLUIDO	</t>
        </is>
      </c>
      <c r="D200" t="n">
        <v>1.013</v>
      </c>
      <c r="E200" t="n">
        <v>98.72</v>
      </c>
      <c r="F200" t="n">
        <v>94.52</v>
      </c>
      <c r="G200" t="n">
        <v>105.02</v>
      </c>
      <c r="H200" t="n">
        <v>1.41</v>
      </c>
      <c r="I200" t="n">
        <v>54</v>
      </c>
      <c r="J200" t="n">
        <v>188.66</v>
      </c>
      <c r="K200" t="n">
        <v>51.39</v>
      </c>
      <c r="L200" t="n">
        <v>15</v>
      </c>
      <c r="M200" t="n">
        <v>52</v>
      </c>
      <c r="N200" t="n">
        <v>37.27</v>
      </c>
      <c r="O200" t="n">
        <v>23502.4</v>
      </c>
      <c r="P200" t="n">
        <v>1109.31</v>
      </c>
      <c r="Q200" t="n">
        <v>2364.11</v>
      </c>
      <c r="R200" t="n">
        <v>254.72</v>
      </c>
      <c r="S200" t="n">
        <v>184.9</v>
      </c>
      <c r="T200" t="n">
        <v>32881.73</v>
      </c>
      <c r="U200" t="n">
        <v>0.73</v>
      </c>
      <c r="V200" t="n">
        <v>0.89</v>
      </c>
      <c r="W200" t="n">
        <v>36.74</v>
      </c>
      <c r="X200" t="n">
        <v>1.96</v>
      </c>
      <c r="Y200" t="n">
        <v>1</v>
      </c>
      <c r="Z200" t="n">
        <v>10</v>
      </c>
    </row>
    <row r="201">
      <c r="A201" t="n">
        <v>15</v>
      </c>
      <c r="B201" t="n">
        <v>85</v>
      </c>
      <c r="C201" t="inlineStr">
        <is>
          <t xml:space="preserve">CONCLUIDO	</t>
        </is>
      </c>
      <c r="D201" t="n">
        <v>1.0151</v>
      </c>
      <c r="E201" t="n">
        <v>98.51000000000001</v>
      </c>
      <c r="F201" t="n">
        <v>94.41</v>
      </c>
      <c r="G201" t="n">
        <v>111.08</v>
      </c>
      <c r="H201" t="n">
        <v>1.49</v>
      </c>
      <c r="I201" t="n">
        <v>51</v>
      </c>
      <c r="J201" t="n">
        <v>190.19</v>
      </c>
      <c r="K201" t="n">
        <v>51.39</v>
      </c>
      <c r="L201" t="n">
        <v>16</v>
      </c>
      <c r="M201" t="n">
        <v>49</v>
      </c>
      <c r="N201" t="n">
        <v>37.79</v>
      </c>
      <c r="O201" t="n">
        <v>23690.52</v>
      </c>
      <c r="P201" t="n">
        <v>1099.58</v>
      </c>
      <c r="Q201" t="n">
        <v>2364.18</v>
      </c>
      <c r="R201" t="n">
        <v>251.13</v>
      </c>
      <c r="S201" t="n">
        <v>184.9</v>
      </c>
      <c r="T201" t="n">
        <v>31101.71</v>
      </c>
      <c r="U201" t="n">
        <v>0.74</v>
      </c>
      <c r="V201" t="n">
        <v>0.89</v>
      </c>
      <c r="W201" t="n">
        <v>36.75</v>
      </c>
      <c r="X201" t="n">
        <v>1.86</v>
      </c>
      <c r="Y201" t="n">
        <v>1</v>
      </c>
      <c r="Z201" t="n">
        <v>10</v>
      </c>
    </row>
    <row r="202">
      <c r="A202" t="n">
        <v>16</v>
      </c>
      <c r="B202" t="n">
        <v>85</v>
      </c>
      <c r="C202" t="inlineStr">
        <is>
          <t xml:space="preserve">CONCLUIDO	</t>
        </is>
      </c>
      <c r="D202" t="n">
        <v>1.0183</v>
      </c>
      <c r="E202" t="n">
        <v>98.2</v>
      </c>
      <c r="F202" t="n">
        <v>94.23</v>
      </c>
      <c r="G202" t="n">
        <v>120.3</v>
      </c>
      <c r="H202" t="n">
        <v>1.57</v>
      </c>
      <c r="I202" t="n">
        <v>47</v>
      </c>
      <c r="J202" t="n">
        <v>191.72</v>
      </c>
      <c r="K202" t="n">
        <v>51.39</v>
      </c>
      <c r="L202" t="n">
        <v>17</v>
      </c>
      <c r="M202" t="n">
        <v>45</v>
      </c>
      <c r="N202" t="n">
        <v>38.33</v>
      </c>
      <c r="O202" t="n">
        <v>23879.37</v>
      </c>
      <c r="P202" t="n">
        <v>1087.79</v>
      </c>
      <c r="Q202" t="n">
        <v>2364.22</v>
      </c>
      <c r="R202" t="n">
        <v>245.02</v>
      </c>
      <c r="S202" t="n">
        <v>184.9</v>
      </c>
      <c r="T202" t="n">
        <v>28068.57</v>
      </c>
      <c r="U202" t="n">
        <v>0.75</v>
      </c>
      <c r="V202" t="n">
        <v>0.89</v>
      </c>
      <c r="W202" t="n">
        <v>36.74</v>
      </c>
      <c r="X202" t="n">
        <v>1.68</v>
      </c>
      <c r="Y202" t="n">
        <v>1</v>
      </c>
      <c r="Z202" t="n">
        <v>10</v>
      </c>
    </row>
    <row r="203">
      <c r="A203" t="n">
        <v>17</v>
      </c>
      <c r="B203" t="n">
        <v>85</v>
      </c>
      <c r="C203" t="inlineStr">
        <is>
          <t xml:space="preserve">CONCLUIDO	</t>
        </is>
      </c>
      <c r="D203" t="n">
        <v>1.0203</v>
      </c>
      <c r="E203" t="n">
        <v>98.01000000000001</v>
      </c>
      <c r="F203" t="n">
        <v>94.14</v>
      </c>
      <c r="G203" t="n">
        <v>128.38</v>
      </c>
      <c r="H203" t="n">
        <v>1.65</v>
      </c>
      <c r="I203" t="n">
        <v>44</v>
      </c>
      <c r="J203" t="n">
        <v>193.26</v>
      </c>
      <c r="K203" t="n">
        <v>51.39</v>
      </c>
      <c r="L203" t="n">
        <v>18</v>
      </c>
      <c r="M203" t="n">
        <v>42</v>
      </c>
      <c r="N203" t="n">
        <v>38.86</v>
      </c>
      <c r="O203" t="n">
        <v>24068.93</v>
      </c>
      <c r="P203" t="n">
        <v>1078.27</v>
      </c>
      <c r="Q203" t="n">
        <v>2364.15</v>
      </c>
      <c r="R203" t="n">
        <v>242.24</v>
      </c>
      <c r="S203" t="n">
        <v>184.9</v>
      </c>
      <c r="T203" t="n">
        <v>26691.43</v>
      </c>
      <c r="U203" t="n">
        <v>0.76</v>
      </c>
      <c r="V203" t="n">
        <v>0.89</v>
      </c>
      <c r="W203" t="n">
        <v>36.73</v>
      </c>
      <c r="X203" t="n">
        <v>1.59</v>
      </c>
      <c r="Y203" t="n">
        <v>1</v>
      </c>
      <c r="Z203" t="n">
        <v>10</v>
      </c>
    </row>
    <row r="204">
      <c r="A204" t="n">
        <v>18</v>
      </c>
      <c r="B204" t="n">
        <v>85</v>
      </c>
      <c r="C204" t="inlineStr">
        <is>
          <t xml:space="preserve">CONCLUIDO	</t>
        </is>
      </c>
      <c r="D204" t="n">
        <v>1.0217</v>
      </c>
      <c r="E204" t="n">
        <v>97.87</v>
      </c>
      <c r="F204" t="n">
        <v>94.08</v>
      </c>
      <c r="G204" t="n">
        <v>134.4</v>
      </c>
      <c r="H204" t="n">
        <v>1.73</v>
      </c>
      <c r="I204" t="n">
        <v>42</v>
      </c>
      <c r="J204" t="n">
        <v>194.8</v>
      </c>
      <c r="K204" t="n">
        <v>51.39</v>
      </c>
      <c r="L204" t="n">
        <v>19</v>
      </c>
      <c r="M204" t="n">
        <v>40</v>
      </c>
      <c r="N204" t="n">
        <v>39.41</v>
      </c>
      <c r="O204" t="n">
        <v>24259.23</v>
      </c>
      <c r="P204" t="n">
        <v>1068.38</v>
      </c>
      <c r="Q204" t="n">
        <v>2364.19</v>
      </c>
      <c r="R204" t="n">
        <v>239.81</v>
      </c>
      <c r="S204" t="n">
        <v>184.9</v>
      </c>
      <c r="T204" t="n">
        <v>25488.62</v>
      </c>
      <c r="U204" t="n">
        <v>0.77</v>
      </c>
      <c r="V204" t="n">
        <v>0.89</v>
      </c>
      <c r="W204" t="n">
        <v>36.73</v>
      </c>
      <c r="X204" t="n">
        <v>1.52</v>
      </c>
      <c r="Y204" t="n">
        <v>1</v>
      </c>
      <c r="Z204" t="n">
        <v>10</v>
      </c>
    </row>
    <row r="205">
      <c r="A205" t="n">
        <v>19</v>
      </c>
      <c r="B205" t="n">
        <v>85</v>
      </c>
      <c r="C205" t="inlineStr">
        <is>
          <t xml:space="preserve">CONCLUIDO	</t>
        </is>
      </c>
      <c r="D205" t="n">
        <v>1.0239</v>
      </c>
      <c r="E205" t="n">
        <v>97.66</v>
      </c>
      <c r="F205" t="n">
        <v>93.97</v>
      </c>
      <c r="G205" t="n">
        <v>144.57</v>
      </c>
      <c r="H205" t="n">
        <v>1.81</v>
      </c>
      <c r="I205" t="n">
        <v>39</v>
      </c>
      <c r="J205" t="n">
        <v>196.35</v>
      </c>
      <c r="K205" t="n">
        <v>51.39</v>
      </c>
      <c r="L205" t="n">
        <v>20</v>
      </c>
      <c r="M205" t="n">
        <v>37</v>
      </c>
      <c r="N205" t="n">
        <v>39.96</v>
      </c>
      <c r="O205" t="n">
        <v>24450.27</v>
      </c>
      <c r="P205" t="n">
        <v>1060.36</v>
      </c>
      <c r="Q205" t="n">
        <v>2364.15</v>
      </c>
      <c r="R205" t="n">
        <v>236.39</v>
      </c>
      <c r="S205" t="n">
        <v>184.9</v>
      </c>
      <c r="T205" t="n">
        <v>23789.7</v>
      </c>
      <c r="U205" t="n">
        <v>0.78</v>
      </c>
      <c r="V205" t="n">
        <v>0.9</v>
      </c>
      <c r="W205" t="n">
        <v>36.73</v>
      </c>
      <c r="X205" t="n">
        <v>1.42</v>
      </c>
      <c r="Y205" t="n">
        <v>1</v>
      </c>
      <c r="Z205" t="n">
        <v>10</v>
      </c>
    </row>
    <row r="206">
      <c r="A206" t="n">
        <v>20</v>
      </c>
      <c r="B206" t="n">
        <v>85</v>
      </c>
      <c r="C206" t="inlineStr">
        <is>
          <t xml:space="preserve">CONCLUIDO	</t>
        </is>
      </c>
      <c r="D206" t="n">
        <v>1.0255</v>
      </c>
      <c r="E206" t="n">
        <v>97.52</v>
      </c>
      <c r="F206" t="n">
        <v>93.89</v>
      </c>
      <c r="G206" t="n">
        <v>152.25</v>
      </c>
      <c r="H206" t="n">
        <v>1.88</v>
      </c>
      <c r="I206" t="n">
        <v>37</v>
      </c>
      <c r="J206" t="n">
        <v>197.9</v>
      </c>
      <c r="K206" t="n">
        <v>51.39</v>
      </c>
      <c r="L206" t="n">
        <v>21</v>
      </c>
      <c r="M206" t="n">
        <v>35</v>
      </c>
      <c r="N206" t="n">
        <v>40.51</v>
      </c>
      <c r="O206" t="n">
        <v>24642.07</v>
      </c>
      <c r="P206" t="n">
        <v>1049.57</v>
      </c>
      <c r="Q206" t="n">
        <v>2364.18</v>
      </c>
      <c r="R206" t="n">
        <v>233.96</v>
      </c>
      <c r="S206" t="n">
        <v>184.9</v>
      </c>
      <c r="T206" t="n">
        <v>22588.27</v>
      </c>
      <c r="U206" t="n">
        <v>0.79</v>
      </c>
      <c r="V206" t="n">
        <v>0.9</v>
      </c>
      <c r="W206" t="n">
        <v>36.72</v>
      </c>
      <c r="X206" t="n">
        <v>1.34</v>
      </c>
      <c r="Y206" t="n">
        <v>1</v>
      </c>
      <c r="Z206" t="n">
        <v>10</v>
      </c>
    </row>
    <row r="207">
      <c r="A207" t="n">
        <v>21</v>
      </c>
      <c r="B207" t="n">
        <v>85</v>
      </c>
      <c r="C207" t="inlineStr">
        <is>
          <t xml:space="preserve">CONCLUIDO	</t>
        </is>
      </c>
      <c r="D207" t="n">
        <v>1.0269</v>
      </c>
      <c r="E207" t="n">
        <v>97.38</v>
      </c>
      <c r="F207" t="n">
        <v>93.81999999999999</v>
      </c>
      <c r="G207" t="n">
        <v>160.83</v>
      </c>
      <c r="H207" t="n">
        <v>1.96</v>
      </c>
      <c r="I207" t="n">
        <v>35</v>
      </c>
      <c r="J207" t="n">
        <v>199.46</v>
      </c>
      <c r="K207" t="n">
        <v>51.39</v>
      </c>
      <c r="L207" t="n">
        <v>22</v>
      </c>
      <c r="M207" t="n">
        <v>33</v>
      </c>
      <c r="N207" t="n">
        <v>41.07</v>
      </c>
      <c r="O207" t="n">
        <v>24834.62</v>
      </c>
      <c r="P207" t="n">
        <v>1039.15</v>
      </c>
      <c r="Q207" t="n">
        <v>2364.14</v>
      </c>
      <c r="R207" t="n">
        <v>231.42</v>
      </c>
      <c r="S207" t="n">
        <v>184.9</v>
      </c>
      <c r="T207" t="n">
        <v>21324.08</v>
      </c>
      <c r="U207" t="n">
        <v>0.8</v>
      </c>
      <c r="V207" t="n">
        <v>0.9</v>
      </c>
      <c r="W207" t="n">
        <v>36.72</v>
      </c>
      <c r="X207" t="n">
        <v>1.26</v>
      </c>
      <c r="Y207" t="n">
        <v>1</v>
      </c>
      <c r="Z207" t="n">
        <v>10</v>
      </c>
    </row>
    <row r="208">
      <c r="A208" t="n">
        <v>22</v>
      </c>
      <c r="B208" t="n">
        <v>85</v>
      </c>
      <c r="C208" t="inlineStr">
        <is>
          <t xml:space="preserve">CONCLUIDO	</t>
        </is>
      </c>
      <c r="D208" t="n">
        <v>1.0284</v>
      </c>
      <c r="E208" t="n">
        <v>97.23999999999999</v>
      </c>
      <c r="F208" t="n">
        <v>93.75</v>
      </c>
      <c r="G208" t="n">
        <v>170.45</v>
      </c>
      <c r="H208" t="n">
        <v>2.03</v>
      </c>
      <c r="I208" t="n">
        <v>33</v>
      </c>
      <c r="J208" t="n">
        <v>201.03</v>
      </c>
      <c r="K208" t="n">
        <v>51.39</v>
      </c>
      <c r="L208" t="n">
        <v>23</v>
      </c>
      <c r="M208" t="n">
        <v>31</v>
      </c>
      <c r="N208" t="n">
        <v>41.64</v>
      </c>
      <c r="O208" t="n">
        <v>25027.94</v>
      </c>
      <c r="P208" t="n">
        <v>1026.67</v>
      </c>
      <c r="Q208" t="n">
        <v>2364.03</v>
      </c>
      <c r="R208" t="n">
        <v>228.9</v>
      </c>
      <c r="S208" t="n">
        <v>184.9</v>
      </c>
      <c r="T208" t="n">
        <v>20078.4</v>
      </c>
      <c r="U208" t="n">
        <v>0.8100000000000001</v>
      </c>
      <c r="V208" t="n">
        <v>0.9</v>
      </c>
      <c r="W208" t="n">
        <v>36.72</v>
      </c>
      <c r="X208" t="n">
        <v>1.19</v>
      </c>
      <c r="Y208" t="n">
        <v>1</v>
      </c>
      <c r="Z208" t="n">
        <v>10</v>
      </c>
    </row>
    <row r="209">
      <c r="A209" t="n">
        <v>23</v>
      </c>
      <c r="B209" t="n">
        <v>85</v>
      </c>
      <c r="C209" t="inlineStr">
        <is>
          <t xml:space="preserve">CONCLUIDO	</t>
        </is>
      </c>
      <c r="D209" t="n">
        <v>1.0291</v>
      </c>
      <c r="E209" t="n">
        <v>97.18000000000001</v>
      </c>
      <c r="F209" t="n">
        <v>93.72</v>
      </c>
      <c r="G209" t="n">
        <v>175.72</v>
      </c>
      <c r="H209" t="n">
        <v>2.1</v>
      </c>
      <c r="I209" t="n">
        <v>32</v>
      </c>
      <c r="J209" t="n">
        <v>202.61</v>
      </c>
      <c r="K209" t="n">
        <v>51.39</v>
      </c>
      <c r="L209" t="n">
        <v>24</v>
      </c>
      <c r="M209" t="n">
        <v>30</v>
      </c>
      <c r="N209" t="n">
        <v>42.21</v>
      </c>
      <c r="O209" t="n">
        <v>25222.04</v>
      </c>
      <c r="P209" t="n">
        <v>1020.87</v>
      </c>
      <c r="Q209" t="n">
        <v>2364.14</v>
      </c>
      <c r="R209" t="n">
        <v>228.04</v>
      </c>
      <c r="S209" t="n">
        <v>184.9</v>
      </c>
      <c r="T209" t="n">
        <v>19651.71</v>
      </c>
      <c r="U209" t="n">
        <v>0.8100000000000001</v>
      </c>
      <c r="V209" t="n">
        <v>0.9</v>
      </c>
      <c r="W209" t="n">
        <v>36.71</v>
      </c>
      <c r="X209" t="n">
        <v>1.17</v>
      </c>
      <c r="Y209" t="n">
        <v>1</v>
      </c>
      <c r="Z209" t="n">
        <v>10</v>
      </c>
    </row>
    <row r="210">
      <c r="A210" t="n">
        <v>24</v>
      </c>
      <c r="B210" t="n">
        <v>85</v>
      </c>
      <c r="C210" t="inlineStr">
        <is>
          <t xml:space="preserve">CONCLUIDO	</t>
        </is>
      </c>
      <c r="D210" t="n">
        <v>1.0308</v>
      </c>
      <c r="E210" t="n">
        <v>97.01000000000001</v>
      </c>
      <c r="F210" t="n">
        <v>93.62</v>
      </c>
      <c r="G210" t="n">
        <v>187.24</v>
      </c>
      <c r="H210" t="n">
        <v>2.17</v>
      </c>
      <c r="I210" t="n">
        <v>30</v>
      </c>
      <c r="J210" t="n">
        <v>204.19</v>
      </c>
      <c r="K210" t="n">
        <v>51.39</v>
      </c>
      <c r="L210" t="n">
        <v>25</v>
      </c>
      <c r="M210" t="n">
        <v>22</v>
      </c>
      <c r="N210" t="n">
        <v>42.79</v>
      </c>
      <c r="O210" t="n">
        <v>25417.05</v>
      </c>
      <c r="P210" t="n">
        <v>1008.77</v>
      </c>
      <c r="Q210" t="n">
        <v>2364.09</v>
      </c>
      <c r="R210" t="n">
        <v>224.69</v>
      </c>
      <c r="S210" t="n">
        <v>184.9</v>
      </c>
      <c r="T210" t="n">
        <v>17984.51</v>
      </c>
      <c r="U210" t="n">
        <v>0.82</v>
      </c>
      <c r="V210" t="n">
        <v>0.9</v>
      </c>
      <c r="W210" t="n">
        <v>36.71</v>
      </c>
      <c r="X210" t="n">
        <v>1.07</v>
      </c>
      <c r="Y210" t="n">
        <v>1</v>
      </c>
      <c r="Z210" t="n">
        <v>10</v>
      </c>
    </row>
    <row r="211">
      <c r="A211" t="n">
        <v>25</v>
      </c>
      <c r="B211" t="n">
        <v>85</v>
      </c>
      <c r="C211" t="inlineStr">
        <is>
          <t xml:space="preserve">CONCLUIDO	</t>
        </is>
      </c>
      <c r="D211" t="n">
        <v>1.0307</v>
      </c>
      <c r="E211" t="n">
        <v>97.02</v>
      </c>
      <c r="F211" t="n">
        <v>93.64</v>
      </c>
      <c r="G211" t="n">
        <v>187.27</v>
      </c>
      <c r="H211" t="n">
        <v>2.24</v>
      </c>
      <c r="I211" t="n">
        <v>30</v>
      </c>
      <c r="J211" t="n">
        <v>205.77</v>
      </c>
      <c r="K211" t="n">
        <v>51.39</v>
      </c>
      <c r="L211" t="n">
        <v>26</v>
      </c>
      <c r="M211" t="n">
        <v>10</v>
      </c>
      <c r="N211" t="n">
        <v>43.38</v>
      </c>
      <c r="O211" t="n">
        <v>25612.75</v>
      </c>
      <c r="P211" t="n">
        <v>1005.61</v>
      </c>
      <c r="Q211" t="n">
        <v>2364.25</v>
      </c>
      <c r="R211" t="n">
        <v>224.41</v>
      </c>
      <c r="S211" t="n">
        <v>184.9</v>
      </c>
      <c r="T211" t="n">
        <v>17843.74</v>
      </c>
      <c r="U211" t="n">
        <v>0.82</v>
      </c>
      <c r="V211" t="n">
        <v>0.9</v>
      </c>
      <c r="W211" t="n">
        <v>36.74</v>
      </c>
      <c r="X211" t="n">
        <v>1.08</v>
      </c>
      <c r="Y211" t="n">
        <v>1</v>
      </c>
      <c r="Z211" t="n">
        <v>10</v>
      </c>
    </row>
    <row r="212">
      <c r="A212" t="n">
        <v>26</v>
      </c>
      <c r="B212" t="n">
        <v>85</v>
      </c>
      <c r="C212" t="inlineStr">
        <is>
          <t xml:space="preserve">CONCLUIDO	</t>
        </is>
      </c>
      <c r="D212" t="n">
        <v>1.0313</v>
      </c>
      <c r="E212" t="n">
        <v>96.95999999999999</v>
      </c>
      <c r="F212" t="n">
        <v>93.61</v>
      </c>
      <c r="G212" t="n">
        <v>193.67</v>
      </c>
      <c r="H212" t="n">
        <v>2.31</v>
      </c>
      <c r="I212" t="n">
        <v>29</v>
      </c>
      <c r="J212" t="n">
        <v>207.37</v>
      </c>
      <c r="K212" t="n">
        <v>51.39</v>
      </c>
      <c r="L212" t="n">
        <v>27</v>
      </c>
      <c r="M212" t="n">
        <v>1</v>
      </c>
      <c r="N212" t="n">
        <v>43.97</v>
      </c>
      <c r="O212" t="n">
        <v>25809.25</v>
      </c>
      <c r="P212" t="n">
        <v>1010.7</v>
      </c>
      <c r="Q212" t="n">
        <v>2364.36</v>
      </c>
      <c r="R212" t="n">
        <v>223.32</v>
      </c>
      <c r="S212" t="n">
        <v>184.9</v>
      </c>
      <c r="T212" t="n">
        <v>17308.05</v>
      </c>
      <c r="U212" t="n">
        <v>0.83</v>
      </c>
      <c r="V212" t="n">
        <v>0.9</v>
      </c>
      <c r="W212" t="n">
        <v>36.74</v>
      </c>
      <c r="X212" t="n">
        <v>1.06</v>
      </c>
      <c r="Y212" t="n">
        <v>1</v>
      </c>
      <c r="Z212" t="n">
        <v>10</v>
      </c>
    </row>
    <row r="213">
      <c r="A213" t="n">
        <v>27</v>
      </c>
      <c r="B213" t="n">
        <v>85</v>
      </c>
      <c r="C213" t="inlineStr">
        <is>
          <t xml:space="preserve">CONCLUIDO	</t>
        </is>
      </c>
      <c r="D213" t="n">
        <v>1.0313</v>
      </c>
      <c r="E213" t="n">
        <v>96.95999999999999</v>
      </c>
      <c r="F213" t="n">
        <v>93.61</v>
      </c>
      <c r="G213" t="n">
        <v>193.67</v>
      </c>
      <c r="H213" t="n">
        <v>2.38</v>
      </c>
      <c r="I213" t="n">
        <v>29</v>
      </c>
      <c r="J213" t="n">
        <v>208.97</v>
      </c>
      <c r="K213" t="n">
        <v>51.39</v>
      </c>
      <c r="L213" t="n">
        <v>28</v>
      </c>
      <c r="M213" t="n">
        <v>0</v>
      </c>
      <c r="N213" t="n">
        <v>44.57</v>
      </c>
      <c r="O213" t="n">
        <v>26006.56</v>
      </c>
      <c r="P213" t="n">
        <v>1017.61</v>
      </c>
      <c r="Q213" t="n">
        <v>2364.39</v>
      </c>
      <c r="R213" t="n">
        <v>223.33</v>
      </c>
      <c r="S213" t="n">
        <v>184.9</v>
      </c>
      <c r="T213" t="n">
        <v>17309.22</v>
      </c>
      <c r="U213" t="n">
        <v>0.83</v>
      </c>
      <c r="V213" t="n">
        <v>0.9</v>
      </c>
      <c r="W213" t="n">
        <v>36.74</v>
      </c>
      <c r="X213" t="n">
        <v>1.05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0.8601</v>
      </c>
      <c r="E214" t="n">
        <v>116.27</v>
      </c>
      <c r="F214" t="n">
        <v>109.17</v>
      </c>
      <c r="G214" t="n">
        <v>14.95</v>
      </c>
      <c r="H214" t="n">
        <v>0.34</v>
      </c>
      <c r="I214" t="n">
        <v>438</v>
      </c>
      <c r="J214" t="n">
        <v>51.33</v>
      </c>
      <c r="K214" t="n">
        <v>24.83</v>
      </c>
      <c r="L214" t="n">
        <v>1</v>
      </c>
      <c r="M214" t="n">
        <v>436</v>
      </c>
      <c r="N214" t="n">
        <v>5.51</v>
      </c>
      <c r="O214" t="n">
        <v>6564.78</v>
      </c>
      <c r="P214" t="n">
        <v>606.62</v>
      </c>
      <c r="Q214" t="n">
        <v>2366</v>
      </c>
      <c r="R214" t="n">
        <v>741.85</v>
      </c>
      <c r="S214" t="n">
        <v>184.9</v>
      </c>
      <c r="T214" t="n">
        <v>274527.6</v>
      </c>
      <c r="U214" t="n">
        <v>0.25</v>
      </c>
      <c r="V214" t="n">
        <v>0.77</v>
      </c>
      <c r="W214" t="n">
        <v>37.4</v>
      </c>
      <c r="X214" t="n">
        <v>16.58</v>
      </c>
      <c r="Y214" t="n">
        <v>1</v>
      </c>
      <c r="Z214" t="n">
        <v>10</v>
      </c>
    </row>
    <row r="215">
      <c r="A215" t="n">
        <v>1</v>
      </c>
      <c r="B215" t="n">
        <v>20</v>
      </c>
      <c r="C215" t="inlineStr">
        <is>
          <t xml:space="preserve">CONCLUIDO	</t>
        </is>
      </c>
      <c r="D215" t="n">
        <v>0.9656</v>
      </c>
      <c r="E215" t="n">
        <v>103.56</v>
      </c>
      <c r="F215" t="n">
        <v>99.53</v>
      </c>
      <c r="G215" t="n">
        <v>31.93</v>
      </c>
      <c r="H215" t="n">
        <v>0.66</v>
      </c>
      <c r="I215" t="n">
        <v>187</v>
      </c>
      <c r="J215" t="n">
        <v>52.47</v>
      </c>
      <c r="K215" t="n">
        <v>24.83</v>
      </c>
      <c r="L215" t="n">
        <v>2</v>
      </c>
      <c r="M215" t="n">
        <v>185</v>
      </c>
      <c r="N215" t="n">
        <v>5.64</v>
      </c>
      <c r="O215" t="n">
        <v>6705.1</v>
      </c>
      <c r="P215" t="n">
        <v>516.74</v>
      </c>
      <c r="Q215" t="n">
        <v>2364.84</v>
      </c>
      <c r="R215" t="n">
        <v>421.4</v>
      </c>
      <c r="S215" t="n">
        <v>184.9</v>
      </c>
      <c r="T215" t="n">
        <v>115555.35</v>
      </c>
      <c r="U215" t="n">
        <v>0.44</v>
      </c>
      <c r="V215" t="n">
        <v>0.85</v>
      </c>
      <c r="W215" t="n">
        <v>36.97</v>
      </c>
      <c r="X215" t="n">
        <v>6.96</v>
      </c>
      <c r="Y215" t="n">
        <v>1</v>
      </c>
      <c r="Z215" t="n">
        <v>10</v>
      </c>
    </row>
    <row r="216">
      <c r="A216" t="n">
        <v>2</v>
      </c>
      <c r="B216" t="n">
        <v>20</v>
      </c>
      <c r="C216" t="inlineStr">
        <is>
          <t xml:space="preserve">CONCLUIDO	</t>
        </is>
      </c>
      <c r="D216" t="n">
        <v>0.997</v>
      </c>
      <c r="E216" t="n">
        <v>100.3</v>
      </c>
      <c r="F216" t="n">
        <v>97.08</v>
      </c>
      <c r="G216" t="n">
        <v>48.54</v>
      </c>
      <c r="H216" t="n">
        <v>0.97</v>
      </c>
      <c r="I216" t="n">
        <v>120</v>
      </c>
      <c r="J216" t="n">
        <v>53.61</v>
      </c>
      <c r="K216" t="n">
        <v>24.83</v>
      </c>
      <c r="L216" t="n">
        <v>3</v>
      </c>
      <c r="M216" t="n">
        <v>16</v>
      </c>
      <c r="N216" t="n">
        <v>5.78</v>
      </c>
      <c r="O216" t="n">
        <v>6845.59</v>
      </c>
      <c r="P216" t="n">
        <v>471.3</v>
      </c>
      <c r="Q216" t="n">
        <v>2365.13</v>
      </c>
      <c r="R216" t="n">
        <v>335.33</v>
      </c>
      <c r="S216" t="n">
        <v>184.9</v>
      </c>
      <c r="T216" t="n">
        <v>72857.36</v>
      </c>
      <c r="U216" t="n">
        <v>0.55</v>
      </c>
      <c r="V216" t="n">
        <v>0.87</v>
      </c>
      <c r="W216" t="n">
        <v>36.99</v>
      </c>
      <c r="X216" t="n">
        <v>4.52</v>
      </c>
      <c r="Y216" t="n">
        <v>1</v>
      </c>
      <c r="Z216" t="n">
        <v>10</v>
      </c>
    </row>
    <row r="217">
      <c r="A217" t="n">
        <v>3</v>
      </c>
      <c r="B217" t="n">
        <v>20</v>
      </c>
      <c r="C217" t="inlineStr">
        <is>
          <t xml:space="preserve">CONCLUIDO	</t>
        </is>
      </c>
      <c r="D217" t="n">
        <v>0.9967</v>
      </c>
      <c r="E217" t="n">
        <v>100.33</v>
      </c>
      <c r="F217" t="n">
        <v>97.11</v>
      </c>
      <c r="G217" t="n">
        <v>48.56</v>
      </c>
      <c r="H217" t="n">
        <v>1.27</v>
      </c>
      <c r="I217" t="n">
        <v>120</v>
      </c>
      <c r="J217" t="n">
        <v>54.75</v>
      </c>
      <c r="K217" t="n">
        <v>24.83</v>
      </c>
      <c r="L217" t="n">
        <v>4</v>
      </c>
      <c r="M217" t="n">
        <v>0</v>
      </c>
      <c r="N217" t="n">
        <v>5.92</v>
      </c>
      <c r="O217" t="n">
        <v>6986.39</v>
      </c>
      <c r="P217" t="n">
        <v>480.7</v>
      </c>
      <c r="Q217" t="n">
        <v>2365.1</v>
      </c>
      <c r="R217" t="n">
        <v>335.21</v>
      </c>
      <c r="S217" t="n">
        <v>184.9</v>
      </c>
      <c r="T217" t="n">
        <v>72797.8</v>
      </c>
      <c r="U217" t="n">
        <v>0.55</v>
      </c>
      <c r="V217" t="n">
        <v>0.87</v>
      </c>
      <c r="W217" t="n">
        <v>37.03</v>
      </c>
      <c r="X217" t="n">
        <v>4.55</v>
      </c>
      <c r="Y217" t="n">
        <v>1</v>
      </c>
      <c r="Z217" t="n">
        <v>10</v>
      </c>
    </row>
    <row r="218">
      <c r="A218" t="n">
        <v>0</v>
      </c>
      <c r="B218" t="n">
        <v>65</v>
      </c>
      <c r="C218" t="inlineStr">
        <is>
          <t xml:space="preserve">CONCLUIDO	</t>
        </is>
      </c>
      <c r="D218" t="n">
        <v>0.601</v>
      </c>
      <c r="E218" t="n">
        <v>166.38</v>
      </c>
      <c r="F218" t="n">
        <v>134.75</v>
      </c>
      <c r="G218" t="n">
        <v>7.47</v>
      </c>
      <c r="H218" t="n">
        <v>0.13</v>
      </c>
      <c r="I218" t="n">
        <v>1082</v>
      </c>
      <c r="J218" t="n">
        <v>133.21</v>
      </c>
      <c r="K218" t="n">
        <v>46.47</v>
      </c>
      <c r="L218" t="n">
        <v>1</v>
      </c>
      <c r="M218" t="n">
        <v>1080</v>
      </c>
      <c r="N218" t="n">
        <v>20.75</v>
      </c>
      <c r="O218" t="n">
        <v>16663.42</v>
      </c>
      <c r="P218" t="n">
        <v>1490.47</v>
      </c>
      <c r="Q218" t="n">
        <v>2369.54</v>
      </c>
      <c r="R218" t="n">
        <v>1597.15</v>
      </c>
      <c r="S218" t="n">
        <v>184.9</v>
      </c>
      <c r="T218" t="n">
        <v>698954.61</v>
      </c>
      <c r="U218" t="n">
        <v>0.12</v>
      </c>
      <c r="V218" t="n">
        <v>0.63</v>
      </c>
      <c r="W218" t="n">
        <v>38.43</v>
      </c>
      <c r="X218" t="n">
        <v>42.08</v>
      </c>
      <c r="Y218" t="n">
        <v>1</v>
      </c>
      <c r="Z218" t="n">
        <v>10</v>
      </c>
    </row>
    <row r="219">
      <c r="A219" t="n">
        <v>1</v>
      </c>
      <c r="B219" t="n">
        <v>65</v>
      </c>
      <c r="C219" t="inlineStr">
        <is>
          <t xml:space="preserve">CONCLUIDO	</t>
        </is>
      </c>
      <c r="D219" t="n">
        <v>0.8141</v>
      </c>
      <c r="E219" t="n">
        <v>122.84</v>
      </c>
      <c r="F219" t="n">
        <v>108.9</v>
      </c>
      <c r="G219" t="n">
        <v>15.13</v>
      </c>
      <c r="H219" t="n">
        <v>0.26</v>
      </c>
      <c r="I219" t="n">
        <v>432</v>
      </c>
      <c r="J219" t="n">
        <v>134.55</v>
      </c>
      <c r="K219" t="n">
        <v>46.47</v>
      </c>
      <c r="L219" t="n">
        <v>2</v>
      </c>
      <c r="M219" t="n">
        <v>430</v>
      </c>
      <c r="N219" t="n">
        <v>21.09</v>
      </c>
      <c r="O219" t="n">
        <v>16828.84</v>
      </c>
      <c r="P219" t="n">
        <v>1196.33</v>
      </c>
      <c r="Q219" t="n">
        <v>2365.98</v>
      </c>
      <c r="R219" t="n">
        <v>733.0700000000001</v>
      </c>
      <c r="S219" t="n">
        <v>184.9</v>
      </c>
      <c r="T219" t="n">
        <v>270164.58</v>
      </c>
      <c r="U219" t="n">
        <v>0.25</v>
      </c>
      <c r="V219" t="n">
        <v>0.77</v>
      </c>
      <c r="W219" t="n">
        <v>37.39</v>
      </c>
      <c r="X219" t="n">
        <v>16.31</v>
      </c>
      <c r="Y219" t="n">
        <v>1</v>
      </c>
      <c r="Z219" t="n">
        <v>10</v>
      </c>
    </row>
    <row r="220">
      <c r="A220" t="n">
        <v>2</v>
      </c>
      <c r="B220" t="n">
        <v>65</v>
      </c>
      <c r="C220" t="inlineStr">
        <is>
          <t xml:space="preserve">CONCLUIDO	</t>
        </is>
      </c>
      <c r="D220" t="n">
        <v>0.8919</v>
      </c>
      <c r="E220" t="n">
        <v>112.12</v>
      </c>
      <c r="F220" t="n">
        <v>102.62</v>
      </c>
      <c r="G220" t="n">
        <v>22.89</v>
      </c>
      <c r="H220" t="n">
        <v>0.39</v>
      </c>
      <c r="I220" t="n">
        <v>269</v>
      </c>
      <c r="J220" t="n">
        <v>135.9</v>
      </c>
      <c r="K220" t="n">
        <v>46.47</v>
      </c>
      <c r="L220" t="n">
        <v>3</v>
      </c>
      <c r="M220" t="n">
        <v>267</v>
      </c>
      <c r="N220" t="n">
        <v>21.43</v>
      </c>
      <c r="O220" t="n">
        <v>16994.64</v>
      </c>
      <c r="P220" t="n">
        <v>1116.7</v>
      </c>
      <c r="Q220" t="n">
        <v>2365.21</v>
      </c>
      <c r="R220" t="n">
        <v>524.5</v>
      </c>
      <c r="S220" t="n">
        <v>184.9</v>
      </c>
      <c r="T220" t="n">
        <v>166695.28</v>
      </c>
      <c r="U220" t="n">
        <v>0.35</v>
      </c>
      <c r="V220" t="n">
        <v>0.82</v>
      </c>
      <c r="W220" t="n">
        <v>37.1</v>
      </c>
      <c r="X220" t="n">
        <v>10.04</v>
      </c>
      <c r="Y220" t="n">
        <v>1</v>
      </c>
      <c r="Z220" t="n">
        <v>10</v>
      </c>
    </row>
    <row r="221">
      <c r="A221" t="n">
        <v>3</v>
      </c>
      <c r="B221" t="n">
        <v>65</v>
      </c>
      <c r="C221" t="inlineStr">
        <is>
          <t xml:space="preserve">CONCLUIDO	</t>
        </is>
      </c>
      <c r="D221" t="n">
        <v>0.9327</v>
      </c>
      <c r="E221" t="n">
        <v>107.22</v>
      </c>
      <c r="F221" t="n">
        <v>99.76000000000001</v>
      </c>
      <c r="G221" t="n">
        <v>30.85</v>
      </c>
      <c r="H221" t="n">
        <v>0.52</v>
      </c>
      <c r="I221" t="n">
        <v>194</v>
      </c>
      <c r="J221" t="n">
        <v>137.25</v>
      </c>
      <c r="K221" t="n">
        <v>46.47</v>
      </c>
      <c r="L221" t="n">
        <v>4</v>
      </c>
      <c r="M221" t="n">
        <v>192</v>
      </c>
      <c r="N221" t="n">
        <v>21.78</v>
      </c>
      <c r="O221" t="n">
        <v>17160.92</v>
      </c>
      <c r="P221" t="n">
        <v>1074.6</v>
      </c>
      <c r="Q221" t="n">
        <v>2364.91</v>
      </c>
      <c r="R221" t="n">
        <v>428.84</v>
      </c>
      <c r="S221" t="n">
        <v>184.9</v>
      </c>
      <c r="T221" t="n">
        <v>119240.58</v>
      </c>
      <c r="U221" t="n">
        <v>0.43</v>
      </c>
      <c r="V221" t="n">
        <v>0.84</v>
      </c>
      <c r="W221" t="n">
        <v>36.98</v>
      </c>
      <c r="X221" t="n">
        <v>7.19</v>
      </c>
      <c r="Y221" t="n">
        <v>1</v>
      </c>
      <c r="Z221" t="n">
        <v>10</v>
      </c>
    </row>
    <row r="222">
      <c r="A222" t="n">
        <v>4</v>
      </c>
      <c r="B222" t="n">
        <v>65</v>
      </c>
      <c r="C222" t="inlineStr">
        <is>
          <t xml:space="preserve">CONCLUIDO	</t>
        </is>
      </c>
      <c r="D222" t="n">
        <v>0.9576</v>
      </c>
      <c r="E222" t="n">
        <v>104.43</v>
      </c>
      <c r="F222" t="n">
        <v>98.14</v>
      </c>
      <c r="G222" t="n">
        <v>38.99</v>
      </c>
      <c r="H222" t="n">
        <v>0.64</v>
      </c>
      <c r="I222" t="n">
        <v>151</v>
      </c>
      <c r="J222" t="n">
        <v>138.6</v>
      </c>
      <c r="K222" t="n">
        <v>46.47</v>
      </c>
      <c r="L222" t="n">
        <v>5</v>
      </c>
      <c r="M222" t="n">
        <v>149</v>
      </c>
      <c r="N222" t="n">
        <v>22.13</v>
      </c>
      <c r="O222" t="n">
        <v>17327.69</v>
      </c>
      <c r="P222" t="n">
        <v>1045.59</v>
      </c>
      <c r="Q222" t="n">
        <v>2364.39</v>
      </c>
      <c r="R222" t="n">
        <v>375.27</v>
      </c>
      <c r="S222" t="n">
        <v>184.9</v>
      </c>
      <c r="T222" t="n">
        <v>92671.53999999999</v>
      </c>
      <c r="U222" t="n">
        <v>0.49</v>
      </c>
      <c r="V222" t="n">
        <v>0.86</v>
      </c>
      <c r="W222" t="n">
        <v>36.9</v>
      </c>
      <c r="X222" t="n">
        <v>5.58</v>
      </c>
      <c r="Y222" t="n">
        <v>1</v>
      </c>
      <c r="Z222" t="n">
        <v>10</v>
      </c>
    </row>
    <row r="223">
      <c r="A223" t="n">
        <v>5</v>
      </c>
      <c r="B223" t="n">
        <v>65</v>
      </c>
      <c r="C223" t="inlineStr">
        <is>
          <t xml:space="preserve">CONCLUIDO	</t>
        </is>
      </c>
      <c r="D223" t="n">
        <v>0.9737</v>
      </c>
      <c r="E223" t="n">
        <v>102.7</v>
      </c>
      <c r="F223" t="n">
        <v>97.14</v>
      </c>
      <c r="G223" t="n">
        <v>47</v>
      </c>
      <c r="H223" t="n">
        <v>0.76</v>
      </c>
      <c r="I223" t="n">
        <v>124</v>
      </c>
      <c r="J223" t="n">
        <v>139.95</v>
      </c>
      <c r="K223" t="n">
        <v>46.47</v>
      </c>
      <c r="L223" t="n">
        <v>6</v>
      </c>
      <c r="M223" t="n">
        <v>122</v>
      </c>
      <c r="N223" t="n">
        <v>22.49</v>
      </c>
      <c r="O223" t="n">
        <v>17494.97</v>
      </c>
      <c r="P223" t="n">
        <v>1024.29</v>
      </c>
      <c r="Q223" t="n">
        <v>2364.48</v>
      </c>
      <c r="R223" t="n">
        <v>341.83</v>
      </c>
      <c r="S223" t="n">
        <v>184.9</v>
      </c>
      <c r="T223" t="n">
        <v>76084.50999999999</v>
      </c>
      <c r="U223" t="n">
        <v>0.54</v>
      </c>
      <c r="V223" t="n">
        <v>0.87</v>
      </c>
      <c r="W223" t="n">
        <v>36.87</v>
      </c>
      <c r="X223" t="n">
        <v>4.58</v>
      </c>
      <c r="Y223" t="n">
        <v>1</v>
      </c>
      <c r="Z223" t="n">
        <v>10</v>
      </c>
    </row>
    <row r="224">
      <c r="A224" t="n">
        <v>6</v>
      </c>
      <c r="B224" t="n">
        <v>65</v>
      </c>
      <c r="C224" t="inlineStr">
        <is>
          <t xml:space="preserve">CONCLUIDO	</t>
        </is>
      </c>
      <c r="D224" t="n">
        <v>0.9863</v>
      </c>
      <c r="E224" t="n">
        <v>101.39</v>
      </c>
      <c r="F224" t="n">
        <v>96.38</v>
      </c>
      <c r="G224" t="n">
        <v>55.61</v>
      </c>
      <c r="H224" t="n">
        <v>0.88</v>
      </c>
      <c r="I224" t="n">
        <v>104</v>
      </c>
      <c r="J224" t="n">
        <v>141.31</v>
      </c>
      <c r="K224" t="n">
        <v>46.47</v>
      </c>
      <c r="L224" t="n">
        <v>7</v>
      </c>
      <c r="M224" t="n">
        <v>102</v>
      </c>
      <c r="N224" t="n">
        <v>22.85</v>
      </c>
      <c r="O224" t="n">
        <v>17662.75</v>
      </c>
      <c r="P224" t="n">
        <v>1004.28</v>
      </c>
      <c r="Q224" t="n">
        <v>2364.53</v>
      </c>
      <c r="R224" t="n">
        <v>316.68</v>
      </c>
      <c r="S224" t="n">
        <v>184.9</v>
      </c>
      <c r="T224" t="n">
        <v>63610.12</v>
      </c>
      <c r="U224" t="n">
        <v>0.58</v>
      </c>
      <c r="V224" t="n">
        <v>0.87</v>
      </c>
      <c r="W224" t="n">
        <v>36.83</v>
      </c>
      <c r="X224" t="n">
        <v>3.82</v>
      </c>
      <c r="Y224" t="n">
        <v>1</v>
      </c>
      <c r="Z224" t="n">
        <v>10</v>
      </c>
    </row>
    <row r="225">
      <c r="A225" t="n">
        <v>7</v>
      </c>
      <c r="B225" t="n">
        <v>65</v>
      </c>
      <c r="C225" t="inlineStr">
        <is>
          <t xml:space="preserve">CONCLUIDO	</t>
        </is>
      </c>
      <c r="D225" t="n">
        <v>0.9949</v>
      </c>
      <c r="E225" t="n">
        <v>100.51</v>
      </c>
      <c r="F225" t="n">
        <v>95.88</v>
      </c>
      <c r="G225" t="n">
        <v>63.92</v>
      </c>
      <c r="H225" t="n">
        <v>0.99</v>
      </c>
      <c r="I225" t="n">
        <v>90</v>
      </c>
      <c r="J225" t="n">
        <v>142.68</v>
      </c>
      <c r="K225" t="n">
        <v>46.47</v>
      </c>
      <c r="L225" t="n">
        <v>8</v>
      </c>
      <c r="M225" t="n">
        <v>88</v>
      </c>
      <c r="N225" t="n">
        <v>23.21</v>
      </c>
      <c r="O225" t="n">
        <v>17831.04</v>
      </c>
      <c r="P225" t="n">
        <v>987.17</v>
      </c>
      <c r="Q225" t="n">
        <v>2364.28</v>
      </c>
      <c r="R225" t="n">
        <v>299.77</v>
      </c>
      <c r="S225" t="n">
        <v>184.9</v>
      </c>
      <c r="T225" t="n">
        <v>55226.1</v>
      </c>
      <c r="U225" t="n">
        <v>0.62</v>
      </c>
      <c r="V225" t="n">
        <v>0.88</v>
      </c>
      <c r="W225" t="n">
        <v>36.82</v>
      </c>
      <c r="X225" t="n">
        <v>3.32</v>
      </c>
      <c r="Y225" t="n">
        <v>1</v>
      </c>
      <c r="Z225" t="n">
        <v>10</v>
      </c>
    </row>
    <row r="226">
      <c r="A226" t="n">
        <v>8</v>
      </c>
      <c r="B226" t="n">
        <v>65</v>
      </c>
      <c r="C226" t="inlineStr">
        <is>
          <t xml:space="preserve">CONCLUIDO	</t>
        </is>
      </c>
      <c r="D226" t="n">
        <v>1.002</v>
      </c>
      <c r="E226" t="n">
        <v>99.8</v>
      </c>
      <c r="F226" t="n">
        <v>95.47</v>
      </c>
      <c r="G226" t="n">
        <v>72.51000000000001</v>
      </c>
      <c r="H226" t="n">
        <v>1.11</v>
      </c>
      <c r="I226" t="n">
        <v>79</v>
      </c>
      <c r="J226" t="n">
        <v>144.05</v>
      </c>
      <c r="K226" t="n">
        <v>46.47</v>
      </c>
      <c r="L226" t="n">
        <v>9</v>
      </c>
      <c r="M226" t="n">
        <v>77</v>
      </c>
      <c r="N226" t="n">
        <v>23.58</v>
      </c>
      <c r="O226" t="n">
        <v>17999.83</v>
      </c>
      <c r="P226" t="n">
        <v>971.4400000000001</v>
      </c>
      <c r="Q226" t="n">
        <v>2364.15</v>
      </c>
      <c r="R226" t="n">
        <v>286.25</v>
      </c>
      <c r="S226" t="n">
        <v>184.9</v>
      </c>
      <c r="T226" t="n">
        <v>48521.31</v>
      </c>
      <c r="U226" t="n">
        <v>0.65</v>
      </c>
      <c r="V226" t="n">
        <v>0.88</v>
      </c>
      <c r="W226" t="n">
        <v>36.79</v>
      </c>
      <c r="X226" t="n">
        <v>2.91</v>
      </c>
      <c r="Y226" t="n">
        <v>1</v>
      </c>
      <c r="Z226" t="n">
        <v>10</v>
      </c>
    </row>
    <row r="227">
      <c r="A227" t="n">
        <v>9</v>
      </c>
      <c r="B227" t="n">
        <v>65</v>
      </c>
      <c r="C227" t="inlineStr">
        <is>
          <t xml:space="preserve">CONCLUIDO	</t>
        </is>
      </c>
      <c r="D227" t="n">
        <v>1.0083</v>
      </c>
      <c r="E227" t="n">
        <v>99.18000000000001</v>
      </c>
      <c r="F227" t="n">
        <v>95.09</v>
      </c>
      <c r="G227" t="n">
        <v>81.51000000000001</v>
      </c>
      <c r="H227" t="n">
        <v>1.22</v>
      </c>
      <c r="I227" t="n">
        <v>70</v>
      </c>
      <c r="J227" t="n">
        <v>145.42</v>
      </c>
      <c r="K227" t="n">
        <v>46.47</v>
      </c>
      <c r="L227" t="n">
        <v>10</v>
      </c>
      <c r="M227" t="n">
        <v>68</v>
      </c>
      <c r="N227" t="n">
        <v>23.95</v>
      </c>
      <c r="O227" t="n">
        <v>18169.15</v>
      </c>
      <c r="P227" t="n">
        <v>956.24</v>
      </c>
      <c r="Q227" t="n">
        <v>2364.4</v>
      </c>
      <c r="R227" t="n">
        <v>273.7</v>
      </c>
      <c r="S227" t="n">
        <v>184.9</v>
      </c>
      <c r="T227" t="n">
        <v>42288.82</v>
      </c>
      <c r="U227" t="n">
        <v>0.68</v>
      </c>
      <c r="V227" t="n">
        <v>0.88</v>
      </c>
      <c r="W227" t="n">
        <v>36.77</v>
      </c>
      <c r="X227" t="n">
        <v>2.54</v>
      </c>
      <c r="Y227" t="n">
        <v>1</v>
      </c>
      <c r="Z227" t="n">
        <v>10</v>
      </c>
    </row>
    <row r="228">
      <c r="A228" t="n">
        <v>10</v>
      </c>
      <c r="B228" t="n">
        <v>65</v>
      </c>
      <c r="C228" t="inlineStr">
        <is>
          <t xml:space="preserve">CONCLUIDO	</t>
        </is>
      </c>
      <c r="D228" t="n">
        <v>1.0122</v>
      </c>
      <c r="E228" t="n">
        <v>98.79000000000001</v>
      </c>
      <c r="F228" t="n">
        <v>94.89</v>
      </c>
      <c r="G228" t="n">
        <v>90.38</v>
      </c>
      <c r="H228" t="n">
        <v>1.33</v>
      </c>
      <c r="I228" t="n">
        <v>63</v>
      </c>
      <c r="J228" t="n">
        <v>146.8</v>
      </c>
      <c r="K228" t="n">
        <v>46.47</v>
      </c>
      <c r="L228" t="n">
        <v>11</v>
      </c>
      <c r="M228" t="n">
        <v>61</v>
      </c>
      <c r="N228" t="n">
        <v>24.33</v>
      </c>
      <c r="O228" t="n">
        <v>18338.99</v>
      </c>
      <c r="P228" t="n">
        <v>939.96</v>
      </c>
      <c r="Q228" t="n">
        <v>2364.25</v>
      </c>
      <c r="R228" t="n">
        <v>266.97</v>
      </c>
      <c r="S228" t="n">
        <v>184.9</v>
      </c>
      <c r="T228" t="n">
        <v>38961.07</v>
      </c>
      <c r="U228" t="n">
        <v>0.6899999999999999</v>
      </c>
      <c r="V228" t="n">
        <v>0.89</v>
      </c>
      <c r="W228" t="n">
        <v>36.77</v>
      </c>
      <c r="X228" t="n">
        <v>2.34</v>
      </c>
      <c r="Y228" t="n">
        <v>1</v>
      </c>
      <c r="Z228" t="n">
        <v>10</v>
      </c>
    </row>
    <row r="229">
      <c r="A229" t="n">
        <v>11</v>
      </c>
      <c r="B229" t="n">
        <v>65</v>
      </c>
      <c r="C229" t="inlineStr">
        <is>
          <t xml:space="preserve">CONCLUIDO	</t>
        </is>
      </c>
      <c r="D229" t="n">
        <v>1.0165</v>
      </c>
      <c r="E229" t="n">
        <v>98.38</v>
      </c>
      <c r="F229" t="n">
        <v>94.64</v>
      </c>
      <c r="G229" t="n">
        <v>99.63</v>
      </c>
      <c r="H229" t="n">
        <v>1.43</v>
      </c>
      <c r="I229" t="n">
        <v>57</v>
      </c>
      <c r="J229" t="n">
        <v>148.18</v>
      </c>
      <c r="K229" t="n">
        <v>46.47</v>
      </c>
      <c r="L229" t="n">
        <v>12</v>
      </c>
      <c r="M229" t="n">
        <v>55</v>
      </c>
      <c r="N229" t="n">
        <v>24.71</v>
      </c>
      <c r="O229" t="n">
        <v>18509.36</v>
      </c>
      <c r="P229" t="n">
        <v>924.65</v>
      </c>
      <c r="Q229" t="n">
        <v>2364.28</v>
      </c>
      <c r="R229" t="n">
        <v>258.85</v>
      </c>
      <c r="S229" t="n">
        <v>184.9</v>
      </c>
      <c r="T229" t="n">
        <v>34933.35</v>
      </c>
      <c r="U229" t="n">
        <v>0.71</v>
      </c>
      <c r="V229" t="n">
        <v>0.89</v>
      </c>
      <c r="W229" t="n">
        <v>36.75</v>
      </c>
      <c r="X229" t="n">
        <v>2.09</v>
      </c>
      <c r="Y229" t="n">
        <v>1</v>
      </c>
      <c r="Z229" t="n">
        <v>10</v>
      </c>
    </row>
    <row r="230">
      <c r="A230" t="n">
        <v>12</v>
      </c>
      <c r="B230" t="n">
        <v>65</v>
      </c>
      <c r="C230" t="inlineStr">
        <is>
          <t xml:space="preserve">CONCLUIDO	</t>
        </is>
      </c>
      <c r="D230" t="n">
        <v>1.0199</v>
      </c>
      <c r="E230" t="n">
        <v>98.05</v>
      </c>
      <c r="F230" t="n">
        <v>94.45</v>
      </c>
      <c r="G230" t="n">
        <v>108.98</v>
      </c>
      <c r="H230" t="n">
        <v>1.54</v>
      </c>
      <c r="I230" t="n">
        <v>52</v>
      </c>
      <c r="J230" t="n">
        <v>149.56</v>
      </c>
      <c r="K230" t="n">
        <v>46.47</v>
      </c>
      <c r="L230" t="n">
        <v>13</v>
      </c>
      <c r="M230" t="n">
        <v>50</v>
      </c>
      <c r="N230" t="n">
        <v>25.1</v>
      </c>
      <c r="O230" t="n">
        <v>18680.25</v>
      </c>
      <c r="P230" t="n">
        <v>910.53</v>
      </c>
      <c r="Q230" t="n">
        <v>2364.24</v>
      </c>
      <c r="R230" t="n">
        <v>252.37</v>
      </c>
      <c r="S230" t="n">
        <v>184.9</v>
      </c>
      <c r="T230" t="n">
        <v>31718.5</v>
      </c>
      <c r="U230" t="n">
        <v>0.73</v>
      </c>
      <c r="V230" t="n">
        <v>0.89</v>
      </c>
      <c r="W230" t="n">
        <v>36.75</v>
      </c>
      <c r="X230" t="n">
        <v>1.9</v>
      </c>
      <c r="Y230" t="n">
        <v>1</v>
      </c>
      <c r="Z230" t="n">
        <v>10</v>
      </c>
    </row>
    <row r="231">
      <c r="A231" t="n">
        <v>13</v>
      </c>
      <c r="B231" t="n">
        <v>65</v>
      </c>
      <c r="C231" t="inlineStr">
        <is>
          <t xml:space="preserve">CONCLUIDO	</t>
        </is>
      </c>
      <c r="D231" t="n">
        <v>1.0236</v>
      </c>
      <c r="E231" t="n">
        <v>97.7</v>
      </c>
      <c r="F231" t="n">
        <v>94.23999999999999</v>
      </c>
      <c r="G231" t="n">
        <v>120.3</v>
      </c>
      <c r="H231" t="n">
        <v>1.64</v>
      </c>
      <c r="I231" t="n">
        <v>47</v>
      </c>
      <c r="J231" t="n">
        <v>150.95</v>
      </c>
      <c r="K231" t="n">
        <v>46.47</v>
      </c>
      <c r="L231" t="n">
        <v>14</v>
      </c>
      <c r="M231" t="n">
        <v>45</v>
      </c>
      <c r="N231" t="n">
        <v>25.49</v>
      </c>
      <c r="O231" t="n">
        <v>18851.69</v>
      </c>
      <c r="P231" t="n">
        <v>894.27</v>
      </c>
      <c r="Q231" t="n">
        <v>2364.04</v>
      </c>
      <c r="R231" t="n">
        <v>245.29</v>
      </c>
      <c r="S231" t="n">
        <v>184.9</v>
      </c>
      <c r="T231" t="n">
        <v>28201.41</v>
      </c>
      <c r="U231" t="n">
        <v>0.75</v>
      </c>
      <c r="V231" t="n">
        <v>0.89</v>
      </c>
      <c r="W231" t="n">
        <v>36.74</v>
      </c>
      <c r="X231" t="n">
        <v>1.69</v>
      </c>
      <c r="Y231" t="n">
        <v>1</v>
      </c>
      <c r="Z231" t="n">
        <v>10</v>
      </c>
    </row>
    <row r="232">
      <c r="A232" t="n">
        <v>14</v>
      </c>
      <c r="B232" t="n">
        <v>65</v>
      </c>
      <c r="C232" t="inlineStr">
        <is>
          <t xml:space="preserve">CONCLUIDO	</t>
        </is>
      </c>
      <c r="D232" t="n">
        <v>1.0261</v>
      </c>
      <c r="E232" t="n">
        <v>97.45999999999999</v>
      </c>
      <c r="F232" t="n">
        <v>94.11</v>
      </c>
      <c r="G232" t="n">
        <v>131.31</v>
      </c>
      <c r="H232" t="n">
        <v>1.74</v>
      </c>
      <c r="I232" t="n">
        <v>43</v>
      </c>
      <c r="J232" t="n">
        <v>152.35</v>
      </c>
      <c r="K232" t="n">
        <v>46.47</v>
      </c>
      <c r="L232" t="n">
        <v>15</v>
      </c>
      <c r="M232" t="n">
        <v>41</v>
      </c>
      <c r="N232" t="n">
        <v>25.88</v>
      </c>
      <c r="O232" t="n">
        <v>19023.66</v>
      </c>
      <c r="P232" t="n">
        <v>879.12</v>
      </c>
      <c r="Q232" t="n">
        <v>2364.1</v>
      </c>
      <c r="R232" t="n">
        <v>240.98</v>
      </c>
      <c r="S232" t="n">
        <v>184.9</v>
      </c>
      <c r="T232" t="n">
        <v>26065.83</v>
      </c>
      <c r="U232" t="n">
        <v>0.77</v>
      </c>
      <c r="V232" t="n">
        <v>0.89</v>
      </c>
      <c r="W232" t="n">
        <v>36.73</v>
      </c>
      <c r="X232" t="n">
        <v>1.55</v>
      </c>
      <c r="Y232" t="n">
        <v>1</v>
      </c>
      <c r="Z232" t="n">
        <v>10</v>
      </c>
    </row>
    <row r="233">
      <c r="A233" t="n">
        <v>15</v>
      </c>
      <c r="B233" t="n">
        <v>65</v>
      </c>
      <c r="C233" t="inlineStr">
        <is>
          <t xml:space="preserve">CONCLUIDO	</t>
        </is>
      </c>
      <c r="D233" t="n">
        <v>1.0279</v>
      </c>
      <c r="E233" t="n">
        <v>97.28</v>
      </c>
      <c r="F233" t="n">
        <v>94.02</v>
      </c>
      <c r="G233" t="n">
        <v>141.02</v>
      </c>
      <c r="H233" t="n">
        <v>1.84</v>
      </c>
      <c r="I233" t="n">
        <v>40</v>
      </c>
      <c r="J233" t="n">
        <v>153.75</v>
      </c>
      <c r="K233" t="n">
        <v>46.47</v>
      </c>
      <c r="L233" t="n">
        <v>16</v>
      </c>
      <c r="M233" t="n">
        <v>36</v>
      </c>
      <c r="N233" t="n">
        <v>26.28</v>
      </c>
      <c r="O233" t="n">
        <v>19196.18</v>
      </c>
      <c r="P233" t="n">
        <v>864.4400000000001</v>
      </c>
      <c r="Q233" t="n">
        <v>2364.11</v>
      </c>
      <c r="R233" t="n">
        <v>237.59</v>
      </c>
      <c r="S233" t="n">
        <v>184.9</v>
      </c>
      <c r="T233" t="n">
        <v>24384.99</v>
      </c>
      <c r="U233" t="n">
        <v>0.78</v>
      </c>
      <c r="V233" t="n">
        <v>0.89</v>
      </c>
      <c r="W233" t="n">
        <v>36.74</v>
      </c>
      <c r="X233" t="n">
        <v>1.46</v>
      </c>
      <c r="Y233" t="n">
        <v>1</v>
      </c>
      <c r="Z233" t="n">
        <v>10</v>
      </c>
    </row>
    <row r="234">
      <c r="A234" t="n">
        <v>16</v>
      </c>
      <c r="B234" t="n">
        <v>65</v>
      </c>
      <c r="C234" t="inlineStr">
        <is>
          <t xml:space="preserve">CONCLUIDO	</t>
        </is>
      </c>
      <c r="D234" t="n">
        <v>1.0291</v>
      </c>
      <c r="E234" t="n">
        <v>97.18000000000001</v>
      </c>
      <c r="F234" t="n">
        <v>93.95999999999999</v>
      </c>
      <c r="G234" t="n">
        <v>148.36</v>
      </c>
      <c r="H234" t="n">
        <v>1.94</v>
      </c>
      <c r="I234" t="n">
        <v>38</v>
      </c>
      <c r="J234" t="n">
        <v>155.15</v>
      </c>
      <c r="K234" t="n">
        <v>46.47</v>
      </c>
      <c r="L234" t="n">
        <v>17</v>
      </c>
      <c r="M234" t="n">
        <v>13</v>
      </c>
      <c r="N234" t="n">
        <v>26.68</v>
      </c>
      <c r="O234" t="n">
        <v>19369.26</v>
      </c>
      <c r="P234" t="n">
        <v>859.3</v>
      </c>
      <c r="Q234" t="n">
        <v>2364.19</v>
      </c>
      <c r="R234" t="n">
        <v>234.76</v>
      </c>
      <c r="S234" t="n">
        <v>184.9</v>
      </c>
      <c r="T234" t="n">
        <v>22981.07</v>
      </c>
      <c r="U234" t="n">
        <v>0.79</v>
      </c>
      <c r="V234" t="n">
        <v>0.9</v>
      </c>
      <c r="W234" t="n">
        <v>36.76</v>
      </c>
      <c r="X234" t="n">
        <v>1.41</v>
      </c>
      <c r="Y234" t="n">
        <v>1</v>
      </c>
      <c r="Z234" t="n">
        <v>10</v>
      </c>
    </row>
    <row r="235">
      <c r="A235" t="n">
        <v>17</v>
      </c>
      <c r="B235" t="n">
        <v>65</v>
      </c>
      <c r="C235" t="inlineStr">
        <is>
          <t xml:space="preserve">CONCLUIDO	</t>
        </is>
      </c>
      <c r="D235" t="n">
        <v>1.029</v>
      </c>
      <c r="E235" t="n">
        <v>97.18000000000001</v>
      </c>
      <c r="F235" t="n">
        <v>93.95999999999999</v>
      </c>
      <c r="G235" t="n">
        <v>148.36</v>
      </c>
      <c r="H235" t="n">
        <v>2.04</v>
      </c>
      <c r="I235" t="n">
        <v>38</v>
      </c>
      <c r="J235" t="n">
        <v>156.56</v>
      </c>
      <c r="K235" t="n">
        <v>46.47</v>
      </c>
      <c r="L235" t="n">
        <v>18</v>
      </c>
      <c r="M235" t="n">
        <v>0</v>
      </c>
      <c r="N235" t="n">
        <v>27.09</v>
      </c>
      <c r="O235" t="n">
        <v>19542.89</v>
      </c>
      <c r="P235" t="n">
        <v>863.8</v>
      </c>
      <c r="Q235" t="n">
        <v>2364.43</v>
      </c>
      <c r="R235" t="n">
        <v>234.58</v>
      </c>
      <c r="S235" t="n">
        <v>184.9</v>
      </c>
      <c r="T235" t="n">
        <v>22890.99</v>
      </c>
      <c r="U235" t="n">
        <v>0.79</v>
      </c>
      <c r="V235" t="n">
        <v>0.9</v>
      </c>
      <c r="W235" t="n">
        <v>36.77</v>
      </c>
      <c r="X235" t="n">
        <v>1.41</v>
      </c>
      <c r="Y235" t="n">
        <v>1</v>
      </c>
      <c r="Z235" t="n">
        <v>10</v>
      </c>
    </row>
    <row r="236">
      <c r="A236" t="n">
        <v>0</v>
      </c>
      <c r="B236" t="n">
        <v>75</v>
      </c>
      <c r="C236" t="inlineStr">
        <is>
          <t xml:space="preserve">CONCLUIDO	</t>
        </is>
      </c>
      <c r="D236" t="n">
        <v>0.5545</v>
      </c>
      <c r="E236" t="n">
        <v>180.34</v>
      </c>
      <c r="F236" t="n">
        <v>140.66</v>
      </c>
      <c r="G236" t="n">
        <v>6.9</v>
      </c>
      <c r="H236" t="n">
        <v>0.12</v>
      </c>
      <c r="I236" t="n">
        <v>1224</v>
      </c>
      <c r="J236" t="n">
        <v>150.44</v>
      </c>
      <c r="K236" t="n">
        <v>49.1</v>
      </c>
      <c r="L236" t="n">
        <v>1</v>
      </c>
      <c r="M236" t="n">
        <v>1222</v>
      </c>
      <c r="N236" t="n">
        <v>25.34</v>
      </c>
      <c r="O236" t="n">
        <v>18787.76</v>
      </c>
      <c r="P236" t="n">
        <v>1684.25</v>
      </c>
      <c r="Q236" t="n">
        <v>2369.01</v>
      </c>
      <c r="R236" t="n">
        <v>1793.53</v>
      </c>
      <c r="S236" t="n">
        <v>184.9</v>
      </c>
      <c r="T236" t="n">
        <v>796434.21</v>
      </c>
      <c r="U236" t="n">
        <v>0.1</v>
      </c>
      <c r="V236" t="n">
        <v>0.6</v>
      </c>
      <c r="W236" t="n">
        <v>38.74</v>
      </c>
      <c r="X236" t="n">
        <v>47.99</v>
      </c>
      <c r="Y236" t="n">
        <v>1</v>
      </c>
      <c r="Z236" t="n">
        <v>10</v>
      </c>
    </row>
    <row r="237">
      <c r="A237" t="n">
        <v>1</v>
      </c>
      <c r="B237" t="n">
        <v>75</v>
      </c>
      <c r="C237" t="inlineStr">
        <is>
          <t xml:space="preserve">CONCLUIDO	</t>
        </is>
      </c>
      <c r="D237" t="n">
        <v>0.7848000000000001</v>
      </c>
      <c r="E237" t="n">
        <v>127.42</v>
      </c>
      <c r="F237" t="n">
        <v>110.6</v>
      </c>
      <c r="G237" t="n">
        <v>13.94</v>
      </c>
      <c r="H237" t="n">
        <v>0.23</v>
      </c>
      <c r="I237" t="n">
        <v>476</v>
      </c>
      <c r="J237" t="n">
        <v>151.83</v>
      </c>
      <c r="K237" t="n">
        <v>49.1</v>
      </c>
      <c r="L237" t="n">
        <v>2</v>
      </c>
      <c r="M237" t="n">
        <v>474</v>
      </c>
      <c r="N237" t="n">
        <v>25.73</v>
      </c>
      <c r="O237" t="n">
        <v>18959.54</v>
      </c>
      <c r="P237" t="n">
        <v>1318.23</v>
      </c>
      <c r="Q237" t="n">
        <v>2366.3</v>
      </c>
      <c r="R237" t="n">
        <v>789.86</v>
      </c>
      <c r="S237" t="n">
        <v>184.9</v>
      </c>
      <c r="T237" t="n">
        <v>298339.44</v>
      </c>
      <c r="U237" t="n">
        <v>0.23</v>
      </c>
      <c r="V237" t="n">
        <v>0.76</v>
      </c>
      <c r="W237" t="n">
        <v>37.45</v>
      </c>
      <c r="X237" t="n">
        <v>18</v>
      </c>
      <c r="Y237" t="n">
        <v>1</v>
      </c>
      <c r="Z237" t="n">
        <v>10</v>
      </c>
    </row>
    <row r="238">
      <c r="A238" t="n">
        <v>2</v>
      </c>
      <c r="B238" t="n">
        <v>75</v>
      </c>
      <c r="C238" t="inlineStr">
        <is>
          <t xml:space="preserve">CONCLUIDO	</t>
        </is>
      </c>
      <c r="D238" t="n">
        <v>0.8704</v>
      </c>
      <c r="E238" t="n">
        <v>114.89</v>
      </c>
      <c r="F238" t="n">
        <v>103.6</v>
      </c>
      <c r="G238" t="n">
        <v>21.07</v>
      </c>
      <c r="H238" t="n">
        <v>0.35</v>
      </c>
      <c r="I238" t="n">
        <v>295</v>
      </c>
      <c r="J238" t="n">
        <v>153.23</v>
      </c>
      <c r="K238" t="n">
        <v>49.1</v>
      </c>
      <c r="L238" t="n">
        <v>3</v>
      </c>
      <c r="M238" t="n">
        <v>293</v>
      </c>
      <c r="N238" t="n">
        <v>26.13</v>
      </c>
      <c r="O238" t="n">
        <v>19131.85</v>
      </c>
      <c r="P238" t="n">
        <v>1226.05</v>
      </c>
      <c r="Q238" t="n">
        <v>2365.45</v>
      </c>
      <c r="R238" t="n">
        <v>557.34</v>
      </c>
      <c r="S238" t="n">
        <v>184.9</v>
      </c>
      <c r="T238" t="n">
        <v>182986.16</v>
      </c>
      <c r="U238" t="n">
        <v>0.33</v>
      </c>
      <c r="V238" t="n">
        <v>0.8100000000000001</v>
      </c>
      <c r="W238" t="n">
        <v>37.14</v>
      </c>
      <c r="X238" t="n">
        <v>11.02</v>
      </c>
      <c r="Y238" t="n">
        <v>1</v>
      </c>
      <c r="Z238" t="n">
        <v>10</v>
      </c>
    </row>
    <row r="239">
      <c r="A239" t="n">
        <v>3</v>
      </c>
      <c r="B239" t="n">
        <v>75</v>
      </c>
      <c r="C239" t="inlineStr">
        <is>
          <t xml:space="preserve">CONCLUIDO	</t>
        </is>
      </c>
      <c r="D239" t="n">
        <v>0.915</v>
      </c>
      <c r="E239" t="n">
        <v>109.3</v>
      </c>
      <c r="F239" t="n">
        <v>100.51</v>
      </c>
      <c r="G239" t="n">
        <v>28.31</v>
      </c>
      <c r="H239" t="n">
        <v>0.46</v>
      </c>
      <c r="I239" t="n">
        <v>213</v>
      </c>
      <c r="J239" t="n">
        <v>154.63</v>
      </c>
      <c r="K239" t="n">
        <v>49.1</v>
      </c>
      <c r="L239" t="n">
        <v>4</v>
      </c>
      <c r="M239" t="n">
        <v>211</v>
      </c>
      <c r="N239" t="n">
        <v>26.53</v>
      </c>
      <c r="O239" t="n">
        <v>19304.72</v>
      </c>
      <c r="P239" t="n">
        <v>1180.39</v>
      </c>
      <c r="Q239" t="n">
        <v>2365.22</v>
      </c>
      <c r="R239" t="n">
        <v>454.31</v>
      </c>
      <c r="S239" t="n">
        <v>184.9</v>
      </c>
      <c r="T239" t="n">
        <v>131879.21</v>
      </c>
      <c r="U239" t="n">
        <v>0.41</v>
      </c>
      <c r="V239" t="n">
        <v>0.84</v>
      </c>
      <c r="W239" t="n">
        <v>37</v>
      </c>
      <c r="X239" t="n">
        <v>7.94</v>
      </c>
      <c r="Y239" t="n">
        <v>1</v>
      </c>
      <c r="Z239" t="n">
        <v>10</v>
      </c>
    </row>
    <row r="240">
      <c r="A240" t="n">
        <v>4</v>
      </c>
      <c r="B240" t="n">
        <v>75</v>
      </c>
      <c r="C240" t="inlineStr">
        <is>
          <t xml:space="preserve">CONCLUIDO	</t>
        </is>
      </c>
      <c r="D240" t="n">
        <v>0.9428</v>
      </c>
      <c r="E240" t="n">
        <v>106.07</v>
      </c>
      <c r="F240" t="n">
        <v>98.72</v>
      </c>
      <c r="G240" t="n">
        <v>35.68</v>
      </c>
      <c r="H240" t="n">
        <v>0.57</v>
      </c>
      <c r="I240" t="n">
        <v>166</v>
      </c>
      <c r="J240" t="n">
        <v>156.03</v>
      </c>
      <c r="K240" t="n">
        <v>49.1</v>
      </c>
      <c r="L240" t="n">
        <v>5</v>
      </c>
      <c r="M240" t="n">
        <v>164</v>
      </c>
      <c r="N240" t="n">
        <v>26.94</v>
      </c>
      <c r="O240" t="n">
        <v>19478.15</v>
      </c>
      <c r="P240" t="n">
        <v>1150.09</v>
      </c>
      <c r="Q240" t="n">
        <v>2364.75</v>
      </c>
      <c r="R240" t="n">
        <v>394.31</v>
      </c>
      <c r="S240" t="n">
        <v>184.9</v>
      </c>
      <c r="T240" t="n">
        <v>102114.83</v>
      </c>
      <c r="U240" t="n">
        <v>0.47</v>
      </c>
      <c r="V240" t="n">
        <v>0.85</v>
      </c>
      <c r="W240" t="n">
        <v>36.94</v>
      </c>
      <c r="X240" t="n">
        <v>6.15</v>
      </c>
      <c r="Y240" t="n">
        <v>1</v>
      </c>
      <c r="Z240" t="n">
        <v>10</v>
      </c>
    </row>
    <row r="241">
      <c r="A241" t="n">
        <v>5</v>
      </c>
      <c r="B241" t="n">
        <v>75</v>
      </c>
      <c r="C241" t="inlineStr">
        <is>
          <t xml:space="preserve">CONCLUIDO	</t>
        </is>
      </c>
      <c r="D241" t="n">
        <v>0.9612000000000001</v>
      </c>
      <c r="E241" t="n">
        <v>104.03</v>
      </c>
      <c r="F241" t="n">
        <v>97.59999999999999</v>
      </c>
      <c r="G241" t="n">
        <v>43.06</v>
      </c>
      <c r="H241" t="n">
        <v>0.67</v>
      </c>
      <c r="I241" t="n">
        <v>136</v>
      </c>
      <c r="J241" t="n">
        <v>157.44</v>
      </c>
      <c r="K241" t="n">
        <v>49.1</v>
      </c>
      <c r="L241" t="n">
        <v>6</v>
      </c>
      <c r="M241" t="n">
        <v>134</v>
      </c>
      <c r="N241" t="n">
        <v>27.35</v>
      </c>
      <c r="O241" t="n">
        <v>19652.13</v>
      </c>
      <c r="P241" t="n">
        <v>1127.6</v>
      </c>
      <c r="Q241" t="n">
        <v>2364.77</v>
      </c>
      <c r="R241" t="n">
        <v>357.18</v>
      </c>
      <c r="S241" t="n">
        <v>184.9</v>
      </c>
      <c r="T241" t="n">
        <v>83703.31</v>
      </c>
      <c r="U241" t="n">
        <v>0.52</v>
      </c>
      <c r="V241" t="n">
        <v>0.86</v>
      </c>
      <c r="W241" t="n">
        <v>36.88</v>
      </c>
      <c r="X241" t="n">
        <v>5.04</v>
      </c>
      <c r="Y241" t="n">
        <v>1</v>
      </c>
      <c r="Z241" t="n">
        <v>10</v>
      </c>
    </row>
    <row r="242">
      <c r="A242" t="n">
        <v>6</v>
      </c>
      <c r="B242" t="n">
        <v>75</v>
      </c>
      <c r="C242" t="inlineStr">
        <is>
          <t xml:space="preserve">CONCLUIDO	</t>
        </is>
      </c>
      <c r="D242" t="n">
        <v>0.9749</v>
      </c>
      <c r="E242" t="n">
        <v>102.57</v>
      </c>
      <c r="F242" t="n">
        <v>96.78</v>
      </c>
      <c r="G242" t="n">
        <v>50.49</v>
      </c>
      <c r="H242" t="n">
        <v>0.78</v>
      </c>
      <c r="I242" t="n">
        <v>115</v>
      </c>
      <c r="J242" t="n">
        <v>158.86</v>
      </c>
      <c r="K242" t="n">
        <v>49.1</v>
      </c>
      <c r="L242" t="n">
        <v>7</v>
      </c>
      <c r="M242" t="n">
        <v>113</v>
      </c>
      <c r="N242" t="n">
        <v>27.77</v>
      </c>
      <c r="O242" t="n">
        <v>19826.68</v>
      </c>
      <c r="P242" t="n">
        <v>1108.97</v>
      </c>
      <c r="Q242" t="n">
        <v>2364.52</v>
      </c>
      <c r="R242" t="n">
        <v>330</v>
      </c>
      <c r="S242" t="n">
        <v>184.9</v>
      </c>
      <c r="T242" t="n">
        <v>70215.71000000001</v>
      </c>
      <c r="U242" t="n">
        <v>0.5600000000000001</v>
      </c>
      <c r="V242" t="n">
        <v>0.87</v>
      </c>
      <c r="W242" t="n">
        <v>36.84</v>
      </c>
      <c r="X242" t="n">
        <v>4.22</v>
      </c>
      <c r="Y242" t="n">
        <v>1</v>
      </c>
      <c r="Z242" t="n">
        <v>10</v>
      </c>
    </row>
    <row r="243">
      <c r="A243" t="n">
        <v>7</v>
      </c>
      <c r="B243" t="n">
        <v>75</v>
      </c>
      <c r="C243" t="inlineStr">
        <is>
          <t xml:space="preserve">CONCLUIDO	</t>
        </is>
      </c>
      <c r="D243" t="n">
        <v>0.9849</v>
      </c>
      <c r="E243" t="n">
        <v>101.53</v>
      </c>
      <c r="F243" t="n">
        <v>96.23</v>
      </c>
      <c r="G243" t="n">
        <v>58.32</v>
      </c>
      <c r="H243" t="n">
        <v>0.88</v>
      </c>
      <c r="I243" t="n">
        <v>99</v>
      </c>
      <c r="J243" t="n">
        <v>160.28</v>
      </c>
      <c r="K243" t="n">
        <v>49.1</v>
      </c>
      <c r="L243" t="n">
        <v>8</v>
      </c>
      <c r="M243" t="n">
        <v>97</v>
      </c>
      <c r="N243" t="n">
        <v>28.19</v>
      </c>
      <c r="O243" t="n">
        <v>20001.93</v>
      </c>
      <c r="P243" t="n">
        <v>1092.43</v>
      </c>
      <c r="Q243" t="n">
        <v>2364.47</v>
      </c>
      <c r="R243" t="n">
        <v>311.25</v>
      </c>
      <c r="S243" t="n">
        <v>184.9</v>
      </c>
      <c r="T243" t="n">
        <v>60923.6</v>
      </c>
      <c r="U243" t="n">
        <v>0.59</v>
      </c>
      <c r="V243" t="n">
        <v>0.87</v>
      </c>
      <c r="W243" t="n">
        <v>36.83</v>
      </c>
      <c r="X243" t="n">
        <v>3.67</v>
      </c>
      <c r="Y243" t="n">
        <v>1</v>
      </c>
      <c r="Z243" t="n">
        <v>10</v>
      </c>
    </row>
    <row r="244">
      <c r="A244" t="n">
        <v>8</v>
      </c>
      <c r="B244" t="n">
        <v>75</v>
      </c>
      <c r="C244" t="inlineStr">
        <is>
          <t xml:space="preserve">CONCLUIDO	</t>
        </is>
      </c>
      <c r="D244" t="n">
        <v>0.9932</v>
      </c>
      <c r="E244" t="n">
        <v>100.69</v>
      </c>
      <c r="F244" t="n">
        <v>95.75</v>
      </c>
      <c r="G244" t="n">
        <v>66.04000000000001</v>
      </c>
      <c r="H244" t="n">
        <v>0.99</v>
      </c>
      <c r="I244" t="n">
        <v>87</v>
      </c>
      <c r="J244" t="n">
        <v>161.71</v>
      </c>
      <c r="K244" t="n">
        <v>49.1</v>
      </c>
      <c r="L244" t="n">
        <v>9</v>
      </c>
      <c r="M244" t="n">
        <v>85</v>
      </c>
      <c r="N244" t="n">
        <v>28.61</v>
      </c>
      <c r="O244" t="n">
        <v>20177.64</v>
      </c>
      <c r="P244" t="n">
        <v>1077.94</v>
      </c>
      <c r="Q244" t="n">
        <v>2364.37</v>
      </c>
      <c r="R244" t="n">
        <v>295.59</v>
      </c>
      <c r="S244" t="n">
        <v>184.9</v>
      </c>
      <c r="T244" t="n">
        <v>53151</v>
      </c>
      <c r="U244" t="n">
        <v>0.63</v>
      </c>
      <c r="V244" t="n">
        <v>0.88</v>
      </c>
      <c r="W244" t="n">
        <v>36.8</v>
      </c>
      <c r="X244" t="n">
        <v>3.19</v>
      </c>
      <c r="Y244" t="n">
        <v>1</v>
      </c>
      <c r="Z244" t="n">
        <v>10</v>
      </c>
    </row>
    <row r="245">
      <c r="A245" t="n">
        <v>9</v>
      </c>
      <c r="B245" t="n">
        <v>75</v>
      </c>
      <c r="C245" t="inlineStr">
        <is>
          <t xml:space="preserve">CONCLUIDO	</t>
        </is>
      </c>
      <c r="D245" t="n">
        <v>0.9993</v>
      </c>
      <c r="E245" t="n">
        <v>100.08</v>
      </c>
      <c r="F245" t="n">
        <v>95.42</v>
      </c>
      <c r="G245" t="n">
        <v>73.40000000000001</v>
      </c>
      <c r="H245" t="n">
        <v>1.09</v>
      </c>
      <c r="I245" t="n">
        <v>78</v>
      </c>
      <c r="J245" t="n">
        <v>163.13</v>
      </c>
      <c r="K245" t="n">
        <v>49.1</v>
      </c>
      <c r="L245" t="n">
        <v>10</v>
      </c>
      <c r="M245" t="n">
        <v>76</v>
      </c>
      <c r="N245" t="n">
        <v>29.04</v>
      </c>
      <c r="O245" t="n">
        <v>20353.94</v>
      </c>
      <c r="P245" t="n">
        <v>1064.6</v>
      </c>
      <c r="Q245" t="n">
        <v>2364.21</v>
      </c>
      <c r="R245" t="n">
        <v>284.39</v>
      </c>
      <c r="S245" t="n">
        <v>184.9</v>
      </c>
      <c r="T245" t="n">
        <v>47597.35</v>
      </c>
      <c r="U245" t="n">
        <v>0.65</v>
      </c>
      <c r="V245" t="n">
        <v>0.88</v>
      </c>
      <c r="W245" t="n">
        <v>36.79</v>
      </c>
      <c r="X245" t="n">
        <v>2.86</v>
      </c>
      <c r="Y245" t="n">
        <v>1</v>
      </c>
      <c r="Z245" t="n">
        <v>10</v>
      </c>
    </row>
    <row r="246">
      <c r="A246" t="n">
        <v>10</v>
      </c>
      <c r="B246" t="n">
        <v>75</v>
      </c>
      <c r="C246" t="inlineStr">
        <is>
          <t xml:space="preserve">CONCLUIDO	</t>
        </is>
      </c>
      <c r="D246" t="n">
        <v>1.0049</v>
      </c>
      <c r="E246" t="n">
        <v>99.51000000000001</v>
      </c>
      <c r="F246" t="n">
        <v>95.09</v>
      </c>
      <c r="G246" t="n">
        <v>81.51000000000001</v>
      </c>
      <c r="H246" t="n">
        <v>1.18</v>
      </c>
      <c r="I246" t="n">
        <v>70</v>
      </c>
      <c r="J246" t="n">
        <v>164.57</v>
      </c>
      <c r="K246" t="n">
        <v>49.1</v>
      </c>
      <c r="L246" t="n">
        <v>11</v>
      </c>
      <c r="M246" t="n">
        <v>68</v>
      </c>
      <c r="N246" t="n">
        <v>29.47</v>
      </c>
      <c r="O246" t="n">
        <v>20530.82</v>
      </c>
      <c r="P246" t="n">
        <v>1051.32</v>
      </c>
      <c r="Q246" t="n">
        <v>2364.28</v>
      </c>
      <c r="R246" t="n">
        <v>273.7</v>
      </c>
      <c r="S246" t="n">
        <v>184.9</v>
      </c>
      <c r="T246" t="n">
        <v>42289.43</v>
      </c>
      <c r="U246" t="n">
        <v>0.68</v>
      </c>
      <c r="V246" t="n">
        <v>0.88</v>
      </c>
      <c r="W246" t="n">
        <v>36.77</v>
      </c>
      <c r="X246" t="n">
        <v>2.54</v>
      </c>
      <c r="Y246" t="n">
        <v>1</v>
      </c>
      <c r="Z246" t="n">
        <v>10</v>
      </c>
    </row>
    <row r="247">
      <c r="A247" t="n">
        <v>11</v>
      </c>
      <c r="B247" t="n">
        <v>75</v>
      </c>
      <c r="C247" t="inlineStr">
        <is>
          <t xml:space="preserve">CONCLUIDO	</t>
        </is>
      </c>
      <c r="D247" t="n">
        <v>1.0094</v>
      </c>
      <c r="E247" t="n">
        <v>99.06999999999999</v>
      </c>
      <c r="F247" t="n">
        <v>94.86</v>
      </c>
      <c r="G247" t="n">
        <v>90.34999999999999</v>
      </c>
      <c r="H247" t="n">
        <v>1.28</v>
      </c>
      <c r="I247" t="n">
        <v>63</v>
      </c>
      <c r="J247" t="n">
        <v>166.01</v>
      </c>
      <c r="K247" t="n">
        <v>49.1</v>
      </c>
      <c r="L247" t="n">
        <v>12</v>
      </c>
      <c r="M247" t="n">
        <v>61</v>
      </c>
      <c r="N247" t="n">
        <v>29.91</v>
      </c>
      <c r="O247" t="n">
        <v>20708.3</v>
      </c>
      <c r="P247" t="n">
        <v>1038.39</v>
      </c>
      <c r="Q247" t="n">
        <v>2364.24</v>
      </c>
      <c r="R247" t="n">
        <v>266.33</v>
      </c>
      <c r="S247" t="n">
        <v>184.9</v>
      </c>
      <c r="T247" t="n">
        <v>38643.57</v>
      </c>
      <c r="U247" t="n">
        <v>0.6899999999999999</v>
      </c>
      <c r="V247" t="n">
        <v>0.89</v>
      </c>
      <c r="W247" t="n">
        <v>36.76</v>
      </c>
      <c r="X247" t="n">
        <v>2.31</v>
      </c>
      <c r="Y247" t="n">
        <v>1</v>
      </c>
      <c r="Z247" t="n">
        <v>10</v>
      </c>
    </row>
    <row r="248">
      <c r="A248" t="n">
        <v>12</v>
      </c>
      <c r="B248" t="n">
        <v>75</v>
      </c>
      <c r="C248" t="inlineStr">
        <is>
          <t xml:space="preserve">CONCLUIDO	</t>
        </is>
      </c>
      <c r="D248" t="n">
        <v>1.013</v>
      </c>
      <c r="E248" t="n">
        <v>98.72</v>
      </c>
      <c r="F248" t="n">
        <v>94.67</v>
      </c>
      <c r="G248" t="n">
        <v>97.93000000000001</v>
      </c>
      <c r="H248" t="n">
        <v>1.38</v>
      </c>
      <c r="I248" t="n">
        <v>58</v>
      </c>
      <c r="J248" t="n">
        <v>167.45</v>
      </c>
      <c r="K248" t="n">
        <v>49.1</v>
      </c>
      <c r="L248" t="n">
        <v>13</v>
      </c>
      <c r="M248" t="n">
        <v>56</v>
      </c>
      <c r="N248" t="n">
        <v>30.36</v>
      </c>
      <c r="O248" t="n">
        <v>20886.38</v>
      </c>
      <c r="P248" t="n">
        <v>1024.67</v>
      </c>
      <c r="Q248" t="n">
        <v>2364.37</v>
      </c>
      <c r="R248" t="n">
        <v>259.78</v>
      </c>
      <c r="S248" t="n">
        <v>184.9</v>
      </c>
      <c r="T248" t="n">
        <v>35392.69</v>
      </c>
      <c r="U248" t="n">
        <v>0.71</v>
      </c>
      <c r="V248" t="n">
        <v>0.89</v>
      </c>
      <c r="W248" t="n">
        <v>36.75</v>
      </c>
      <c r="X248" t="n">
        <v>2.11</v>
      </c>
      <c r="Y248" t="n">
        <v>1</v>
      </c>
      <c r="Z248" t="n">
        <v>10</v>
      </c>
    </row>
    <row r="249">
      <c r="A249" t="n">
        <v>13</v>
      </c>
      <c r="B249" t="n">
        <v>75</v>
      </c>
      <c r="C249" t="inlineStr">
        <is>
          <t xml:space="preserve">CONCLUIDO	</t>
        </is>
      </c>
      <c r="D249" t="n">
        <v>1.0166</v>
      </c>
      <c r="E249" t="n">
        <v>98.36</v>
      </c>
      <c r="F249" t="n">
        <v>94.47</v>
      </c>
      <c r="G249" t="n">
        <v>106.94</v>
      </c>
      <c r="H249" t="n">
        <v>1.47</v>
      </c>
      <c r="I249" t="n">
        <v>53</v>
      </c>
      <c r="J249" t="n">
        <v>168.9</v>
      </c>
      <c r="K249" t="n">
        <v>49.1</v>
      </c>
      <c r="L249" t="n">
        <v>14</v>
      </c>
      <c r="M249" t="n">
        <v>51</v>
      </c>
      <c r="N249" t="n">
        <v>30.81</v>
      </c>
      <c r="O249" t="n">
        <v>21065.06</v>
      </c>
      <c r="P249" t="n">
        <v>1012.99</v>
      </c>
      <c r="Q249" t="n">
        <v>2364.21</v>
      </c>
      <c r="R249" t="n">
        <v>253</v>
      </c>
      <c r="S249" t="n">
        <v>184.9</v>
      </c>
      <c r="T249" t="n">
        <v>32026.32</v>
      </c>
      <c r="U249" t="n">
        <v>0.73</v>
      </c>
      <c r="V249" t="n">
        <v>0.89</v>
      </c>
      <c r="W249" t="n">
        <v>36.74</v>
      </c>
      <c r="X249" t="n">
        <v>1.91</v>
      </c>
      <c r="Y249" t="n">
        <v>1</v>
      </c>
      <c r="Z249" t="n">
        <v>10</v>
      </c>
    </row>
    <row r="250">
      <c r="A250" t="n">
        <v>14</v>
      </c>
      <c r="B250" t="n">
        <v>75</v>
      </c>
      <c r="C250" t="inlineStr">
        <is>
          <t xml:space="preserve">CONCLUIDO	</t>
        </is>
      </c>
      <c r="D250" t="n">
        <v>1.0191</v>
      </c>
      <c r="E250" t="n">
        <v>98.12</v>
      </c>
      <c r="F250" t="n">
        <v>94.34999999999999</v>
      </c>
      <c r="G250" t="n">
        <v>115.53</v>
      </c>
      <c r="H250" t="n">
        <v>1.56</v>
      </c>
      <c r="I250" t="n">
        <v>49</v>
      </c>
      <c r="J250" t="n">
        <v>170.35</v>
      </c>
      <c r="K250" t="n">
        <v>49.1</v>
      </c>
      <c r="L250" t="n">
        <v>15</v>
      </c>
      <c r="M250" t="n">
        <v>47</v>
      </c>
      <c r="N250" t="n">
        <v>31.26</v>
      </c>
      <c r="O250" t="n">
        <v>21244.37</v>
      </c>
      <c r="P250" t="n">
        <v>999.3</v>
      </c>
      <c r="Q250" t="n">
        <v>2364.17</v>
      </c>
      <c r="R250" t="n">
        <v>248.94</v>
      </c>
      <c r="S250" t="n">
        <v>184.9</v>
      </c>
      <c r="T250" t="n">
        <v>30017.09</v>
      </c>
      <c r="U250" t="n">
        <v>0.74</v>
      </c>
      <c r="V250" t="n">
        <v>0.89</v>
      </c>
      <c r="W250" t="n">
        <v>36.74</v>
      </c>
      <c r="X250" t="n">
        <v>1.79</v>
      </c>
      <c r="Y250" t="n">
        <v>1</v>
      </c>
      <c r="Z250" t="n">
        <v>10</v>
      </c>
    </row>
    <row r="251">
      <c r="A251" t="n">
        <v>15</v>
      </c>
      <c r="B251" t="n">
        <v>75</v>
      </c>
      <c r="C251" t="inlineStr">
        <is>
          <t xml:space="preserve">CONCLUIDO	</t>
        </is>
      </c>
      <c r="D251" t="n">
        <v>1.0213</v>
      </c>
      <c r="E251" t="n">
        <v>97.91</v>
      </c>
      <c r="F251" t="n">
        <v>94.23</v>
      </c>
      <c r="G251" t="n">
        <v>122.91</v>
      </c>
      <c r="H251" t="n">
        <v>1.65</v>
      </c>
      <c r="I251" t="n">
        <v>46</v>
      </c>
      <c r="J251" t="n">
        <v>171.81</v>
      </c>
      <c r="K251" t="n">
        <v>49.1</v>
      </c>
      <c r="L251" t="n">
        <v>16</v>
      </c>
      <c r="M251" t="n">
        <v>44</v>
      </c>
      <c r="N251" t="n">
        <v>31.72</v>
      </c>
      <c r="O251" t="n">
        <v>21424.29</v>
      </c>
      <c r="P251" t="n">
        <v>988.35</v>
      </c>
      <c r="Q251" t="n">
        <v>2364.14</v>
      </c>
      <c r="R251" t="n">
        <v>245.13</v>
      </c>
      <c r="S251" t="n">
        <v>184.9</v>
      </c>
      <c r="T251" t="n">
        <v>28125.86</v>
      </c>
      <c r="U251" t="n">
        <v>0.75</v>
      </c>
      <c r="V251" t="n">
        <v>0.89</v>
      </c>
      <c r="W251" t="n">
        <v>36.73</v>
      </c>
      <c r="X251" t="n">
        <v>1.67</v>
      </c>
      <c r="Y251" t="n">
        <v>1</v>
      </c>
      <c r="Z251" t="n">
        <v>10</v>
      </c>
    </row>
    <row r="252">
      <c r="A252" t="n">
        <v>16</v>
      </c>
      <c r="B252" t="n">
        <v>75</v>
      </c>
      <c r="C252" t="inlineStr">
        <is>
          <t xml:space="preserve">CONCLUIDO	</t>
        </is>
      </c>
      <c r="D252" t="n">
        <v>1.0234</v>
      </c>
      <c r="E252" t="n">
        <v>97.70999999999999</v>
      </c>
      <c r="F252" t="n">
        <v>94.12</v>
      </c>
      <c r="G252" t="n">
        <v>131.33</v>
      </c>
      <c r="H252" t="n">
        <v>1.74</v>
      </c>
      <c r="I252" t="n">
        <v>43</v>
      </c>
      <c r="J252" t="n">
        <v>173.28</v>
      </c>
      <c r="K252" t="n">
        <v>49.1</v>
      </c>
      <c r="L252" t="n">
        <v>17</v>
      </c>
      <c r="M252" t="n">
        <v>41</v>
      </c>
      <c r="N252" t="n">
        <v>32.18</v>
      </c>
      <c r="O252" t="n">
        <v>21604.83</v>
      </c>
      <c r="P252" t="n">
        <v>976.36</v>
      </c>
      <c r="Q252" t="n">
        <v>2364.09</v>
      </c>
      <c r="R252" t="n">
        <v>241.37</v>
      </c>
      <c r="S252" t="n">
        <v>184.9</v>
      </c>
      <c r="T252" t="n">
        <v>26259.9</v>
      </c>
      <c r="U252" t="n">
        <v>0.77</v>
      </c>
      <c r="V252" t="n">
        <v>0.89</v>
      </c>
      <c r="W252" t="n">
        <v>36.74</v>
      </c>
      <c r="X252" t="n">
        <v>1.57</v>
      </c>
      <c r="Y252" t="n">
        <v>1</v>
      </c>
      <c r="Z252" t="n">
        <v>10</v>
      </c>
    </row>
    <row r="253">
      <c r="A253" t="n">
        <v>17</v>
      </c>
      <c r="B253" t="n">
        <v>75</v>
      </c>
      <c r="C253" t="inlineStr">
        <is>
          <t xml:space="preserve">CONCLUIDO	</t>
        </is>
      </c>
      <c r="D253" t="n">
        <v>1.0255</v>
      </c>
      <c r="E253" t="n">
        <v>97.51000000000001</v>
      </c>
      <c r="F253" t="n">
        <v>94.01000000000001</v>
      </c>
      <c r="G253" t="n">
        <v>141.02</v>
      </c>
      <c r="H253" t="n">
        <v>1.83</v>
      </c>
      <c r="I253" t="n">
        <v>40</v>
      </c>
      <c r="J253" t="n">
        <v>174.75</v>
      </c>
      <c r="K253" t="n">
        <v>49.1</v>
      </c>
      <c r="L253" t="n">
        <v>18</v>
      </c>
      <c r="M253" t="n">
        <v>38</v>
      </c>
      <c r="N253" t="n">
        <v>32.65</v>
      </c>
      <c r="O253" t="n">
        <v>21786.02</v>
      </c>
      <c r="P253" t="n">
        <v>964.16</v>
      </c>
      <c r="Q253" t="n">
        <v>2364.1</v>
      </c>
      <c r="R253" t="n">
        <v>237.78</v>
      </c>
      <c r="S253" t="n">
        <v>184.9</v>
      </c>
      <c r="T253" t="n">
        <v>24479.45</v>
      </c>
      <c r="U253" t="n">
        <v>0.78</v>
      </c>
      <c r="V253" t="n">
        <v>0.89</v>
      </c>
      <c r="W253" t="n">
        <v>36.73</v>
      </c>
      <c r="X253" t="n">
        <v>1.46</v>
      </c>
      <c r="Y253" t="n">
        <v>1</v>
      </c>
      <c r="Z253" t="n">
        <v>10</v>
      </c>
    </row>
    <row r="254">
      <c r="A254" t="n">
        <v>18</v>
      </c>
      <c r="B254" t="n">
        <v>75</v>
      </c>
      <c r="C254" t="inlineStr">
        <is>
          <t xml:space="preserve">CONCLUIDO	</t>
        </is>
      </c>
      <c r="D254" t="n">
        <v>1.0277</v>
      </c>
      <c r="E254" t="n">
        <v>97.3</v>
      </c>
      <c r="F254" t="n">
        <v>93.89</v>
      </c>
      <c r="G254" t="n">
        <v>152.26</v>
      </c>
      <c r="H254" t="n">
        <v>1.91</v>
      </c>
      <c r="I254" t="n">
        <v>37</v>
      </c>
      <c r="J254" t="n">
        <v>176.22</v>
      </c>
      <c r="K254" t="n">
        <v>49.1</v>
      </c>
      <c r="L254" t="n">
        <v>19</v>
      </c>
      <c r="M254" t="n">
        <v>35</v>
      </c>
      <c r="N254" t="n">
        <v>33.13</v>
      </c>
      <c r="O254" t="n">
        <v>21967.84</v>
      </c>
      <c r="P254" t="n">
        <v>951.14</v>
      </c>
      <c r="Q254" t="n">
        <v>2364.25</v>
      </c>
      <c r="R254" t="n">
        <v>233.85</v>
      </c>
      <c r="S254" t="n">
        <v>184.9</v>
      </c>
      <c r="T254" t="n">
        <v>22531.9</v>
      </c>
      <c r="U254" t="n">
        <v>0.79</v>
      </c>
      <c r="V254" t="n">
        <v>0.9</v>
      </c>
      <c r="W254" t="n">
        <v>36.72</v>
      </c>
      <c r="X254" t="n">
        <v>1.34</v>
      </c>
      <c r="Y254" t="n">
        <v>1</v>
      </c>
      <c r="Z254" t="n">
        <v>10</v>
      </c>
    </row>
    <row r="255">
      <c r="A255" t="n">
        <v>19</v>
      </c>
      <c r="B255" t="n">
        <v>75</v>
      </c>
      <c r="C255" t="inlineStr">
        <is>
          <t xml:space="preserve">CONCLUIDO	</t>
        </is>
      </c>
      <c r="D255" t="n">
        <v>1.0294</v>
      </c>
      <c r="E255" t="n">
        <v>97.15000000000001</v>
      </c>
      <c r="F255" t="n">
        <v>93.8</v>
      </c>
      <c r="G255" t="n">
        <v>160.8</v>
      </c>
      <c r="H255" t="n">
        <v>2</v>
      </c>
      <c r="I255" t="n">
        <v>35</v>
      </c>
      <c r="J255" t="n">
        <v>177.7</v>
      </c>
      <c r="K255" t="n">
        <v>49.1</v>
      </c>
      <c r="L255" t="n">
        <v>20</v>
      </c>
      <c r="M255" t="n">
        <v>31</v>
      </c>
      <c r="N255" t="n">
        <v>33.61</v>
      </c>
      <c r="O255" t="n">
        <v>22150.3</v>
      </c>
      <c r="P255" t="n">
        <v>938.09</v>
      </c>
      <c r="Q255" t="n">
        <v>2364.02</v>
      </c>
      <c r="R255" t="n">
        <v>230.79</v>
      </c>
      <c r="S255" t="n">
        <v>184.9</v>
      </c>
      <c r="T255" t="n">
        <v>21010.99</v>
      </c>
      <c r="U255" t="n">
        <v>0.8</v>
      </c>
      <c r="V255" t="n">
        <v>0.9</v>
      </c>
      <c r="W255" t="n">
        <v>36.72</v>
      </c>
      <c r="X255" t="n">
        <v>1.25</v>
      </c>
      <c r="Y255" t="n">
        <v>1</v>
      </c>
      <c r="Z255" t="n">
        <v>10</v>
      </c>
    </row>
    <row r="256">
      <c r="A256" t="n">
        <v>20</v>
      </c>
      <c r="B256" t="n">
        <v>75</v>
      </c>
      <c r="C256" t="inlineStr">
        <is>
          <t xml:space="preserve">CONCLUIDO	</t>
        </is>
      </c>
      <c r="D256" t="n">
        <v>1.0298</v>
      </c>
      <c r="E256" t="n">
        <v>97.11</v>
      </c>
      <c r="F256" t="n">
        <v>93.79000000000001</v>
      </c>
      <c r="G256" t="n">
        <v>165.51</v>
      </c>
      <c r="H256" t="n">
        <v>2.08</v>
      </c>
      <c r="I256" t="n">
        <v>34</v>
      </c>
      <c r="J256" t="n">
        <v>179.18</v>
      </c>
      <c r="K256" t="n">
        <v>49.1</v>
      </c>
      <c r="L256" t="n">
        <v>21</v>
      </c>
      <c r="M256" t="n">
        <v>17</v>
      </c>
      <c r="N256" t="n">
        <v>34.09</v>
      </c>
      <c r="O256" t="n">
        <v>22333.43</v>
      </c>
      <c r="P256" t="n">
        <v>932.23</v>
      </c>
      <c r="Q256" t="n">
        <v>2364.19</v>
      </c>
      <c r="R256" t="n">
        <v>229.63</v>
      </c>
      <c r="S256" t="n">
        <v>184.9</v>
      </c>
      <c r="T256" t="n">
        <v>20437.72</v>
      </c>
      <c r="U256" t="n">
        <v>0.8100000000000001</v>
      </c>
      <c r="V256" t="n">
        <v>0.9</v>
      </c>
      <c r="W256" t="n">
        <v>36.74</v>
      </c>
      <c r="X256" t="n">
        <v>1.24</v>
      </c>
      <c r="Y256" t="n">
        <v>1</v>
      </c>
      <c r="Z256" t="n">
        <v>10</v>
      </c>
    </row>
    <row r="257">
      <c r="A257" t="n">
        <v>21</v>
      </c>
      <c r="B257" t="n">
        <v>75</v>
      </c>
      <c r="C257" t="inlineStr">
        <is>
          <t xml:space="preserve">CONCLUIDO	</t>
        </is>
      </c>
      <c r="D257" t="n">
        <v>1.0303</v>
      </c>
      <c r="E257" t="n">
        <v>97.06</v>
      </c>
      <c r="F257" t="n">
        <v>93.77</v>
      </c>
      <c r="G257" t="n">
        <v>170.5</v>
      </c>
      <c r="H257" t="n">
        <v>2.16</v>
      </c>
      <c r="I257" t="n">
        <v>33</v>
      </c>
      <c r="J257" t="n">
        <v>180.67</v>
      </c>
      <c r="K257" t="n">
        <v>49.1</v>
      </c>
      <c r="L257" t="n">
        <v>22</v>
      </c>
      <c r="M257" t="n">
        <v>0</v>
      </c>
      <c r="N257" t="n">
        <v>34.58</v>
      </c>
      <c r="O257" t="n">
        <v>22517.21</v>
      </c>
      <c r="P257" t="n">
        <v>933.67</v>
      </c>
      <c r="Q257" t="n">
        <v>2364.31</v>
      </c>
      <c r="R257" t="n">
        <v>228.3</v>
      </c>
      <c r="S257" t="n">
        <v>184.9</v>
      </c>
      <c r="T257" t="n">
        <v>19777.84</v>
      </c>
      <c r="U257" t="n">
        <v>0.8100000000000001</v>
      </c>
      <c r="V257" t="n">
        <v>0.9</v>
      </c>
      <c r="W257" t="n">
        <v>36.76</v>
      </c>
      <c r="X257" t="n">
        <v>1.22</v>
      </c>
      <c r="Y257" t="n">
        <v>1</v>
      </c>
      <c r="Z257" t="n">
        <v>10</v>
      </c>
    </row>
    <row r="258">
      <c r="A258" t="n">
        <v>0</v>
      </c>
      <c r="B258" t="n">
        <v>95</v>
      </c>
      <c r="C258" t="inlineStr">
        <is>
          <t xml:space="preserve">CONCLUIDO	</t>
        </is>
      </c>
      <c r="D258" t="n">
        <v>0.4688</v>
      </c>
      <c r="E258" t="n">
        <v>213.32</v>
      </c>
      <c r="F258" t="n">
        <v>153.72</v>
      </c>
      <c r="G258" t="n">
        <v>6.01</v>
      </c>
      <c r="H258" t="n">
        <v>0.1</v>
      </c>
      <c r="I258" t="n">
        <v>1535</v>
      </c>
      <c r="J258" t="n">
        <v>185.69</v>
      </c>
      <c r="K258" t="n">
        <v>53.44</v>
      </c>
      <c r="L258" t="n">
        <v>1</v>
      </c>
      <c r="M258" t="n">
        <v>1533</v>
      </c>
      <c r="N258" t="n">
        <v>36.26</v>
      </c>
      <c r="O258" t="n">
        <v>23136.14</v>
      </c>
      <c r="P258" t="n">
        <v>2105.89</v>
      </c>
      <c r="Q258" t="n">
        <v>2371.95</v>
      </c>
      <c r="R258" t="n">
        <v>2231.72</v>
      </c>
      <c r="S258" t="n">
        <v>184.9</v>
      </c>
      <c r="T258" t="n">
        <v>1013977.84</v>
      </c>
      <c r="U258" t="n">
        <v>0.08</v>
      </c>
      <c r="V258" t="n">
        <v>0.55</v>
      </c>
      <c r="W258" t="n">
        <v>39.22</v>
      </c>
      <c r="X258" t="n">
        <v>61</v>
      </c>
      <c r="Y258" t="n">
        <v>1</v>
      </c>
      <c r="Z258" t="n">
        <v>10</v>
      </c>
    </row>
    <row r="259">
      <c r="A259" t="n">
        <v>1</v>
      </c>
      <c r="B259" t="n">
        <v>95</v>
      </c>
      <c r="C259" t="inlineStr">
        <is>
          <t xml:space="preserve">CONCLUIDO	</t>
        </is>
      </c>
      <c r="D259" t="n">
        <v>0.7274</v>
      </c>
      <c r="E259" t="n">
        <v>137.47</v>
      </c>
      <c r="F259" t="n">
        <v>114.01</v>
      </c>
      <c r="G259" t="n">
        <v>12.13</v>
      </c>
      <c r="H259" t="n">
        <v>0.19</v>
      </c>
      <c r="I259" t="n">
        <v>564</v>
      </c>
      <c r="J259" t="n">
        <v>187.21</v>
      </c>
      <c r="K259" t="n">
        <v>53.44</v>
      </c>
      <c r="L259" t="n">
        <v>2</v>
      </c>
      <c r="M259" t="n">
        <v>562</v>
      </c>
      <c r="N259" t="n">
        <v>36.77</v>
      </c>
      <c r="O259" t="n">
        <v>23322.88</v>
      </c>
      <c r="P259" t="n">
        <v>1559.73</v>
      </c>
      <c r="Q259" t="n">
        <v>2366.44</v>
      </c>
      <c r="R259" t="n">
        <v>904.17</v>
      </c>
      <c r="S259" t="n">
        <v>184.9</v>
      </c>
      <c r="T259" t="n">
        <v>355054.44</v>
      </c>
      <c r="U259" t="n">
        <v>0.2</v>
      </c>
      <c r="V259" t="n">
        <v>0.74</v>
      </c>
      <c r="W259" t="n">
        <v>37.58</v>
      </c>
      <c r="X259" t="n">
        <v>21.4</v>
      </c>
      <c r="Y259" t="n">
        <v>1</v>
      </c>
      <c r="Z259" t="n">
        <v>10</v>
      </c>
    </row>
    <row r="260">
      <c r="A260" t="n">
        <v>2</v>
      </c>
      <c r="B260" t="n">
        <v>95</v>
      </c>
      <c r="C260" t="inlineStr">
        <is>
          <t xml:space="preserve">CONCLUIDO	</t>
        </is>
      </c>
      <c r="D260" t="n">
        <v>0.827</v>
      </c>
      <c r="E260" t="n">
        <v>120.92</v>
      </c>
      <c r="F260" t="n">
        <v>105.58</v>
      </c>
      <c r="G260" t="n">
        <v>18.31</v>
      </c>
      <c r="H260" t="n">
        <v>0.28</v>
      </c>
      <c r="I260" t="n">
        <v>346</v>
      </c>
      <c r="J260" t="n">
        <v>188.73</v>
      </c>
      <c r="K260" t="n">
        <v>53.44</v>
      </c>
      <c r="L260" t="n">
        <v>3</v>
      </c>
      <c r="M260" t="n">
        <v>344</v>
      </c>
      <c r="N260" t="n">
        <v>37.29</v>
      </c>
      <c r="O260" t="n">
        <v>23510.33</v>
      </c>
      <c r="P260" t="n">
        <v>1438.5</v>
      </c>
      <c r="Q260" t="n">
        <v>2365.44</v>
      </c>
      <c r="R260" t="n">
        <v>622.39</v>
      </c>
      <c r="S260" t="n">
        <v>184.9</v>
      </c>
      <c r="T260" t="n">
        <v>215256.77</v>
      </c>
      <c r="U260" t="n">
        <v>0.3</v>
      </c>
      <c r="V260" t="n">
        <v>0.8</v>
      </c>
      <c r="W260" t="n">
        <v>37.24</v>
      </c>
      <c r="X260" t="n">
        <v>12.99</v>
      </c>
      <c r="Y260" t="n">
        <v>1</v>
      </c>
      <c r="Z260" t="n">
        <v>10</v>
      </c>
    </row>
    <row r="261">
      <c r="A261" t="n">
        <v>3</v>
      </c>
      <c r="B261" t="n">
        <v>95</v>
      </c>
      <c r="C261" t="inlineStr">
        <is>
          <t xml:space="preserve">CONCLUIDO	</t>
        </is>
      </c>
      <c r="D261" t="n">
        <v>0.8803</v>
      </c>
      <c r="E261" t="n">
        <v>113.59</v>
      </c>
      <c r="F261" t="n">
        <v>101.85</v>
      </c>
      <c r="G261" t="n">
        <v>24.54</v>
      </c>
      <c r="H261" t="n">
        <v>0.37</v>
      </c>
      <c r="I261" t="n">
        <v>249</v>
      </c>
      <c r="J261" t="n">
        <v>190.25</v>
      </c>
      <c r="K261" t="n">
        <v>53.44</v>
      </c>
      <c r="L261" t="n">
        <v>4</v>
      </c>
      <c r="M261" t="n">
        <v>247</v>
      </c>
      <c r="N261" t="n">
        <v>37.82</v>
      </c>
      <c r="O261" t="n">
        <v>23698.48</v>
      </c>
      <c r="P261" t="n">
        <v>1381.37</v>
      </c>
      <c r="Q261" t="n">
        <v>2365.22</v>
      </c>
      <c r="R261" t="n">
        <v>498.7</v>
      </c>
      <c r="S261" t="n">
        <v>184.9</v>
      </c>
      <c r="T261" t="n">
        <v>153898.09</v>
      </c>
      <c r="U261" t="n">
        <v>0.37</v>
      </c>
      <c r="V261" t="n">
        <v>0.83</v>
      </c>
      <c r="W261" t="n">
        <v>37.06</v>
      </c>
      <c r="X261" t="n">
        <v>9.279999999999999</v>
      </c>
      <c r="Y261" t="n">
        <v>1</v>
      </c>
      <c r="Z261" t="n">
        <v>10</v>
      </c>
    </row>
    <row r="262">
      <c r="A262" t="n">
        <v>4</v>
      </c>
      <c r="B262" t="n">
        <v>95</v>
      </c>
      <c r="C262" t="inlineStr">
        <is>
          <t xml:space="preserve">CONCLUIDO	</t>
        </is>
      </c>
      <c r="D262" t="n">
        <v>0.9132</v>
      </c>
      <c r="E262" t="n">
        <v>109.51</v>
      </c>
      <c r="F262" t="n">
        <v>99.78</v>
      </c>
      <c r="G262" t="n">
        <v>30.7</v>
      </c>
      <c r="H262" t="n">
        <v>0.46</v>
      </c>
      <c r="I262" t="n">
        <v>195</v>
      </c>
      <c r="J262" t="n">
        <v>191.78</v>
      </c>
      <c r="K262" t="n">
        <v>53.44</v>
      </c>
      <c r="L262" t="n">
        <v>5</v>
      </c>
      <c r="M262" t="n">
        <v>193</v>
      </c>
      <c r="N262" t="n">
        <v>38.35</v>
      </c>
      <c r="O262" t="n">
        <v>23887.36</v>
      </c>
      <c r="P262" t="n">
        <v>1346.89</v>
      </c>
      <c r="Q262" t="n">
        <v>2364.85</v>
      </c>
      <c r="R262" t="n">
        <v>429.42</v>
      </c>
      <c r="S262" t="n">
        <v>184.9</v>
      </c>
      <c r="T262" t="n">
        <v>119526.83</v>
      </c>
      <c r="U262" t="n">
        <v>0.43</v>
      </c>
      <c r="V262" t="n">
        <v>0.84</v>
      </c>
      <c r="W262" t="n">
        <v>36.99</v>
      </c>
      <c r="X262" t="n">
        <v>7.21</v>
      </c>
      <c r="Y262" t="n">
        <v>1</v>
      </c>
      <c r="Z262" t="n">
        <v>10</v>
      </c>
    </row>
    <row r="263">
      <c r="A263" t="n">
        <v>5</v>
      </c>
      <c r="B263" t="n">
        <v>95</v>
      </c>
      <c r="C263" t="inlineStr">
        <is>
          <t xml:space="preserve">CONCLUIDO	</t>
        </is>
      </c>
      <c r="D263" t="n">
        <v>0.9357</v>
      </c>
      <c r="E263" t="n">
        <v>106.87</v>
      </c>
      <c r="F263" t="n">
        <v>98.48</v>
      </c>
      <c r="G263" t="n">
        <v>37.16</v>
      </c>
      <c r="H263" t="n">
        <v>0.55</v>
      </c>
      <c r="I263" t="n">
        <v>159</v>
      </c>
      <c r="J263" t="n">
        <v>193.32</v>
      </c>
      <c r="K263" t="n">
        <v>53.44</v>
      </c>
      <c r="L263" t="n">
        <v>6</v>
      </c>
      <c r="M263" t="n">
        <v>157</v>
      </c>
      <c r="N263" t="n">
        <v>38.89</v>
      </c>
      <c r="O263" t="n">
        <v>24076.95</v>
      </c>
      <c r="P263" t="n">
        <v>1322.56</v>
      </c>
      <c r="Q263" t="n">
        <v>2364.53</v>
      </c>
      <c r="R263" t="n">
        <v>386.13</v>
      </c>
      <c r="S263" t="n">
        <v>184.9</v>
      </c>
      <c r="T263" t="n">
        <v>98058.92999999999</v>
      </c>
      <c r="U263" t="n">
        <v>0.48</v>
      </c>
      <c r="V263" t="n">
        <v>0.85</v>
      </c>
      <c r="W263" t="n">
        <v>36.93</v>
      </c>
      <c r="X263" t="n">
        <v>5.92</v>
      </c>
      <c r="Y263" t="n">
        <v>1</v>
      </c>
      <c r="Z263" t="n">
        <v>10</v>
      </c>
    </row>
    <row r="264">
      <c r="A264" t="n">
        <v>6</v>
      </c>
      <c r="B264" t="n">
        <v>95</v>
      </c>
      <c r="C264" t="inlineStr">
        <is>
          <t xml:space="preserve">CONCLUIDO	</t>
        </is>
      </c>
      <c r="D264" t="n">
        <v>0.9519</v>
      </c>
      <c r="E264" t="n">
        <v>105.06</v>
      </c>
      <c r="F264" t="n">
        <v>97.56</v>
      </c>
      <c r="G264" t="n">
        <v>43.36</v>
      </c>
      <c r="H264" t="n">
        <v>0.64</v>
      </c>
      <c r="I264" t="n">
        <v>135</v>
      </c>
      <c r="J264" t="n">
        <v>194.86</v>
      </c>
      <c r="K264" t="n">
        <v>53.44</v>
      </c>
      <c r="L264" t="n">
        <v>7</v>
      </c>
      <c r="M264" t="n">
        <v>133</v>
      </c>
      <c r="N264" t="n">
        <v>39.43</v>
      </c>
      <c r="O264" t="n">
        <v>24267.28</v>
      </c>
      <c r="P264" t="n">
        <v>1303.86</v>
      </c>
      <c r="Q264" t="n">
        <v>2364.29</v>
      </c>
      <c r="R264" t="n">
        <v>356.15</v>
      </c>
      <c r="S264" t="n">
        <v>184.9</v>
      </c>
      <c r="T264" t="n">
        <v>83192.10000000001</v>
      </c>
      <c r="U264" t="n">
        <v>0.52</v>
      </c>
      <c r="V264" t="n">
        <v>0.86</v>
      </c>
      <c r="W264" t="n">
        <v>36.88</v>
      </c>
      <c r="X264" t="n">
        <v>5</v>
      </c>
      <c r="Y264" t="n">
        <v>1</v>
      </c>
      <c r="Z264" t="n">
        <v>10</v>
      </c>
    </row>
    <row r="265">
      <c r="A265" t="n">
        <v>7</v>
      </c>
      <c r="B265" t="n">
        <v>95</v>
      </c>
      <c r="C265" t="inlineStr">
        <is>
          <t xml:space="preserve">CONCLUIDO	</t>
        </is>
      </c>
      <c r="D265" t="n">
        <v>0.9641</v>
      </c>
      <c r="E265" t="n">
        <v>103.72</v>
      </c>
      <c r="F265" t="n">
        <v>96.90000000000001</v>
      </c>
      <c r="G265" t="n">
        <v>49.69</v>
      </c>
      <c r="H265" t="n">
        <v>0.72</v>
      </c>
      <c r="I265" t="n">
        <v>117</v>
      </c>
      <c r="J265" t="n">
        <v>196.41</v>
      </c>
      <c r="K265" t="n">
        <v>53.44</v>
      </c>
      <c r="L265" t="n">
        <v>8</v>
      </c>
      <c r="M265" t="n">
        <v>115</v>
      </c>
      <c r="N265" t="n">
        <v>39.98</v>
      </c>
      <c r="O265" t="n">
        <v>24458.36</v>
      </c>
      <c r="P265" t="n">
        <v>1288.47</v>
      </c>
      <c r="Q265" t="n">
        <v>2364.76</v>
      </c>
      <c r="R265" t="n">
        <v>333.3</v>
      </c>
      <c r="S265" t="n">
        <v>184.9</v>
      </c>
      <c r="T265" t="n">
        <v>71856.91</v>
      </c>
      <c r="U265" t="n">
        <v>0.55</v>
      </c>
      <c r="V265" t="n">
        <v>0.87</v>
      </c>
      <c r="W265" t="n">
        <v>36.86</v>
      </c>
      <c r="X265" t="n">
        <v>4.33</v>
      </c>
      <c r="Y265" t="n">
        <v>1</v>
      </c>
      <c r="Z265" t="n">
        <v>10</v>
      </c>
    </row>
    <row r="266">
      <c r="A266" t="n">
        <v>8</v>
      </c>
      <c r="B266" t="n">
        <v>95</v>
      </c>
      <c r="C266" t="inlineStr">
        <is>
          <t xml:space="preserve">CONCLUIDO	</t>
        </is>
      </c>
      <c r="D266" t="n">
        <v>0.9744</v>
      </c>
      <c r="E266" t="n">
        <v>102.63</v>
      </c>
      <c r="F266" t="n">
        <v>96.33</v>
      </c>
      <c r="G266" t="n">
        <v>56.11</v>
      </c>
      <c r="H266" t="n">
        <v>0.8100000000000001</v>
      </c>
      <c r="I266" t="n">
        <v>103</v>
      </c>
      <c r="J266" t="n">
        <v>197.97</v>
      </c>
      <c r="K266" t="n">
        <v>53.44</v>
      </c>
      <c r="L266" t="n">
        <v>9</v>
      </c>
      <c r="M266" t="n">
        <v>101</v>
      </c>
      <c r="N266" t="n">
        <v>40.53</v>
      </c>
      <c r="O266" t="n">
        <v>24650.18</v>
      </c>
      <c r="P266" t="n">
        <v>1274.29</v>
      </c>
      <c r="Q266" t="n">
        <v>2364.39</v>
      </c>
      <c r="R266" t="n">
        <v>314.55</v>
      </c>
      <c r="S266" t="n">
        <v>184.9</v>
      </c>
      <c r="T266" t="n">
        <v>62550.98</v>
      </c>
      <c r="U266" t="n">
        <v>0.59</v>
      </c>
      <c r="V266" t="n">
        <v>0.87</v>
      </c>
      <c r="W266" t="n">
        <v>36.83</v>
      </c>
      <c r="X266" t="n">
        <v>3.77</v>
      </c>
      <c r="Y266" t="n">
        <v>1</v>
      </c>
      <c r="Z266" t="n">
        <v>10</v>
      </c>
    </row>
    <row r="267">
      <c r="A267" t="n">
        <v>9</v>
      </c>
      <c r="B267" t="n">
        <v>95</v>
      </c>
      <c r="C267" t="inlineStr">
        <is>
          <t xml:space="preserve">CONCLUIDO	</t>
        </is>
      </c>
      <c r="D267" t="n">
        <v>0.9821</v>
      </c>
      <c r="E267" t="n">
        <v>101.83</v>
      </c>
      <c r="F267" t="n">
        <v>95.93000000000001</v>
      </c>
      <c r="G267" t="n">
        <v>62.57</v>
      </c>
      <c r="H267" t="n">
        <v>0.89</v>
      </c>
      <c r="I267" t="n">
        <v>92</v>
      </c>
      <c r="J267" t="n">
        <v>199.53</v>
      </c>
      <c r="K267" t="n">
        <v>53.44</v>
      </c>
      <c r="L267" t="n">
        <v>10</v>
      </c>
      <c r="M267" t="n">
        <v>90</v>
      </c>
      <c r="N267" t="n">
        <v>41.1</v>
      </c>
      <c r="O267" t="n">
        <v>24842.77</v>
      </c>
      <c r="P267" t="n">
        <v>1262.26</v>
      </c>
      <c r="Q267" t="n">
        <v>2364.39</v>
      </c>
      <c r="R267" t="n">
        <v>301.5</v>
      </c>
      <c r="S267" t="n">
        <v>184.9</v>
      </c>
      <c r="T267" t="n">
        <v>56082.31</v>
      </c>
      <c r="U267" t="n">
        <v>0.61</v>
      </c>
      <c r="V267" t="n">
        <v>0.88</v>
      </c>
      <c r="W267" t="n">
        <v>36.81</v>
      </c>
      <c r="X267" t="n">
        <v>3.37</v>
      </c>
      <c r="Y267" t="n">
        <v>1</v>
      </c>
      <c r="Z267" t="n">
        <v>10</v>
      </c>
    </row>
    <row r="268">
      <c r="A268" t="n">
        <v>10</v>
      </c>
      <c r="B268" t="n">
        <v>95</v>
      </c>
      <c r="C268" t="inlineStr">
        <is>
          <t xml:space="preserve">CONCLUIDO	</t>
        </is>
      </c>
      <c r="D268" t="n">
        <v>0.9885</v>
      </c>
      <c r="E268" t="n">
        <v>101.16</v>
      </c>
      <c r="F268" t="n">
        <v>95.61</v>
      </c>
      <c r="G268" t="n">
        <v>69.11</v>
      </c>
      <c r="H268" t="n">
        <v>0.97</v>
      </c>
      <c r="I268" t="n">
        <v>83</v>
      </c>
      <c r="J268" t="n">
        <v>201.1</v>
      </c>
      <c r="K268" t="n">
        <v>53.44</v>
      </c>
      <c r="L268" t="n">
        <v>11</v>
      </c>
      <c r="M268" t="n">
        <v>81</v>
      </c>
      <c r="N268" t="n">
        <v>41.66</v>
      </c>
      <c r="O268" t="n">
        <v>25036.12</v>
      </c>
      <c r="P268" t="n">
        <v>1251.28</v>
      </c>
      <c r="Q268" t="n">
        <v>2364.2</v>
      </c>
      <c r="R268" t="n">
        <v>290.77</v>
      </c>
      <c r="S268" t="n">
        <v>184.9</v>
      </c>
      <c r="T268" t="n">
        <v>50760.39</v>
      </c>
      <c r="U268" t="n">
        <v>0.64</v>
      </c>
      <c r="V268" t="n">
        <v>0.88</v>
      </c>
      <c r="W268" t="n">
        <v>36.8</v>
      </c>
      <c r="X268" t="n">
        <v>3.05</v>
      </c>
      <c r="Y268" t="n">
        <v>1</v>
      </c>
      <c r="Z268" t="n">
        <v>10</v>
      </c>
    </row>
    <row r="269">
      <c r="A269" t="n">
        <v>11</v>
      </c>
      <c r="B269" t="n">
        <v>95</v>
      </c>
      <c r="C269" t="inlineStr">
        <is>
          <t xml:space="preserve">CONCLUIDO	</t>
        </is>
      </c>
      <c r="D269" t="n">
        <v>0.9946</v>
      </c>
      <c r="E269" t="n">
        <v>100.54</v>
      </c>
      <c r="F269" t="n">
        <v>95.28</v>
      </c>
      <c r="G269" t="n">
        <v>76.22</v>
      </c>
      <c r="H269" t="n">
        <v>1.05</v>
      </c>
      <c r="I269" t="n">
        <v>75</v>
      </c>
      <c r="J269" t="n">
        <v>202.67</v>
      </c>
      <c r="K269" t="n">
        <v>53.44</v>
      </c>
      <c r="L269" t="n">
        <v>12</v>
      </c>
      <c r="M269" t="n">
        <v>73</v>
      </c>
      <c r="N269" t="n">
        <v>42.24</v>
      </c>
      <c r="O269" t="n">
        <v>25230.25</v>
      </c>
      <c r="P269" t="n">
        <v>1240.05</v>
      </c>
      <c r="Q269" t="n">
        <v>2364.32</v>
      </c>
      <c r="R269" t="n">
        <v>279.61</v>
      </c>
      <c r="S269" t="n">
        <v>184.9</v>
      </c>
      <c r="T269" t="n">
        <v>45223.06</v>
      </c>
      <c r="U269" t="n">
        <v>0.66</v>
      </c>
      <c r="V269" t="n">
        <v>0.88</v>
      </c>
      <c r="W269" t="n">
        <v>36.79</v>
      </c>
      <c r="X269" t="n">
        <v>2.72</v>
      </c>
      <c r="Y269" t="n">
        <v>1</v>
      </c>
      <c r="Z269" t="n">
        <v>10</v>
      </c>
    </row>
    <row r="270">
      <c r="A270" t="n">
        <v>12</v>
      </c>
      <c r="B270" t="n">
        <v>95</v>
      </c>
      <c r="C270" t="inlineStr">
        <is>
          <t xml:space="preserve">CONCLUIDO	</t>
        </is>
      </c>
      <c r="D270" t="n">
        <v>0.999</v>
      </c>
      <c r="E270" t="n">
        <v>100.1</v>
      </c>
      <c r="F270" t="n">
        <v>95.06999999999999</v>
      </c>
      <c r="G270" t="n">
        <v>82.67</v>
      </c>
      <c r="H270" t="n">
        <v>1.13</v>
      </c>
      <c r="I270" t="n">
        <v>69</v>
      </c>
      <c r="J270" t="n">
        <v>204.25</v>
      </c>
      <c r="K270" t="n">
        <v>53.44</v>
      </c>
      <c r="L270" t="n">
        <v>13</v>
      </c>
      <c r="M270" t="n">
        <v>67</v>
      </c>
      <c r="N270" t="n">
        <v>42.82</v>
      </c>
      <c r="O270" t="n">
        <v>25425.3</v>
      </c>
      <c r="P270" t="n">
        <v>1231.55</v>
      </c>
      <c r="Q270" t="n">
        <v>2364.24</v>
      </c>
      <c r="R270" t="n">
        <v>273.06</v>
      </c>
      <c r="S270" t="n">
        <v>184.9</v>
      </c>
      <c r="T270" t="n">
        <v>41975.1</v>
      </c>
      <c r="U270" t="n">
        <v>0.68</v>
      </c>
      <c r="V270" t="n">
        <v>0.88</v>
      </c>
      <c r="W270" t="n">
        <v>36.77</v>
      </c>
      <c r="X270" t="n">
        <v>2.51</v>
      </c>
      <c r="Y270" t="n">
        <v>1</v>
      </c>
      <c r="Z270" t="n">
        <v>10</v>
      </c>
    </row>
    <row r="271">
      <c r="A271" t="n">
        <v>13</v>
      </c>
      <c r="B271" t="n">
        <v>95</v>
      </c>
      <c r="C271" t="inlineStr">
        <is>
          <t xml:space="preserve">CONCLUIDO	</t>
        </is>
      </c>
      <c r="D271" t="n">
        <v>1.0022</v>
      </c>
      <c r="E271" t="n">
        <v>99.78</v>
      </c>
      <c r="F271" t="n">
        <v>94.92</v>
      </c>
      <c r="G271" t="n">
        <v>88.98999999999999</v>
      </c>
      <c r="H271" t="n">
        <v>1.21</v>
      </c>
      <c r="I271" t="n">
        <v>64</v>
      </c>
      <c r="J271" t="n">
        <v>205.84</v>
      </c>
      <c r="K271" t="n">
        <v>53.44</v>
      </c>
      <c r="L271" t="n">
        <v>14</v>
      </c>
      <c r="M271" t="n">
        <v>62</v>
      </c>
      <c r="N271" t="n">
        <v>43.4</v>
      </c>
      <c r="O271" t="n">
        <v>25621.03</v>
      </c>
      <c r="P271" t="n">
        <v>1222.36</v>
      </c>
      <c r="Q271" t="n">
        <v>2364.36</v>
      </c>
      <c r="R271" t="n">
        <v>268.02</v>
      </c>
      <c r="S271" t="n">
        <v>184.9</v>
      </c>
      <c r="T271" t="n">
        <v>39483.54</v>
      </c>
      <c r="U271" t="n">
        <v>0.6899999999999999</v>
      </c>
      <c r="V271" t="n">
        <v>0.89</v>
      </c>
      <c r="W271" t="n">
        <v>36.77</v>
      </c>
      <c r="X271" t="n">
        <v>2.37</v>
      </c>
      <c r="Y271" t="n">
        <v>1</v>
      </c>
      <c r="Z271" t="n">
        <v>10</v>
      </c>
    </row>
    <row r="272">
      <c r="A272" t="n">
        <v>14</v>
      </c>
      <c r="B272" t="n">
        <v>95</v>
      </c>
      <c r="C272" t="inlineStr">
        <is>
          <t xml:space="preserve">CONCLUIDO	</t>
        </is>
      </c>
      <c r="D272" t="n">
        <v>1.0061</v>
      </c>
      <c r="E272" t="n">
        <v>99.40000000000001</v>
      </c>
      <c r="F272" t="n">
        <v>94.73</v>
      </c>
      <c r="G272" t="n">
        <v>96.34</v>
      </c>
      <c r="H272" t="n">
        <v>1.28</v>
      </c>
      <c r="I272" t="n">
        <v>59</v>
      </c>
      <c r="J272" t="n">
        <v>207.43</v>
      </c>
      <c r="K272" t="n">
        <v>53.44</v>
      </c>
      <c r="L272" t="n">
        <v>15</v>
      </c>
      <c r="M272" t="n">
        <v>57</v>
      </c>
      <c r="N272" t="n">
        <v>44</v>
      </c>
      <c r="O272" t="n">
        <v>25817.56</v>
      </c>
      <c r="P272" t="n">
        <v>1212.26</v>
      </c>
      <c r="Q272" t="n">
        <v>2364.12</v>
      </c>
      <c r="R272" t="n">
        <v>261.7</v>
      </c>
      <c r="S272" t="n">
        <v>184.9</v>
      </c>
      <c r="T272" t="n">
        <v>36346.2</v>
      </c>
      <c r="U272" t="n">
        <v>0.71</v>
      </c>
      <c r="V272" t="n">
        <v>0.89</v>
      </c>
      <c r="W272" t="n">
        <v>36.76</v>
      </c>
      <c r="X272" t="n">
        <v>2.18</v>
      </c>
      <c r="Y272" t="n">
        <v>1</v>
      </c>
      <c r="Z272" t="n">
        <v>10</v>
      </c>
    </row>
    <row r="273">
      <c r="A273" t="n">
        <v>15</v>
      </c>
      <c r="B273" t="n">
        <v>95</v>
      </c>
      <c r="C273" t="inlineStr">
        <is>
          <t xml:space="preserve">CONCLUIDO	</t>
        </is>
      </c>
      <c r="D273" t="n">
        <v>1.0094</v>
      </c>
      <c r="E273" t="n">
        <v>99.06999999999999</v>
      </c>
      <c r="F273" t="n">
        <v>94.55</v>
      </c>
      <c r="G273" t="n">
        <v>103.15</v>
      </c>
      <c r="H273" t="n">
        <v>1.36</v>
      </c>
      <c r="I273" t="n">
        <v>55</v>
      </c>
      <c r="J273" t="n">
        <v>209.03</v>
      </c>
      <c r="K273" t="n">
        <v>53.44</v>
      </c>
      <c r="L273" t="n">
        <v>16</v>
      </c>
      <c r="M273" t="n">
        <v>53</v>
      </c>
      <c r="N273" t="n">
        <v>44.6</v>
      </c>
      <c r="O273" t="n">
        <v>26014.91</v>
      </c>
      <c r="P273" t="n">
        <v>1203.91</v>
      </c>
      <c r="Q273" t="n">
        <v>2364.24</v>
      </c>
      <c r="R273" t="n">
        <v>255.48</v>
      </c>
      <c r="S273" t="n">
        <v>184.9</v>
      </c>
      <c r="T273" t="n">
        <v>33254.44</v>
      </c>
      <c r="U273" t="n">
        <v>0.72</v>
      </c>
      <c r="V273" t="n">
        <v>0.89</v>
      </c>
      <c r="W273" t="n">
        <v>36.76</v>
      </c>
      <c r="X273" t="n">
        <v>2</v>
      </c>
      <c r="Y273" t="n">
        <v>1</v>
      </c>
      <c r="Z273" t="n">
        <v>10</v>
      </c>
    </row>
    <row r="274">
      <c r="A274" t="n">
        <v>16</v>
      </c>
      <c r="B274" t="n">
        <v>95</v>
      </c>
      <c r="C274" t="inlineStr">
        <is>
          <t xml:space="preserve">CONCLUIDO	</t>
        </is>
      </c>
      <c r="D274" t="n">
        <v>1.0117</v>
      </c>
      <c r="E274" t="n">
        <v>98.84</v>
      </c>
      <c r="F274" t="n">
        <v>94.43000000000001</v>
      </c>
      <c r="G274" t="n">
        <v>108.96</v>
      </c>
      <c r="H274" t="n">
        <v>1.43</v>
      </c>
      <c r="I274" t="n">
        <v>52</v>
      </c>
      <c r="J274" t="n">
        <v>210.64</v>
      </c>
      <c r="K274" t="n">
        <v>53.44</v>
      </c>
      <c r="L274" t="n">
        <v>17</v>
      </c>
      <c r="M274" t="n">
        <v>50</v>
      </c>
      <c r="N274" t="n">
        <v>45.21</v>
      </c>
      <c r="O274" t="n">
        <v>26213.09</v>
      </c>
      <c r="P274" t="n">
        <v>1195.34</v>
      </c>
      <c r="Q274" t="n">
        <v>2364.3</v>
      </c>
      <c r="R274" t="n">
        <v>251.77</v>
      </c>
      <c r="S274" t="n">
        <v>184.9</v>
      </c>
      <c r="T274" t="n">
        <v>31415.86</v>
      </c>
      <c r="U274" t="n">
        <v>0.73</v>
      </c>
      <c r="V274" t="n">
        <v>0.89</v>
      </c>
      <c r="W274" t="n">
        <v>36.75</v>
      </c>
      <c r="X274" t="n">
        <v>1.88</v>
      </c>
      <c r="Y274" t="n">
        <v>1</v>
      </c>
      <c r="Z274" t="n">
        <v>10</v>
      </c>
    </row>
    <row r="275">
      <c r="A275" t="n">
        <v>17</v>
      </c>
      <c r="B275" t="n">
        <v>95</v>
      </c>
      <c r="C275" t="inlineStr">
        <is>
          <t xml:space="preserve">CONCLUIDO	</t>
        </is>
      </c>
      <c r="D275" t="n">
        <v>1.0139</v>
      </c>
      <c r="E275" t="n">
        <v>98.63</v>
      </c>
      <c r="F275" t="n">
        <v>94.34</v>
      </c>
      <c r="G275" t="n">
        <v>115.52</v>
      </c>
      <c r="H275" t="n">
        <v>1.51</v>
      </c>
      <c r="I275" t="n">
        <v>49</v>
      </c>
      <c r="J275" t="n">
        <v>212.25</v>
      </c>
      <c r="K275" t="n">
        <v>53.44</v>
      </c>
      <c r="L275" t="n">
        <v>18</v>
      </c>
      <c r="M275" t="n">
        <v>47</v>
      </c>
      <c r="N275" t="n">
        <v>45.82</v>
      </c>
      <c r="O275" t="n">
        <v>26412.11</v>
      </c>
      <c r="P275" t="n">
        <v>1187.07</v>
      </c>
      <c r="Q275" t="n">
        <v>2364.25</v>
      </c>
      <c r="R275" t="n">
        <v>248.65</v>
      </c>
      <c r="S275" t="n">
        <v>184.9</v>
      </c>
      <c r="T275" t="n">
        <v>29871.15</v>
      </c>
      <c r="U275" t="n">
        <v>0.74</v>
      </c>
      <c r="V275" t="n">
        <v>0.89</v>
      </c>
      <c r="W275" t="n">
        <v>36.74</v>
      </c>
      <c r="X275" t="n">
        <v>1.78</v>
      </c>
      <c r="Y275" t="n">
        <v>1</v>
      </c>
      <c r="Z275" t="n">
        <v>10</v>
      </c>
    </row>
    <row r="276">
      <c r="A276" t="n">
        <v>18</v>
      </c>
      <c r="B276" t="n">
        <v>95</v>
      </c>
      <c r="C276" t="inlineStr">
        <is>
          <t xml:space="preserve">CONCLUIDO	</t>
        </is>
      </c>
      <c r="D276" t="n">
        <v>1.016</v>
      </c>
      <c r="E276" t="n">
        <v>98.42</v>
      </c>
      <c r="F276" t="n">
        <v>94.23999999999999</v>
      </c>
      <c r="G276" t="n">
        <v>122.92</v>
      </c>
      <c r="H276" t="n">
        <v>1.58</v>
      </c>
      <c r="I276" t="n">
        <v>46</v>
      </c>
      <c r="J276" t="n">
        <v>213.87</v>
      </c>
      <c r="K276" t="n">
        <v>53.44</v>
      </c>
      <c r="L276" t="n">
        <v>19</v>
      </c>
      <c r="M276" t="n">
        <v>44</v>
      </c>
      <c r="N276" t="n">
        <v>46.44</v>
      </c>
      <c r="O276" t="n">
        <v>26611.98</v>
      </c>
      <c r="P276" t="n">
        <v>1179.84</v>
      </c>
      <c r="Q276" t="n">
        <v>2364.15</v>
      </c>
      <c r="R276" t="n">
        <v>245.4</v>
      </c>
      <c r="S276" t="n">
        <v>184.9</v>
      </c>
      <c r="T276" t="n">
        <v>28263.65</v>
      </c>
      <c r="U276" t="n">
        <v>0.75</v>
      </c>
      <c r="V276" t="n">
        <v>0.89</v>
      </c>
      <c r="W276" t="n">
        <v>36.74</v>
      </c>
      <c r="X276" t="n">
        <v>1.69</v>
      </c>
      <c r="Y276" t="n">
        <v>1</v>
      </c>
      <c r="Z276" t="n">
        <v>10</v>
      </c>
    </row>
    <row r="277">
      <c r="A277" t="n">
        <v>19</v>
      </c>
      <c r="B277" t="n">
        <v>95</v>
      </c>
      <c r="C277" t="inlineStr">
        <is>
          <t xml:space="preserve">CONCLUIDO	</t>
        </is>
      </c>
      <c r="D277" t="n">
        <v>1.0185</v>
      </c>
      <c r="E277" t="n">
        <v>98.18000000000001</v>
      </c>
      <c r="F277" t="n">
        <v>94.11</v>
      </c>
      <c r="G277" t="n">
        <v>131.32</v>
      </c>
      <c r="H277" t="n">
        <v>1.65</v>
      </c>
      <c r="I277" t="n">
        <v>43</v>
      </c>
      <c r="J277" t="n">
        <v>215.5</v>
      </c>
      <c r="K277" t="n">
        <v>53.44</v>
      </c>
      <c r="L277" t="n">
        <v>20</v>
      </c>
      <c r="M277" t="n">
        <v>41</v>
      </c>
      <c r="N277" t="n">
        <v>47.07</v>
      </c>
      <c r="O277" t="n">
        <v>26812.71</v>
      </c>
      <c r="P277" t="n">
        <v>1169.41</v>
      </c>
      <c r="Q277" t="n">
        <v>2364.19</v>
      </c>
      <c r="R277" t="n">
        <v>241.15</v>
      </c>
      <c r="S277" t="n">
        <v>184.9</v>
      </c>
      <c r="T277" t="n">
        <v>26150.78</v>
      </c>
      <c r="U277" t="n">
        <v>0.77</v>
      </c>
      <c r="V277" t="n">
        <v>0.89</v>
      </c>
      <c r="W277" t="n">
        <v>36.73</v>
      </c>
      <c r="X277" t="n">
        <v>1.56</v>
      </c>
      <c r="Y277" t="n">
        <v>1</v>
      </c>
      <c r="Z277" t="n">
        <v>10</v>
      </c>
    </row>
    <row r="278">
      <c r="A278" t="n">
        <v>20</v>
      </c>
      <c r="B278" t="n">
        <v>95</v>
      </c>
      <c r="C278" t="inlineStr">
        <is>
          <t xml:space="preserve">CONCLUIDO	</t>
        </is>
      </c>
      <c r="D278" t="n">
        <v>1.0201</v>
      </c>
      <c r="E278" t="n">
        <v>98.03</v>
      </c>
      <c r="F278" t="n">
        <v>94.03</v>
      </c>
      <c r="G278" t="n">
        <v>137.61</v>
      </c>
      <c r="H278" t="n">
        <v>1.72</v>
      </c>
      <c r="I278" t="n">
        <v>41</v>
      </c>
      <c r="J278" t="n">
        <v>217.14</v>
      </c>
      <c r="K278" t="n">
        <v>53.44</v>
      </c>
      <c r="L278" t="n">
        <v>21</v>
      </c>
      <c r="M278" t="n">
        <v>39</v>
      </c>
      <c r="N278" t="n">
        <v>47.7</v>
      </c>
      <c r="O278" t="n">
        <v>27014.3</v>
      </c>
      <c r="P278" t="n">
        <v>1162.41</v>
      </c>
      <c r="Q278" t="n">
        <v>2364.09</v>
      </c>
      <c r="R278" t="n">
        <v>238.59</v>
      </c>
      <c r="S278" t="n">
        <v>184.9</v>
      </c>
      <c r="T278" t="n">
        <v>24880.75</v>
      </c>
      <c r="U278" t="n">
        <v>0.77</v>
      </c>
      <c r="V278" t="n">
        <v>0.89</v>
      </c>
      <c r="W278" t="n">
        <v>36.73</v>
      </c>
      <c r="X278" t="n">
        <v>1.48</v>
      </c>
      <c r="Y278" t="n">
        <v>1</v>
      </c>
      <c r="Z278" t="n">
        <v>10</v>
      </c>
    </row>
    <row r="279">
      <c r="A279" t="n">
        <v>21</v>
      </c>
      <c r="B279" t="n">
        <v>95</v>
      </c>
      <c r="C279" t="inlineStr">
        <is>
          <t xml:space="preserve">CONCLUIDO	</t>
        </is>
      </c>
      <c r="D279" t="n">
        <v>1.0217</v>
      </c>
      <c r="E279" t="n">
        <v>97.88</v>
      </c>
      <c r="F279" t="n">
        <v>93.95999999999999</v>
      </c>
      <c r="G279" t="n">
        <v>144.55</v>
      </c>
      <c r="H279" t="n">
        <v>1.79</v>
      </c>
      <c r="I279" t="n">
        <v>39</v>
      </c>
      <c r="J279" t="n">
        <v>218.78</v>
      </c>
      <c r="K279" t="n">
        <v>53.44</v>
      </c>
      <c r="L279" t="n">
        <v>22</v>
      </c>
      <c r="M279" t="n">
        <v>37</v>
      </c>
      <c r="N279" t="n">
        <v>48.34</v>
      </c>
      <c r="O279" t="n">
        <v>27216.79</v>
      </c>
      <c r="P279" t="n">
        <v>1155.89</v>
      </c>
      <c r="Q279" t="n">
        <v>2364.03</v>
      </c>
      <c r="R279" t="n">
        <v>235.99</v>
      </c>
      <c r="S279" t="n">
        <v>184.9</v>
      </c>
      <c r="T279" t="n">
        <v>23588.79</v>
      </c>
      <c r="U279" t="n">
        <v>0.78</v>
      </c>
      <c r="V279" t="n">
        <v>0.9</v>
      </c>
      <c r="W279" t="n">
        <v>36.73</v>
      </c>
      <c r="X279" t="n">
        <v>1.41</v>
      </c>
      <c r="Y279" t="n">
        <v>1</v>
      </c>
      <c r="Z279" t="n">
        <v>10</v>
      </c>
    </row>
    <row r="280">
      <c r="A280" t="n">
        <v>22</v>
      </c>
      <c r="B280" t="n">
        <v>95</v>
      </c>
      <c r="C280" t="inlineStr">
        <is>
          <t xml:space="preserve">CONCLUIDO	</t>
        </is>
      </c>
      <c r="D280" t="n">
        <v>1.0232</v>
      </c>
      <c r="E280" t="n">
        <v>97.73999999999999</v>
      </c>
      <c r="F280" t="n">
        <v>93.89</v>
      </c>
      <c r="G280" t="n">
        <v>152.26</v>
      </c>
      <c r="H280" t="n">
        <v>1.85</v>
      </c>
      <c r="I280" t="n">
        <v>37</v>
      </c>
      <c r="J280" t="n">
        <v>220.43</v>
      </c>
      <c r="K280" t="n">
        <v>53.44</v>
      </c>
      <c r="L280" t="n">
        <v>23</v>
      </c>
      <c r="M280" t="n">
        <v>35</v>
      </c>
      <c r="N280" t="n">
        <v>48.99</v>
      </c>
      <c r="O280" t="n">
        <v>27420.16</v>
      </c>
      <c r="P280" t="n">
        <v>1146.82</v>
      </c>
      <c r="Q280" t="n">
        <v>2364.07</v>
      </c>
      <c r="R280" t="n">
        <v>233.76</v>
      </c>
      <c r="S280" t="n">
        <v>184.9</v>
      </c>
      <c r="T280" t="n">
        <v>22487.4</v>
      </c>
      <c r="U280" t="n">
        <v>0.79</v>
      </c>
      <c r="V280" t="n">
        <v>0.9</v>
      </c>
      <c r="W280" t="n">
        <v>36.72</v>
      </c>
      <c r="X280" t="n">
        <v>1.34</v>
      </c>
      <c r="Y280" t="n">
        <v>1</v>
      </c>
      <c r="Z280" t="n">
        <v>10</v>
      </c>
    </row>
    <row r="281">
      <c r="A281" t="n">
        <v>23</v>
      </c>
      <c r="B281" t="n">
        <v>95</v>
      </c>
      <c r="C281" t="inlineStr">
        <is>
          <t xml:space="preserve">CONCLUIDO	</t>
        </is>
      </c>
      <c r="D281" t="n">
        <v>1.0248</v>
      </c>
      <c r="E281" t="n">
        <v>97.58</v>
      </c>
      <c r="F281" t="n">
        <v>93.81</v>
      </c>
      <c r="G281" t="n">
        <v>160.82</v>
      </c>
      <c r="H281" t="n">
        <v>1.92</v>
      </c>
      <c r="I281" t="n">
        <v>35</v>
      </c>
      <c r="J281" t="n">
        <v>222.08</v>
      </c>
      <c r="K281" t="n">
        <v>53.44</v>
      </c>
      <c r="L281" t="n">
        <v>24</v>
      </c>
      <c r="M281" t="n">
        <v>33</v>
      </c>
      <c r="N281" t="n">
        <v>49.65</v>
      </c>
      <c r="O281" t="n">
        <v>27624.44</v>
      </c>
      <c r="P281" t="n">
        <v>1137.55</v>
      </c>
      <c r="Q281" t="n">
        <v>2364.07</v>
      </c>
      <c r="R281" t="n">
        <v>231.12</v>
      </c>
      <c r="S281" t="n">
        <v>184.9</v>
      </c>
      <c r="T281" t="n">
        <v>21177.82</v>
      </c>
      <c r="U281" t="n">
        <v>0.8</v>
      </c>
      <c r="V281" t="n">
        <v>0.9</v>
      </c>
      <c r="W281" t="n">
        <v>36.72</v>
      </c>
      <c r="X281" t="n">
        <v>1.26</v>
      </c>
      <c r="Y281" t="n">
        <v>1</v>
      </c>
      <c r="Z281" t="n">
        <v>10</v>
      </c>
    </row>
    <row r="282">
      <c r="A282" t="n">
        <v>24</v>
      </c>
      <c r="B282" t="n">
        <v>95</v>
      </c>
      <c r="C282" t="inlineStr">
        <is>
          <t xml:space="preserve">CONCLUIDO	</t>
        </is>
      </c>
      <c r="D282" t="n">
        <v>1.0255</v>
      </c>
      <c r="E282" t="n">
        <v>97.51000000000001</v>
      </c>
      <c r="F282" t="n">
        <v>93.78</v>
      </c>
      <c r="G282" t="n">
        <v>165.49</v>
      </c>
      <c r="H282" t="n">
        <v>1.99</v>
      </c>
      <c r="I282" t="n">
        <v>34</v>
      </c>
      <c r="J282" t="n">
        <v>223.75</v>
      </c>
      <c r="K282" t="n">
        <v>53.44</v>
      </c>
      <c r="L282" t="n">
        <v>25</v>
      </c>
      <c r="M282" t="n">
        <v>32</v>
      </c>
      <c r="N282" t="n">
        <v>50.31</v>
      </c>
      <c r="O282" t="n">
        <v>27829.77</v>
      </c>
      <c r="P282" t="n">
        <v>1131.54</v>
      </c>
      <c r="Q282" t="n">
        <v>2364.07</v>
      </c>
      <c r="R282" t="n">
        <v>230.13</v>
      </c>
      <c r="S282" t="n">
        <v>184.9</v>
      </c>
      <c r="T282" t="n">
        <v>20687.07</v>
      </c>
      <c r="U282" t="n">
        <v>0.8</v>
      </c>
      <c r="V282" t="n">
        <v>0.9</v>
      </c>
      <c r="W282" t="n">
        <v>36.72</v>
      </c>
      <c r="X282" t="n">
        <v>1.23</v>
      </c>
      <c r="Y282" t="n">
        <v>1</v>
      </c>
      <c r="Z282" t="n">
        <v>10</v>
      </c>
    </row>
    <row r="283">
      <c r="A283" t="n">
        <v>25</v>
      </c>
      <c r="B283" t="n">
        <v>95</v>
      </c>
      <c r="C283" t="inlineStr">
        <is>
          <t xml:space="preserve">CONCLUIDO	</t>
        </is>
      </c>
      <c r="D283" t="n">
        <v>1.0272</v>
      </c>
      <c r="E283" t="n">
        <v>97.34999999999999</v>
      </c>
      <c r="F283" t="n">
        <v>93.69</v>
      </c>
      <c r="G283" t="n">
        <v>175.68</v>
      </c>
      <c r="H283" t="n">
        <v>2.05</v>
      </c>
      <c r="I283" t="n">
        <v>32</v>
      </c>
      <c r="J283" t="n">
        <v>225.42</v>
      </c>
      <c r="K283" t="n">
        <v>53.44</v>
      </c>
      <c r="L283" t="n">
        <v>26</v>
      </c>
      <c r="M283" t="n">
        <v>30</v>
      </c>
      <c r="N283" t="n">
        <v>50.98</v>
      </c>
      <c r="O283" t="n">
        <v>28035.92</v>
      </c>
      <c r="P283" t="n">
        <v>1122.27</v>
      </c>
      <c r="Q283" t="n">
        <v>2364.1</v>
      </c>
      <c r="R283" t="n">
        <v>227.22</v>
      </c>
      <c r="S283" t="n">
        <v>184.9</v>
      </c>
      <c r="T283" t="n">
        <v>19242.15</v>
      </c>
      <c r="U283" t="n">
        <v>0.8100000000000001</v>
      </c>
      <c r="V283" t="n">
        <v>0.9</v>
      </c>
      <c r="W283" t="n">
        <v>36.71</v>
      </c>
      <c r="X283" t="n">
        <v>1.14</v>
      </c>
      <c r="Y283" t="n">
        <v>1</v>
      </c>
      <c r="Z283" t="n">
        <v>10</v>
      </c>
    </row>
    <row r="284">
      <c r="A284" t="n">
        <v>26</v>
      </c>
      <c r="B284" t="n">
        <v>95</v>
      </c>
      <c r="C284" t="inlineStr">
        <is>
          <t xml:space="preserve">CONCLUIDO	</t>
        </is>
      </c>
      <c r="D284" t="n">
        <v>1.0278</v>
      </c>
      <c r="E284" t="n">
        <v>97.29000000000001</v>
      </c>
      <c r="F284" t="n">
        <v>93.67</v>
      </c>
      <c r="G284" t="n">
        <v>181.29</v>
      </c>
      <c r="H284" t="n">
        <v>2.11</v>
      </c>
      <c r="I284" t="n">
        <v>31</v>
      </c>
      <c r="J284" t="n">
        <v>227.1</v>
      </c>
      <c r="K284" t="n">
        <v>53.44</v>
      </c>
      <c r="L284" t="n">
        <v>27</v>
      </c>
      <c r="M284" t="n">
        <v>29</v>
      </c>
      <c r="N284" t="n">
        <v>51.66</v>
      </c>
      <c r="O284" t="n">
        <v>28243</v>
      </c>
      <c r="P284" t="n">
        <v>1115.36</v>
      </c>
      <c r="Q284" t="n">
        <v>2364.02</v>
      </c>
      <c r="R284" t="n">
        <v>226.34</v>
      </c>
      <c r="S284" t="n">
        <v>184.9</v>
      </c>
      <c r="T284" t="n">
        <v>18805.53</v>
      </c>
      <c r="U284" t="n">
        <v>0.82</v>
      </c>
      <c r="V284" t="n">
        <v>0.9</v>
      </c>
      <c r="W284" t="n">
        <v>36.71</v>
      </c>
      <c r="X284" t="n">
        <v>1.12</v>
      </c>
      <c r="Y284" t="n">
        <v>1</v>
      </c>
      <c r="Z284" t="n">
        <v>10</v>
      </c>
    </row>
    <row r="285">
      <c r="A285" t="n">
        <v>27</v>
      </c>
      <c r="B285" t="n">
        <v>95</v>
      </c>
      <c r="C285" t="inlineStr">
        <is>
          <t xml:space="preserve">CONCLUIDO	</t>
        </is>
      </c>
      <c r="D285" t="n">
        <v>1.0286</v>
      </c>
      <c r="E285" t="n">
        <v>97.22</v>
      </c>
      <c r="F285" t="n">
        <v>93.63</v>
      </c>
      <c r="G285" t="n">
        <v>187.27</v>
      </c>
      <c r="H285" t="n">
        <v>2.18</v>
      </c>
      <c r="I285" t="n">
        <v>30</v>
      </c>
      <c r="J285" t="n">
        <v>228.79</v>
      </c>
      <c r="K285" t="n">
        <v>53.44</v>
      </c>
      <c r="L285" t="n">
        <v>28</v>
      </c>
      <c r="M285" t="n">
        <v>28</v>
      </c>
      <c r="N285" t="n">
        <v>52.35</v>
      </c>
      <c r="O285" t="n">
        <v>28451.04</v>
      </c>
      <c r="P285" t="n">
        <v>1106.34</v>
      </c>
      <c r="Q285" t="n">
        <v>2364.07</v>
      </c>
      <c r="R285" t="n">
        <v>225.08</v>
      </c>
      <c r="S285" t="n">
        <v>184.9</v>
      </c>
      <c r="T285" t="n">
        <v>18183.07</v>
      </c>
      <c r="U285" t="n">
        <v>0.82</v>
      </c>
      <c r="V285" t="n">
        <v>0.9</v>
      </c>
      <c r="W285" t="n">
        <v>36.71</v>
      </c>
      <c r="X285" t="n">
        <v>1.08</v>
      </c>
      <c r="Y285" t="n">
        <v>1</v>
      </c>
      <c r="Z285" t="n">
        <v>10</v>
      </c>
    </row>
    <row r="286">
      <c r="A286" t="n">
        <v>28</v>
      </c>
      <c r="B286" t="n">
        <v>95</v>
      </c>
      <c r="C286" t="inlineStr">
        <is>
          <t xml:space="preserve">CONCLUIDO	</t>
        </is>
      </c>
      <c r="D286" t="n">
        <v>1.0296</v>
      </c>
      <c r="E286" t="n">
        <v>97.13</v>
      </c>
      <c r="F286" t="n">
        <v>93.58</v>
      </c>
      <c r="G286" t="n">
        <v>193.62</v>
      </c>
      <c r="H286" t="n">
        <v>2.24</v>
      </c>
      <c r="I286" t="n">
        <v>29</v>
      </c>
      <c r="J286" t="n">
        <v>230.48</v>
      </c>
      <c r="K286" t="n">
        <v>53.44</v>
      </c>
      <c r="L286" t="n">
        <v>29</v>
      </c>
      <c r="M286" t="n">
        <v>27</v>
      </c>
      <c r="N286" t="n">
        <v>53.05</v>
      </c>
      <c r="O286" t="n">
        <v>28660.06</v>
      </c>
      <c r="P286" t="n">
        <v>1097.34</v>
      </c>
      <c r="Q286" t="n">
        <v>2364.2</v>
      </c>
      <c r="R286" t="n">
        <v>223.64</v>
      </c>
      <c r="S286" t="n">
        <v>184.9</v>
      </c>
      <c r="T286" t="n">
        <v>17467.21</v>
      </c>
      <c r="U286" t="n">
        <v>0.83</v>
      </c>
      <c r="V286" t="n">
        <v>0.9</v>
      </c>
      <c r="W286" t="n">
        <v>36.7</v>
      </c>
      <c r="X286" t="n">
        <v>1.03</v>
      </c>
      <c r="Y286" t="n">
        <v>1</v>
      </c>
      <c r="Z286" t="n">
        <v>10</v>
      </c>
    </row>
    <row r="287">
      <c r="A287" t="n">
        <v>29</v>
      </c>
      <c r="B287" t="n">
        <v>95</v>
      </c>
      <c r="C287" t="inlineStr">
        <is>
          <t xml:space="preserve">CONCLUIDO	</t>
        </is>
      </c>
      <c r="D287" t="n">
        <v>1.0311</v>
      </c>
      <c r="E287" t="n">
        <v>96.98</v>
      </c>
      <c r="F287" t="n">
        <v>93.51000000000001</v>
      </c>
      <c r="G287" t="n">
        <v>207.8</v>
      </c>
      <c r="H287" t="n">
        <v>2.3</v>
      </c>
      <c r="I287" t="n">
        <v>27</v>
      </c>
      <c r="J287" t="n">
        <v>232.18</v>
      </c>
      <c r="K287" t="n">
        <v>53.44</v>
      </c>
      <c r="L287" t="n">
        <v>30</v>
      </c>
      <c r="M287" t="n">
        <v>23</v>
      </c>
      <c r="N287" t="n">
        <v>53.75</v>
      </c>
      <c r="O287" t="n">
        <v>28870.05</v>
      </c>
      <c r="P287" t="n">
        <v>1089.58</v>
      </c>
      <c r="Q287" t="n">
        <v>2364.04</v>
      </c>
      <c r="R287" t="n">
        <v>221.13</v>
      </c>
      <c r="S287" t="n">
        <v>184.9</v>
      </c>
      <c r="T287" t="n">
        <v>16220.51</v>
      </c>
      <c r="U287" t="n">
        <v>0.84</v>
      </c>
      <c r="V287" t="n">
        <v>0.9</v>
      </c>
      <c r="W287" t="n">
        <v>36.7</v>
      </c>
      <c r="X287" t="n">
        <v>0.96</v>
      </c>
      <c r="Y287" t="n">
        <v>1</v>
      </c>
      <c r="Z287" t="n">
        <v>10</v>
      </c>
    </row>
    <row r="288">
      <c r="A288" t="n">
        <v>30</v>
      </c>
      <c r="B288" t="n">
        <v>95</v>
      </c>
      <c r="C288" t="inlineStr">
        <is>
          <t xml:space="preserve">CONCLUIDO	</t>
        </is>
      </c>
      <c r="D288" t="n">
        <v>1.0308</v>
      </c>
      <c r="E288" t="n">
        <v>97.01000000000001</v>
      </c>
      <c r="F288" t="n">
        <v>93.54000000000001</v>
      </c>
      <c r="G288" t="n">
        <v>207.86</v>
      </c>
      <c r="H288" t="n">
        <v>2.36</v>
      </c>
      <c r="I288" t="n">
        <v>27</v>
      </c>
      <c r="J288" t="n">
        <v>233.89</v>
      </c>
      <c r="K288" t="n">
        <v>53.44</v>
      </c>
      <c r="L288" t="n">
        <v>31</v>
      </c>
      <c r="M288" t="n">
        <v>14</v>
      </c>
      <c r="N288" t="n">
        <v>54.46</v>
      </c>
      <c r="O288" t="n">
        <v>29081.05</v>
      </c>
      <c r="P288" t="n">
        <v>1088.99</v>
      </c>
      <c r="Q288" t="n">
        <v>2364.04</v>
      </c>
      <c r="R288" t="n">
        <v>221.39</v>
      </c>
      <c r="S288" t="n">
        <v>184.9</v>
      </c>
      <c r="T288" t="n">
        <v>16348.87</v>
      </c>
      <c r="U288" t="n">
        <v>0.84</v>
      </c>
      <c r="V288" t="n">
        <v>0.9</v>
      </c>
      <c r="W288" t="n">
        <v>36.73</v>
      </c>
      <c r="X288" t="n">
        <v>0.98</v>
      </c>
      <c r="Y288" t="n">
        <v>1</v>
      </c>
      <c r="Z288" t="n">
        <v>10</v>
      </c>
    </row>
    <row r="289">
      <c r="A289" t="n">
        <v>31</v>
      </c>
      <c r="B289" t="n">
        <v>95</v>
      </c>
      <c r="C289" t="inlineStr">
        <is>
          <t xml:space="preserve">CONCLUIDO	</t>
        </is>
      </c>
      <c r="D289" t="n">
        <v>1.0315</v>
      </c>
      <c r="E289" t="n">
        <v>96.94</v>
      </c>
      <c r="F289" t="n">
        <v>93.51000000000001</v>
      </c>
      <c r="G289" t="n">
        <v>215.79</v>
      </c>
      <c r="H289" t="n">
        <v>2.41</v>
      </c>
      <c r="I289" t="n">
        <v>26</v>
      </c>
      <c r="J289" t="n">
        <v>235.61</v>
      </c>
      <c r="K289" t="n">
        <v>53.44</v>
      </c>
      <c r="L289" t="n">
        <v>32</v>
      </c>
      <c r="M289" t="n">
        <v>4</v>
      </c>
      <c r="N289" t="n">
        <v>55.18</v>
      </c>
      <c r="O289" t="n">
        <v>29293.06</v>
      </c>
      <c r="P289" t="n">
        <v>1088.8</v>
      </c>
      <c r="Q289" t="n">
        <v>2364.06</v>
      </c>
      <c r="R289" t="n">
        <v>219.84</v>
      </c>
      <c r="S289" t="n">
        <v>184.9</v>
      </c>
      <c r="T289" t="n">
        <v>15580.14</v>
      </c>
      <c r="U289" t="n">
        <v>0.84</v>
      </c>
      <c r="V289" t="n">
        <v>0.9</v>
      </c>
      <c r="W289" t="n">
        <v>36.74</v>
      </c>
      <c r="X289" t="n">
        <v>0.96</v>
      </c>
      <c r="Y289" t="n">
        <v>1</v>
      </c>
      <c r="Z289" t="n">
        <v>10</v>
      </c>
    </row>
    <row r="290">
      <c r="A290" t="n">
        <v>32</v>
      </c>
      <c r="B290" t="n">
        <v>95</v>
      </c>
      <c r="C290" t="inlineStr">
        <is>
          <t xml:space="preserve">CONCLUIDO	</t>
        </is>
      </c>
      <c r="D290" t="n">
        <v>1.0315</v>
      </c>
      <c r="E290" t="n">
        <v>96.95</v>
      </c>
      <c r="F290" t="n">
        <v>93.51000000000001</v>
      </c>
      <c r="G290" t="n">
        <v>215.79</v>
      </c>
      <c r="H290" t="n">
        <v>2.47</v>
      </c>
      <c r="I290" t="n">
        <v>26</v>
      </c>
      <c r="J290" t="n">
        <v>237.34</v>
      </c>
      <c r="K290" t="n">
        <v>53.44</v>
      </c>
      <c r="L290" t="n">
        <v>33</v>
      </c>
      <c r="M290" t="n">
        <v>0</v>
      </c>
      <c r="N290" t="n">
        <v>55.91</v>
      </c>
      <c r="O290" t="n">
        <v>29506.09</v>
      </c>
      <c r="P290" t="n">
        <v>1095.97</v>
      </c>
      <c r="Q290" t="n">
        <v>2364.05</v>
      </c>
      <c r="R290" t="n">
        <v>219.88</v>
      </c>
      <c r="S290" t="n">
        <v>184.9</v>
      </c>
      <c r="T290" t="n">
        <v>15602.18</v>
      </c>
      <c r="U290" t="n">
        <v>0.84</v>
      </c>
      <c r="V290" t="n">
        <v>0.9</v>
      </c>
      <c r="W290" t="n">
        <v>36.74</v>
      </c>
      <c r="X290" t="n">
        <v>0.96</v>
      </c>
      <c r="Y290" t="n">
        <v>1</v>
      </c>
      <c r="Z290" t="n">
        <v>10</v>
      </c>
    </row>
    <row r="291">
      <c r="A291" t="n">
        <v>0</v>
      </c>
      <c r="B291" t="n">
        <v>55</v>
      </c>
      <c r="C291" t="inlineStr">
        <is>
          <t xml:space="preserve">CONCLUIDO	</t>
        </is>
      </c>
      <c r="D291" t="n">
        <v>0.6497000000000001</v>
      </c>
      <c r="E291" t="n">
        <v>153.91</v>
      </c>
      <c r="F291" t="n">
        <v>129.23</v>
      </c>
      <c r="G291" t="n">
        <v>8.199999999999999</v>
      </c>
      <c r="H291" t="n">
        <v>0.15</v>
      </c>
      <c r="I291" t="n">
        <v>946</v>
      </c>
      <c r="J291" t="n">
        <v>116.05</v>
      </c>
      <c r="K291" t="n">
        <v>43.4</v>
      </c>
      <c r="L291" t="n">
        <v>1</v>
      </c>
      <c r="M291" t="n">
        <v>944</v>
      </c>
      <c r="N291" t="n">
        <v>16.65</v>
      </c>
      <c r="O291" t="n">
        <v>14546.17</v>
      </c>
      <c r="P291" t="n">
        <v>1304.53</v>
      </c>
      <c r="Q291" t="n">
        <v>2368.88</v>
      </c>
      <c r="R291" t="n">
        <v>1412.64</v>
      </c>
      <c r="S291" t="n">
        <v>184.9</v>
      </c>
      <c r="T291" t="n">
        <v>607381.5</v>
      </c>
      <c r="U291" t="n">
        <v>0.13</v>
      </c>
      <c r="V291" t="n">
        <v>0.65</v>
      </c>
      <c r="W291" t="n">
        <v>38.21</v>
      </c>
      <c r="X291" t="n">
        <v>36.58</v>
      </c>
      <c r="Y291" t="n">
        <v>1</v>
      </c>
      <c r="Z291" t="n">
        <v>10</v>
      </c>
    </row>
    <row r="292">
      <c r="A292" t="n">
        <v>1</v>
      </c>
      <c r="B292" t="n">
        <v>55</v>
      </c>
      <c r="C292" t="inlineStr">
        <is>
          <t xml:space="preserve">CONCLUIDO	</t>
        </is>
      </c>
      <c r="D292" t="n">
        <v>0.8444</v>
      </c>
      <c r="E292" t="n">
        <v>118.43</v>
      </c>
      <c r="F292" t="n">
        <v>107.12</v>
      </c>
      <c r="G292" t="n">
        <v>16.65</v>
      </c>
      <c r="H292" t="n">
        <v>0.3</v>
      </c>
      <c r="I292" t="n">
        <v>386</v>
      </c>
      <c r="J292" t="n">
        <v>117.34</v>
      </c>
      <c r="K292" t="n">
        <v>43.4</v>
      </c>
      <c r="L292" t="n">
        <v>2</v>
      </c>
      <c r="M292" t="n">
        <v>384</v>
      </c>
      <c r="N292" t="n">
        <v>16.94</v>
      </c>
      <c r="O292" t="n">
        <v>14705.49</v>
      </c>
      <c r="P292" t="n">
        <v>1070.41</v>
      </c>
      <c r="Q292" t="n">
        <v>2365.9</v>
      </c>
      <c r="R292" t="n">
        <v>674.17</v>
      </c>
      <c r="S292" t="n">
        <v>184.9</v>
      </c>
      <c r="T292" t="n">
        <v>240946.31</v>
      </c>
      <c r="U292" t="n">
        <v>0.27</v>
      </c>
      <c r="V292" t="n">
        <v>0.79</v>
      </c>
      <c r="W292" t="n">
        <v>37.29</v>
      </c>
      <c r="X292" t="n">
        <v>14.53</v>
      </c>
      <c r="Y292" t="n">
        <v>1</v>
      </c>
      <c r="Z292" t="n">
        <v>10</v>
      </c>
    </row>
    <row r="293">
      <c r="A293" t="n">
        <v>2</v>
      </c>
      <c r="B293" t="n">
        <v>55</v>
      </c>
      <c r="C293" t="inlineStr">
        <is>
          <t xml:space="preserve">CONCLUIDO	</t>
        </is>
      </c>
      <c r="D293" t="n">
        <v>0.914</v>
      </c>
      <c r="E293" t="n">
        <v>109.41</v>
      </c>
      <c r="F293" t="n">
        <v>101.57</v>
      </c>
      <c r="G293" t="n">
        <v>25.29</v>
      </c>
      <c r="H293" t="n">
        <v>0.45</v>
      </c>
      <c r="I293" t="n">
        <v>241</v>
      </c>
      <c r="J293" t="n">
        <v>118.63</v>
      </c>
      <c r="K293" t="n">
        <v>43.4</v>
      </c>
      <c r="L293" t="n">
        <v>3</v>
      </c>
      <c r="M293" t="n">
        <v>239</v>
      </c>
      <c r="N293" t="n">
        <v>17.23</v>
      </c>
      <c r="O293" t="n">
        <v>14865.24</v>
      </c>
      <c r="P293" t="n">
        <v>1002.33</v>
      </c>
      <c r="Q293" t="n">
        <v>2364.94</v>
      </c>
      <c r="R293" t="n">
        <v>489.02</v>
      </c>
      <c r="S293" t="n">
        <v>184.9</v>
      </c>
      <c r="T293" t="n">
        <v>149095.44</v>
      </c>
      <c r="U293" t="n">
        <v>0.38</v>
      </c>
      <c r="V293" t="n">
        <v>0.83</v>
      </c>
      <c r="W293" t="n">
        <v>37.06</v>
      </c>
      <c r="X293" t="n">
        <v>8.99</v>
      </c>
      <c r="Y293" t="n">
        <v>1</v>
      </c>
      <c r="Z293" t="n">
        <v>10</v>
      </c>
    </row>
    <row r="294">
      <c r="A294" t="n">
        <v>3</v>
      </c>
      <c r="B294" t="n">
        <v>55</v>
      </c>
      <c r="C294" t="inlineStr">
        <is>
          <t xml:space="preserve">CONCLUIDO	</t>
        </is>
      </c>
      <c r="D294" t="n">
        <v>0.9502</v>
      </c>
      <c r="E294" t="n">
        <v>105.24</v>
      </c>
      <c r="F294" t="n">
        <v>99</v>
      </c>
      <c r="G294" t="n">
        <v>34.14</v>
      </c>
      <c r="H294" t="n">
        <v>0.59</v>
      </c>
      <c r="I294" t="n">
        <v>174</v>
      </c>
      <c r="J294" t="n">
        <v>119.93</v>
      </c>
      <c r="K294" t="n">
        <v>43.4</v>
      </c>
      <c r="L294" t="n">
        <v>4</v>
      </c>
      <c r="M294" t="n">
        <v>172</v>
      </c>
      <c r="N294" t="n">
        <v>17.53</v>
      </c>
      <c r="O294" t="n">
        <v>15025.44</v>
      </c>
      <c r="P294" t="n">
        <v>963.67</v>
      </c>
      <c r="Q294" t="n">
        <v>2364.79</v>
      </c>
      <c r="R294" t="n">
        <v>403.2</v>
      </c>
      <c r="S294" t="n">
        <v>184.9</v>
      </c>
      <c r="T294" t="n">
        <v>106519.16</v>
      </c>
      <c r="U294" t="n">
        <v>0.46</v>
      </c>
      <c r="V294" t="n">
        <v>0.85</v>
      </c>
      <c r="W294" t="n">
        <v>36.96</v>
      </c>
      <c r="X294" t="n">
        <v>6.43</v>
      </c>
      <c r="Y294" t="n">
        <v>1</v>
      </c>
      <c r="Z294" t="n">
        <v>10</v>
      </c>
    </row>
    <row r="295">
      <c r="A295" t="n">
        <v>4</v>
      </c>
      <c r="B295" t="n">
        <v>55</v>
      </c>
      <c r="C295" t="inlineStr">
        <is>
          <t xml:space="preserve">CONCLUIDO	</t>
        </is>
      </c>
      <c r="D295" t="n">
        <v>0.9712</v>
      </c>
      <c r="E295" t="n">
        <v>102.97</v>
      </c>
      <c r="F295" t="n">
        <v>97.63</v>
      </c>
      <c r="G295" t="n">
        <v>43.07</v>
      </c>
      <c r="H295" t="n">
        <v>0.73</v>
      </c>
      <c r="I295" t="n">
        <v>136</v>
      </c>
      <c r="J295" t="n">
        <v>121.23</v>
      </c>
      <c r="K295" t="n">
        <v>43.4</v>
      </c>
      <c r="L295" t="n">
        <v>5</v>
      </c>
      <c r="M295" t="n">
        <v>134</v>
      </c>
      <c r="N295" t="n">
        <v>17.83</v>
      </c>
      <c r="O295" t="n">
        <v>15186.08</v>
      </c>
      <c r="P295" t="n">
        <v>936.16</v>
      </c>
      <c r="Q295" t="n">
        <v>2364.64</v>
      </c>
      <c r="R295" t="n">
        <v>358.14</v>
      </c>
      <c r="S295" t="n">
        <v>184.9</v>
      </c>
      <c r="T295" t="n">
        <v>84179.7</v>
      </c>
      <c r="U295" t="n">
        <v>0.52</v>
      </c>
      <c r="V295" t="n">
        <v>0.86</v>
      </c>
      <c r="W295" t="n">
        <v>36.89</v>
      </c>
      <c r="X295" t="n">
        <v>5.07</v>
      </c>
      <c r="Y295" t="n">
        <v>1</v>
      </c>
      <c r="Z295" t="n">
        <v>10</v>
      </c>
    </row>
    <row r="296">
      <c r="A296" t="n">
        <v>5</v>
      </c>
      <c r="B296" t="n">
        <v>55</v>
      </c>
      <c r="C296" t="inlineStr">
        <is>
          <t xml:space="preserve">CONCLUIDO	</t>
        </is>
      </c>
      <c r="D296" t="n">
        <v>0.9871</v>
      </c>
      <c r="E296" t="n">
        <v>101.31</v>
      </c>
      <c r="F296" t="n">
        <v>96.59</v>
      </c>
      <c r="G296" t="n">
        <v>52.69</v>
      </c>
      <c r="H296" t="n">
        <v>0.86</v>
      </c>
      <c r="I296" t="n">
        <v>110</v>
      </c>
      <c r="J296" t="n">
        <v>122.54</v>
      </c>
      <c r="K296" t="n">
        <v>43.4</v>
      </c>
      <c r="L296" t="n">
        <v>6</v>
      </c>
      <c r="M296" t="n">
        <v>108</v>
      </c>
      <c r="N296" t="n">
        <v>18.14</v>
      </c>
      <c r="O296" t="n">
        <v>15347.16</v>
      </c>
      <c r="P296" t="n">
        <v>912.79</v>
      </c>
      <c r="Q296" t="n">
        <v>2364.45</v>
      </c>
      <c r="R296" t="n">
        <v>323.95</v>
      </c>
      <c r="S296" t="n">
        <v>184.9</v>
      </c>
      <c r="T296" t="n">
        <v>67216.94</v>
      </c>
      <c r="U296" t="n">
        <v>0.57</v>
      </c>
      <c r="V296" t="n">
        <v>0.87</v>
      </c>
      <c r="W296" t="n">
        <v>36.83</v>
      </c>
      <c r="X296" t="n">
        <v>4.03</v>
      </c>
      <c r="Y296" t="n">
        <v>1</v>
      </c>
      <c r="Z296" t="n">
        <v>10</v>
      </c>
    </row>
    <row r="297">
      <c r="A297" t="n">
        <v>6</v>
      </c>
      <c r="B297" t="n">
        <v>55</v>
      </c>
      <c r="C297" t="inlineStr">
        <is>
          <t xml:space="preserve">CONCLUIDO	</t>
        </is>
      </c>
      <c r="D297" t="n">
        <v>0.9969</v>
      </c>
      <c r="E297" t="n">
        <v>100.31</v>
      </c>
      <c r="F297" t="n">
        <v>96.01000000000001</v>
      </c>
      <c r="G297" t="n">
        <v>61.94</v>
      </c>
      <c r="H297" t="n">
        <v>1</v>
      </c>
      <c r="I297" t="n">
        <v>93</v>
      </c>
      <c r="J297" t="n">
        <v>123.85</v>
      </c>
      <c r="K297" t="n">
        <v>43.4</v>
      </c>
      <c r="L297" t="n">
        <v>7</v>
      </c>
      <c r="M297" t="n">
        <v>91</v>
      </c>
      <c r="N297" t="n">
        <v>18.45</v>
      </c>
      <c r="O297" t="n">
        <v>15508.69</v>
      </c>
      <c r="P297" t="n">
        <v>892.61</v>
      </c>
      <c r="Q297" t="n">
        <v>2364.39</v>
      </c>
      <c r="R297" t="n">
        <v>303.76</v>
      </c>
      <c r="S297" t="n">
        <v>184.9</v>
      </c>
      <c r="T297" t="n">
        <v>57205.54</v>
      </c>
      <c r="U297" t="n">
        <v>0.61</v>
      </c>
      <c r="V297" t="n">
        <v>0.88</v>
      </c>
      <c r="W297" t="n">
        <v>36.83</v>
      </c>
      <c r="X297" t="n">
        <v>3.45</v>
      </c>
      <c r="Y297" t="n">
        <v>1</v>
      </c>
      <c r="Z297" t="n">
        <v>10</v>
      </c>
    </row>
    <row r="298">
      <c r="A298" t="n">
        <v>7</v>
      </c>
      <c r="B298" t="n">
        <v>55</v>
      </c>
      <c r="C298" t="inlineStr">
        <is>
          <t xml:space="preserve">CONCLUIDO	</t>
        </is>
      </c>
      <c r="D298" t="n">
        <v>1.0053</v>
      </c>
      <c r="E298" t="n">
        <v>99.48</v>
      </c>
      <c r="F298" t="n">
        <v>95.48</v>
      </c>
      <c r="G298" t="n">
        <v>71.61</v>
      </c>
      <c r="H298" t="n">
        <v>1.13</v>
      </c>
      <c r="I298" t="n">
        <v>80</v>
      </c>
      <c r="J298" t="n">
        <v>125.16</v>
      </c>
      <c r="K298" t="n">
        <v>43.4</v>
      </c>
      <c r="L298" t="n">
        <v>8</v>
      </c>
      <c r="M298" t="n">
        <v>78</v>
      </c>
      <c r="N298" t="n">
        <v>18.76</v>
      </c>
      <c r="O298" t="n">
        <v>15670.68</v>
      </c>
      <c r="P298" t="n">
        <v>872.65</v>
      </c>
      <c r="Q298" t="n">
        <v>2364.32</v>
      </c>
      <c r="R298" t="n">
        <v>286.91</v>
      </c>
      <c r="S298" t="n">
        <v>184.9</v>
      </c>
      <c r="T298" t="n">
        <v>48847.61</v>
      </c>
      <c r="U298" t="n">
        <v>0.64</v>
      </c>
      <c r="V298" t="n">
        <v>0.88</v>
      </c>
      <c r="W298" t="n">
        <v>36.79</v>
      </c>
      <c r="X298" t="n">
        <v>2.93</v>
      </c>
      <c r="Y298" t="n">
        <v>1</v>
      </c>
      <c r="Z298" t="n">
        <v>10</v>
      </c>
    </row>
    <row r="299">
      <c r="A299" t="n">
        <v>8</v>
      </c>
      <c r="B299" t="n">
        <v>55</v>
      </c>
      <c r="C299" t="inlineStr">
        <is>
          <t xml:space="preserve">CONCLUIDO	</t>
        </is>
      </c>
      <c r="D299" t="n">
        <v>1.0121</v>
      </c>
      <c r="E299" t="n">
        <v>98.8</v>
      </c>
      <c r="F299" t="n">
        <v>95.06999999999999</v>
      </c>
      <c r="G299" t="n">
        <v>82.67</v>
      </c>
      <c r="H299" t="n">
        <v>1.26</v>
      </c>
      <c r="I299" t="n">
        <v>69</v>
      </c>
      <c r="J299" t="n">
        <v>126.48</v>
      </c>
      <c r="K299" t="n">
        <v>43.4</v>
      </c>
      <c r="L299" t="n">
        <v>9</v>
      </c>
      <c r="M299" t="n">
        <v>67</v>
      </c>
      <c r="N299" t="n">
        <v>19.08</v>
      </c>
      <c r="O299" t="n">
        <v>15833.12</v>
      </c>
      <c r="P299" t="n">
        <v>854.98</v>
      </c>
      <c r="Q299" t="n">
        <v>2364.3</v>
      </c>
      <c r="R299" t="n">
        <v>272.73</v>
      </c>
      <c r="S299" t="n">
        <v>184.9</v>
      </c>
      <c r="T299" t="n">
        <v>41810.9</v>
      </c>
      <c r="U299" t="n">
        <v>0.68</v>
      </c>
      <c r="V299" t="n">
        <v>0.88</v>
      </c>
      <c r="W299" t="n">
        <v>36.78</v>
      </c>
      <c r="X299" t="n">
        <v>2.52</v>
      </c>
      <c r="Y299" t="n">
        <v>1</v>
      </c>
      <c r="Z299" t="n">
        <v>10</v>
      </c>
    </row>
    <row r="300">
      <c r="A300" t="n">
        <v>9</v>
      </c>
      <c r="B300" t="n">
        <v>55</v>
      </c>
      <c r="C300" t="inlineStr">
        <is>
          <t xml:space="preserve">CONCLUIDO	</t>
        </is>
      </c>
      <c r="D300" t="n">
        <v>1.0173</v>
      </c>
      <c r="E300" t="n">
        <v>98.3</v>
      </c>
      <c r="F300" t="n">
        <v>94.75</v>
      </c>
      <c r="G300" t="n">
        <v>93.2</v>
      </c>
      <c r="H300" t="n">
        <v>1.38</v>
      </c>
      <c r="I300" t="n">
        <v>61</v>
      </c>
      <c r="J300" t="n">
        <v>127.8</v>
      </c>
      <c r="K300" t="n">
        <v>43.4</v>
      </c>
      <c r="L300" t="n">
        <v>10</v>
      </c>
      <c r="M300" t="n">
        <v>59</v>
      </c>
      <c r="N300" t="n">
        <v>19.4</v>
      </c>
      <c r="O300" t="n">
        <v>15996.02</v>
      </c>
      <c r="P300" t="n">
        <v>835.48</v>
      </c>
      <c r="Q300" t="n">
        <v>2364.2</v>
      </c>
      <c r="R300" t="n">
        <v>262.75</v>
      </c>
      <c r="S300" t="n">
        <v>184.9</v>
      </c>
      <c r="T300" t="n">
        <v>36859.95</v>
      </c>
      <c r="U300" t="n">
        <v>0.7</v>
      </c>
      <c r="V300" t="n">
        <v>0.89</v>
      </c>
      <c r="W300" t="n">
        <v>36.75</v>
      </c>
      <c r="X300" t="n">
        <v>2.2</v>
      </c>
      <c r="Y300" t="n">
        <v>1</v>
      </c>
      <c r="Z300" t="n">
        <v>10</v>
      </c>
    </row>
    <row r="301">
      <c r="A301" t="n">
        <v>10</v>
      </c>
      <c r="B301" t="n">
        <v>55</v>
      </c>
      <c r="C301" t="inlineStr">
        <is>
          <t xml:space="preserve">CONCLUIDO	</t>
        </is>
      </c>
      <c r="D301" t="n">
        <v>1.0207</v>
      </c>
      <c r="E301" t="n">
        <v>97.97</v>
      </c>
      <c r="F301" t="n">
        <v>94.56999999999999</v>
      </c>
      <c r="G301" t="n">
        <v>103.17</v>
      </c>
      <c r="H301" t="n">
        <v>1.5</v>
      </c>
      <c r="I301" t="n">
        <v>55</v>
      </c>
      <c r="J301" t="n">
        <v>129.13</v>
      </c>
      <c r="K301" t="n">
        <v>43.4</v>
      </c>
      <c r="L301" t="n">
        <v>11</v>
      </c>
      <c r="M301" t="n">
        <v>53</v>
      </c>
      <c r="N301" t="n">
        <v>19.73</v>
      </c>
      <c r="O301" t="n">
        <v>16159.39</v>
      </c>
      <c r="P301" t="n">
        <v>819.76</v>
      </c>
      <c r="Q301" t="n">
        <v>2364.18</v>
      </c>
      <c r="R301" t="n">
        <v>256.5</v>
      </c>
      <c r="S301" t="n">
        <v>184.9</v>
      </c>
      <c r="T301" t="n">
        <v>33768.09</v>
      </c>
      <c r="U301" t="n">
        <v>0.72</v>
      </c>
      <c r="V301" t="n">
        <v>0.89</v>
      </c>
      <c r="W301" t="n">
        <v>36.75</v>
      </c>
      <c r="X301" t="n">
        <v>2.02</v>
      </c>
      <c r="Y301" t="n">
        <v>1</v>
      </c>
      <c r="Z301" t="n">
        <v>10</v>
      </c>
    </row>
    <row r="302">
      <c r="A302" t="n">
        <v>11</v>
      </c>
      <c r="B302" t="n">
        <v>55</v>
      </c>
      <c r="C302" t="inlineStr">
        <is>
          <t xml:space="preserve">CONCLUIDO	</t>
        </is>
      </c>
      <c r="D302" t="n">
        <v>1.0247</v>
      </c>
      <c r="E302" t="n">
        <v>97.59</v>
      </c>
      <c r="F302" t="n">
        <v>94.33</v>
      </c>
      <c r="G302" t="n">
        <v>115.51</v>
      </c>
      <c r="H302" t="n">
        <v>1.63</v>
      </c>
      <c r="I302" t="n">
        <v>49</v>
      </c>
      <c r="J302" t="n">
        <v>130.45</v>
      </c>
      <c r="K302" t="n">
        <v>43.4</v>
      </c>
      <c r="L302" t="n">
        <v>12</v>
      </c>
      <c r="M302" t="n">
        <v>47</v>
      </c>
      <c r="N302" t="n">
        <v>20.05</v>
      </c>
      <c r="O302" t="n">
        <v>16323.22</v>
      </c>
      <c r="P302" t="n">
        <v>798.64</v>
      </c>
      <c r="Q302" t="n">
        <v>2364.25</v>
      </c>
      <c r="R302" t="n">
        <v>248.64</v>
      </c>
      <c r="S302" t="n">
        <v>184.9</v>
      </c>
      <c r="T302" t="n">
        <v>29865.83</v>
      </c>
      <c r="U302" t="n">
        <v>0.74</v>
      </c>
      <c r="V302" t="n">
        <v>0.89</v>
      </c>
      <c r="W302" t="n">
        <v>36.74</v>
      </c>
      <c r="X302" t="n">
        <v>1.78</v>
      </c>
      <c r="Y302" t="n">
        <v>1</v>
      </c>
      <c r="Z302" t="n">
        <v>10</v>
      </c>
    </row>
    <row r="303">
      <c r="A303" t="n">
        <v>12</v>
      </c>
      <c r="B303" t="n">
        <v>55</v>
      </c>
      <c r="C303" t="inlineStr">
        <is>
          <t xml:space="preserve">CONCLUIDO	</t>
        </is>
      </c>
      <c r="D303" t="n">
        <v>1.027</v>
      </c>
      <c r="E303" t="n">
        <v>97.37</v>
      </c>
      <c r="F303" t="n">
        <v>94.20999999999999</v>
      </c>
      <c r="G303" t="n">
        <v>125.62</v>
      </c>
      <c r="H303" t="n">
        <v>1.74</v>
      </c>
      <c r="I303" t="n">
        <v>45</v>
      </c>
      <c r="J303" t="n">
        <v>131.79</v>
      </c>
      <c r="K303" t="n">
        <v>43.4</v>
      </c>
      <c r="L303" t="n">
        <v>13</v>
      </c>
      <c r="M303" t="n">
        <v>21</v>
      </c>
      <c r="N303" t="n">
        <v>20.39</v>
      </c>
      <c r="O303" t="n">
        <v>16487.53</v>
      </c>
      <c r="P303" t="n">
        <v>784.45</v>
      </c>
      <c r="Q303" t="n">
        <v>2364.36</v>
      </c>
      <c r="R303" t="n">
        <v>243.31</v>
      </c>
      <c r="S303" t="n">
        <v>184.9</v>
      </c>
      <c r="T303" t="n">
        <v>27223.63</v>
      </c>
      <c r="U303" t="n">
        <v>0.76</v>
      </c>
      <c r="V303" t="n">
        <v>0.89</v>
      </c>
      <c r="W303" t="n">
        <v>36.77</v>
      </c>
      <c r="X303" t="n">
        <v>1.66</v>
      </c>
      <c r="Y303" t="n">
        <v>1</v>
      </c>
      <c r="Z303" t="n">
        <v>10</v>
      </c>
    </row>
    <row r="304">
      <c r="A304" t="n">
        <v>13</v>
      </c>
      <c r="B304" t="n">
        <v>55</v>
      </c>
      <c r="C304" t="inlineStr">
        <is>
          <t xml:space="preserve">CONCLUIDO	</t>
        </is>
      </c>
      <c r="D304" t="n">
        <v>1.0273</v>
      </c>
      <c r="E304" t="n">
        <v>97.34</v>
      </c>
      <c r="F304" t="n">
        <v>94.2</v>
      </c>
      <c r="G304" t="n">
        <v>128.46</v>
      </c>
      <c r="H304" t="n">
        <v>1.86</v>
      </c>
      <c r="I304" t="n">
        <v>44</v>
      </c>
      <c r="J304" t="n">
        <v>133.12</v>
      </c>
      <c r="K304" t="n">
        <v>43.4</v>
      </c>
      <c r="L304" t="n">
        <v>14</v>
      </c>
      <c r="M304" t="n">
        <v>0</v>
      </c>
      <c r="N304" t="n">
        <v>20.72</v>
      </c>
      <c r="O304" t="n">
        <v>16652.31</v>
      </c>
      <c r="P304" t="n">
        <v>787.91</v>
      </c>
      <c r="Q304" t="n">
        <v>2364.33</v>
      </c>
      <c r="R304" t="n">
        <v>242.15</v>
      </c>
      <c r="S304" t="n">
        <v>184.9</v>
      </c>
      <c r="T304" t="n">
        <v>26648.29</v>
      </c>
      <c r="U304" t="n">
        <v>0.76</v>
      </c>
      <c r="V304" t="n">
        <v>0.89</v>
      </c>
      <c r="W304" t="n">
        <v>36.79</v>
      </c>
      <c r="X304" t="n">
        <v>1.65</v>
      </c>
      <c r="Y304" t="n">
        <v>1</v>
      </c>
      <c r="Z3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INDEX(resultados!$A$2:$ZZ$304, 1, MATCH($B$1, resultados!$A$1:$ZZ$1, 0))</f>
        <v/>
      </c>
      <c r="B7">
        <f>INDEX(resultados!$A$2:$ZZ$304, 1, MATCH($B$2, resultados!$A$1:$ZZ$1, 0))</f>
        <v/>
      </c>
      <c r="C7">
        <f>INDEX(resultados!$A$2:$ZZ$304, 1, MATCH($B$3, resultados!$A$1:$ZZ$1, 0))</f>
        <v/>
      </c>
    </row>
    <row r="8">
      <c r="A8">
        <f>INDEX(resultados!$A$2:$ZZ$304, 2, MATCH($B$1, resultados!$A$1:$ZZ$1, 0))</f>
        <v/>
      </c>
      <c r="B8">
        <f>INDEX(resultados!$A$2:$ZZ$304, 2, MATCH($B$2, resultados!$A$1:$ZZ$1, 0))</f>
        <v/>
      </c>
      <c r="C8">
        <f>INDEX(resultados!$A$2:$ZZ$304, 2, MATCH($B$3, resultados!$A$1:$ZZ$1, 0))</f>
        <v/>
      </c>
    </row>
    <row r="9">
      <c r="A9">
        <f>INDEX(resultados!$A$2:$ZZ$304, 3, MATCH($B$1, resultados!$A$1:$ZZ$1, 0))</f>
        <v/>
      </c>
      <c r="B9">
        <f>INDEX(resultados!$A$2:$ZZ$304, 3, MATCH($B$2, resultados!$A$1:$ZZ$1, 0))</f>
        <v/>
      </c>
      <c r="C9">
        <f>INDEX(resultados!$A$2:$ZZ$304, 3, MATCH($B$3, resultados!$A$1:$ZZ$1, 0))</f>
        <v/>
      </c>
    </row>
    <row r="10">
      <c r="A10">
        <f>INDEX(resultados!$A$2:$ZZ$304, 4, MATCH($B$1, resultados!$A$1:$ZZ$1, 0))</f>
        <v/>
      </c>
      <c r="B10">
        <f>INDEX(resultados!$A$2:$ZZ$304, 4, MATCH($B$2, resultados!$A$1:$ZZ$1, 0))</f>
        <v/>
      </c>
      <c r="C10">
        <f>INDEX(resultados!$A$2:$ZZ$304, 4, MATCH($B$3, resultados!$A$1:$ZZ$1, 0))</f>
        <v/>
      </c>
    </row>
    <row r="11">
      <c r="A11">
        <f>INDEX(resultados!$A$2:$ZZ$304, 5, MATCH($B$1, resultados!$A$1:$ZZ$1, 0))</f>
        <v/>
      </c>
      <c r="B11">
        <f>INDEX(resultados!$A$2:$ZZ$304, 5, MATCH($B$2, resultados!$A$1:$ZZ$1, 0))</f>
        <v/>
      </c>
      <c r="C11">
        <f>INDEX(resultados!$A$2:$ZZ$304, 5, MATCH($B$3, resultados!$A$1:$ZZ$1, 0))</f>
        <v/>
      </c>
    </row>
    <row r="12">
      <c r="A12">
        <f>INDEX(resultados!$A$2:$ZZ$304, 6, MATCH($B$1, resultados!$A$1:$ZZ$1, 0))</f>
        <v/>
      </c>
      <c r="B12">
        <f>INDEX(resultados!$A$2:$ZZ$304, 6, MATCH($B$2, resultados!$A$1:$ZZ$1, 0))</f>
        <v/>
      </c>
      <c r="C12">
        <f>INDEX(resultados!$A$2:$ZZ$304, 6, MATCH($B$3, resultados!$A$1:$ZZ$1, 0))</f>
        <v/>
      </c>
    </row>
    <row r="13">
      <c r="A13">
        <f>INDEX(resultados!$A$2:$ZZ$304, 7, MATCH($B$1, resultados!$A$1:$ZZ$1, 0))</f>
        <v/>
      </c>
      <c r="B13">
        <f>INDEX(resultados!$A$2:$ZZ$304, 7, MATCH($B$2, resultados!$A$1:$ZZ$1, 0))</f>
        <v/>
      </c>
      <c r="C13">
        <f>INDEX(resultados!$A$2:$ZZ$304, 7, MATCH($B$3, resultados!$A$1:$ZZ$1, 0))</f>
        <v/>
      </c>
    </row>
    <row r="14">
      <c r="A14">
        <f>INDEX(resultados!$A$2:$ZZ$304, 8, MATCH($B$1, resultados!$A$1:$ZZ$1, 0))</f>
        <v/>
      </c>
      <c r="B14">
        <f>INDEX(resultados!$A$2:$ZZ$304, 8, MATCH($B$2, resultados!$A$1:$ZZ$1, 0))</f>
        <v/>
      </c>
      <c r="C14">
        <f>INDEX(resultados!$A$2:$ZZ$304, 8, MATCH($B$3, resultados!$A$1:$ZZ$1, 0))</f>
        <v/>
      </c>
    </row>
    <row r="15">
      <c r="A15">
        <f>INDEX(resultados!$A$2:$ZZ$304, 9, MATCH($B$1, resultados!$A$1:$ZZ$1, 0))</f>
        <v/>
      </c>
      <c r="B15">
        <f>INDEX(resultados!$A$2:$ZZ$304, 9, MATCH($B$2, resultados!$A$1:$ZZ$1, 0))</f>
        <v/>
      </c>
      <c r="C15">
        <f>INDEX(resultados!$A$2:$ZZ$304, 9, MATCH($B$3, resultados!$A$1:$ZZ$1, 0))</f>
        <v/>
      </c>
    </row>
    <row r="16">
      <c r="A16">
        <f>INDEX(resultados!$A$2:$ZZ$304, 10, MATCH($B$1, resultados!$A$1:$ZZ$1, 0))</f>
        <v/>
      </c>
      <c r="B16">
        <f>INDEX(resultados!$A$2:$ZZ$304, 10, MATCH($B$2, resultados!$A$1:$ZZ$1, 0))</f>
        <v/>
      </c>
      <c r="C16">
        <f>INDEX(resultados!$A$2:$ZZ$304, 10, MATCH($B$3, resultados!$A$1:$ZZ$1, 0))</f>
        <v/>
      </c>
    </row>
    <row r="17">
      <c r="A17">
        <f>INDEX(resultados!$A$2:$ZZ$304, 11, MATCH($B$1, resultados!$A$1:$ZZ$1, 0))</f>
        <v/>
      </c>
      <c r="B17">
        <f>INDEX(resultados!$A$2:$ZZ$304, 11, MATCH($B$2, resultados!$A$1:$ZZ$1, 0))</f>
        <v/>
      </c>
      <c r="C17">
        <f>INDEX(resultados!$A$2:$ZZ$304, 11, MATCH($B$3, resultados!$A$1:$ZZ$1, 0))</f>
        <v/>
      </c>
    </row>
    <row r="18">
      <c r="A18">
        <f>INDEX(resultados!$A$2:$ZZ$304, 12, MATCH($B$1, resultados!$A$1:$ZZ$1, 0))</f>
        <v/>
      </c>
      <c r="B18">
        <f>INDEX(resultados!$A$2:$ZZ$304, 12, MATCH($B$2, resultados!$A$1:$ZZ$1, 0))</f>
        <v/>
      </c>
      <c r="C18">
        <f>INDEX(resultados!$A$2:$ZZ$304, 12, MATCH($B$3, resultados!$A$1:$ZZ$1, 0))</f>
        <v/>
      </c>
    </row>
    <row r="19">
      <c r="A19">
        <f>INDEX(resultados!$A$2:$ZZ$304, 13, MATCH($B$1, resultados!$A$1:$ZZ$1, 0))</f>
        <v/>
      </c>
      <c r="B19">
        <f>INDEX(resultados!$A$2:$ZZ$304, 13, MATCH($B$2, resultados!$A$1:$ZZ$1, 0))</f>
        <v/>
      </c>
      <c r="C19">
        <f>INDEX(resultados!$A$2:$ZZ$304, 13, MATCH($B$3, resultados!$A$1:$ZZ$1, 0))</f>
        <v/>
      </c>
    </row>
    <row r="20">
      <c r="A20">
        <f>INDEX(resultados!$A$2:$ZZ$304, 14, MATCH($B$1, resultados!$A$1:$ZZ$1, 0))</f>
        <v/>
      </c>
      <c r="B20">
        <f>INDEX(resultados!$A$2:$ZZ$304, 14, MATCH($B$2, resultados!$A$1:$ZZ$1, 0))</f>
        <v/>
      </c>
      <c r="C20">
        <f>INDEX(resultados!$A$2:$ZZ$304, 14, MATCH($B$3, resultados!$A$1:$ZZ$1, 0))</f>
        <v/>
      </c>
    </row>
    <row r="21">
      <c r="A21">
        <f>INDEX(resultados!$A$2:$ZZ$304, 15, MATCH($B$1, resultados!$A$1:$ZZ$1, 0))</f>
        <v/>
      </c>
      <c r="B21">
        <f>INDEX(resultados!$A$2:$ZZ$304, 15, MATCH($B$2, resultados!$A$1:$ZZ$1, 0))</f>
        <v/>
      </c>
      <c r="C21">
        <f>INDEX(resultados!$A$2:$ZZ$304, 15, MATCH($B$3, resultados!$A$1:$ZZ$1, 0))</f>
        <v/>
      </c>
    </row>
    <row r="22">
      <c r="A22">
        <f>INDEX(resultados!$A$2:$ZZ$304, 16, MATCH($B$1, resultados!$A$1:$ZZ$1, 0))</f>
        <v/>
      </c>
      <c r="B22">
        <f>INDEX(resultados!$A$2:$ZZ$304, 16, MATCH($B$2, resultados!$A$1:$ZZ$1, 0))</f>
        <v/>
      </c>
      <c r="C22">
        <f>INDEX(resultados!$A$2:$ZZ$304, 16, MATCH($B$3, resultados!$A$1:$ZZ$1, 0))</f>
        <v/>
      </c>
    </row>
    <row r="23">
      <c r="A23">
        <f>INDEX(resultados!$A$2:$ZZ$304, 17, MATCH($B$1, resultados!$A$1:$ZZ$1, 0))</f>
        <v/>
      </c>
      <c r="B23">
        <f>INDEX(resultados!$A$2:$ZZ$304, 17, MATCH($B$2, resultados!$A$1:$ZZ$1, 0))</f>
        <v/>
      </c>
      <c r="C23">
        <f>INDEX(resultados!$A$2:$ZZ$304, 17, MATCH($B$3, resultados!$A$1:$ZZ$1, 0))</f>
        <v/>
      </c>
    </row>
    <row r="24">
      <c r="A24">
        <f>INDEX(resultados!$A$2:$ZZ$304, 18, MATCH($B$1, resultados!$A$1:$ZZ$1, 0))</f>
        <v/>
      </c>
      <c r="B24">
        <f>INDEX(resultados!$A$2:$ZZ$304, 18, MATCH($B$2, resultados!$A$1:$ZZ$1, 0))</f>
        <v/>
      </c>
      <c r="C24">
        <f>INDEX(resultados!$A$2:$ZZ$304, 18, MATCH($B$3, resultados!$A$1:$ZZ$1, 0))</f>
        <v/>
      </c>
    </row>
    <row r="25">
      <c r="A25">
        <f>INDEX(resultados!$A$2:$ZZ$304, 19, MATCH($B$1, resultados!$A$1:$ZZ$1, 0))</f>
        <v/>
      </c>
      <c r="B25">
        <f>INDEX(resultados!$A$2:$ZZ$304, 19, MATCH($B$2, resultados!$A$1:$ZZ$1, 0))</f>
        <v/>
      </c>
      <c r="C25">
        <f>INDEX(resultados!$A$2:$ZZ$304, 19, MATCH($B$3, resultados!$A$1:$ZZ$1, 0))</f>
        <v/>
      </c>
    </row>
    <row r="26">
      <c r="A26">
        <f>INDEX(resultados!$A$2:$ZZ$304, 20, MATCH($B$1, resultados!$A$1:$ZZ$1, 0))</f>
        <v/>
      </c>
      <c r="B26">
        <f>INDEX(resultados!$A$2:$ZZ$304, 20, MATCH($B$2, resultados!$A$1:$ZZ$1, 0))</f>
        <v/>
      </c>
      <c r="C26">
        <f>INDEX(resultados!$A$2:$ZZ$304, 20, MATCH($B$3, resultados!$A$1:$ZZ$1, 0))</f>
        <v/>
      </c>
    </row>
    <row r="27">
      <c r="A27">
        <f>INDEX(resultados!$A$2:$ZZ$304, 21, MATCH($B$1, resultados!$A$1:$ZZ$1, 0))</f>
        <v/>
      </c>
      <c r="B27">
        <f>INDEX(resultados!$A$2:$ZZ$304, 21, MATCH($B$2, resultados!$A$1:$ZZ$1, 0))</f>
        <v/>
      </c>
      <c r="C27">
        <f>INDEX(resultados!$A$2:$ZZ$304, 21, MATCH($B$3, resultados!$A$1:$ZZ$1, 0))</f>
        <v/>
      </c>
    </row>
    <row r="28">
      <c r="A28">
        <f>INDEX(resultados!$A$2:$ZZ$304, 22, MATCH($B$1, resultados!$A$1:$ZZ$1, 0))</f>
        <v/>
      </c>
      <c r="B28">
        <f>INDEX(resultados!$A$2:$ZZ$304, 22, MATCH($B$2, resultados!$A$1:$ZZ$1, 0))</f>
        <v/>
      </c>
      <c r="C28">
        <f>INDEX(resultados!$A$2:$ZZ$304, 22, MATCH($B$3, resultados!$A$1:$ZZ$1, 0))</f>
        <v/>
      </c>
    </row>
    <row r="29">
      <c r="A29">
        <f>INDEX(resultados!$A$2:$ZZ$304, 23, MATCH($B$1, resultados!$A$1:$ZZ$1, 0))</f>
        <v/>
      </c>
      <c r="B29">
        <f>INDEX(resultados!$A$2:$ZZ$304, 23, MATCH($B$2, resultados!$A$1:$ZZ$1, 0))</f>
        <v/>
      </c>
      <c r="C29">
        <f>INDEX(resultados!$A$2:$ZZ$304, 23, MATCH($B$3, resultados!$A$1:$ZZ$1, 0))</f>
        <v/>
      </c>
    </row>
    <row r="30">
      <c r="A30">
        <f>INDEX(resultados!$A$2:$ZZ$304, 24, MATCH($B$1, resultados!$A$1:$ZZ$1, 0))</f>
        <v/>
      </c>
      <c r="B30">
        <f>INDEX(resultados!$A$2:$ZZ$304, 24, MATCH($B$2, resultados!$A$1:$ZZ$1, 0))</f>
        <v/>
      </c>
      <c r="C30">
        <f>INDEX(resultados!$A$2:$ZZ$304, 24, MATCH($B$3, resultados!$A$1:$ZZ$1, 0))</f>
        <v/>
      </c>
    </row>
    <row r="31">
      <c r="A31">
        <f>INDEX(resultados!$A$2:$ZZ$304, 25, MATCH($B$1, resultados!$A$1:$ZZ$1, 0))</f>
        <v/>
      </c>
      <c r="B31">
        <f>INDEX(resultados!$A$2:$ZZ$304, 25, MATCH($B$2, resultados!$A$1:$ZZ$1, 0))</f>
        <v/>
      </c>
      <c r="C31">
        <f>INDEX(resultados!$A$2:$ZZ$304, 25, MATCH($B$3, resultados!$A$1:$ZZ$1, 0))</f>
        <v/>
      </c>
    </row>
    <row r="32">
      <c r="A32">
        <f>INDEX(resultados!$A$2:$ZZ$304, 26, MATCH($B$1, resultados!$A$1:$ZZ$1, 0))</f>
        <v/>
      </c>
      <c r="B32">
        <f>INDEX(resultados!$A$2:$ZZ$304, 26, MATCH($B$2, resultados!$A$1:$ZZ$1, 0))</f>
        <v/>
      </c>
      <c r="C32">
        <f>INDEX(resultados!$A$2:$ZZ$304, 26, MATCH($B$3, resultados!$A$1:$ZZ$1, 0))</f>
        <v/>
      </c>
    </row>
    <row r="33">
      <c r="A33">
        <f>INDEX(resultados!$A$2:$ZZ$304, 27, MATCH($B$1, resultados!$A$1:$ZZ$1, 0))</f>
        <v/>
      </c>
      <c r="B33">
        <f>INDEX(resultados!$A$2:$ZZ$304, 27, MATCH($B$2, resultados!$A$1:$ZZ$1, 0))</f>
        <v/>
      </c>
      <c r="C33">
        <f>INDEX(resultados!$A$2:$ZZ$304, 27, MATCH($B$3, resultados!$A$1:$ZZ$1, 0))</f>
        <v/>
      </c>
    </row>
    <row r="34">
      <c r="A34">
        <f>INDEX(resultados!$A$2:$ZZ$304, 28, MATCH($B$1, resultados!$A$1:$ZZ$1, 0))</f>
        <v/>
      </c>
      <c r="B34">
        <f>INDEX(resultados!$A$2:$ZZ$304, 28, MATCH($B$2, resultados!$A$1:$ZZ$1, 0))</f>
        <v/>
      </c>
      <c r="C34">
        <f>INDEX(resultados!$A$2:$ZZ$304, 28, MATCH($B$3, resultados!$A$1:$ZZ$1, 0))</f>
        <v/>
      </c>
    </row>
    <row r="35">
      <c r="A35">
        <f>INDEX(resultados!$A$2:$ZZ$304, 29, MATCH($B$1, resultados!$A$1:$ZZ$1, 0))</f>
        <v/>
      </c>
      <c r="B35">
        <f>INDEX(resultados!$A$2:$ZZ$304, 29, MATCH($B$2, resultados!$A$1:$ZZ$1, 0))</f>
        <v/>
      </c>
      <c r="C35">
        <f>INDEX(resultados!$A$2:$ZZ$304, 29, MATCH($B$3, resultados!$A$1:$ZZ$1, 0))</f>
        <v/>
      </c>
    </row>
    <row r="36">
      <c r="A36">
        <f>INDEX(resultados!$A$2:$ZZ$304, 30, MATCH($B$1, resultados!$A$1:$ZZ$1, 0))</f>
        <v/>
      </c>
      <c r="B36">
        <f>INDEX(resultados!$A$2:$ZZ$304, 30, MATCH($B$2, resultados!$A$1:$ZZ$1, 0))</f>
        <v/>
      </c>
      <c r="C36">
        <f>INDEX(resultados!$A$2:$ZZ$304, 30, MATCH($B$3, resultados!$A$1:$ZZ$1, 0))</f>
        <v/>
      </c>
    </row>
    <row r="37">
      <c r="A37">
        <f>INDEX(resultados!$A$2:$ZZ$304, 31, MATCH($B$1, resultados!$A$1:$ZZ$1, 0))</f>
        <v/>
      </c>
      <c r="B37">
        <f>INDEX(resultados!$A$2:$ZZ$304, 31, MATCH($B$2, resultados!$A$1:$ZZ$1, 0))</f>
        <v/>
      </c>
      <c r="C37">
        <f>INDEX(resultados!$A$2:$ZZ$304, 31, MATCH($B$3, resultados!$A$1:$ZZ$1, 0))</f>
        <v/>
      </c>
    </row>
    <row r="38">
      <c r="A38">
        <f>INDEX(resultados!$A$2:$ZZ$304, 32, MATCH($B$1, resultados!$A$1:$ZZ$1, 0))</f>
        <v/>
      </c>
      <c r="B38">
        <f>INDEX(resultados!$A$2:$ZZ$304, 32, MATCH($B$2, resultados!$A$1:$ZZ$1, 0))</f>
        <v/>
      </c>
      <c r="C38">
        <f>INDEX(resultados!$A$2:$ZZ$304, 32, MATCH($B$3, resultados!$A$1:$ZZ$1, 0))</f>
        <v/>
      </c>
    </row>
    <row r="39">
      <c r="A39">
        <f>INDEX(resultados!$A$2:$ZZ$304, 33, MATCH($B$1, resultados!$A$1:$ZZ$1, 0))</f>
        <v/>
      </c>
      <c r="B39">
        <f>INDEX(resultados!$A$2:$ZZ$304, 33, MATCH($B$2, resultados!$A$1:$ZZ$1, 0))</f>
        <v/>
      </c>
      <c r="C39">
        <f>INDEX(resultados!$A$2:$ZZ$304, 33, MATCH($B$3, resultados!$A$1:$ZZ$1, 0))</f>
        <v/>
      </c>
    </row>
    <row r="40">
      <c r="A40">
        <f>INDEX(resultados!$A$2:$ZZ$304, 34, MATCH($B$1, resultados!$A$1:$ZZ$1, 0))</f>
        <v/>
      </c>
      <c r="B40">
        <f>INDEX(resultados!$A$2:$ZZ$304, 34, MATCH($B$2, resultados!$A$1:$ZZ$1, 0))</f>
        <v/>
      </c>
      <c r="C40">
        <f>INDEX(resultados!$A$2:$ZZ$304, 34, MATCH($B$3, resultados!$A$1:$ZZ$1, 0))</f>
        <v/>
      </c>
    </row>
    <row r="41">
      <c r="A41">
        <f>INDEX(resultados!$A$2:$ZZ$304, 35, MATCH($B$1, resultados!$A$1:$ZZ$1, 0))</f>
        <v/>
      </c>
      <c r="B41">
        <f>INDEX(resultados!$A$2:$ZZ$304, 35, MATCH($B$2, resultados!$A$1:$ZZ$1, 0))</f>
        <v/>
      </c>
      <c r="C41">
        <f>INDEX(resultados!$A$2:$ZZ$304, 35, MATCH($B$3, resultados!$A$1:$ZZ$1, 0))</f>
        <v/>
      </c>
    </row>
    <row r="42">
      <c r="A42">
        <f>INDEX(resultados!$A$2:$ZZ$304, 36, MATCH($B$1, resultados!$A$1:$ZZ$1, 0))</f>
        <v/>
      </c>
      <c r="B42">
        <f>INDEX(resultados!$A$2:$ZZ$304, 36, MATCH($B$2, resultados!$A$1:$ZZ$1, 0))</f>
        <v/>
      </c>
      <c r="C42">
        <f>INDEX(resultados!$A$2:$ZZ$304, 36, MATCH($B$3, resultados!$A$1:$ZZ$1, 0))</f>
        <v/>
      </c>
    </row>
    <row r="43">
      <c r="A43">
        <f>INDEX(resultados!$A$2:$ZZ$304, 37, MATCH($B$1, resultados!$A$1:$ZZ$1, 0))</f>
        <v/>
      </c>
      <c r="B43">
        <f>INDEX(resultados!$A$2:$ZZ$304, 37, MATCH($B$2, resultados!$A$1:$ZZ$1, 0))</f>
        <v/>
      </c>
      <c r="C43">
        <f>INDEX(resultados!$A$2:$ZZ$304, 37, MATCH($B$3, resultados!$A$1:$ZZ$1, 0))</f>
        <v/>
      </c>
    </row>
    <row r="44">
      <c r="A44">
        <f>INDEX(resultados!$A$2:$ZZ$304, 38, MATCH($B$1, resultados!$A$1:$ZZ$1, 0))</f>
        <v/>
      </c>
      <c r="B44">
        <f>INDEX(resultados!$A$2:$ZZ$304, 38, MATCH($B$2, resultados!$A$1:$ZZ$1, 0))</f>
        <v/>
      </c>
      <c r="C44">
        <f>INDEX(resultados!$A$2:$ZZ$304, 38, MATCH($B$3, resultados!$A$1:$ZZ$1, 0))</f>
        <v/>
      </c>
    </row>
    <row r="45">
      <c r="A45">
        <f>INDEX(resultados!$A$2:$ZZ$304, 39, MATCH($B$1, resultados!$A$1:$ZZ$1, 0))</f>
        <v/>
      </c>
      <c r="B45">
        <f>INDEX(resultados!$A$2:$ZZ$304, 39, MATCH($B$2, resultados!$A$1:$ZZ$1, 0))</f>
        <v/>
      </c>
      <c r="C45">
        <f>INDEX(resultados!$A$2:$ZZ$304, 39, MATCH($B$3, resultados!$A$1:$ZZ$1, 0))</f>
        <v/>
      </c>
    </row>
    <row r="46">
      <c r="A46">
        <f>INDEX(resultados!$A$2:$ZZ$304, 40, MATCH($B$1, resultados!$A$1:$ZZ$1, 0))</f>
        <v/>
      </c>
      <c r="B46">
        <f>INDEX(resultados!$A$2:$ZZ$304, 40, MATCH($B$2, resultados!$A$1:$ZZ$1, 0))</f>
        <v/>
      </c>
      <c r="C46">
        <f>INDEX(resultados!$A$2:$ZZ$304, 40, MATCH($B$3, resultados!$A$1:$ZZ$1, 0))</f>
        <v/>
      </c>
    </row>
    <row r="47">
      <c r="A47">
        <f>INDEX(resultados!$A$2:$ZZ$304, 41, MATCH($B$1, resultados!$A$1:$ZZ$1, 0))</f>
        <v/>
      </c>
      <c r="B47">
        <f>INDEX(resultados!$A$2:$ZZ$304, 41, MATCH($B$2, resultados!$A$1:$ZZ$1, 0))</f>
        <v/>
      </c>
      <c r="C47">
        <f>INDEX(resultados!$A$2:$ZZ$304, 41, MATCH($B$3, resultados!$A$1:$ZZ$1, 0))</f>
        <v/>
      </c>
    </row>
    <row r="48">
      <c r="A48">
        <f>INDEX(resultados!$A$2:$ZZ$304, 42, MATCH($B$1, resultados!$A$1:$ZZ$1, 0))</f>
        <v/>
      </c>
      <c r="B48">
        <f>INDEX(resultados!$A$2:$ZZ$304, 42, MATCH($B$2, resultados!$A$1:$ZZ$1, 0))</f>
        <v/>
      </c>
      <c r="C48">
        <f>INDEX(resultados!$A$2:$ZZ$304, 42, MATCH($B$3, resultados!$A$1:$ZZ$1, 0))</f>
        <v/>
      </c>
    </row>
    <row r="49">
      <c r="A49">
        <f>INDEX(resultados!$A$2:$ZZ$304, 43, MATCH($B$1, resultados!$A$1:$ZZ$1, 0))</f>
        <v/>
      </c>
      <c r="B49">
        <f>INDEX(resultados!$A$2:$ZZ$304, 43, MATCH($B$2, resultados!$A$1:$ZZ$1, 0))</f>
        <v/>
      </c>
      <c r="C49">
        <f>INDEX(resultados!$A$2:$ZZ$304, 43, MATCH($B$3, resultados!$A$1:$ZZ$1, 0))</f>
        <v/>
      </c>
    </row>
    <row r="50">
      <c r="A50">
        <f>INDEX(resultados!$A$2:$ZZ$304, 44, MATCH($B$1, resultados!$A$1:$ZZ$1, 0))</f>
        <v/>
      </c>
      <c r="B50">
        <f>INDEX(resultados!$A$2:$ZZ$304, 44, MATCH($B$2, resultados!$A$1:$ZZ$1, 0))</f>
        <v/>
      </c>
      <c r="C50">
        <f>INDEX(resultados!$A$2:$ZZ$304, 44, MATCH($B$3, resultados!$A$1:$ZZ$1, 0))</f>
        <v/>
      </c>
    </row>
    <row r="51">
      <c r="A51">
        <f>INDEX(resultados!$A$2:$ZZ$304, 45, MATCH($B$1, resultados!$A$1:$ZZ$1, 0))</f>
        <v/>
      </c>
      <c r="B51">
        <f>INDEX(resultados!$A$2:$ZZ$304, 45, MATCH($B$2, resultados!$A$1:$ZZ$1, 0))</f>
        <v/>
      </c>
      <c r="C51">
        <f>INDEX(resultados!$A$2:$ZZ$304, 45, MATCH($B$3, resultados!$A$1:$ZZ$1, 0))</f>
        <v/>
      </c>
    </row>
    <row r="52">
      <c r="A52">
        <f>INDEX(resultados!$A$2:$ZZ$304, 46, MATCH($B$1, resultados!$A$1:$ZZ$1, 0))</f>
        <v/>
      </c>
      <c r="B52">
        <f>INDEX(resultados!$A$2:$ZZ$304, 46, MATCH($B$2, resultados!$A$1:$ZZ$1, 0))</f>
        <v/>
      </c>
      <c r="C52">
        <f>INDEX(resultados!$A$2:$ZZ$304, 46, MATCH($B$3, resultados!$A$1:$ZZ$1, 0))</f>
        <v/>
      </c>
    </row>
    <row r="53">
      <c r="A53">
        <f>INDEX(resultados!$A$2:$ZZ$304, 47, MATCH($B$1, resultados!$A$1:$ZZ$1, 0))</f>
        <v/>
      </c>
      <c r="B53">
        <f>INDEX(resultados!$A$2:$ZZ$304, 47, MATCH($B$2, resultados!$A$1:$ZZ$1, 0))</f>
        <v/>
      </c>
      <c r="C53">
        <f>INDEX(resultados!$A$2:$ZZ$304, 47, MATCH($B$3, resultados!$A$1:$ZZ$1, 0))</f>
        <v/>
      </c>
    </row>
    <row r="54">
      <c r="A54">
        <f>INDEX(resultados!$A$2:$ZZ$304, 48, MATCH($B$1, resultados!$A$1:$ZZ$1, 0))</f>
        <v/>
      </c>
      <c r="B54">
        <f>INDEX(resultados!$A$2:$ZZ$304, 48, MATCH($B$2, resultados!$A$1:$ZZ$1, 0))</f>
        <v/>
      </c>
      <c r="C54">
        <f>INDEX(resultados!$A$2:$ZZ$304, 48, MATCH($B$3, resultados!$A$1:$ZZ$1, 0))</f>
        <v/>
      </c>
    </row>
    <row r="55">
      <c r="A55">
        <f>INDEX(resultados!$A$2:$ZZ$304, 49, MATCH($B$1, resultados!$A$1:$ZZ$1, 0))</f>
        <v/>
      </c>
      <c r="B55">
        <f>INDEX(resultados!$A$2:$ZZ$304, 49, MATCH($B$2, resultados!$A$1:$ZZ$1, 0))</f>
        <v/>
      </c>
      <c r="C55">
        <f>INDEX(resultados!$A$2:$ZZ$304, 49, MATCH($B$3, resultados!$A$1:$ZZ$1, 0))</f>
        <v/>
      </c>
    </row>
    <row r="56">
      <c r="A56">
        <f>INDEX(resultados!$A$2:$ZZ$304, 50, MATCH($B$1, resultados!$A$1:$ZZ$1, 0))</f>
        <v/>
      </c>
      <c r="B56">
        <f>INDEX(resultados!$A$2:$ZZ$304, 50, MATCH($B$2, resultados!$A$1:$ZZ$1, 0))</f>
        <v/>
      </c>
      <c r="C56">
        <f>INDEX(resultados!$A$2:$ZZ$304, 50, MATCH($B$3, resultados!$A$1:$ZZ$1, 0))</f>
        <v/>
      </c>
    </row>
    <row r="57">
      <c r="A57">
        <f>INDEX(resultados!$A$2:$ZZ$304, 51, MATCH($B$1, resultados!$A$1:$ZZ$1, 0))</f>
        <v/>
      </c>
      <c r="B57">
        <f>INDEX(resultados!$A$2:$ZZ$304, 51, MATCH($B$2, resultados!$A$1:$ZZ$1, 0))</f>
        <v/>
      </c>
      <c r="C57">
        <f>INDEX(resultados!$A$2:$ZZ$304, 51, MATCH($B$3, resultados!$A$1:$ZZ$1, 0))</f>
        <v/>
      </c>
    </row>
    <row r="58">
      <c r="A58">
        <f>INDEX(resultados!$A$2:$ZZ$304, 52, MATCH($B$1, resultados!$A$1:$ZZ$1, 0))</f>
        <v/>
      </c>
      <c r="B58">
        <f>INDEX(resultados!$A$2:$ZZ$304, 52, MATCH($B$2, resultados!$A$1:$ZZ$1, 0))</f>
        <v/>
      </c>
      <c r="C58">
        <f>INDEX(resultados!$A$2:$ZZ$304, 52, MATCH($B$3, resultados!$A$1:$ZZ$1, 0))</f>
        <v/>
      </c>
    </row>
    <row r="59">
      <c r="A59">
        <f>INDEX(resultados!$A$2:$ZZ$304, 53, MATCH($B$1, resultados!$A$1:$ZZ$1, 0))</f>
        <v/>
      </c>
      <c r="B59">
        <f>INDEX(resultados!$A$2:$ZZ$304, 53, MATCH($B$2, resultados!$A$1:$ZZ$1, 0))</f>
        <v/>
      </c>
      <c r="C59">
        <f>INDEX(resultados!$A$2:$ZZ$304, 53, MATCH($B$3, resultados!$A$1:$ZZ$1, 0))</f>
        <v/>
      </c>
    </row>
    <row r="60">
      <c r="A60">
        <f>INDEX(resultados!$A$2:$ZZ$304, 54, MATCH($B$1, resultados!$A$1:$ZZ$1, 0))</f>
        <v/>
      </c>
      <c r="B60">
        <f>INDEX(resultados!$A$2:$ZZ$304, 54, MATCH($B$2, resultados!$A$1:$ZZ$1, 0))</f>
        <v/>
      </c>
      <c r="C60">
        <f>INDEX(resultados!$A$2:$ZZ$304, 54, MATCH($B$3, resultados!$A$1:$ZZ$1, 0))</f>
        <v/>
      </c>
    </row>
    <row r="61">
      <c r="A61">
        <f>INDEX(resultados!$A$2:$ZZ$304, 55, MATCH($B$1, resultados!$A$1:$ZZ$1, 0))</f>
        <v/>
      </c>
      <c r="B61">
        <f>INDEX(resultados!$A$2:$ZZ$304, 55, MATCH($B$2, resultados!$A$1:$ZZ$1, 0))</f>
        <v/>
      </c>
      <c r="C61">
        <f>INDEX(resultados!$A$2:$ZZ$304, 55, MATCH($B$3, resultados!$A$1:$ZZ$1, 0))</f>
        <v/>
      </c>
    </row>
    <row r="62">
      <c r="A62">
        <f>INDEX(resultados!$A$2:$ZZ$304, 56, MATCH($B$1, resultados!$A$1:$ZZ$1, 0))</f>
        <v/>
      </c>
      <c r="B62">
        <f>INDEX(resultados!$A$2:$ZZ$304, 56, MATCH($B$2, resultados!$A$1:$ZZ$1, 0))</f>
        <v/>
      </c>
      <c r="C62">
        <f>INDEX(resultados!$A$2:$ZZ$304, 56, MATCH($B$3, resultados!$A$1:$ZZ$1, 0))</f>
        <v/>
      </c>
    </row>
    <row r="63">
      <c r="A63">
        <f>INDEX(resultados!$A$2:$ZZ$304, 57, MATCH($B$1, resultados!$A$1:$ZZ$1, 0))</f>
        <v/>
      </c>
      <c r="B63">
        <f>INDEX(resultados!$A$2:$ZZ$304, 57, MATCH($B$2, resultados!$A$1:$ZZ$1, 0))</f>
        <v/>
      </c>
      <c r="C63">
        <f>INDEX(resultados!$A$2:$ZZ$304, 57, MATCH($B$3, resultados!$A$1:$ZZ$1, 0))</f>
        <v/>
      </c>
    </row>
    <row r="64">
      <c r="A64">
        <f>INDEX(resultados!$A$2:$ZZ$304, 58, MATCH($B$1, resultados!$A$1:$ZZ$1, 0))</f>
        <v/>
      </c>
      <c r="B64">
        <f>INDEX(resultados!$A$2:$ZZ$304, 58, MATCH($B$2, resultados!$A$1:$ZZ$1, 0))</f>
        <v/>
      </c>
      <c r="C64">
        <f>INDEX(resultados!$A$2:$ZZ$304, 58, MATCH($B$3, resultados!$A$1:$ZZ$1, 0))</f>
        <v/>
      </c>
    </row>
    <row r="65">
      <c r="A65">
        <f>INDEX(resultados!$A$2:$ZZ$304, 59, MATCH($B$1, resultados!$A$1:$ZZ$1, 0))</f>
        <v/>
      </c>
      <c r="B65">
        <f>INDEX(resultados!$A$2:$ZZ$304, 59, MATCH($B$2, resultados!$A$1:$ZZ$1, 0))</f>
        <v/>
      </c>
      <c r="C65">
        <f>INDEX(resultados!$A$2:$ZZ$304, 59, MATCH($B$3, resultados!$A$1:$ZZ$1, 0))</f>
        <v/>
      </c>
    </row>
    <row r="66">
      <c r="A66">
        <f>INDEX(resultados!$A$2:$ZZ$304, 60, MATCH($B$1, resultados!$A$1:$ZZ$1, 0))</f>
        <v/>
      </c>
      <c r="B66">
        <f>INDEX(resultados!$A$2:$ZZ$304, 60, MATCH($B$2, resultados!$A$1:$ZZ$1, 0))</f>
        <v/>
      </c>
      <c r="C66">
        <f>INDEX(resultados!$A$2:$ZZ$304, 60, MATCH($B$3, resultados!$A$1:$ZZ$1, 0))</f>
        <v/>
      </c>
    </row>
    <row r="67">
      <c r="A67">
        <f>INDEX(resultados!$A$2:$ZZ$304, 61, MATCH($B$1, resultados!$A$1:$ZZ$1, 0))</f>
        <v/>
      </c>
      <c r="B67">
        <f>INDEX(resultados!$A$2:$ZZ$304, 61, MATCH($B$2, resultados!$A$1:$ZZ$1, 0))</f>
        <v/>
      </c>
      <c r="C67">
        <f>INDEX(resultados!$A$2:$ZZ$304, 61, MATCH($B$3, resultados!$A$1:$ZZ$1, 0))</f>
        <v/>
      </c>
    </row>
    <row r="68">
      <c r="A68">
        <f>INDEX(resultados!$A$2:$ZZ$304, 62, MATCH($B$1, resultados!$A$1:$ZZ$1, 0))</f>
        <v/>
      </c>
      <c r="B68">
        <f>INDEX(resultados!$A$2:$ZZ$304, 62, MATCH($B$2, resultados!$A$1:$ZZ$1, 0))</f>
        <v/>
      </c>
      <c r="C68">
        <f>INDEX(resultados!$A$2:$ZZ$304, 62, MATCH($B$3, resultados!$A$1:$ZZ$1, 0))</f>
        <v/>
      </c>
    </row>
    <row r="69">
      <c r="A69">
        <f>INDEX(resultados!$A$2:$ZZ$304, 63, MATCH($B$1, resultados!$A$1:$ZZ$1, 0))</f>
        <v/>
      </c>
      <c r="B69">
        <f>INDEX(resultados!$A$2:$ZZ$304, 63, MATCH($B$2, resultados!$A$1:$ZZ$1, 0))</f>
        <v/>
      </c>
      <c r="C69">
        <f>INDEX(resultados!$A$2:$ZZ$304, 63, MATCH($B$3, resultados!$A$1:$ZZ$1, 0))</f>
        <v/>
      </c>
    </row>
    <row r="70">
      <c r="A70">
        <f>INDEX(resultados!$A$2:$ZZ$304, 64, MATCH($B$1, resultados!$A$1:$ZZ$1, 0))</f>
        <v/>
      </c>
      <c r="B70">
        <f>INDEX(resultados!$A$2:$ZZ$304, 64, MATCH($B$2, resultados!$A$1:$ZZ$1, 0))</f>
        <v/>
      </c>
      <c r="C70">
        <f>INDEX(resultados!$A$2:$ZZ$304, 64, MATCH($B$3, resultados!$A$1:$ZZ$1, 0))</f>
        <v/>
      </c>
    </row>
    <row r="71">
      <c r="A71">
        <f>INDEX(resultados!$A$2:$ZZ$304, 65, MATCH($B$1, resultados!$A$1:$ZZ$1, 0))</f>
        <v/>
      </c>
      <c r="B71">
        <f>INDEX(resultados!$A$2:$ZZ$304, 65, MATCH($B$2, resultados!$A$1:$ZZ$1, 0))</f>
        <v/>
      </c>
      <c r="C71">
        <f>INDEX(resultados!$A$2:$ZZ$304, 65, MATCH($B$3, resultados!$A$1:$ZZ$1, 0))</f>
        <v/>
      </c>
    </row>
    <row r="72">
      <c r="A72">
        <f>INDEX(resultados!$A$2:$ZZ$304, 66, MATCH($B$1, resultados!$A$1:$ZZ$1, 0))</f>
        <v/>
      </c>
      <c r="B72">
        <f>INDEX(resultados!$A$2:$ZZ$304, 66, MATCH($B$2, resultados!$A$1:$ZZ$1, 0))</f>
        <v/>
      </c>
      <c r="C72">
        <f>INDEX(resultados!$A$2:$ZZ$304, 66, MATCH($B$3, resultados!$A$1:$ZZ$1, 0))</f>
        <v/>
      </c>
    </row>
    <row r="73">
      <c r="A73">
        <f>INDEX(resultados!$A$2:$ZZ$304, 67, MATCH($B$1, resultados!$A$1:$ZZ$1, 0))</f>
        <v/>
      </c>
      <c r="B73">
        <f>INDEX(resultados!$A$2:$ZZ$304, 67, MATCH($B$2, resultados!$A$1:$ZZ$1, 0))</f>
        <v/>
      </c>
      <c r="C73">
        <f>INDEX(resultados!$A$2:$ZZ$304, 67, MATCH($B$3, resultados!$A$1:$ZZ$1, 0))</f>
        <v/>
      </c>
    </row>
    <row r="74">
      <c r="A74">
        <f>INDEX(resultados!$A$2:$ZZ$304, 68, MATCH($B$1, resultados!$A$1:$ZZ$1, 0))</f>
        <v/>
      </c>
      <c r="B74">
        <f>INDEX(resultados!$A$2:$ZZ$304, 68, MATCH($B$2, resultados!$A$1:$ZZ$1, 0))</f>
        <v/>
      </c>
      <c r="C74">
        <f>INDEX(resultados!$A$2:$ZZ$304, 68, MATCH($B$3, resultados!$A$1:$ZZ$1, 0))</f>
        <v/>
      </c>
    </row>
    <row r="75">
      <c r="A75">
        <f>INDEX(resultados!$A$2:$ZZ$304, 69, MATCH($B$1, resultados!$A$1:$ZZ$1, 0))</f>
        <v/>
      </c>
      <c r="B75">
        <f>INDEX(resultados!$A$2:$ZZ$304, 69, MATCH($B$2, resultados!$A$1:$ZZ$1, 0))</f>
        <v/>
      </c>
      <c r="C75">
        <f>INDEX(resultados!$A$2:$ZZ$304, 69, MATCH($B$3, resultados!$A$1:$ZZ$1, 0))</f>
        <v/>
      </c>
    </row>
    <row r="76">
      <c r="A76">
        <f>INDEX(resultados!$A$2:$ZZ$304, 70, MATCH($B$1, resultados!$A$1:$ZZ$1, 0))</f>
        <v/>
      </c>
      <c r="B76">
        <f>INDEX(resultados!$A$2:$ZZ$304, 70, MATCH($B$2, resultados!$A$1:$ZZ$1, 0))</f>
        <v/>
      </c>
      <c r="C76">
        <f>INDEX(resultados!$A$2:$ZZ$304, 70, MATCH($B$3, resultados!$A$1:$ZZ$1, 0))</f>
        <v/>
      </c>
    </row>
    <row r="77">
      <c r="A77">
        <f>INDEX(resultados!$A$2:$ZZ$304, 71, MATCH($B$1, resultados!$A$1:$ZZ$1, 0))</f>
        <v/>
      </c>
      <c r="B77">
        <f>INDEX(resultados!$A$2:$ZZ$304, 71, MATCH($B$2, resultados!$A$1:$ZZ$1, 0))</f>
        <v/>
      </c>
      <c r="C77">
        <f>INDEX(resultados!$A$2:$ZZ$304, 71, MATCH($B$3, resultados!$A$1:$ZZ$1, 0))</f>
        <v/>
      </c>
    </row>
    <row r="78">
      <c r="A78">
        <f>INDEX(resultados!$A$2:$ZZ$304, 72, MATCH($B$1, resultados!$A$1:$ZZ$1, 0))</f>
        <v/>
      </c>
      <c r="B78">
        <f>INDEX(resultados!$A$2:$ZZ$304, 72, MATCH($B$2, resultados!$A$1:$ZZ$1, 0))</f>
        <v/>
      </c>
      <c r="C78">
        <f>INDEX(resultados!$A$2:$ZZ$304, 72, MATCH($B$3, resultados!$A$1:$ZZ$1, 0))</f>
        <v/>
      </c>
    </row>
    <row r="79">
      <c r="A79">
        <f>INDEX(resultados!$A$2:$ZZ$304, 73, MATCH($B$1, resultados!$A$1:$ZZ$1, 0))</f>
        <v/>
      </c>
      <c r="B79">
        <f>INDEX(resultados!$A$2:$ZZ$304, 73, MATCH($B$2, resultados!$A$1:$ZZ$1, 0))</f>
        <v/>
      </c>
      <c r="C79">
        <f>INDEX(resultados!$A$2:$ZZ$304, 73, MATCH($B$3, resultados!$A$1:$ZZ$1, 0))</f>
        <v/>
      </c>
    </row>
    <row r="80">
      <c r="A80">
        <f>INDEX(resultados!$A$2:$ZZ$304, 74, MATCH($B$1, resultados!$A$1:$ZZ$1, 0))</f>
        <v/>
      </c>
      <c r="B80">
        <f>INDEX(resultados!$A$2:$ZZ$304, 74, MATCH($B$2, resultados!$A$1:$ZZ$1, 0))</f>
        <v/>
      </c>
      <c r="C80">
        <f>INDEX(resultados!$A$2:$ZZ$304, 74, MATCH($B$3, resultados!$A$1:$ZZ$1, 0))</f>
        <v/>
      </c>
    </row>
    <row r="81">
      <c r="A81">
        <f>INDEX(resultados!$A$2:$ZZ$304, 75, MATCH($B$1, resultados!$A$1:$ZZ$1, 0))</f>
        <v/>
      </c>
      <c r="B81">
        <f>INDEX(resultados!$A$2:$ZZ$304, 75, MATCH($B$2, resultados!$A$1:$ZZ$1, 0))</f>
        <v/>
      </c>
      <c r="C81">
        <f>INDEX(resultados!$A$2:$ZZ$304, 75, MATCH($B$3, resultados!$A$1:$ZZ$1, 0))</f>
        <v/>
      </c>
    </row>
    <row r="82">
      <c r="A82">
        <f>INDEX(resultados!$A$2:$ZZ$304, 76, MATCH($B$1, resultados!$A$1:$ZZ$1, 0))</f>
        <v/>
      </c>
      <c r="B82">
        <f>INDEX(resultados!$A$2:$ZZ$304, 76, MATCH($B$2, resultados!$A$1:$ZZ$1, 0))</f>
        <v/>
      </c>
      <c r="C82">
        <f>INDEX(resultados!$A$2:$ZZ$304, 76, MATCH($B$3, resultados!$A$1:$ZZ$1, 0))</f>
        <v/>
      </c>
    </row>
    <row r="83">
      <c r="A83">
        <f>INDEX(resultados!$A$2:$ZZ$304, 77, MATCH($B$1, resultados!$A$1:$ZZ$1, 0))</f>
        <v/>
      </c>
      <c r="B83">
        <f>INDEX(resultados!$A$2:$ZZ$304, 77, MATCH($B$2, resultados!$A$1:$ZZ$1, 0))</f>
        <v/>
      </c>
      <c r="C83">
        <f>INDEX(resultados!$A$2:$ZZ$304, 77, MATCH($B$3, resultados!$A$1:$ZZ$1, 0))</f>
        <v/>
      </c>
    </row>
    <row r="84">
      <c r="A84">
        <f>INDEX(resultados!$A$2:$ZZ$304, 78, MATCH($B$1, resultados!$A$1:$ZZ$1, 0))</f>
        <v/>
      </c>
      <c r="B84">
        <f>INDEX(resultados!$A$2:$ZZ$304, 78, MATCH($B$2, resultados!$A$1:$ZZ$1, 0))</f>
        <v/>
      </c>
      <c r="C84">
        <f>INDEX(resultados!$A$2:$ZZ$304, 78, MATCH($B$3, resultados!$A$1:$ZZ$1, 0))</f>
        <v/>
      </c>
    </row>
    <row r="85">
      <c r="A85">
        <f>INDEX(resultados!$A$2:$ZZ$304, 79, MATCH($B$1, resultados!$A$1:$ZZ$1, 0))</f>
        <v/>
      </c>
      <c r="B85">
        <f>INDEX(resultados!$A$2:$ZZ$304, 79, MATCH($B$2, resultados!$A$1:$ZZ$1, 0))</f>
        <v/>
      </c>
      <c r="C85">
        <f>INDEX(resultados!$A$2:$ZZ$304, 79, MATCH($B$3, resultados!$A$1:$ZZ$1, 0))</f>
        <v/>
      </c>
    </row>
    <row r="86">
      <c r="A86">
        <f>INDEX(resultados!$A$2:$ZZ$304, 80, MATCH($B$1, resultados!$A$1:$ZZ$1, 0))</f>
        <v/>
      </c>
      <c r="B86">
        <f>INDEX(resultados!$A$2:$ZZ$304, 80, MATCH($B$2, resultados!$A$1:$ZZ$1, 0))</f>
        <v/>
      </c>
      <c r="C86">
        <f>INDEX(resultados!$A$2:$ZZ$304, 80, MATCH($B$3, resultados!$A$1:$ZZ$1, 0))</f>
        <v/>
      </c>
    </row>
    <row r="87">
      <c r="A87">
        <f>INDEX(resultados!$A$2:$ZZ$304, 81, MATCH($B$1, resultados!$A$1:$ZZ$1, 0))</f>
        <v/>
      </c>
      <c r="B87">
        <f>INDEX(resultados!$A$2:$ZZ$304, 81, MATCH($B$2, resultados!$A$1:$ZZ$1, 0))</f>
        <v/>
      </c>
      <c r="C87">
        <f>INDEX(resultados!$A$2:$ZZ$304, 81, MATCH($B$3, resultados!$A$1:$ZZ$1, 0))</f>
        <v/>
      </c>
    </row>
    <row r="88">
      <c r="A88">
        <f>INDEX(resultados!$A$2:$ZZ$304, 82, MATCH($B$1, resultados!$A$1:$ZZ$1, 0))</f>
        <v/>
      </c>
      <c r="B88">
        <f>INDEX(resultados!$A$2:$ZZ$304, 82, MATCH($B$2, resultados!$A$1:$ZZ$1, 0))</f>
        <v/>
      </c>
      <c r="C88">
        <f>INDEX(resultados!$A$2:$ZZ$304, 82, MATCH($B$3, resultados!$A$1:$ZZ$1, 0))</f>
        <v/>
      </c>
    </row>
    <row r="89">
      <c r="A89">
        <f>INDEX(resultados!$A$2:$ZZ$304, 83, MATCH($B$1, resultados!$A$1:$ZZ$1, 0))</f>
        <v/>
      </c>
      <c r="B89">
        <f>INDEX(resultados!$A$2:$ZZ$304, 83, MATCH($B$2, resultados!$A$1:$ZZ$1, 0))</f>
        <v/>
      </c>
      <c r="C89">
        <f>INDEX(resultados!$A$2:$ZZ$304, 83, MATCH($B$3, resultados!$A$1:$ZZ$1, 0))</f>
        <v/>
      </c>
    </row>
    <row r="90">
      <c r="A90">
        <f>INDEX(resultados!$A$2:$ZZ$304, 84, MATCH($B$1, resultados!$A$1:$ZZ$1, 0))</f>
        <v/>
      </c>
      <c r="B90">
        <f>INDEX(resultados!$A$2:$ZZ$304, 84, MATCH($B$2, resultados!$A$1:$ZZ$1, 0))</f>
        <v/>
      </c>
      <c r="C90">
        <f>INDEX(resultados!$A$2:$ZZ$304, 84, MATCH($B$3, resultados!$A$1:$ZZ$1, 0))</f>
        <v/>
      </c>
    </row>
    <row r="91">
      <c r="A91">
        <f>INDEX(resultados!$A$2:$ZZ$304, 85, MATCH($B$1, resultados!$A$1:$ZZ$1, 0))</f>
        <v/>
      </c>
      <c r="B91">
        <f>INDEX(resultados!$A$2:$ZZ$304, 85, MATCH($B$2, resultados!$A$1:$ZZ$1, 0))</f>
        <v/>
      </c>
      <c r="C91">
        <f>INDEX(resultados!$A$2:$ZZ$304, 85, MATCH($B$3, resultados!$A$1:$ZZ$1, 0))</f>
        <v/>
      </c>
    </row>
    <row r="92">
      <c r="A92">
        <f>INDEX(resultados!$A$2:$ZZ$304, 86, MATCH($B$1, resultados!$A$1:$ZZ$1, 0))</f>
        <v/>
      </c>
      <c r="B92">
        <f>INDEX(resultados!$A$2:$ZZ$304, 86, MATCH($B$2, resultados!$A$1:$ZZ$1, 0))</f>
        <v/>
      </c>
      <c r="C92">
        <f>INDEX(resultados!$A$2:$ZZ$304, 86, MATCH($B$3, resultados!$A$1:$ZZ$1, 0))</f>
        <v/>
      </c>
    </row>
    <row r="93">
      <c r="A93">
        <f>INDEX(resultados!$A$2:$ZZ$304, 87, MATCH($B$1, resultados!$A$1:$ZZ$1, 0))</f>
        <v/>
      </c>
      <c r="B93">
        <f>INDEX(resultados!$A$2:$ZZ$304, 87, MATCH($B$2, resultados!$A$1:$ZZ$1, 0))</f>
        <v/>
      </c>
      <c r="C93">
        <f>INDEX(resultados!$A$2:$ZZ$304, 87, MATCH($B$3, resultados!$A$1:$ZZ$1, 0))</f>
        <v/>
      </c>
    </row>
    <row r="94">
      <c r="A94">
        <f>INDEX(resultados!$A$2:$ZZ$304, 88, MATCH($B$1, resultados!$A$1:$ZZ$1, 0))</f>
        <v/>
      </c>
      <c r="B94">
        <f>INDEX(resultados!$A$2:$ZZ$304, 88, MATCH($B$2, resultados!$A$1:$ZZ$1, 0))</f>
        <v/>
      </c>
      <c r="C94">
        <f>INDEX(resultados!$A$2:$ZZ$304, 88, MATCH($B$3, resultados!$A$1:$ZZ$1, 0))</f>
        <v/>
      </c>
    </row>
    <row r="95">
      <c r="A95">
        <f>INDEX(resultados!$A$2:$ZZ$304, 89, MATCH($B$1, resultados!$A$1:$ZZ$1, 0))</f>
        <v/>
      </c>
      <c r="B95">
        <f>INDEX(resultados!$A$2:$ZZ$304, 89, MATCH($B$2, resultados!$A$1:$ZZ$1, 0))</f>
        <v/>
      </c>
      <c r="C95">
        <f>INDEX(resultados!$A$2:$ZZ$304, 89, MATCH($B$3, resultados!$A$1:$ZZ$1, 0))</f>
        <v/>
      </c>
    </row>
    <row r="96">
      <c r="A96">
        <f>INDEX(resultados!$A$2:$ZZ$304, 90, MATCH($B$1, resultados!$A$1:$ZZ$1, 0))</f>
        <v/>
      </c>
      <c r="B96">
        <f>INDEX(resultados!$A$2:$ZZ$304, 90, MATCH($B$2, resultados!$A$1:$ZZ$1, 0))</f>
        <v/>
      </c>
      <c r="C96">
        <f>INDEX(resultados!$A$2:$ZZ$304, 90, MATCH($B$3, resultados!$A$1:$ZZ$1, 0))</f>
        <v/>
      </c>
    </row>
    <row r="97">
      <c r="A97">
        <f>INDEX(resultados!$A$2:$ZZ$304, 91, MATCH($B$1, resultados!$A$1:$ZZ$1, 0))</f>
        <v/>
      </c>
      <c r="B97">
        <f>INDEX(resultados!$A$2:$ZZ$304, 91, MATCH($B$2, resultados!$A$1:$ZZ$1, 0))</f>
        <v/>
      </c>
      <c r="C97">
        <f>INDEX(resultados!$A$2:$ZZ$304, 91, MATCH($B$3, resultados!$A$1:$ZZ$1, 0))</f>
        <v/>
      </c>
    </row>
    <row r="98">
      <c r="A98">
        <f>INDEX(resultados!$A$2:$ZZ$304, 92, MATCH($B$1, resultados!$A$1:$ZZ$1, 0))</f>
        <v/>
      </c>
      <c r="B98">
        <f>INDEX(resultados!$A$2:$ZZ$304, 92, MATCH($B$2, resultados!$A$1:$ZZ$1, 0))</f>
        <v/>
      </c>
      <c r="C98">
        <f>INDEX(resultados!$A$2:$ZZ$304, 92, MATCH($B$3, resultados!$A$1:$ZZ$1, 0))</f>
        <v/>
      </c>
    </row>
    <row r="99">
      <c r="A99">
        <f>INDEX(resultados!$A$2:$ZZ$304, 93, MATCH($B$1, resultados!$A$1:$ZZ$1, 0))</f>
        <v/>
      </c>
      <c r="B99">
        <f>INDEX(resultados!$A$2:$ZZ$304, 93, MATCH($B$2, resultados!$A$1:$ZZ$1, 0))</f>
        <v/>
      </c>
      <c r="C99">
        <f>INDEX(resultados!$A$2:$ZZ$304, 93, MATCH($B$3, resultados!$A$1:$ZZ$1, 0))</f>
        <v/>
      </c>
    </row>
    <row r="100">
      <c r="A100">
        <f>INDEX(resultados!$A$2:$ZZ$304, 94, MATCH($B$1, resultados!$A$1:$ZZ$1, 0))</f>
        <v/>
      </c>
      <c r="B100">
        <f>INDEX(resultados!$A$2:$ZZ$304, 94, MATCH($B$2, resultados!$A$1:$ZZ$1, 0))</f>
        <v/>
      </c>
      <c r="C100">
        <f>INDEX(resultados!$A$2:$ZZ$304, 94, MATCH($B$3, resultados!$A$1:$ZZ$1, 0))</f>
        <v/>
      </c>
    </row>
    <row r="101">
      <c r="A101">
        <f>INDEX(resultados!$A$2:$ZZ$304, 95, MATCH($B$1, resultados!$A$1:$ZZ$1, 0))</f>
        <v/>
      </c>
      <c r="B101">
        <f>INDEX(resultados!$A$2:$ZZ$304, 95, MATCH($B$2, resultados!$A$1:$ZZ$1, 0))</f>
        <v/>
      </c>
      <c r="C101">
        <f>INDEX(resultados!$A$2:$ZZ$304, 95, MATCH($B$3, resultados!$A$1:$ZZ$1, 0))</f>
        <v/>
      </c>
    </row>
    <row r="102">
      <c r="A102">
        <f>INDEX(resultados!$A$2:$ZZ$304, 96, MATCH($B$1, resultados!$A$1:$ZZ$1, 0))</f>
        <v/>
      </c>
      <c r="B102">
        <f>INDEX(resultados!$A$2:$ZZ$304, 96, MATCH($B$2, resultados!$A$1:$ZZ$1, 0))</f>
        <v/>
      </c>
      <c r="C102">
        <f>INDEX(resultados!$A$2:$ZZ$304, 96, MATCH($B$3, resultados!$A$1:$ZZ$1, 0))</f>
        <v/>
      </c>
    </row>
    <row r="103">
      <c r="A103">
        <f>INDEX(resultados!$A$2:$ZZ$304, 97, MATCH($B$1, resultados!$A$1:$ZZ$1, 0))</f>
        <v/>
      </c>
      <c r="B103">
        <f>INDEX(resultados!$A$2:$ZZ$304, 97, MATCH($B$2, resultados!$A$1:$ZZ$1, 0))</f>
        <v/>
      </c>
      <c r="C103">
        <f>INDEX(resultados!$A$2:$ZZ$304, 97, MATCH($B$3, resultados!$A$1:$ZZ$1, 0))</f>
        <v/>
      </c>
    </row>
    <row r="104">
      <c r="A104">
        <f>INDEX(resultados!$A$2:$ZZ$304, 98, MATCH($B$1, resultados!$A$1:$ZZ$1, 0))</f>
        <v/>
      </c>
      <c r="B104">
        <f>INDEX(resultados!$A$2:$ZZ$304, 98, MATCH($B$2, resultados!$A$1:$ZZ$1, 0))</f>
        <v/>
      </c>
      <c r="C104">
        <f>INDEX(resultados!$A$2:$ZZ$304, 98, MATCH($B$3, resultados!$A$1:$ZZ$1, 0))</f>
        <v/>
      </c>
    </row>
    <row r="105">
      <c r="A105">
        <f>INDEX(resultados!$A$2:$ZZ$304, 99, MATCH($B$1, resultados!$A$1:$ZZ$1, 0))</f>
        <v/>
      </c>
      <c r="B105">
        <f>INDEX(resultados!$A$2:$ZZ$304, 99, MATCH($B$2, resultados!$A$1:$ZZ$1, 0))</f>
        <v/>
      </c>
      <c r="C105">
        <f>INDEX(resultados!$A$2:$ZZ$304, 99, MATCH($B$3, resultados!$A$1:$ZZ$1, 0))</f>
        <v/>
      </c>
    </row>
    <row r="106">
      <c r="A106">
        <f>INDEX(resultados!$A$2:$ZZ$304, 100, MATCH($B$1, resultados!$A$1:$ZZ$1, 0))</f>
        <v/>
      </c>
      <c r="B106">
        <f>INDEX(resultados!$A$2:$ZZ$304, 100, MATCH($B$2, resultados!$A$1:$ZZ$1, 0))</f>
        <v/>
      </c>
      <c r="C106">
        <f>INDEX(resultados!$A$2:$ZZ$304, 100, MATCH($B$3, resultados!$A$1:$ZZ$1, 0))</f>
        <v/>
      </c>
    </row>
    <row r="107">
      <c r="A107">
        <f>INDEX(resultados!$A$2:$ZZ$304, 101, MATCH($B$1, resultados!$A$1:$ZZ$1, 0))</f>
        <v/>
      </c>
      <c r="B107">
        <f>INDEX(resultados!$A$2:$ZZ$304, 101, MATCH($B$2, resultados!$A$1:$ZZ$1, 0))</f>
        <v/>
      </c>
      <c r="C107">
        <f>INDEX(resultados!$A$2:$ZZ$304, 101, MATCH($B$3, resultados!$A$1:$ZZ$1, 0))</f>
        <v/>
      </c>
    </row>
    <row r="108">
      <c r="A108">
        <f>INDEX(resultados!$A$2:$ZZ$304, 102, MATCH($B$1, resultados!$A$1:$ZZ$1, 0))</f>
        <v/>
      </c>
      <c r="B108">
        <f>INDEX(resultados!$A$2:$ZZ$304, 102, MATCH($B$2, resultados!$A$1:$ZZ$1, 0))</f>
        <v/>
      </c>
      <c r="C108">
        <f>INDEX(resultados!$A$2:$ZZ$304, 102, MATCH($B$3, resultados!$A$1:$ZZ$1, 0))</f>
        <v/>
      </c>
    </row>
    <row r="109">
      <c r="A109">
        <f>INDEX(resultados!$A$2:$ZZ$304, 103, MATCH($B$1, resultados!$A$1:$ZZ$1, 0))</f>
        <v/>
      </c>
      <c r="B109">
        <f>INDEX(resultados!$A$2:$ZZ$304, 103, MATCH($B$2, resultados!$A$1:$ZZ$1, 0))</f>
        <v/>
      </c>
      <c r="C109">
        <f>INDEX(resultados!$A$2:$ZZ$304, 103, MATCH($B$3, resultados!$A$1:$ZZ$1, 0))</f>
        <v/>
      </c>
    </row>
    <row r="110">
      <c r="A110">
        <f>INDEX(resultados!$A$2:$ZZ$304, 104, MATCH($B$1, resultados!$A$1:$ZZ$1, 0))</f>
        <v/>
      </c>
      <c r="B110">
        <f>INDEX(resultados!$A$2:$ZZ$304, 104, MATCH($B$2, resultados!$A$1:$ZZ$1, 0))</f>
        <v/>
      </c>
      <c r="C110">
        <f>INDEX(resultados!$A$2:$ZZ$304, 104, MATCH($B$3, resultados!$A$1:$ZZ$1, 0))</f>
        <v/>
      </c>
    </row>
    <row r="111">
      <c r="A111">
        <f>INDEX(resultados!$A$2:$ZZ$304, 105, MATCH($B$1, resultados!$A$1:$ZZ$1, 0))</f>
        <v/>
      </c>
      <c r="B111">
        <f>INDEX(resultados!$A$2:$ZZ$304, 105, MATCH($B$2, resultados!$A$1:$ZZ$1, 0))</f>
        <v/>
      </c>
      <c r="C111">
        <f>INDEX(resultados!$A$2:$ZZ$304, 105, MATCH($B$3, resultados!$A$1:$ZZ$1, 0))</f>
        <v/>
      </c>
    </row>
    <row r="112">
      <c r="A112">
        <f>INDEX(resultados!$A$2:$ZZ$304, 106, MATCH($B$1, resultados!$A$1:$ZZ$1, 0))</f>
        <v/>
      </c>
      <c r="B112">
        <f>INDEX(resultados!$A$2:$ZZ$304, 106, MATCH($B$2, resultados!$A$1:$ZZ$1, 0))</f>
        <v/>
      </c>
      <c r="C112">
        <f>INDEX(resultados!$A$2:$ZZ$304, 106, MATCH($B$3, resultados!$A$1:$ZZ$1, 0))</f>
        <v/>
      </c>
    </row>
    <row r="113">
      <c r="A113">
        <f>INDEX(resultados!$A$2:$ZZ$304, 107, MATCH($B$1, resultados!$A$1:$ZZ$1, 0))</f>
        <v/>
      </c>
      <c r="B113">
        <f>INDEX(resultados!$A$2:$ZZ$304, 107, MATCH($B$2, resultados!$A$1:$ZZ$1, 0))</f>
        <v/>
      </c>
      <c r="C113">
        <f>INDEX(resultados!$A$2:$ZZ$304, 107, MATCH($B$3, resultados!$A$1:$ZZ$1, 0))</f>
        <v/>
      </c>
    </row>
    <row r="114">
      <c r="A114">
        <f>INDEX(resultados!$A$2:$ZZ$304, 108, MATCH($B$1, resultados!$A$1:$ZZ$1, 0))</f>
        <v/>
      </c>
      <c r="B114">
        <f>INDEX(resultados!$A$2:$ZZ$304, 108, MATCH($B$2, resultados!$A$1:$ZZ$1, 0))</f>
        <v/>
      </c>
      <c r="C114">
        <f>INDEX(resultados!$A$2:$ZZ$304, 108, MATCH($B$3, resultados!$A$1:$ZZ$1, 0))</f>
        <v/>
      </c>
    </row>
    <row r="115">
      <c r="A115">
        <f>INDEX(resultados!$A$2:$ZZ$304, 109, MATCH($B$1, resultados!$A$1:$ZZ$1, 0))</f>
        <v/>
      </c>
      <c r="B115">
        <f>INDEX(resultados!$A$2:$ZZ$304, 109, MATCH($B$2, resultados!$A$1:$ZZ$1, 0))</f>
        <v/>
      </c>
      <c r="C115">
        <f>INDEX(resultados!$A$2:$ZZ$304, 109, MATCH($B$3, resultados!$A$1:$ZZ$1, 0))</f>
        <v/>
      </c>
    </row>
    <row r="116">
      <c r="A116">
        <f>INDEX(resultados!$A$2:$ZZ$304, 110, MATCH($B$1, resultados!$A$1:$ZZ$1, 0))</f>
        <v/>
      </c>
      <c r="B116">
        <f>INDEX(resultados!$A$2:$ZZ$304, 110, MATCH($B$2, resultados!$A$1:$ZZ$1, 0))</f>
        <v/>
      </c>
      <c r="C116">
        <f>INDEX(resultados!$A$2:$ZZ$304, 110, MATCH($B$3, resultados!$A$1:$ZZ$1, 0))</f>
        <v/>
      </c>
    </row>
    <row r="117">
      <c r="A117">
        <f>INDEX(resultados!$A$2:$ZZ$304, 111, MATCH($B$1, resultados!$A$1:$ZZ$1, 0))</f>
        <v/>
      </c>
      <c r="B117">
        <f>INDEX(resultados!$A$2:$ZZ$304, 111, MATCH($B$2, resultados!$A$1:$ZZ$1, 0))</f>
        <v/>
      </c>
      <c r="C117">
        <f>INDEX(resultados!$A$2:$ZZ$304, 111, MATCH($B$3, resultados!$A$1:$ZZ$1, 0))</f>
        <v/>
      </c>
    </row>
    <row r="118">
      <c r="A118">
        <f>INDEX(resultados!$A$2:$ZZ$304, 112, MATCH($B$1, resultados!$A$1:$ZZ$1, 0))</f>
        <v/>
      </c>
      <c r="B118">
        <f>INDEX(resultados!$A$2:$ZZ$304, 112, MATCH($B$2, resultados!$A$1:$ZZ$1, 0))</f>
        <v/>
      </c>
      <c r="C118">
        <f>INDEX(resultados!$A$2:$ZZ$304, 112, MATCH($B$3, resultados!$A$1:$ZZ$1, 0))</f>
        <v/>
      </c>
    </row>
    <row r="119">
      <c r="A119">
        <f>INDEX(resultados!$A$2:$ZZ$304, 113, MATCH($B$1, resultados!$A$1:$ZZ$1, 0))</f>
        <v/>
      </c>
      <c r="B119">
        <f>INDEX(resultados!$A$2:$ZZ$304, 113, MATCH($B$2, resultados!$A$1:$ZZ$1, 0))</f>
        <v/>
      </c>
      <c r="C119">
        <f>INDEX(resultados!$A$2:$ZZ$304, 113, MATCH($B$3, resultados!$A$1:$ZZ$1, 0))</f>
        <v/>
      </c>
    </row>
    <row r="120">
      <c r="A120">
        <f>INDEX(resultados!$A$2:$ZZ$304, 114, MATCH($B$1, resultados!$A$1:$ZZ$1, 0))</f>
        <v/>
      </c>
      <c r="B120">
        <f>INDEX(resultados!$A$2:$ZZ$304, 114, MATCH($B$2, resultados!$A$1:$ZZ$1, 0))</f>
        <v/>
      </c>
      <c r="C120">
        <f>INDEX(resultados!$A$2:$ZZ$304, 114, MATCH($B$3, resultados!$A$1:$ZZ$1, 0))</f>
        <v/>
      </c>
    </row>
    <row r="121">
      <c r="A121">
        <f>INDEX(resultados!$A$2:$ZZ$304, 115, MATCH($B$1, resultados!$A$1:$ZZ$1, 0))</f>
        <v/>
      </c>
      <c r="B121">
        <f>INDEX(resultados!$A$2:$ZZ$304, 115, MATCH($B$2, resultados!$A$1:$ZZ$1, 0))</f>
        <v/>
      </c>
      <c r="C121">
        <f>INDEX(resultados!$A$2:$ZZ$304, 115, MATCH($B$3, resultados!$A$1:$ZZ$1, 0))</f>
        <v/>
      </c>
    </row>
    <row r="122">
      <c r="A122">
        <f>INDEX(resultados!$A$2:$ZZ$304, 116, MATCH($B$1, resultados!$A$1:$ZZ$1, 0))</f>
        <v/>
      </c>
      <c r="B122">
        <f>INDEX(resultados!$A$2:$ZZ$304, 116, MATCH($B$2, resultados!$A$1:$ZZ$1, 0))</f>
        <v/>
      </c>
      <c r="C122">
        <f>INDEX(resultados!$A$2:$ZZ$304, 116, MATCH($B$3, resultados!$A$1:$ZZ$1, 0))</f>
        <v/>
      </c>
    </row>
    <row r="123">
      <c r="A123">
        <f>INDEX(resultados!$A$2:$ZZ$304, 117, MATCH($B$1, resultados!$A$1:$ZZ$1, 0))</f>
        <v/>
      </c>
      <c r="B123">
        <f>INDEX(resultados!$A$2:$ZZ$304, 117, MATCH($B$2, resultados!$A$1:$ZZ$1, 0))</f>
        <v/>
      </c>
      <c r="C123">
        <f>INDEX(resultados!$A$2:$ZZ$304, 117, MATCH($B$3, resultados!$A$1:$ZZ$1, 0))</f>
        <v/>
      </c>
    </row>
    <row r="124">
      <c r="A124">
        <f>INDEX(resultados!$A$2:$ZZ$304, 118, MATCH($B$1, resultados!$A$1:$ZZ$1, 0))</f>
        <v/>
      </c>
      <c r="B124">
        <f>INDEX(resultados!$A$2:$ZZ$304, 118, MATCH($B$2, resultados!$A$1:$ZZ$1, 0))</f>
        <v/>
      </c>
      <c r="C124">
        <f>INDEX(resultados!$A$2:$ZZ$304, 118, MATCH($B$3, resultados!$A$1:$ZZ$1, 0))</f>
        <v/>
      </c>
    </row>
    <row r="125">
      <c r="A125">
        <f>INDEX(resultados!$A$2:$ZZ$304, 119, MATCH($B$1, resultados!$A$1:$ZZ$1, 0))</f>
        <v/>
      </c>
      <c r="B125">
        <f>INDEX(resultados!$A$2:$ZZ$304, 119, MATCH($B$2, resultados!$A$1:$ZZ$1, 0))</f>
        <v/>
      </c>
      <c r="C125">
        <f>INDEX(resultados!$A$2:$ZZ$304, 119, MATCH($B$3, resultados!$A$1:$ZZ$1, 0))</f>
        <v/>
      </c>
    </row>
    <row r="126">
      <c r="A126">
        <f>INDEX(resultados!$A$2:$ZZ$304, 120, MATCH($B$1, resultados!$A$1:$ZZ$1, 0))</f>
        <v/>
      </c>
      <c r="B126">
        <f>INDEX(resultados!$A$2:$ZZ$304, 120, MATCH($B$2, resultados!$A$1:$ZZ$1, 0))</f>
        <v/>
      </c>
      <c r="C126">
        <f>INDEX(resultados!$A$2:$ZZ$304, 120, MATCH($B$3, resultados!$A$1:$ZZ$1, 0))</f>
        <v/>
      </c>
    </row>
    <row r="127">
      <c r="A127">
        <f>INDEX(resultados!$A$2:$ZZ$304, 121, MATCH($B$1, resultados!$A$1:$ZZ$1, 0))</f>
        <v/>
      </c>
      <c r="B127">
        <f>INDEX(resultados!$A$2:$ZZ$304, 121, MATCH($B$2, resultados!$A$1:$ZZ$1, 0))</f>
        <v/>
      </c>
      <c r="C127">
        <f>INDEX(resultados!$A$2:$ZZ$304, 121, MATCH($B$3, resultados!$A$1:$ZZ$1, 0))</f>
        <v/>
      </c>
    </row>
    <row r="128">
      <c r="A128">
        <f>INDEX(resultados!$A$2:$ZZ$304, 122, MATCH($B$1, resultados!$A$1:$ZZ$1, 0))</f>
        <v/>
      </c>
      <c r="B128">
        <f>INDEX(resultados!$A$2:$ZZ$304, 122, MATCH($B$2, resultados!$A$1:$ZZ$1, 0))</f>
        <v/>
      </c>
      <c r="C128">
        <f>INDEX(resultados!$A$2:$ZZ$304, 122, MATCH($B$3, resultados!$A$1:$ZZ$1, 0))</f>
        <v/>
      </c>
    </row>
    <row r="129">
      <c r="A129">
        <f>INDEX(resultados!$A$2:$ZZ$304, 123, MATCH($B$1, resultados!$A$1:$ZZ$1, 0))</f>
        <v/>
      </c>
      <c r="B129">
        <f>INDEX(resultados!$A$2:$ZZ$304, 123, MATCH($B$2, resultados!$A$1:$ZZ$1, 0))</f>
        <v/>
      </c>
      <c r="C129">
        <f>INDEX(resultados!$A$2:$ZZ$304, 123, MATCH($B$3, resultados!$A$1:$ZZ$1, 0))</f>
        <v/>
      </c>
    </row>
    <row r="130">
      <c r="A130">
        <f>INDEX(resultados!$A$2:$ZZ$304, 124, MATCH($B$1, resultados!$A$1:$ZZ$1, 0))</f>
        <v/>
      </c>
      <c r="B130">
        <f>INDEX(resultados!$A$2:$ZZ$304, 124, MATCH($B$2, resultados!$A$1:$ZZ$1, 0))</f>
        <v/>
      </c>
      <c r="C130">
        <f>INDEX(resultados!$A$2:$ZZ$304, 124, MATCH($B$3, resultados!$A$1:$ZZ$1, 0))</f>
        <v/>
      </c>
    </row>
    <row r="131">
      <c r="A131">
        <f>INDEX(resultados!$A$2:$ZZ$304, 125, MATCH($B$1, resultados!$A$1:$ZZ$1, 0))</f>
        <v/>
      </c>
      <c r="B131">
        <f>INDEX(resultados!$A$2:$ZZ$304, 125, MATCH($B$2, resultados!$A$1:$ZZ$1, 0))</f>
        <v/>
      </c>
      <c r="C131">
        <f>INDEX(resultados!$A$2:$ZZ$304, 125, MATCH($B$3, resultados!$A$1:$ZZ$1, 0))</f>
        <v/>
      </c>
    </row>
    <row r="132">
      <c r="A132">
        <f>INDEX(resultados!$A$2:$ZZ$304, 126, MATCH($B$1, resultados!$A$1:$ZZ$1, 0))</f>
        <v/>
      </c>
      <c r="B132">
        <f>INDEX(resultados!$A$2:$ZZ$304, 126, MATCH($B$2, resultados!$A$1:$ZZ$1, 0))</f>
        <v/>
      </c>
      <c r="C132">
        <f>INDEX(resultados!$A$2:$ZZ$304, 126, MATCH($B$3, resultados!$A$1:$ZZ$1, 0))</f>
        <v/>
      </c>
    </row>
    <row r="133">
      <c r="A133">
        <f>INDEX(resultados!$A$2:$ZZ$304, 127, MATCH($B$1, resultados!$A$1:$ZZ$1, 0))</f>
        <v/>
      </c>
      <c r="B133">
        <f>INDEX(resultados!$A$2:$ZZ$304, 127, MATCH($B$2, resultados!$A$1:$ZZ$1, 0))</f>
        <v/>
      </c>
      <c r="C133">
        <f>INDEX(resultados!$A$2:$ZZ$304, 127, MATCH($B$3, resultados!$A$1:$ZZ$1, 0))</f>
        <v/>
      </c>
    </row>
    <row r="134">
      <c r="A134">
        <f>INDEX(resultados!$A$2:$ZZ$304, 128, MATCH($B$1, resultados!$A$1:$ZZ$1, 0))</f>
        <v/>
      </c>
      <c r="B134">
        <f>INDEX(resultados!$A$2:$ZZ$304, 128, MATCH($B$2, resultados!$A$1:$ZZ$1, 0))</f>
        <v/>
      </c>
      <c r="C134">
        <f>INDEX(resultados!$A$2:$ZZ$304, 128, MATCH($B$3, resultados!$A$1:$ZZ$1, 0))</f>
        <v/>
      </c>
    </row>
    <row r="135">
      <c r="A135">
        <f>INDEX(resultados!$A$2:$ZZ$304, 129, MATCH($B$1, resultados!$A$1:$ZZ$1, 0))</f>
        <v/>
      </c>
      <c r="B135">
        <f>INDEX(resultados!$A$2:$ZZ$304, 129, MATCH($B$2, resultados!$A$1:$ZZ$1, 0))</f>
        <v/>
      </c>
      <c r="C135">
        <f>INDEX(resultados!$A$2:$ZZ$304, 129, MATCH($B$3, resultados!$A$1:$ZZ$1, 0))</f>
        <v/>
      </c>
    </row>
    <row r="136">
      <c r="A136">
        <f>INDEX(resultados!$A$2:$ZZ$304, 130, MATCH($B$1, resultados!$A$1:$ZZ$1, 0))</f>
        <v/>
      </c>
      <c r="B136">
        <f>INDEX(resultados!$A$2:$ZZ$304, 130, MATCH($B$2, resultados!$A$1:$ZZ$1, 0))</f>
        <v/>
      </c>
      <c r="C136">
        <f>INDEX(resultados!$A$2:$ZZ$304, 130, MATCH($B$3, resultados!$A$1:$ZZ$1, 0))</f>
        <v/>
      </c>
    </row>
    <row r="137">
      <c r="A137">
        <f>INDEX(resultados!$A$2:$ZZ$304, 131, MATCH($B$1, resultados!$A$1:$ZZ$1, 0))</f>
        <v/>
      </c>
      <c r="B137">
        <f>INDEX(resultados!$A$2:$ZZ$304, 131, MATCH($B$2, resultados!$A$1:$ZZ$1, 0))</f>
        <v/>
      </c>
      <c r="C137">
        <f>INDEX(resultados!$A$2:$ZZ$304, 131, MATCH($B$3, resultados!$A$1:$ZZ$1, 0))</f>
        <v/>
      </c>
    </row>
    <row r="138">
      <c r="A138">
        <f>INDEX(resultados!$A$2:$ZZ$304, 132, MATCH($B$1, resultados!$A$1:$ZZ$1, 0))</f>
        <v/>
      </c>
      <c r="B138">
        <f>INDEX(resultados!$A$2:$ZZ$304, 132, MATCH($B$2, resultados!$A$1:$ZZ$1, 0))</f>
        <v/>
      </c>
      <c r="C138">
        <f>INDEX(resultados!$A$2:$ZZ$304, 132, MATCH($B$3, resultados!$A$1:$ZZ$1, 0))</f>
        <v/>
      </c>
    </row>
    <row r="139">
      <c r="A139">
        <f>INDEX(resultados!$A$2:$ZZ$304, 133, MATCH($B$1, resultados!$A$1:$ZZ$1, 0))</f>
        <v/>
      </c>
      <c r="B139">
        <f>INDEX(resultados!$A$2:$ZZ$304, 133, MATCH($B$2, resultados!$A$1:$ZZ$1, 0))</f>
        <v/>
      </c>
      <c r="C139">
        <f>INDEX(resultados!$A$2:$ZZ$304, 133, MATCH($B$3, resultados!$A$1:$ZZ$1, 0))</f>
        <v/>
      </c>
    </row>
    <row r="140">
      <c r="A140">
        <f>INDEX(resultados!$A$2:$ZZ$304, 134, MATCH($B$1, resultados!$A$1:$ZZ$1, 0))</f>
        <v/>
      </c>
      <c r="B140">
        <f>INDEX(resultados!$A$2:$ZZ$304, 134, MATCH($B$2, resultados!$A$1:$ZZ$1, 0))</f>
        <v/>
      </c>
      <c r="C140">
        <f>INDEX(resultados!$A$2:$ZZ$304, 134, MATCH($B$3, resultados!$A$1:$ZZ$1, 0))</f>
        <v/>
      </c>
    </row>
    <row r="141">
      <c r="A141">
        <f>INDEX(resultados!$A$2:$ZZ$304, 135, MATCH($B$1, resultados!$A$1:$ZZ$1, 0))</f>
        <v/>
      </c>
      <c r="B141">
        <f>INDEX(resultados!$A$2:$ZZ$304, 135, MATCH($B$2, resultados!$A$1:$ZZ$1, 0))</f>
        <v/>
      </c>
      <c r="C141">
        <f>INDEX(resultados!$A$2:$ZZ$304, 135, MATCH($B$3, resultados!$A$1:$ZZ$1, 0))</f>
        <v/>
      </c>
    </row>
    <row r="142">
      <c r="A142">
        <f>INDEX(resultados!$A$2:$ZZ$304, 136, MATCH($B$1, resultados!$A$1:$ZZ$1, 0))</f>
        <v/>
      </c>
      <c r="B142">
        <f>INDEX(resultados!$A$2:$ZZ$304, 136, MATCH($B$2, resultados!$A$1:$ZZ$1, 0))</f>
        <v/>
      </c>
      <c r="C142">
        <f>INDEX(resultados!$A$2:$ZZ$304, 136, MATCH($B$3, resultados!$A$1:$ZZ$1, 0))</f>
        <v/>
      </c>
    </row>
    <row r="143">
      <c r="A143">
        <f>INDEX(resultados!$A$2:$ZZ$304, 137, MATCH($B$1, resultados!$A$1:$ZZ$1, 0))</f>
        <v/>
      </c>
      <c r="B143">
        <f>INDEX(resultados!$A$2:$ZZ$304, 137, MATCH($B$2, resultados!$A$1:$ZZ$1, 0))</f>
        <v/>
      </c>
      <c r="C143">
        <f>INDEX(resultados!$A$2:$ZZ$304, 137, MATCH($B$3, resultados!$A$1:$ZZ$1, 0))</f>
        <v/>
      </c>
    </row>
    <row r="144">
      <c r="A144">
        <f>INDEX(resultados!$A$2:$ZZ$304, 138, MATCH($B$1, resultados!$A$1:$ZZ$1, 0))</f>
        <v/>
      </c>
      <c r="B144">
        <f>INDEX(resultados!$A$2:$ZZ$304, 138, MATCH($B$2, resultados!$A$1:$ZZ$1, 0))</f>
        <v/>
      </c>
      <c r="C144">
        <f>INDEX(resultados!$A$2:$ZZ$304, 138, MATCH($B$3, resultados!$A$1:$ZZ$1, 0))</f>
        <v/>
      </c>
    </row>
    <row r="145">
      <c r="A145">
        <f>INDEX(resultados!$A$2:$ZZ$304, 139, MATCH($B$1, resultados!$A$1:$ZZ$1, 0))</f>
        <v/>
      </c>
      <c r="B145">
        <f>INDEX(resultados!$A$2:$ZZ$304, 139, MATCH($B$2, resultados!$A$1:$ZZ$1, 0))</f>
        <v/>
      </c>
      <c r="C145">
        <f>INDEX(resultados!$A$2:$ZZ$304, 139, MATCH($B$3, resultados!$A$1:$ZZ$1, 0))</f>
        <v/>
      </c>
    </row>
    <row r="146">
      <c r="A146">
        <f>INDEX(resultados!$A$2:$ZZ$304, 140, MATCH($B$1, resultados!$A$1:$ZZ$1, 0))</f>
        <v/>
      </c>
      <c r="B146">
        <f>INDEX(resultados!$A$2:$ZZ$304, 140, MATCH($B$2, resultados!$A$1:$ZZ$1, 0))</f>
        <v/>
      </c>
      <c r="C146">
        <f>INDEX(resultados!$A$2:$ZZ$304, 140, MATCH($B$3, resultados!$A$1:$ZZ$1, 0))</f>
        <v/>
      </c>
    </row>
    <row r="147">
      <c r="A147">
        <f>INDEX(resultados!$A$2:$ZZ$304, 141, MATCH($B$1, resultados!$A$1:$ZZ$1, 0))</f>
        <v/>
      </c>
      <c r="B147">
        <f>INDEX(resultados!$A$2:$ZZ$304, 141, MATCH($B$2, resultados!$A$1:$ZZ$1, 0))</f>
        <v/>
      </c>
      <c r="C147">
        <f>INDEX(resultados!$A$2:$ZZ$304, 141, MATCH($B$3, resultados!$A$1:$ZZ$1, 0))</f>
        <v/>
      </c>
    </row>
    <row r="148">
      <c r="A148">
        <f>INDEX(resultados!$A$2:$ZZ$304, 142, MATCH($B$1, resultados!$A$1:$ZZ$1, 0))</f>
        <v/>
      </c>
      <c r="B148">
        <f>INDEX(resultados!$A$2:$ZZ$304, 142, MATCH($B$2, resultados!$A$1:$ZZ$1, 0))</f>
        <v/>
      </c>
      <c r="C148">
        <f>INDEX(resultados!$A$2:$ZZ$304, 142, MATCH($B$3, resultados!$A$1:$ZZ$1, 0))</f>
        <v/>
      </c>
    </row>
    <row r="149">
      <c r="A149">
        <f>INDEX(resultados!$A$2:$ZZ$304, 143, MATCH($B$1, resultados!$A$1:$ZZ$1, 0))</f>
        <v/>
      </c>
      <c r="B149">
        <f>INDEX(resultados!$A$2:$ZZ$304, 143, MATCH($B$2, resultados!$A$1:$ZZ$1, 0))</f>
        <v/>
      </c>
      <c r="C149">
        <f>INDEX(resultados!$A$2:$ZZ$304, 143, MATCH($B$3, resultados!$A$1:$ZZ$1, 0))</f>
        <v/>
      </c>
    </row>
    <row r="150">
      <c r="A150">
        <f>INDEX(resultados!$A$2:$ZZ$304, 144, MATCH($B$1, resultados!$A$1:$ZZ$1, 0))</f>
        <v/>
      </c>
      <c r="B150">
        <f>INDEX(resultados!$A$2:$ZZ$304, 144, MATCH($B$2, resultados!$A$1:$ZZ$1, 0))</f>
        <v/>
      </c>
      <c r="C150">
        <f>INDEX(resultados!$A$2:$ZZ$304, 144, MATCH($B$3, resultados!$A$1:$ZZ$1, 0))</f>
        <v/>
      </c>
    </row>
    <row r="151">
      <c r="A151">
        <f>INDEX(resultados!$A$2:$ZZ$304, 145, MATCH($B$1, resultados!$A$1:$ZZ$1, 0))</f>
        <v/>
      </c>
      <c r="B151">
        <f>INDEX(resultados!$A$2:$ZZ$304, 145, MATCH($B$2, resultados!$A$1:$ZZ$1, 0))</f>
        <v/>
      </c>
      <c r="C151">
        <f>INDEX(resultados!$A$2:$ZZ$304, 145, MATCH($B$3, resultados!$A$1:$ZZ$1, 0))</f>
        <v/>
      </c>
    </row>
    <row r="152">
      <c r="A152">
        <f>INDEX(resultados!$A$2:$ZZ$304, 146, MATCH($B$1, resultados!$A$1:$ZZ$1, 0))</f>
        <v/>
      </c>
      <c r="B152">
        <f>INDEX(resultados!$A$2:$ZZ$304, 146, MATCH($B$2, resultados!$A$1:$ZZ$1, 0))</f>
        <v/>
      </c>
      <c r="C152">
        <f>INDEX(resultados!$A$2:$ZZ$304, 146, MATCH($B$3, resultados!$A$1:$ZZ$1, 0))</f>
        <v/>
      </c>
    </row>
    <row r="153">
      <c r="A153">
        <f>INDEX(resultados!$A$2:$ZZ$304, 147, MATCH($B$1, resultados!$A$1:$ZZ$1, 0))</f>
        <v/>
      </c>
      <c r="B153">
        <f>INDEX(resultados!$A$2:$ZZ$304, 147, MATCH($B$2, resultados!$A$1:$ZZ$1, 0))</f>
        <v/>
      </c>
      <c r="C153">
        <f>INDEX(resultados!$A$2:$ZZ$304, 147, MATCH($B$3, resultados!$A$1:$ZZ$1, 0))</f>
        <v/>
      </c>
    </row>
    <row r="154">
      <c r="A154">
        <f>INDEX(resultados!$A$2:$ZZ$304, 148, MATCH($B$1, resultados!$A$1:$ZZ$1, 0))</f>
        <v/>
      </c>
      <c r="B154">
        <f>INDEX(resultados!$A$2:$ZZ$304, 148, MATCH($B$2, resultados!$A$1:$ZZ$1, 0))</f>
        <v/>
      </c>
      <c r="C154">
        <f>INDEX(resultados!$A$2:$ZZ$304, 148, MATCH($B$3, resultados!$A$1:$ZZ$1, 0))</f>
        <v/>
      </c>
    </row>
    <row r="155">
      <c r="A155">
        <f>INDEX(resultados!$A$2:$ZZ$304, 149, MATCH($B$1, resultados!$A$1:$ZZ$1, 0))</f>
        <v/>
      </c>
      <c r="B155">
        <f>INDEX(resultados!$A$2:$ZZ$304, 149, MATCH($B$2, resultados!$A$1:$ZZ$1, 0))</f>
        <v/>
      </c>
      <c r="C155">
        <f>INDEX(resultados!$A$2:$ZZ$304, 149, MATCH($B$3, resultados!$A$1:$ZZ$1, 0))</f>
        <v/>
      </c>
    </row>
    <row r="156">
      <c r="A156">
        <f>INDEX(resultados!$A$2:$ZZ$304, 150, MATCH($B$1, resultados!$A$1:$ZZ$1, 0))</f>
        <v/>
      </c>
      <c r="B156">
        <f>INDEX(resultados!$A$2:$ZZ$304, 150, MATCH($B$2, resultados!$A$1:$ZZ$1, 0))</f>
        <v/>
      </c>
      <c r="C156">
        <f>INDEX(resultados!$A$2:$ZZ$304, 150, MATCH($B$3, resultados!$A$1:$ZZ$1, 0))</f>
        <v/>
      </c>
    </row>
    <row r="157">
      <c r="A157">
        <f>INDEX(resultados!$A$2:$ZZ$304, 151, MATCH($B$1, resultados!$A$1:$ZZ$1, 0))</f>
        <v/>
      </c>
      <c r="B157">
        <f>INDEX(resultados!$A$2:$ZZ$304, 151, MATCH($B$2, resultados!$A$1:$ZZ$1, 0))</f>
        <v/>
      </c>
      <c r="C157">
        <f>INDEX(resultados!$A$2:$ZZ$304, 151, MATCH($B$3, resultados!$A$1:$ZZ$1, 0))</f>
        <v/>
      </c>
    </row>
    <row r="158">
      <c r="A158">
        <f>INDEX(resultados!$A$2:$ZZ$304, 152, MATCH($B$1, resultados!$A$1:$ZZ$1, 0))</f>
        <v/>
      </c>
      <c r="B158">
        <f>INDEX(resultados!$A$2:$ZZ$304, 152, MATCH($B$2, resultados!$A$1:$ZZ$1, 0))</f>
        <v/>
      </c>
      <c r="C158">
        <f>INDEX(resultados!$A$2:$ZZ$304, 152, MATCH($B$3, resultados!$A$1:$ZZ$1, 0))</f>
        <v/>
      </c>
    </row>
    <row r="159">
      <c r="A159">
        <f>INDEX(resultados!$A$2:$ZZ$304, 153, MATCH($B$1, resultados!$A$1:$ZZ$1, 0))</f>
        <v/>
      </c>
      <c r="B159">
        <f>INDEX(resultados!$A$2:$ZZ$304, 153, MATCH($B$2, resultados!$A$1:$ZZ$1, 0))</f>
        <v/>
      </c>
      <c r="C159">
        <f>INDEX(resultados!$A$2:$ZZ$304, 153, MATCH($B$3, resultados!$A$1:$ZZ$1, 0))</f>
        <v/>
      </c>
    </row>
    <row r="160">
      <c r="A160">
        <f>INDEX(resultados!$A$2:$ZZ$304, 154, MATCH($B$1, resultados!$A$1:$ZZ$1, 0))</f>
        <v/>
      </c>
      <c r="B160">
        <f>INDEX(resultados!$A$2:$ZZ$304, 154, MATCH($B$2, resultados!$A$1:$ZZ$1, 0))</f>
        <v/>
      </c>
      <c r="C160">
        <f>INDEX(resultados!$A$2:$ZZ$304, 154, MATCH($B$3, resultados!$A$1:$ZZ$1, 0))</f>
        <v/>
      </c>
    </row>
    <row r="161">
      <c r="A161">
        <f>INDEX(resultados!$A$2:$ZZ$304, 155, MATCH($B$1, resultados!$A$1:$ZZ$1, 0))</f>
        <v/>
      </c>
      <c r="B161">
        <f>INDEX(resultados!$A$2:$ZZ$304, 155, MATCH($B$2, resultados!$A$1:$ZZ$1, 0))</f>
        <v/>
      </c>
      <c r="C161">
        <f>INDEX(resultados!$A$2:$ZZ$304, 155, MATCH($B$3, resultados!$A$1:$ZZ$1, 0))</f>
        <v/>
      </c>
    </row>
    <row r="162">
      <c r="A162">
        <f>INDEX(resultados!$A$2:$ZZ$304, 156, MATCH($B$1, resultados!$A$1:$ZZ$1, 0))</f>
        <v/>
      </c>
      <c r="B162">
        <f>INDEX(resultados!$A$2:$ZZ$304, 156, MATCH($B$2, resultados!$A$1:$ZZ$1, 0))</f>
        <v/>
      </c>
      <c r="C162">
        <f>INDEX(resultados!$A$2:$ZZ$304, 156, MATCH($B$3, resultados!$A$1:$ZZ$1, 0))</f>
        <v/>
      </c>
    </row>
    <row r="163">
      <c r="A163">
        <f>INDEX(resultados!$A$2:$ZZ$304, 157, MATCH($B$1, resultados!$A$1:$ZZ$1, 0))</f>
        <v/>
      </c>
      <c r="B163">
        <f>INDEX(resultados!$A$2:$ZZ$304, 157, MATCH($B$2, resultados!$A$1:$ZZ$1, 0))</f>
        <v/>
      </c>
      <c r="C163">
        <f>INDEX(resultados!$A$2:$ZZ$304, 157, MATCH($B$3, resultados!$A$1:$ZZ$1, 0))</f>
        <v/>
      </c>
    </row>
    <row r="164">
      <c r="A164">
        <f>INDEX(resultados!$A$2:$ZZ$304, 158, MATCH($B$1, resultados!$A$1:$ZZ$1, 0))</f>
        <v/>
      </c>
      <c r="B164">
        <f>INDEX(resultados!$A$2:$ZZ$304, 158, MATCH($B$2, resultados!$A$1:$ZZ$1, 0))</f>
        <v/>
      </c>
      <c r="C164">
        <f>INDEX(resultados!$A$2:$ZZ$304, 158, MATCH($B$3, resultados!$A$1:$ZZ$1, 0))</f>
        <v/>
      </c>
    </row>
    <row r="165">
      <c r="A165">
        <f>INDEX(resultados!$A$2:$ZZ$304, 159, MATCH($B$1, resultados!$A$1:$ZZ$1, 0))</f>
        <v/>
      </c>
      <c r="B165">
        <f>INDEX(resultados!$A$2:$ZZ$304, 159, MATCH($B$2, resultados!$A$1:$ZZ$1, 0))</f>
        <v/>
      </c>
      <c r="C165">
        <f>INDEX(resultados!$A$2:$ZZ$304, 159, MATCH($B$3, resultados!$A$1:$ZZ$1, 0))</f>
        <v/>
      </c>
    </row>
    <row r="166">
      <c r="A166">
        <f>INDEX(resultados!$A$2:$ZZ$304, 160, MATCH($B$1, resultados!$A$1:$ZZ$1, 0))</f>
        <v/>
      </c>
      <c r="B166">
        <f>INDEX(resultados!$A$2:$ZZ$304, 160, MATCH($B$2, resultados!$A$1:$ZZ$1, 0))</f>
        <v/>
      </c>
      <c r="C166">
        <f>INDEX(resultados!$A$2:$ZZ$304, 160, MATCH($B$3, resultados!$A$1:$ZZ$1, 0))</f>
        <v/>
      </c>
    </row>
    <row r="167">
      <c r="A167">
        <f>INDEX(resultados!$A$2:$ZZ$304, 161, MATCH($B$1, resultados!$A$1:$ZZ$1, 0))</f>
        <v/>
      </c>
      <c r="B167">
        <f>INDEX(resultados!$A$2:$ZZ$304, 161, MATCH($B$2, resultados!$A$1:$ZZ$1, 0))</f>
        <v/>
      </c>
      <c r="C167">
        <f>INDEX(resultados!$A$2:$ZZ$304, 161, MATCH($B$3, resultados!$A$1:$ZZ$1, 0))</f>
        <v/>
      </c>
    </row>
    <row r="168">
      <c r="A168">
        <f>INDEX(resultados!$A$2:$ZZ$304, 162, MATCH($B$1, resultados!$A$1:$ZZ$1, 0))</f>
        <v/>
      </c>
      <c r="B168">
        <f>INDEX(resultados!$A$2:$ZZ$304, 162, MATCH($B$2, resultados!$A$1:$ZZ$1, 0))</f>
        <v/>
      </c>
      <c r="C168">
        <f>INDEX(resultados!$A$2:$ZZ$304, 162, MATCH($B$3, resultados!$A$1:$ZZ$1, 0))</f>
        <v/>
      </c>
    </row>
    <row r="169">
      <c r="A169">
        <f>INDEX(resultados!$A$2:$ZZ$304, 163, MATCH($B$1, resultados!$A$1:$ZZ$1, 0))</f>
        <v/>
      </c>
      <c r="B169">
        <f>INDEX(resultados!$A$2:$ZZ$304, 163, MATCH($B$2, resultados!$A$1:$ZZ$1, 0))</f>
        <v/>
      </c>
      <c r="C169">
        <f>INDEX(resultados!$A$2:$ZZ$304, 163, MATCH($B$3, resultados!$A$1:$ZZ$1, 0))</f>
        <v/>
      </c>
    </row>
    <row r="170">
      <c r="A170">
        <f>INDEX(resultados!$A$2:$ZZ$304, 164, MATCH($B$1, resultados!$A$1:$ZZ$1, 0))</f>
        <v/>
      </c>
      <c r="B170">
        <f>INDEX(resultados!$A$2:$ZZ$304, 164, MATCH($B$2, resultados!$A$1:$ZZ$1, 0))</f>
        <v/>
      </c>
      <c r="C170">
        <f>INDEX(resultados!$A$2:$ZZ$304, 164, MATCH($B$3, resultados!$A$1:$ZZ$1, 0))</f>
        <v/>
      </c>
    </row>
    <row r="171">
      <c r="A171">
        <f>INDEX(resultados!$A$2:$ZZ$304, 165, MATCH($B$1, resultados!$A$1:$ZZ$1, 0))</f>
        <v/>
      </c>
      <c r="B171">
        <f>INDEX(resultados!$A$2:$ZZ$304, 165, MATCH($B$2, resultados!$A$1:$ZZ$1, 0))</f>
        <v/>
      </c>
      <c r="C171">
        <f>INDEX(resultados!$A$2:$ZZ$304, 165, MATCH($B$3, resultados!$A$1:$ZZ$1, 0))</f>
        <v/>
      </c>
    </row>
    <row r="172">
      <c r="A172">
        <f>INDEX(resultados!$A$2:$ZZ$304, 166, MATCH($B$1, resultados!$A$1:$ZZ$1, 0))</f>
        <v/>
      </c>
      <c r="B172">
        <f>INDEX(resultados!$A$2:$ZZ$304, 166, MATCH($B$2, resultados!$A$1:$ZZ$1, 0))</f>
        <v/>
      </c>
      <c r="C172">
        <f>INDEX(resultados!$A$2:$ZZ$304, 166, MATCH($B$3, resultados!$A$1:$ZZ$1, 0))</f>
        <v/>
      </c>
    </row>
    <row r="173">
      <c r="A173">
        <f>INDEX(resultados!$A$2:$ZZ$304, 167, MATCH($B$1, resultados!$A$1:$ZZ$1, 0))</f>
        <v/>
      </c>
      <c r="B173">
        <f>INDEX(resultados!$A$2:$ZZ$304, 167, MATCH($B$2, resultados!$A$1:$ZZ$1, 0))</f>
        <v/>
      </c>
      <c r="C173">
        <f>INDEX(resultados!$A$2:$ZZ$304, 167, MATCH($B$3, resultados!$A$1:$ZZ$1, 0))</f>
        <v/>
      </c>
    </row>
    <row r="174">
      <c r="A174">
        <f>INDEX(resultados!$A$2:$ZZ$304, 168, MATCH($B$1, resultados!$A$1:$ZZ$1, 0))</f>
        <v/>
      </c>
      <c r="B174">
        <f>INDEX(resultados!$A$2:$ZZ$304, 168, MATCH($B$2, resultados!$A$1:$ZZ$1, 0))</f>
        <v/>
      </c>
      <c r="C174">
        <f>INDEX(resultados!$A$2:$ZZ$304, 168, MATCH($B$3, resultados!$A$1:$ZZ$1, 0))</f>
        <v/>
      </c>
    </row>
    <row r="175">
      <c r="A175">
        <f>INDEX(resultados!$A$2:$ZZ$304, 169, MATCH($B$1, resultados!$A$1:$ZZ$1, 0))</f>
        <v/>
      </c>
      <c r="B175">
        <f>INDEX(resultados!$A$2:$ZZ$304, 169, MATCH($B$2, resultados!$A$1:$ZZ$1, 0))</f>
        <v/>
      </c>
      <c r="C175">
        <f>INDEX(resultados!$A$2:$ZZ$304, 169, MATCH($B$3, resultados!$A$1:$ZZ$1, 0))</f>
        <v/>
      </c>
    </row>
    <row r="176">
      <c r="A176">
        <f>INDEX(resultados!$A$2:$ZZ$304, 170, MATCH($B$1, resultados!$A$1:$ZZ$1, 0))</f>
        <v/>
      </c>
      <c r="B176">
        <f>INDEX(resultados!$A$2:$ZZ$304, 170, MATCH($B$2, resultados!$A$1:$ZZ$1, 0))</f>
        <v/>
      </c>
      <c r="C176">
        <f>INDEX(resultados!$A$2:$ZZ$304, 170, MATCH($B$3, resultados!$A$1:$ZZ$1, 0))</f>
        <v/>
      </c>
    </row>
    <row r="177">
      <c r="A177">
        <f>INDEX(resultados!$A$2:$ZZ$304, 171, MATCH($B$1, resultados!$A$1:$ZZ$1, 0))</f>
        <v/>
      </c>
      <c r="B177">
        <f>INDEX(resultados!$A$2:$ZZ$304, 171, MATCH($B$2, resultados!$A$1:$ZZ$1, 0))</f>
        <v/>
      </c>
      <c r="C177">
        <f>INDEX(resultados!$A$2:$ZZ$304, 171, MATCH($B$3, resultados!$A$1:$ZZ$1, 0))</f>
        <v/>
      </c>
    </row>
    <row r="178">
      <c r="A178">
        <f>INDEX(resultados!$A$2:$ZZ$304, 172, MATCH($B$1, resultados!$A$1:$ZZ$1, 0))</f>
        <v/>
      </c>
      <c r="B178">
        <f>INDEX(resultados!$A$2:$ZZ$304, 172, MATCH($B$2, resultados!$A$1:$ZZ$1, 0))</f>
        <v/>
      </c>
      <c r="C178">
        <f>INDEX(resultados!$A$2:$ZZ$304, 172, MATCH($B$3, resultados!$A$1:$ZZ$1, 0))</f>
        <v/>
      </c>
    </row>
    <row r="179">
      <c r="A179">
        <f>INDEX(resultados!$A$2:$ZZ$304, 173, MATCH($B$1, resultados!$A$1:$ZZ$1, 0))</f>
        <v/>
      </c>
      <c r="B179">
        <f>INDEX(resultados!$A$2:$ZZ$304, 173, MATCH($B$2, resultados!$A$1:$ZZ$1, 0))</f>
        <v/>
      </c>
      <c r="C179">
        <f>INDEX(resultados!$A$2:$ZZ$304, 173, MATCH($B$3, resultados!$A$1:$ZZ$1, 0))</f>
        <v/>
      </c>
    </row>
    <row r="180">
      <c r="A180">
        <f>INDEX(resultados!$A$2:$ZZ$304, 174, MATCH($B$1, resultados!$A$1:$ZZ$1, 0))</f>
        <v/>
      </c>
      <c r="B180">
        <f>INDEX(resultados!$A$2:$ZZ$304, 174, MATCH($B$2, resultados!$A$1:$ZZ$1, 0))</f>
        <v/>
      </c>
      <c r="C180">
        <f>INDEX(resultados!$A$2:$ZZ$304, 174, MATCH($B$3, resultados!$A$1:$ZZ$1, 0))</f>
        <v/>
      </c>
    </row>
    <row r="181">
      <c r="A181">
        <f>INDEX(resultados!$A$2:$ZZ$304, 175, MATCH($B$1, resultados!$A$1:$ZZ$1, 0))</f>
        <v/>
      </c>
      <c r="B181">
        <f>INDEX(resultados!$A$2:$ZZ$304, 175, MATCH($B$2, resultados!$A$1:$ZZ$1, 0))</f>
        <v/>
      </c>
      <c r="C181">
        <f>INDEX(resultados!$A$2:$ZZ$304, 175, MATCH($B$3, resultados!$A$1:$ZZ$1, 0))</f>
        <v/>
      </c>
    </row>
    <row r="182">
      <c r="A182">
        <f>INDEX(resultados!$A$2:$ZZ$304, 176, MATCH($B$1, resultados!$A$1:$ZZ$1, 0))</f>
        <v/>
      </c>
      <c r="B182">
        <f>INDEX(resultados!$A$2:$ZZ$304, 176, MATCH($B$2, resultados!$A$1:$ZZ$1, 0))</f>
        <v/>
      </c>
      <c r="C182">
        <f>INDEX(resultados!$A$2:$ZZ$304, 176, MATCH($B$3, resultados!$A$1:$ZZ$1, 0))</f>
        <v/>
      </c>
    </row>
    <row r="183">
      <c r="A183">
        <f>INDEX(resultados!$A$2:$ZZ$304, 177, MATCH($B$1, resultados!$A$1:$ZZ$1, 0))</f>
        <v/>
      </c>
      <c r="B183">
        <f>INDEX(resultados!$A$2:$ZZ$304, 177, MATCH($B$2, resultados!$A$1:$ZZ$1, 0))</f>
        <v/>
      </c>
      <c r="C183">
        <f>INDEX(resultados!$A$2:$ZZ$304, 177, MATCH($B$3, resultados!$A$1:$ZZ$1, 0))</f>
        <v/>
      </c>
    </row>
    <row r="184">
      <c r="A184">
        <f>INDEX(resultados!$A$2:$ZZ$304, 178, MATCH($B$1, resultados!$A$1:$ZZ$1, 0))</f>
        <v/>
      </c>
      <c r="B184">
        <f>INDEX(resultados!$A$2:$ZZ$304, 178, MATCH($B$2, resultados!$A$1:$ZZ$1, 0))</f>
        <v/>
      </c>
      <c r="C184">
        <f>INDEX(resultados!$A$2:$ZZ$304, 178, MATCH($B$3, resultados!$A$1:$ZZ$1, 0))</f>
        <v/>
      </c>
    </row>
    <row r="185">
      <c r="A185">
        <f>INDEX(resultados!$A$2:$ZZ$304, 179, MATCH($B$1, resultados!$A$1:$ZZ$1, 0))</f>
        <v/>
      </c>
      <c r="B185">
        <f>INDEX(resultados!$A$2:$ZZ$304, 179, MATCH($B$2, resultados!$A$1:$ZZ$1, 0))</f>
        <v/>
      </c>
      <c r="C185">
        <f>INDEX(resultados!$A$2:$ZZ$304, 179, MATCH($B$3, resultados!$A$1:$ZZ$1, 0))</f>
        <v/>
      </c>
    </row>
    <row r="186">
      <c r="A186">
        <f>INDEX(resultados!$A$2:$ZZ$304, 180, MATCH($B$1, resultados!$A$1:$ZZ$1, 0))</f>
        <v/>
      </c>
      <c r="B186">
        <f>INDEX(resultados!$A$2:$ZZ$304, 180, MATCH($B$2, resultados!$A$1:$ZZ$1, 0))</f>
        <v/>
      </c>
      <c r="C186">
        <f>INDEX(resultados!$A$2:$ZZ$304, 180, MATCH($B$3, resultados!$A$1:$ZZ$1, 0))</f>
        <v/>
      </c>
    </row>
    <row r="187">
      <c r="A187">
        <f>INDEX(resultados!$A$2:$ZZ$304, 181, MATCH($B$1, resultados!$A$1:$ZZ$1, 0))</f>
        <v/>
      </c>
      <c r="B187">
        <f>INDEX(resultados!$A$2:$ZZ$304, 181, MATCH($B$2, resultados!$A$1:$ZZ$1, 0))</f>
        <v/>
      </c>
      <c r="C187">
        <f>INDEX(resultados!$A$2:$ZZ$304, 181, MATCH($B$3, resultados!$A$1:$ZZ$1, 0))</f>
        <v/>
      </c>
    </row>
    <row r="188">
      <c r="A188">
        <f>INDEX(resultados!$A$2:$ZZ$304, 182, MATCH($B$1, resultados!$A$1:$ZZ$1, 0))</f>
        <v/>
      </c>
      <c r="B188">
        <f>INDEX(resultados!$A$2:$ZZ$304, 182, MATCH($B$2, resultados!$A$1:$ZZ$1, 0))</f>
        <v/>
      </c>
      <c r="C188">
        <f>INDEX(resultados!$A$2:$ZZ$304, 182, MATCH($B$3, resultados!$A$1:$ZZ$1, 0))</f>
        <v/>
      </c>
    </row>
    <row r="189">
      <c r="A189">
        <f>INDEX(resultados!$A$2:$ZZ$304, 183, MATCH($B$1, resultados!$A$1:$ZZ$1, 0))</f>
        <v/>
      </c>
      <c r="B189">
        <f>INDEX(resultados!$A$2:$ZZ$304, 183, MATCH($B$2, resultados!$A$1:$ZZ$1, 0))</f>
        <v/>
      </c>
      <c r="C189">
        <f>INDEX(resultados!$A$2:$ZZ$304, 183, MATCH($B$3, resultados!$A$1:$ZZ$1, 0))</f>
        <v/>
      </c>
    </row>
    <row r="190">
      <c r="A190">
        <f>INDEX(resultados!$A$2:$ZZ$304, 184, MATCH($B$1, resultados!$A$1:$ZZ$1, 0))</f>
        <v/>
      </c>
      <c r="B190">
        <f>INDEX(resultados!$A$2:$ZZ$304, 184, MATCH($B$2, resultados!$A$1:$ZZ$1, 0))</f>
        <v/>
      </c>
      <c r="C190">
        <f>INDEX(resultados!$A$2:$ZZ$304, 184, MATCH($B$3, resultados!$A$1:$ZZ$1, 0))</f>
        <v/>
      </c>
    </row>
    <row r="191">
      <c r="A191">
        <f>INDEX(resultados!$A$2:$ZZ$304, 185, MATCH($B$1, resultados!$A$1:$ZZ$1, 0))</f>
        <v/>
      </c>
      <c r="B191">
        <f>INDEX(resultados!$A$2:$ZZ$304, 185, MATCH($B$2, resultados!$A$1:$ZZ$1, 0))</f>
        <v/>
      </c>
      <c r="C191">
        <f>INDEX(resultados!$A$2:$ZZ$304, 185, MATCH($B$3, resultados!$A$1:$ZZ$1, 0))</f>
        <v/>
      </c>
    </row>
    <row r="192">
      <c r="A192">
        <f>INDEX(resultados!$A$2:$ZZ$304, 186, MATCH($B$1, resultados!$A$1:$ZZ$1, 0))</f>
        <v/>
      </c>
      <c r="B192">
        <f>INDEX(resultados!$A$2:$ZZ$304, 186, MATCH($B$2, resultados!$A$1:$ZZ$1, 0))</f>
        <v/>
      </c>
      <c r="C192">
        <f>INDEX(resultados!$A$2:$ZZ$304, 186, MATCH($B$3, resultados!$A$1:$ZZ$1, 0))</f>
        <v/>
      </c>
    </row>
    <row r="193">
      <c r="A193">
        <f>INDEX(resultados!$A$2:$ZZ$304, 187, MATCH($B$1, resultados!$A$1:$ZZ$1, 0))</f>
        <v/>
      </c>
      <c r="B193">
        <f>INDEX(resultados!$A$2:$ZZ$304, 187, MATCH($B$2, resultados!$A$1:$ZZ$1, 0))</f>
        <v/>
      </c>
      <c r="C193">
        <f>INDEX(resultados!$A$2:$ZZ$304, 187, MATCH($B$3, resultados!$A$1:$ZZ$1, 0))</f>
        <v/>
      </c>
    </row>
    <row r="194">
      <c r="A194">
        <f>INDEX(resultados!$A$2:$ZZ$304, 188, MATCH($B$1, resultados!$A$1:$ZZ$1, 0))</f>
        <v/>
      </c>
      <c r="B194">
        <f>INDEX(resultados!$A$2:$ZZ$304, 188, MATCH($B$2, resultados!$A$1:$ZZ$1, 0))</f>
        <v/>
      </c>
      <c r="C194">
        <f>INDEX(resultados!$A$2:$ZZ$304, 188, MATCH($B$3, resultados!$A$1:$ZZ$1, 0))</f>
        <v/>
      </c>
    </row>
    <row r="195">
      <c r="A195">
        <f>INDEX(resultados!$A$2:$ZZ$304, 189, MATCH($B$1, resultados!$A$1:$ZZ$1, 0))</f>
        <v/>
      </c>
      <c r="B195">
        <f>INDEX(resultados!$A$2:$ZZ$304, 189, MATCH($B$2, resultados!$A$1:$ZZ$1, 0))</f>
        <v/>
      </c>
      <c r="C195">
        <f>INDEX(resultados!$A$2:$ZZ$304, 189, MATCH($B$3, resultados!$A$1:$ZZ$1, 0))</f>
        <v/>
      </c>
    </row>
    <row r="196">
      <c r="A196">
        <f>INDEX(resultados!$A$2:$ZZ$304, 190, MATCH($B$1, resultados!$A$1:$ZZ$1, 0))</f>
        <v/>
      </c>
      <c r="B196">
        <f>INDEX(resultados!$A$2:$ZZ$304, 190, MATCH($B$2, resultados!$A$1:$ZZ$1, 0))</f>
        <v/>
      </c>
      <c r="C196">
        <f>INDEX(resultados!$A$2:$ZZ$304, 190, MATCH($B$3, resultados!$A$1:$ZZ$1, 0))</f>
        <v/>
      </c>
    </row>
    <row r="197">
      <c r="A197">
        <f>INDEX(resultados!$A$2:$ZZ$304, 191, MATCH($B$1, resultados!$A$1:$ZZ$1, 0))</f>
        <v/>
      </c>
      <c r="B197">
        <f>INDEX(resultados!$A$2:$ZZ$304, 191, MATCH($B$2, resultados!$A$1:$ZZ$1, 0))</f>
        <v/>
      </c>
      <c r="C197">
        <f>INDEX(resultados!$A$2:$ZZ$304, 191, MATCH($B$3, resultados!$A$1:$ZZ$1, 0))</f>
        <v/>
      </c>
    </row>
    <row r="198">
      <c r="A198">
        <f>INDEX(resultados!$A$2:$ZZ$304, 192, MATCH($B$1, resultados!$A$1:$ZZ$1, 0))</f>
        <v/>
      </c>
      <c r="B198">
        <f>INDEX(resultados!$A$2:$ZZ$304, 192, MATCH($B$2, resultados!$A$1:$ZZ$1, 0))</f>
        <v/>
      </c>
      <c r="C198">
        <f>INDEX(resultados!$A$2:$ZZ$304, 192, MATCH($B$3, resultados!$A$1:$ZZ$1, 0))</f>
        <v/>
      </c>
    </row>
    <row r="199">
      <c r="A199">
        <f>INDEX(resultados!$A$2:$ZZ$304, 193, MATCH($B$1, resultados!$A$1:$ZZ$1, 0))</f>
        <v/>
      </c>
      <c r="B199">
        <f>INDEX(resultados!$A$2:$ZZ$304, 193, MATCH($B$2, resultados!$A$1:$ZZ$1, 0))</f>
        <v/>
      </c>
      <c r="C199">
        <f>INDEX(resultados!$A$2:$ZZ$304, 193, MATCH($B$3, resultados!$A$1:$ZZ$1, 0))</f>
        <v/>
      </c>
    </row>
    <row r="200">
      <c r="A200">
        <f>INDEX(resultados!$A$2:$ZZ$304, 194, MATCH($B$1, resultados!$A$1:$ZZ$1, 0))</f>
        <v/>
      </c>
      <c r="B200">
        <f>INDEX(resultados!$A$2:$ZZ$304, 194, MATCH($B$2, resultados!$A$1:$ZZ$1, 0))</f>
        <v/>
      </c>
      <c r="C200">
        <f>INDEX(resultados!$A$2:$ZZ$304, 194, MATCH($B$3, resultados!$A$1:$ZZ$1, 0))</f>
        <v/>
      </c>
    </row>
    <row r="201">
      <c r="A201">
        <f>INDEX(resultados!$A$2:$ZZ$304, 195, MATCH($B$1, resultados!$A$1:$ZZ$1, 0))</f>
        <v/>
      </c>
      <c r="B201">
        <f>INDEX(resultados!$A$2:$ZZ$304, 195, MATCH($B$2, resultados!$A$1:$ZZ$1, 0))</f>
        <v/>
      </c>
      <c r="C201">
        <f>INDEX(resultados!$A$2:$ZZ$304, 195, MATCH($B$3, resultados!$A$1:$ZZ$1, 0))</f>
        <v/>
      </c>
    </row>
    <row r="202">
      <c r="A202">
        <f>INDEX(resultados!$A$2:$ZZ$304, 196, MATCH($B$1, resultados!$A$1:$ZZ$1, 0))</f>
        <v/>
      </c>
      <c r="B202">
        <f>INDEX(resultados!$A$2:$ZZ$304, 196, MATCH($B$2, resultados!$A$1:$ZZ$1, 0))</f>
        <v/>
      </c>
      <c r="C202">
        <f>INDEX(resultados!$A$2:$ZZ$304, 196, MATCH($B$3, resultados!$A$1:$ZZ$1, 0))</f>
        <v/>
      </c>
    </row>
    <row r="203">
      <c r="A203">
        <f>INDEX(resultados!$A$2:$ZZ$304, 197, MATCH($B$1, resultados!$A$1:$ZZ$1, 0))</f>
        <v/>
      </c>
      <c r="B203">
        <f>INDEX(resultados!$A$2:$ZZ$304, 197, MATCH($B$2, resultados!$A$1:$ZZ$1, 0))</f>
        <v/>
      </c>
      <c r="C203">
        <f>INDEX(resultados!$A$2:$ZZ$304, 197, MATCH($B$3, resultados!$A$1:$ZZ$1, 0))</f>
        <v/>
      </c>
    </row>
    <row r="204">
      <c r="A204">
        <f>INDEX(resultados!$A$2:$ZZ$304, 198, MATCH($B$1, resultados!$A$1:$ZZ$1, 0))</f>
        <v/>
      </c>
      <c r="B204">
        <f>INDEX(resultados!$A$2:$ZZ$304, 198, MATCH($B$2, resultados!$A$1:$ZZ$1, 0))</f>
        <v/>
      </c>
      <c r="C204">
        <f>INDEX(resultados!$A$2:$ZZ$304, 198, MATCH($B$3, resultados!$A$1:$ZZ$1, 0))</f>
        <v/>
      </c>
    </row>
    <row r="205">
      <c r="A205">
        <f>INDEX(resultados!$A$2:$ZZ$304, 199, MATCH($B$1, resultados!$A$1:$ZZ$1, 0))</f>
        <v/>
      </c>
      <c r="B205">
        <f>INDEX(resultados!$A$2:$ZZ$304, 199, MATCH($B$2, resultados!$A$1:$ZZ$1, 0))</f>
        <v/>
      </c>
      <c r="C205">
        <f>INDEX(resultados!$A$2:$ZZ$304, 199, MATCH($B$3, resultados!$A$1:$ZZ$1, 0))</f>
        <v/>
      </c>
    </row>
    <row r="206">
      <c r="A206">
        <f>INDEX(resultados!$A$2:$ZZ$304, 200, MATCH($B$1, resultados!$A$1:$ZZ$1, 0))</f>
        <v/>
      </c>
      <c r="B206">
        <f>INDEX(resultados!$A$2:$ZZ$304, 200, MATCH($B$2, resultados!$A$1:$ZZ$1, 0))</f>
        <v/>
      </c>
      <c r="C206">
        <f>INDEX(resultados!$A$2:$ZZ$304, 200, MATCH($B$3, resultados!$A$1:$ZZ$1, 0))</f>
        <v/>
      </c>
    </row>
    <row r="207">
      <c r="A207">
        <f>INDEX(resultados!$A$2:$ZZ$304, 201, MATCH($B$1, resultados!$A$1:$ZZ$1, 0))</f>
        <v/>
      </c>
      <c r="B207">
        <f>INDEX(resultados!$A$2:$ZZ$304, 201, MATCH($B$2, resultados!$A$1:$ZZ$1, 0))</f>
        <v/>
      </c>
      <c r="C207">
        <f>INDEX(resultados!$A$2:$ZZ$304, 201, MATCH($B$3, resultados!$A$1:$ZZ$1, 0))</f>
        <v/>
      </c>
    </row>
    <row r="208">
      <c r="A208">
        <f>INDEX(resultados!$A$2:$ZZ$304, 202, MATCH($B$1, resultados!$A$1:$ZZ$1, 0))</f>
        <v/>
      </c>
      <c r="B208">
        <f>INDEX(resultados!$A$2:$ZZ$304, 202, MATCH($B$2, resultados!$A$1:$ZZ$1, 0))</f>
        <v/>
      </c>
      <c r="C208">
        <f>INDEX(resultados!$A$2:$ZZ$304, 202, MATCH($B$3, resultados!$A$1:$ZZ$1, 0))</f>
        <v/>
      </c>
    </row>
    <row r="209">
      <c r="A209">
        <f>INDEX(resultados!$A$2:$ZZ$304, 203, MATCH($B$1, resultados!$A$1:$ZZ$1, 0))</f>
        <v/>
      </c>
      <c r="B209">
        <f>INDEX(resultados!$A$2:$ZZ$304, 203, MATCH($B$2, resultados!$A$1:$ZZ$1, 0))</f>
        <v/>
      </c>
      <c r="C209">
        <f>INDEX(resultados!$A$2:$ZZ$304, 203, MATCH($B$3, resultados!$A$1:$ZZ$1, 0))</f>
        <v/>
      </c>
    </row>
    <row r="210">
      <c r="A210">
        <f>INDEX(resultados!$A$2:$ZZ$304, 204, MATCH($B$1, resultados!$A$1:$ZZ$1, 0))</f>
        <v/>
      </c>
      <c r="B210">
        <f>INDEX(resultados!$A$2:$ZZ$304, 204, MATCH($B$2, resultados!$A$1:$ZZ$1, 0))</f>
        <v/>
      </c>
      <c r="C210">
        <f>INDEX(resultados!$A$2:$ZZ$304, 204, MATCH($B$3, resultados!$A$1:$ZZ$1, 0))</f>
        <v/>
      </c>
    </row>
    <row r="211">
      <c r="A211">
        <f>INDEX(resultados!$A$2:$ZZ$304, 205, MATCH($B$1, resultados!$A$1:$ZZ$1, 0))</f>
        <v/>
      </c>
      <c r="B211">
        <f>INDEX(resultados!$A$2:$ZZ$304, 205, MATCH($B$2, resultados!$A$1:$ZZ$1, 0))</f>
        <v/>
      </c>
      <c r="C211">
        <f>INDEX(resultados!$A$2:$ZZ$304, 205, MATCH($B$3, resultados!$A$1:$ZZ$1, 0))</f>
        <v/>
      </c>
    </row>
    <row r="212">
      <c r="A212">
        <f>INDEX(resultados!$A$2:$ZZ$304, 206, MATCH($B$1, resultados!$A$1:$ZZ$1, 0))</f>
        <v/>
      </c>
      <c r="B212">
        <f>INDEX(resultados!$A$2:$ZZ$304, 206, MATCH($B$2, resultados!$A$1:$ZZ$1, 0))</f>
        <v/>
      </c>
      <c r="C212">
        <f>INDEX(resultados!$A$2:$ZZ$304, 206, MATCH($B$3, resultados!$A$1:$ZZ$1, 0))</f>
        <v/>
      </c>
    </row>
    <row r="213">
      <c r="A213">
        <f>INDEX(resultados!$A$2:$ZZ$304, 207, MATCH($B$1, resultados!$A$1:$ZZ$1, 0))</f>
        <v/>
      </c>
      <c r="B213">
        <f>INDEX(resultados!$A$2:$ZZ$304, 207, MATCH($B$2, resultados!$A$1:$ZZ$1, 0))</f>
        <v/>
      </c>
      <c r="C213">
        <f>INDEX(resultados!$A$2:$ZZ$304, 207, MATCH($B$3, resultados!$A$1:$ZZ$1, 0))</f>
        <v/>
      </c>
    </row>
    <row r="214">
      <c r="A214">
        <f>INDEX(resultados!$A$2:$ZZ$304, 208, MATCH($B$1, resultados!$A$1:$ZZ$1, 0))</f>
        <v/>
      </c>
      <c r="B214">
        <f>INDEX(resultados!$A$2:$ZZ$304, 208, MATCH($B$2, resultados!$A$1:$ZZ$1, 0))</f>
        <v/>
      </c>
      <c r="C214">
        <f>INDEX(resultados!$A$2:$ZZ$304, 208, MATCH($B$3, resultados!$A$1:$ZZ$1, 0))</f>
        <v/>
      </c>
    </row>
    <row r="215">
      <c r="A215">
        <f>INDEX(resultados!$A$2:$ZZ$304, 209, MATCH($B$1, resultados!$A$1:$ZZ$1, 0))</f>
        <v/>
      </c>
      <c r="B215">
        <f>INDEX(resultados!$A$2:$ZZ$304, 209, MATCH($B$2, resultados!$A$1:$ZZ$1, 0))</f>
        <v/>
      </c>
      <c r="C215">
        <f>INDEX(resultados!$A$2:$ZZ$304, 209, MATCH($B$3, resultados!$A$1:$ZZ$1, 0))</f>
        <v/>
      </c>
    </row>
    <row r="216">
      <c r="A216">
        <f>INDEX(resultados!$A$2:$ZZ$304, 210, MATCH($B$1, resultados!$A$1:$ZZ$1, 0))</f>
        <v/>
      </c>
      <c r="B216">
        <f>INDEX(resultados!$A$2:$ZZ$304, 210, MATCH($B$2, resultados!$A$1:$ZZ$1, 0))</f>
        <v/>
      </c>
      <c r="C216">
        <f>INDEX(resultados!$A$2:$ZZ$304, 210, MATCH($B$3, resultados!$A$1:$ZZ$1, 0))</f>
        <v/>
      </c>
    </row>
    <row r="217">
      <c r="A217">
        <f>INDEX(resultados!$A$2:$ZZ$304, 211, MATCH($B$1, resultados!$A$1:$ZZ$1, 0))</f>
        <v/>
      </c>
      <c r="B217">
        <f>INDEX(resultados!$A$2:$ZZ$304, 211, MATCH($B$2, resultados!$A$1:$ZZ$1, 0))</f>
        <v/>
      </c>
      <c r="C217">
        <f>INDEX(resultados!$A$2:$ZZ$304, 211, MATCH($B$3, resultados!$A$1:$ZZ$1, 0))</f>
        <v/>
      </c>
    </row>
    <row r="218">
      <c r="A218">
        <f>INDEX(resultados!$A$2:$ZZ$304, 212, MATCH($B$1, resultados!$A$1:$ZZ$1, 0))</f>
        <v/>
      </c>
      <c r="B218">
        <f>INDEX(resultados!$A$2:$ZZ$304, 212, MATCH($B$2, resultados!$A$1:$ZZ$1, 0))</f>
        <v/>
      </c>
      <c r="C218">
        <f>INDEX(resultados!$A$2:$ZZ$304, 212, MATCH($B$3, resultados!$A$1:$ZZ$1, 0))</f>
        <v/>
      </c>
    </row>
    <row r="219">
      <c r="A219">
        <f>INDEX(resultados!$A$2:$ZZ$304, 213, MATCH($B$1, resultados!$A$1:$ZZ$1, 0))</f>
        <v/>
      </c>
      <c r="B219">
        <f>INDEX(resultados!$A$2:$ZZ$304, 213, MATCH($B$2, resultados!$A$1:$ZZ$1, 0))</f>
        <v/>
      </c>
      <c r="C219">
        <f>INDEX(resultados!$A$2:$ZZ$304, 213, MATCH($B$3, resultados!$A$1:$ZZ$1, 0))</f>
        <v/>
      </c>
    </row>
    <row r="220">
      <c r="A220">
        <f>INDEX(resultados!$A$2:$ZZ$304, 214, MATCH($B$1, resultados!$A$1:$ZZ$1, 0))</f>
        <v/>
      </c>
      <c r="B220">
        <f>INDEX(resultados!$A$2:$ZZ$304, 214, MATCH($B$2, resultados!$A$1:$ZZ$1, 0))</f>
        <v/>
      </c>
      <c r="C220">
        <f>INDEX(resultados!$A$2:$ZZ$304, 214, MATCH($B$3, resultados!$A$1:$ZZ$1, 0))</f>
        <v/>
      </c>
    </row>
    <row r="221">
      <c r="A221">
        <f>INDEX(resultados!$A$2:$ZZ$304, 215, MATCH($B$1, resultados!$A$1:$ZZ$1, 0))</f>
        <v/>
      </c>
      <c r="B221">
        <f>INDEX(resultados!$A$2:$ZZ$304, 215, MATCH($B$2, resultados!$A$1:$ZZ$1, 0))</f>
        <v/>
      </c>
      <c r="C221">
        <f>INDEX(resultados!$A$2:$ZZ$304, 215, MATCH($B$3, resultados!$A$1:$ZZ$1, 0))</f>
        <v/>
      </c>
    </row>
    <row r="222">
      <c r="A222">
        <f>INDEX(resultados!$A$2:$ZZ$304, 216, MATCH($B$1, resultados!$A$1:$ZZ$1, 0))</f>
        <v/>
      </c>
      <c r="B222">
        <f>INDEX(resultados!$A$2:$ZZ$304, 216, MATCH($B$2, resultados!$A$1:$ZZ$1, 0))</f>
        <v/>
      </c>
      <c r="C222">
        <f>INDEX(resultados!$A$2:$ZZ$304, 216, MATCH($B$3, resultados!$A$1:$ZZ$1, 0))</f>
        <v/>
      </c>
    </row>
    <row r="223">
      <c r="A223">
        <f>INDEX(resultados!$A$2:$ZZ$304, 217, MATCH($B$1, resultados!$A$1:$ZZ$1, 0))</f>
        <v/>
      </c>
      <c r="B223">
        <f>INDEX(resultados!$A$2:$ZZ$304, 217, MATCH($B$2, resultados!$A$1:$ZZ$1, 0))</f>
        <v/>
      </c>
      <c r="C223">
        <f>INDEX(resultados!$A$2:$ZZ$304, 217, MATCH($B$3, resultados!$A$1:$ZZ$1, 0))</f>
        <v/>
      </c>
    </row>
    <row r="224">
      <c r="A224">
        <f>INDEX(resultados!$A$2:$ZZ$304, 218, MATCH($B$1, resultados!$A$1:$ZZ$1, 0))</f>
        <v/>
      </c>
      <c r="B224">
        <f>INDEX(resultados!$A$2:$ZZ$304, 218, MATCH($B$2, resultados!$A$1:$ZZ$1, 0))</f>
        <v/>
      </c>
      <c r="C224">
        <f>INDEX(resultados!$A$2:$ZZ$304, 218, MATCH($B$3, resultados!$A$1:$ZZ$1, 0))</f>
        <v/>
      </c>
    </row>
    <row r="225">
      <c r="A225">
        <f>INDEX(resultados!$A$2:$ZZ$304, 219, MATCH($B$1, resultados!$A$1:$ZZ$1, 0))</f>
        <v/>
      </c>
      <c r="B225">
        <f>INDEX(resultados!$A$2:$ZZ$304, 219, MATCH($B$2, resultados!$A$1:$ZZ$1, 0))</f>
        <v/>
      </c>
      <c r="C225">
        <f>INDEX(resultados!$A$2:$ZZ$304, 219, MATCH($B$3, resultados!$A$1:$ZZ$1, 0))</f>
        <v/>
      </c>
    </row>
    <row r="226">
      <c r="A226">
        <f>INDEX(resultados!$A$2:$ZZ$304, 220, MATCH($B$1, resultados!$A$1:$ZZ$1, 0))</f>
        <v/>
      </c>
      <c r="B226">
        <f>INDEX(resultados!$A$2:$ZZ$304, 220, MATCH($B$2, resultados!$A$1:$ZZ$1, 0))</f>
        <v/>
      </c>
      <c r="C226">
        <f>INDEX(resultados!$A$2:$ZZ$304, 220, MATCH($B$3, resultados!$A$1:$ZZ$1, 0))</f>
        <v/>
      </c>
    </row>
    <row r="227">
      <c r="A227">
        <f>INDEX(resultados!$A$2:$ZZ$304, 221, MATCH($B$1, resultados!$A$1:$ZZ$1, 0))</f>
        <v/>
      </c>
      <c r="B227">
        <f>INDEX(resultados!$A$2:$ZZ$304, 221, MATCH($B$2, resultados!$A$1:$ZZ$1, 0))</f>
        <v/>
      </c>
      <c r="C227">
        <f>INDEX(resultados!$A$2:$ZZ$304, 221, MATCH($B$3, resultados!$A$1:$ZZ$1, 0))</f>
        <v/>
      </c>
    </row>
    <row r="228">
      <c r="A228">
        <f>INDEX(resultados!$A$2:$ZZ$304, 222, MATCH($B$1, resultados!$A$1:$ZZ$1, 0))</f>
        <v/>
      </c>
      <c r="B228">
        <f>INDEX(resultados!$A$2:$ZZ$304, 222, MATCH($B$2, resultados!$A$1:$ZZ$1, 0))</f>
        <v/>
      </c>
      <c r="C228">
        <f>INDEX(resultados!$A$2:$ZZ$304, 222, MATCH($B$3, resultados!$A$1:$ZZ$1, 0))</f>
        <v/>
      </c>
    </row>
    <row r="229">
      <c r="A229">
        <f>INDEX(resultados!$A$2:$ZZ$304, 223, MATCH($B$1, resultados!$A$1:$ZZ$1, 0))</f>
        <v/>
      </c>
      <c r="B229">
        <f>INDEX(resultados!$A$2:$ZZ$304, 223, MATCH($B$2, resultados!$A$1:$ZZ$1, 0))</f>
        <v/>
      </c>
      <c r="C229">
        <f>INDEX(resultados!$A$2:$ZZ$304, 223, MATCH($B$3, resultados!$A$1:$ZZ$1, 0))</f>
        <v/>
      </c>
    </row>
    <row r="230">
      <c r="A230">
        <f>INDEX(resultados!$A$2:$ZZ$304, 224, MATCH($B$1, resultados!$A$1:$ZZ$1, 0))</f>
        <v/>
      </c>
      <c r="B230">
        <f>INDEX(resultados!$A$2:$ZZ$304, 224, MATCH($B$2, resultados!$A$1:$ZZ$1, 0))</f>
        <v/>
      </c>
      <c r="C230">
        <f>INDEX(resultados!$A$2:$ZZ$304, 224, MATCH($B$3, resultados!$A$1:$ZZ$1, 0))</f>
        <v/>
      </c>
    </row>
    <row r="231">
      <c r="A231">
        <f>INDEX(resultados!$A$2:$ZZ$304, 225, MATCH($B$1, resultados!$A$1:$ZZ$1, 0))</f>
        <v/>
      </c>
      <c r="B231">
        <f>INDEX(resultados!$A$2:$ZZ$304, 225, MATCH($B$2, resultados!$A$1:$ZZ$1, 0))</f>
        <v/>
      </c>
      <c r="C231">
        <f>INDEX(resultados!$A$2:$ZZ$304, 225, MATCH($B$3, resultados!$A$1:$ZZ$1, 0))</f>
        <v/>
      </c>
    </row>
    <row r="232">
      <c r="A232">
        <f>INDEX(resultados!$A$2:$ZZ$304, 226, MATCH($B$1, resultados!$A$1:$ZZ$1, 0))</f>
        <v/>
      </c>
      <c r="B232">
        <f>INDEX(resultados!$A$2:$ZZ$304, 226, MATCH($B$2, resultados!$A$1:$ZZ$1, 0))</f>
        <v/>
      </c>
      <c r="C232">
        <f>INDEX(resultados!$A$2:$ZZ$304, 226, MATCH($B$3, resultados!$A$1:$ZZ$1, 0))</f>
        <v/>
      </c>
    </row>
    <row r="233">
      <c r="A233">
        <f>INDEX(resultados!$A$2:$ZZ$304, 227, MATCH($B$1, resultados!$A$1:$ZZ$1, 0))</f>
        <v/>
      </c>
      <c r="B233">
        <f>INDEX(resultados!$A$2:$ZZ$304, 227, MATCH($B$2, resultados!$A$1:$ZZ$1, 0))</f>
        <v/>
      </c>
      <c r="C233">
        <f>INDEX(resultados!$A$2:$ZZ$304, 227, MATCH($B$3, resultados!$A$1:$ZZ$1, 0))</f>
        <v/>
      </c>
    </row>
    <row r="234">
      <c r="A234">
        <f>INDEX(resultados!$A$2:$ZZ$304, 228, MATCH($B$1, resultados!$A$1:$ZZ$1, 0))</f>
        <v/>
      </c>
      <c r="B234">
        <f>INDEX(resultados!$A$2:$ZZ$304, 228, MATCH($B$2, resultados!$A$1:$ZZ$1, 0))</f>
        <v/>
      </c>
      <c r="C234">
        <f>INDEX(resultados!$A$2:$ZZ$304, 228, MATCH($B$3, resultados!$A$1:$ZZ$1, 0))</f>
        <v/>
      </c>
    </row>
    <row r="235">
      <c r="A235">
        <f>INDEX(resultados!$A$2:$ZZ$304, 229, MATCH($B$1, resultados!$A$1:$ZZ$1, 0))</f>
        <v/>
      </c>
      <c r="B235">
        <f>INDEX(resultados!$A$2:$ZZ$304, 229, MATCH($B$2, resultados!$A$1:$ZZ$1, 0))</f>
        <v/>
      </c>
      <c r="C235">
        <f>INDEX(resultados!$A$2:$ZZ$304, 229, MATCH($B$3, resultados!$A$1:$ZZ$1, 0))</f>
        <v/>
      </c>
    </row>
    <row r="236">
      <c r="A236">
        <f>INDEX(resultados!$A$2:$ZZ$304, 230, MATCH($B$1, resultados!$A$1:$ZZ$1, 0))</f>
        <v/>
      </c>
      <c r="B236">
        <f>INDEX(resultados!$A$2:$ZZ$304, 230, MATCH($B$2, resultados!$A$1:$ZZ$1, 0))</f>
        <v/>
      </c>
      <c r="C236">
        <f>INDEX(resultados!$A$2:$ZZ$304, 230, MATCH($B$3, resultados!$A$1:$ZZ$1, 0))</f>
        <v/>
      </c>
    </row>
    <row r="237">
      <c r="A237">
        <f>INDEX(resultados!$A$2:$ZZ$304, 231, MATCH($B$1, resultados!$A$1:$ZZ$1, 0))</f>
        <v/>
      </c>
      <c r="B237">
        <f>INDEX(resultados!$A$2:$ZZ$304, 231, MATCH($B$2, resultados!$A$1:$ZZ$1, 0))</f>
        <v/>
      </c>
      <c r="C237">
        <f>INDEX(resultados!$A$2:$ZZ$304, 231, MATCH($B$3, resultados!$A$1:$ZZ$1, 0))</f>
        <v/>
      </c>
    </row>
    <row r="238">
      <c r="A238">
        <f>INDEX(resultados!$A$2:$ZZ$304, 232, MATCH($B$1, resultados!$A$1:$ZZ$1, 0))</f>
        <v/>
      </c>
      <c r="B238">
        <f>INDEX(resultados!$A$2:$ZZ$304, 232, MATCH($B$2, resultados!$A$1:$ZZ$1, 0))</f>
        <v/>
      </c>
      <c r="C238">
        <f>INDEX(resultados!$A$2:$ZZ$304, 232, MATCH($B$3, resultados!$A$1:$ZZ$1, 0))</f>
        <v/>
      </c>
    </row>
    <row r="239">
      <c r="A239">
        <f>INDEX(resultados!$A$2:$ZZ$304, 233, MATCH($B$1, resultados!$A$1:$ZZ$1, 0))</f>
        <v/>
      </c>
      <c r="B239">
        <f>INDEX(resultados!$A$2:$ZZ$304, 233, MATCH($B$2, resultados!$A$1:$ZZ$1, 0))</f>
        <v/>
      </c>
      <c r="C239">
        <f>INDEX(resultados!$A$2:$ZZ$304, 233, MATCH($B$3, resultados!$A$1:$ZZ$1, 0))</f>
        <v/>
      </c>
    </row>
    <row r="240">
      <c r="A240">
        <f>INDEX(resultados!$A$2:$ZZ$304, 234, MATCH($B$1, resultados!$A$1:$ZZ$1, 0))</f>
        <v/>
      </c>
      <c r="B240">
        <f>INDEX(resultados!$A$2:$ZZ$304, 234, MATCH($B$2, resultados!$A$1:$ZZ$1, 0))</f>
        <v/>
      </c>
      <c r="C240">
        <f>INDEX(resultados!$A$2:$ZZ$304, 234, MATCH($B$3, resultados!$A$1:$ZZ$1, 0))</f>
        <v/>
      </c>
    </row>
    <row r="241">
      <c r="A241">
        <f>INDEX(resultados!$A$2:$ZZ$304, 235, MATCH($B$1, resultados!$A$1:$ZZ$1, 0))</f>
        <v/>
      </c>
      <c r="B241">
        <f>INDEX(resultados!$A$2:$ZZ$304, 235, MATCH($B$2, resultados!$A$1:$ZZ$1, 0))</f>
        <v/>
      </c>
      <c r="C241">
        <f>INDEX(resultados!$A$2:$ZZ$304, 235, MATCH($B$3, resultados!$A$1:$ZZ$1, 0))</f>
        <v/>
      </c>
    </row>
    <row r="242">
      <c r="A242">
        <f>INDEX(resultados!$A$2:$ZZ$304, 236, MATCH($B$1, resultados!$A$1:$ZZ$1, 0))</f>
        <v/>
      </c>
      <c r="B242">
        <f>INDEX(resultados!$A$2:$ZZ$304, 236, MATCH($B$2, resultados!$A$1:$ZZ$1, 0))</f>
        <v/>
      </c>
      <c r="C242">
        <f>INDEX(resultados!$A$2:$ZZ$304, 236, MATCH($B$3, resultados!$A$1:$ZZ$1, 0))</f>
        <v/>
      </c>
    </row>
    <row r="243">
      <c r="A243">
        <f>INDEX(resultados!$A$2:$ZZ$304, 237, MATCH($B$1, resultados!$A$1:$ZZ$1, 0))</f>
        <v/>
      </c>
      <c r="B243">
        <f>INDEX(resultados!$A$2:$ZZ$304, 237, MATCH($B$2, resultados!$A$1:$ZZ$1, 0))</f>
        <v/>
      </c>
      <c r="C243">
        <f>INDEX(resultados!$A$2:$ZZ$304, 237, MATCH($B$3, resultados!$A$1:$ZZ$1, 0))</f>
        <v/>
      </c>
    </row>
    <row r="244">
      <c r="A244">
        <f>INDEX(resultados!$A$2:$ZZ$304, 238, MATCH($B$1, resultados!$A$1:$ZZ$1, 0))</f>
        <v/>
      </c>
      <c r="B244">
        <f>INDEX(resultados!$A$2:$ZZ$304, 238, MATCH($B$2, resultados!$A$1:$ZZ$1, 0))</f>
        <v/>
      </c>
      <c r="C244">
        <f>INDEX(resultados!$A$2:$ZZ$304, 238, MATCH($B$3, resultados!$A$1:$ZZ$1, 0))</f>
        <v/>
      </c>
    </row>
    <row r="245">
      <c r="A245">
        <f>INDEX(resultados!$A$2:$ZZ$304, 239, MATCH($B$1, resultados!$A$1:$ZZ$1, 0))</f>
        <v/>
      </c>
      <c r="B245">
        <f>INDEX(resultados!$A$2:$ZZ$304, 239, MATCH($B$2, resultados!$A$1:$ZZ$1, 0))</f>
        <v/>
      </c>
      <c r="C245">
        <f>INDEX(resultados!$A$2:$ZZ$304, 239, MATCH($B$3, resultados!$A$1:$ZZ$1, 0))</f>
        <v/>
      </c>
    </row>
    <row r="246">
      <c r="A246">
        <f>INDEX(resultados!$A$2:$ZZ$304, 240, MATCH($B$1, resultados!$A$1:$ZZ$1, 0))</f>
        <v/>
      </c>
      <c r="B246">
        <f>INDEX(resultados!$A$2:$ZZ$304, 240, MATCH($B$2, resultados!$A$1:$ZZ$1, 0))</f>
        <v/>
      </c>
      <c r="C246">
        <f>INDEX(resultados!$A$2:$ZZ$304, 240, MATCH($B$3, resultados!$A$1:$ZZ$1, 0))</f>
        <v/>
      </c>
    </row>
    <row r="247">
      <c r="A247">
        <f>INDEX(resultados!$A$2:$ZZ$304, 241, MATCH($B$1, resultados!$A$1:$ZZ$1, 0))</f>
        <v/>
      </c>
      <c r="B247">
        <f>INDEX(resultados!$A$2:$ZZ$304, 241, MATCH($B$2, resultados!$A$1:$ZZ$1, 0))</f>
        <v/>
      </c>
      <c r="C247">
        <f>INDEX(resultados!$A$2:$ZZ$304, 241, MATCH($B$3, resultados!$A$1:$ZZ$1, 0))</f>
        <v/>
      </c>
    </row>
    <row r="248">
      <c r="A248">
        <f>INDEX(resultados!$A$2:$ZZ$304, 242, MATCH($B$1, resultados!$A$1:$ZZ$1, 0))</f>
        <v/>
      </c>
      <c r="B248">
        <f>INDEX(resultados!$A$2:$ZZ$304, 242, MATCH($B$2, resultados!$A$1:$ZZ$1, 0))</f>
        <v/>
      </c>
      <c r="C248">
        <f>INDEX(resultados!$A$2:$ZZ$304, 242, MATCH($B$3, resultados!$A$1:$ZZ$1, 0))</f>
        <v/>
      </c>
    </row>
    <row r="249">
      <c r="A249">
        <f>INDEX(resultados!$A$2:$ZZ$304, 243, MATCH($B$1, resultados!$A$1:$ZZ$1, 0))</f>
        <v/>
      </c>
      <c r="B249">
        <f>INDEX(resultados!$A$2:$ZZ$304, 243, MATCH($B$2, resultados!$A$1:$ZZ$1, 0))</f>
        <v/>
      </c>
      <c r="C249">
        <f>INDEX(resultados!$A$2:$ZZ$304, 243, MATCH($B$3, resultados!$A$1:$ZZ$1, 0))</f>
        <v/>
      </c>
    </row>
    <row r="250">
      <c r="A250">
        <f>INDEX(resultados!$A$2:$ZZ$304, 244, MATCH($B$1, resultados!$A$1:$ZZ$1, 0))</f>
        <v/>
      </c>
      <c r="B250">
        <f>INDEX(resultados!$A$2:$ZZ$304, 244, MATCH($B$2, resultados!$A$1:$ZZ$1, 0))</f>
        <v/>
      </c>
      <c r="C250">
        <f>INDEX(resultados!$A$2:$ZZ$304, 244, MATCH($B$3, resultados!$A$1:$ZZ$1, 0))</f>
        <v/>
      </c>
    </row>
    <row r="251">
      <c r="A251">
        <f>INDEX(resultados!$A$2:$ZZ$304, 245, MATCH($B$1, resultados!$A$1:$ZZ$1, 0))</f>
        <v/>
      </c>
      <c r="B251">
        <f>INDEX(resultados!$A$2:$ZZ$304, 245, MATCH($B$2, resultados!$A$1:$ZZ$1, 0))</f>
        <v/>
      </c>
      <c r="C251">
        <f>INDEX(resultados!$A$2:$ZZ$304, 245, MATCH($B$3, resultados!$A$1:$ZZ$1, 0))</f>
        <v/>
      </c>
    </row>
    <row r="252">
      <c r="A252">
        <f>INDEX(resultados!$A$2:$ZZ$304, 246, MATCH($B$1, resultados!$A$1:$ZZ$1, 0))</f>
        <v/>
      </c>
      <c r="B252">
        <f>INDEX(resultados!$A$2:$ZZ$304, 246, MATCH($B$2, resultados!$A$1:$ZZ$1, 0))</f>
        <v/>
      </c>
      <c r="C252">
        <f>INDEX(resultados!$A$2:$ZZ$304, 246, MATCH($B$3, resultados!$A$1:$ZZ$1, 0))</f>
        <v/>
      </c>
    </row>
    <row r="253">
      <c r="A253">
        <f>INDEX(resultados!$A$2:$ZZ$304, 247, MATCH($B$1, resultados!$A$1:$ZZ$1, 0))</f>
        <v/>
      </c>
      <c r="B253">
        <f>INDEX(resultados!$A$2:$ZZ$304, 247, MATCH($B$2, resultados!$A$1:$ZZ$1, 0))</f>
        <v/>
      </c>
      <c r="C253">
        <f>INDEX(resultados!$A$2:$ZZ$304, 247, MATCH($B$3, resultados!$A$1:$ZZ$1, 0))</f>
        <v/>
      </c>
    </row>
    <row r="254">
      <c r="A254">
        <f>INDEX(resultados!$A$2:$ZZ$304, 248, MATCH($B$1, resultados!$A$1:$ZZ$1, 0))</f>
        <v/>
      </c>
      <c r="B254">
        <f>INDEX(resultados!$A$2:$ZZ$304, 248, MATCH($B$2, resultados!$A$1:$ZZ$1, 0))</f>
        <v/>
      </c>
      <c r="C254">
        <f>INDEX(resultados!$A$2:$ZZ$304, 248, MATCH($B$3, resultados!$A$1:$ZZ$1, 0))</f>
        <v/>
      </c>
    </row>
    <row r="255">
      <c r="A255">
        <f>INDEX(resultados!$A$2:$ZZ$304, 249, MATCH($B$1, resultados!$A$1:$ZZ$1, 0))</f>
        <v/>
      </c>
      <c r="B255">
        <f>INDEX(resultados!$A$2:$ZZ$304, 249, MATCH($B$2, resultados!$A$1:$ZZ$1, 0))</f>
        <v/>
      </c>
      <c r="C255">
        <f>INDEX(resultados!$A$2:$ZZ$304, 249, MATCH($B$3, resultados!$A$1:$ZZ$1, 0))</f>
        <v/>
      </c>
    </row>
    <row r="256">
      <c r="A256">
        <f>INDEX(resultados!$A$2:$ZZ$304, 250, MATCH($B$1, resultados!$A$1:$ZZ$1, 0))</f>
        <v/>
      </c>
      <c r="B256">
        <f>INDEX(resultados!$A$2:$ZZ$304, 250, MATCH($B$2, resultados!$A$1:$ZZ$1, 0))</f>
        <v/>
      </c>
      <c r="C256">
        <f>INDEX(resultados!$A$2:$ZZ$304, 250, MATCH($B$3, resultados!$A$1:$ZZ$1, 0))</f>
        <v/>
      </c>
    </row>
    <row r="257">
      <c r="A257">
        <f>INDEX(resultados!$A$2:$ZZ$304, 251, MATCH($B$1, resultados!$A$1:$ZZ$1, 0))</f>
        <v/>
      </c>
      <c r="B257">
        <f>INDEX(resultados!$A$2:$ZZ$304, 251, MATCH($B$2, resultados!$A$1:$ZZ$1, 0))</f>
        <v/>
      </c>
      <c r="C257">
        <f>INDEX(resultados!$A$2:$ZZ$304, 251, MATCH($B$3, resultados!$A$1:$ZZ$1, 0))</f>
        <v/>
      </c>
    </row>
    <row r="258">
      <c r="A258">
        <f>INDEX(resultados!$A$2:$ZZ$304, 252, MATCH($B$1, resultados!$A$1:$ZZ$1, 0))</f>
        <v/>
      </c>
      <c r="B258">
        <f>INDEX(resultados!$A$2:$ZZ$304, 252, MATCH($B$2, resultados!$A$1:$ZZ$1, 0))</f>
        <v/>
      </c>
      <c r="C258">
        <f>INDEX(resultados!$A$2:$ZZ$304, 252, MATCH($B$3, resultados!$A$1:$ZZ$1, 0))</f>
        <v/>
      </c>
    </row>
    <row r="259">
      <c r="A259">
        <f>INDEX(resultados!$A$2:$ZZ$304, 253, MATCH($B$1, resultados!$A$1:$ZZ$1, 0))</f>
        <v/>
      </c>
      <c r="B259">
        <f>INDEX(resultados!$A$2:$ZZ$304, 253, MATCH($B$2, resultados!$A$1:$ZZ$1, 0))</f>
        <v/>
      </c>
      <c r="C259">
        <f>INDEX(resultados!$A$2:$ZZ$304, 253, MATCH($B$3, resultados!$A$1:$ZZ$1, 0))</f>
        <v/>
      </c>
    </row>
    <row r="260">
      <c r="A260">
        <f>INDEX(resultados!$A$2:$ZZ$304, 254, MATCH($B$1, resultados!$A$1:$ZZ$1, 0))</f>
        <v/>
      </c>
      <c r="B260">
        <f>INDEX(resultados!$A$2:$ZZ$304, 254, MATCH($B$2, resultados!$A$1:$ZZ$1, 0))</f>
        <v/>
      </c>
      <c r="C260">
        <f>INDEX(resultados!$A$2:$ZZ$304, 254, MATCH($B$3, resultados!$A$1:$ZZ$1, 0))</f>
        <v/>
      </c>
    </row>
    <row r="261">
      <c r="A261">
        <f>INDEX(resultados!$A$2:$ZZ$304, 255, MATCH($B$1, resultados!$A$1:$ZZ$1, 0))</f>
        <v/>
      </c>
      <c r="B261">
        <f>INDEX(resultados!$A$2:$ZZ$304, 255, MATCH($B$2, resultados!$A$1:$ZZ$1, 0))</f>
        <v/>
      </c>
      <c r="C261">
        <f>INDEX(resultados!$A$2:$ZZ$304, 255, MATCH($B$3, resultados!$A$1:$ZZ$1, 0))</f>
        <v/>
      </c>
    </row>
    <row r="262">
      <c r="A262">
        <f>INDEX(resultados!$A$2:$ZZ$304, 256, MATCH($B$1, resultados!$A$1:$ZZ$1, 0))</f>
        <v/>
      </c>
      <c r="B262">
        <f>INDEX(resultados!$A$2:$ZZ$304, 256, MATCH($B$2, resultados!$A$1:$ZZ$1, 0))</f>
        <v/>
      </c>
      <c r="C262">
        <f>INDEX(resultados!$A$2:$ZZ$304, 256, MATCH($B$3, resultados!$A$1:$ZZ$1, 0))</f>
        <v/>
      </c>
    </row>
    <row r="263">
      <c r="A263">
        <f>INDEX(resultados!$A$2:$ZZ$304, 257, MATCH($B$1, resultados!$A$1:$ZZ$1, 0))</f>
        <v/>
      </c>
      <c r="B263">
        <f>INDEX(resultados!$A$2:$ZZ$304, 257, MATCH($B$2, resultados!$A$1:$ZZ$1, 0))</f>
        <v/>
      </c>
      <c r="C263">
        <f>INDEX(resultados!$A$2:$ZZ$304, 257, MATCH($B$3, resultados!$A$1:$ZZ$1, 0))</f>
        <v/>
      </c>
    </row>
    <row r="264">
      <c r="A264">
        <f>INDEX(resultados!$A$2:$ZZ$304, 258, MATCH($B$1, resultados!$A$1:$ZZ$1, 0))</f>
        <v/>
      </c>
      <c r="B264">
        <f>INDEX(resultados!$A$2:$ZZ$304, 258, MATCH($B$2, resultados!$A$1:$ZZ$1, 0))</f>
        <v/>
      </c>
      <c r="C264">
        <f>INDEX(resultados!$A$2:$ZZ$304, 258, MATCH($B$3, resultados!$A$1:$ZZ$1, 0))</f>
        <v/>
      </c>
    </row>
    <row r="265">
      <c r="A265">
        <f>INDEX(resultados!$A$2:$ZZ$304, 259, MATCH($B$1, resultados!$A$1:$ZZ$1, 0))</f>
        <v/>
      </c>
      <c r="B265">
        <f>INDEX(resultados!$A$2:$ZZ$304, 259, MATCH($B$2, resultados!$A$1:$ZZ$1, 0))</f>
        <v/>
      </c>
      <c r="C265">
        <f>INDEX(resultados!$A$2:$ZZ$304, 259, MATCH($B$3, resultados!$A$1:$ZZ$1, 0))</f>
        <v/>
      </c>
    </row>
    <row r="266">
      <c r="A266">
        <f>INDEX(resultados!$A$2:$ZZ$304, 260, MATCH($B$1, resultados!$A$1:$ZZ$1, 0))</f>
        <v/>
      </c>
      <c r="B266">
        <f>INDEX(resultados!$A$2:$ZZ$304, 260, MATCH($B$2, resultados!$A$1:$ZZ$1, 0))</f>
        <v/>
      </c>
      <c r="C266">
        <f>INDEX(resultados!$A$2:$ZZ$304, 260, MATCH($B$3, resultados!$A$1:$ZZ$1, 0))</f>
        <v/>
      </c>
    </row>
    <row r="267">
      <c r="A267">
        <f>INDEX(resultados!$A$2:$ZZ$304, 261, MATCH($B$1, resultados!$A$1:$ZZ$1, 0))</f>
        <v/>
      </c>
      <c r="B267">
        <f>INDEX(resultados!$A$2:$ZZ$304, 261, MATCH($B$2, resultados!$A$1:$ZZ$1, 0))</f>
        <v/>
      </c>
      <c r="C267">
        <f>INDEX(resultados!$A$2:$ZZ$304, 261, MATCH($B$3, resultados!$A$1:$ZZ$1, 0))</f>
        <v/>
      </c>
    </row>
    <row r="268">
      <c r="A268">
        <f>INDEX(resultados!$A$2:$ZZ$304, 262, MATCH($B$1, resultados!$A$1:$ZZ$1, 0))</f>
        <v/>
      </c>
      <c r="B268">
        <f>INDEX(resultados!$A$2:$ZZ$304, 262, MATCH($B$2, resultados!$A$1:$ZZ$1, 0))</f>
        <v/>
      </c>
      <c r="C268">
        <f>INDEX(resultados!$A$2:$ZZ$304, 262, MATCH($B$3, resultados!$A$1:$ZZ$1, 0))</f>
        <v/>
      </c>
    </row>
    <row r="269">
      <c r="A269">
        <f>INDEX(resultados!$A$2:$ZZ$304, 263, MATCH($B$1, resultados!$A$1:$ZZ$1, 0))</f>
        <v/>
      </c>
      <c r="B269">
        <f>INDEX(resultados!$A$2:$ZZ$304, 263, MATCH($B$2, resultados!$A$1:$ZZ$1, 0))</f>
        <v/>
      </c>
      <c r="C269">
        <f>INDEX(resultados!$A$2:$ZZ$304, 263, MATCH($B$3, resultados!$A$1:$ZZ$1, 0))</f>
        <v/>
      </c>
    </row>
    <row r="270">
      <c r="A270">
        <f>INDEX(resultados!$A$2:$ZZ$304, 264, MATCH($B$1, resultados!$A$1:$ZZ$1, 0))</f>
        <v/>
      </c>
      <c r="B270">
        <f>INDEX(resultados!$A$2:$ZZ$304, 264, MATCH($B$2, resultados!$A$1:$ZZ$1, 0))</f>
        <v/>
      </c>
      <c r="C270">
        <f>INDEX(resultados!$A$2:$ZZ$304, 264, MATCH($B$3, resultados!$A$1:$ZZ$1, 0))</f>
        <v/>
      </c>
    </row>
    <row r="271">
      <c r="A271">
        <f>INDEX(resultados!$A$2:$ZZ$304, 265, MATCH($B$1, resultados!$A$1:$ZZ$1, 0))</f>
        <v/>
      </c>
      <c r="B271">
        <f>INDEX(resultados!$A$2:$ZZ$304, 265, MATCH($B$2, resultados!$A$1:$ZZ$1, 0))</f>
        <v/>
      </c>
      <c r="C271">
        <f>INDEX(resultados!$A$2:$ZZ$304, 265, MATCH($B$3, resultados!$A$1:$ZZ$1, 0))</f>
        <v/>
      </c>
    </row>
    <row r="272">
      <c r="A272">
        <f>INDEX(resultados!$A$2:$ZZ$304, 266, MATCH($B$1, resultados!$A$1:$ZZ$1, 0))</f>
        <v/>
      </c>
      <c r="B272">
        <f>INDEX(resultados!$A$2:$ZZ$304, 266, MATCH($B$2, resultados!$A$1:$ZZ$1, 0))</f>
        <v/>
      </c>
      <c r="C272">
        <f>INDEX(resultados!$A$2:$ZZ$304, 266, MATCH($B$3, resultados!$A$1:$ZZ$1, 0))</f>
        <v/>
      </c>
    </row>
    <row r="273">
      <c r="A273">
        <f>INDEX(resultados!$A$2:$ZZ$304, 267, MATCH($B$1, resultados!$A$1:$ZZ$1, 0))</f>
        <v/>
      </c>
      <c r="B273">
        <f>INDEX(resultados!$A$2:$ZZ$304, 267, MATCH($B$2, resultados!$A$1:$ZZ$1, 0))</f>
        <v/>
      </c>
      <c r="C273">
        <f>INDEX(resultados!$A$2:$ZZ$304, 267, MATCH($B$3, resultados!$A$1:$ZZ$1, 0))</f>
        <v/>
      </c>
    </row>
    <row r="274">
      <c r="A274">
        <f>INDEX(resultados!$A$2:$ZZ$304, 268, MATCH($B$1, resultados!$A$1:$ZZ$1, 0))</f>
        <v/>
      </c>
      <c r="B274">
        <f>INDEX(resultados!$A$2:$ZZ$304, 268, MATCH($B$2, resultados!$A$1:$ZZ$1, 0))</f>
        <v/>
      </c>
      <c r="C274">
        <f>INDEX(resultados!$A$2:$ZZ$304, 268, MATCH($B$3, resultados!$A$1:$ZZ$1, 0))</f>
        <v/>
      </c>
    </row>
    <row r="275">
      <c r="A275">
        <f>INDEX(resultados!$A$2:$ZZ$304, 269, MATCH($B$1, resultados!$A$1:$ZZ$1, 0))</f>
        <v/>
      </c>
      <c r="B275">
        <f>INDEX(resultados!$A$2:$ZZ$304, 269, MATCH($B$2, resultados!$A$1:$ZZ$1, 0))</f>
        <v/>
      </c>
      <c r="C275">
        <f>INDEX(resultados!$A$2:$ZZ$304, 269, MATCH($B$3, resultados!$A$1:$ZZ$1, 0))</f>
        <v/>
      </c>
    </row>
    <row r="276">
      <c r="A276">
        <f>INDEX(resultados!$A$2:$ZZ$304, 270, MATCH($B$1, resultados!$A$1:$ZZ$1, 0))</f>
        <v/>
      </c>
      <c r="B276">
        <f>INDEX(resultados!$A$2:$ZZ$304, 270, MATCH($B$2, resultados!$A$1:$ZZ$1, 0))</f>
        <v/>
      </c>
      <c r="C276">
        <f>INDEX(resultados!$A$2:$ZZ$304, 270, MATCH($B$3, resultados!$A$1:$ZZ$1, 0))</f>
        <v/>
      </c>
    </row>
    <row r="277">
      <c r="A277">
        <f>INDEX(resultados!$A$2:$ZZ$304, 271, MATCH($B$1, resultados!$A$1:$ZZ$1, 0))</f>
        <v/>
      </c>
      <c r="B277">
        <f>INDEX(resultados!$A$2:$ZZ$304, 271, MATCH($B$2, resultados!$A$1:$ZZ$1, 0))</f>
        <v/>
      </c>
      <c r="C277">
        <f>INDEX(resultados!$A$2:$ZZ$304, 271, MATCH($B$3, resultados!$A$1:$ZZ$1, 0))</f>
        <v/>
      </c>
    </row>
    <row r="278">
      <c r="A278">
        <f>INDEX(resultados!$A$2:$ZZ$304, 272, MATCH($B$1, resultados!$A$1:$ZZ$1, 0))</f>
        <v/>
      </c>
      <c r="B278">
        <f>INDEX(resultados!$A$2:$ZZ$304, 272, MATCH($B$2, resultados!$A$1:$ZZ$1, 0))</f>
        <v/>
      </c>
      <c r="C278">
        <f>INDEX(resultados!$A$2:$ZZ$304, 272, MATCH($B$3, resultados!$A$1:$ZZ$1, 0))</f>
        <v/>
      </c>
    </row>
    <row r="279">
      <c r="A279">
        <f>INDEX(resultados!$A$2:$ZZ$304, 273, MATCH($B$1, resultados!$A$1:$ZZ$1, 0))</f>
        <v/>
      </c>
      <c r="B279">
        <f>INDEX(resultados!$A$2:$ZZ$304, 273, MATCH($B$2, resultados!$A$1:$ZZ$1, 0))</f>
        <v/>
      </c>
      <c r="C279">
        <f>INDEX(resultados!$A$2:$ZZ$304, 273, MATCH($B$3, resultados!$A$1:$ZZ$1, 0))</f>
        <v/>
      </c>
    </row>
    <row r="280">
      <c r="A280">
        <f>INDEX(resultados!$A$2:$ZZ$304, 274, MATCH($B$1, resultados!$A$1:$ZZ$1, 0))</f>
        <v/>
      </c>
      <c r="B280">
        <f>INDEX(resultados!$A$2:$ZZ$304, 274, MATCH($B$2, resultados!$A$1:$ZZ$1, 0))</f>
        <v/>
      </c>
      <c r="C280">
        <f>INDEX(resultados!$A$2:$ZZ$304, 274, MATCH($B$3, resultados!$A$1:$ZZ$1, 0))</f>
        <v/>
      </c>
    </row>
    <row r="281">
      <c r="A281">
        <f>INDEX(resultados!$A$2:$ZZ$304, 275, MATCH($B$1, resultados!$A$1:$ZZ$1, 0))</f>
        <v/>
      </c>
      <c r="B281">
        <f>INDEX(resultados!$A$2:$ZZ$304, 275, MATCH($B$2, resultados!$A$1:$ZZ$1, 0))</f>
        <v/>
      </c>
      <c r="C281">
        <f>INDEX(resultados!$A$2:$ZZ$304, 275, MATCH($B$3, resultados!$A$1:$ZZ$1, 0))</f>
        <v/>
      </c>
    </row>
    <row r="282">
      <c r="A282">
        <f>INDEX(resultados!$A$2:$ZZ$304, 276, MATCH($B$1, resultados!$A$1:$ZZ$1, 0))</f>
        <v/>
      </c>
      <c r="B282">
        <f>INDEX(resultados!$A$2:$ZZ$304, 276, MATCH($B$2, resultados!$A$1:$ZZ$1, 0))</f>
        <v/>
      </c>
      <c r="C282">
        <f>INDEX(resultados!$A$2:$ZZ$304, 276, MATCH($B$3, resultados!$A$1:$ZZ$1, 0))</f>
        <v/>
      </c>
    </row>
    <row r="283">
      <c r="A283">
        <f>INDEX(resultados!$A$2:$ZZ$304, 277, MATCH($B$1, resultados!$A$1:$ZZ$1, 0))</f>
        <v/>
      </c>
      <c r="B283">
        <f>INDEX(resultados!$A$2:$ZZ$304, 277, MATCH($B$2, resultados!$A$1:$ZZ$1, 0))</f>
        <v/>
      </c>
      <c r="C283">
        <f>INDEX(resultados!$A$2:$ZZ$304, 277, MATCH($B$3, resultados!$A$1:$ZZ$1, 0))</f>
        <v/>
      </c>
    </row>
    <row r="284">
      <c r="A284">
        <f>INDEX(resultados!$A$2:$ZZ$304, 278, MATCH($B$1, resultados!$A$1:$ZZ$1, 0))</f>
        <v/>
      </c>
      <c r="B284">
        <f>INDEX(resultados!$A$2:$ZZ$304, 278, MATCH($B$2, resultados!$A$1:$ZZ$1, 0))</f>
        <v/>
      </c>
      <c r="C284">
        <f>INDEX(resultados!$A$2:$ZZ$304, 278, MATCH($B$3, resultados!$A$1:$ZZ$1, 0))</f>
        <v/>
      </c>
    </row>
    <row r="285">
      <c r="A285">
        <f>INDEX(resultados!$A$2:$ZZ$304, 279, MATCH($B$1, resultados!$A$1:$ZZ$1, 0))</f>
        <v/>
      </c>
      <c r="B285">
        <f>INDEX(resultados!$A$2:$ZZ$304, 279, MATCH($B$2, resultados!$A$1:$ZZ$1, 0))</f>
        <v/>
      </c>
      <c r="C285">
        <f>INDEX(resultados!$A$2:$ZZ$304, 279, MATCH($B$3, resultados!$A$1:$ZZ$1, 0))</f>
        <v/>
      </c>
    </row>
    <row r="286">
      <c r="A286">
        <f>INDEX(resultados!$A$2:$ZZ$304, 280, MATCH($B$1, resultados!$A$1:$ZZ$1, 0))</f>
        <v/>
      </c>
      <c r="B286">
        <f>INDEX(resultados!$A$2:$ZZ$304, 280, MATCH($B$2, resultados!$A$1:$ZZ$1, 0))</f>
        <v/>
      </c>
      <c r="C286">
        <f>INDEX(resultados!$A$2:$ZZ$304, 280, MATCH($B$3, resultados!$A$1:$ZZ$1, 0))</f>
        <v/>
      </c>
    </row>
    <row r="287">
      <c r="A287">
        <f>INDEX(resultados!$A$2:$ZZ$304, 281, MATCH($B$1, resultados!$A$1:$ZZ$1, 0))</f>
        <v/>
      </c>
      <c r="B287">
        <f>INDEX(resultados!$A$2:$ZZ$304, 281, MATCH($B$2, resultados!$A$1:$ZZ$1, 0))</f>
        <v/>
      </c>
      <c r="C287">
        <f>INDEX(resultados!$A$2:$ZZ$304, 281, MATCH($B$3, resultados!$A$1:$ZZ$1, 0))</f>
        <v/>
      </c>
    </row>
    <row r="288">
      <c r="A288">
        <f>INDEX(resultados!$A$2:$ZZ$304, 282, MATCH($B$1, resultados!$A$1:$ZZ$1, 0))</f>
        <v/>
      </c>
      <c r="B288">
        <f>INDEX(resultados!$A$2:$ZZ$304, 282, MATCH($B$2, resultados!$A$1:$ZZ$1, 0))</f>
        <v/>
      </c>
      <c r="C288">
        <f>INDEX(resultados!$A$2:$ZZ$304, 282, MATCH($B$3, resultados!$A$1:$ZZ$1, 0))</f>
        <v/>
      </c>
    </row>
    <row r="289">
      <c r="A289">
        <f>INDEX(resultados!$A$2:$ZZ$304, 283, MATCH($B$1, resultados!$A$1:$ZZ$1, 0))</f>
        <v/>
      </c>
      <c r="B289">
        <f>INDEX(resultados!$A$2:$ZZ$304, 283, MATCH($B$2, resultados!$A$1:$ZZ$1, 0))</f>
        <v/>
      </c>
      <c r="C289">
        <f>INDEX(resultados!$A$2:$ZZ$304, 283, MATCH($B$3, resultados!$A$1:$ZZ$1, 0))</f>
        <v/>
      </c>
    </row>
    <row r="290">
      <c r="A290">
        <f>INDEX(resultados!$A$2:$ZZ$304, 284, MATCH($B$1, resultados!$A$1:$ZZ$1, 0))</f>
        <v/>
      </c>
      <c r="B290">
        <f>INDEX(resultados!$A$2:$ZZ$304, 284, MATCH($B$2, resultados!$A$1:$ZZ$1, 0))</f>
        <v/>
      </c>
      <c r="C290">
        <f>INDEX(resultados!$A$2:$ZZ$304, 284, MATCH($B$3, resultados!$A$1:$ZZ$1, 0))</f>
        <v/>
      </c>
    </row>
    <row r="291">
      <c r="A291">
        <f>INDEX(resultados!$A$2:$ZZ$304, 285, MATCH($B$1, resultados!$A$1:$ZZ$1, 0))</f>
        <v/>
      </c>
      <c r="B291">
        <f>INDEX(resultados!$A$2:$ZZ$304, 285, MATCH($B$2, resultados!$A$1:$ZZ$1, 0))</f>
        <v/>
      </c>
      <c r="C291">
        <f>INDEX(resultados!$A$2:$ZZ$304, 285, MATCH($B$3, resultados!$A$1:$ZZ$1, 0))</f>
        <v/>
      </c>
    </row>
    <row r="292">
      <c r="A292">
        <f>INDEX(resultados!$A$2:$ZZ$304, 286, MATCH($B$1, resultados!$A$1:$ZZ$1, 0))</f>
        <v/>
      </c>
      <c r="B292">
        <f>INDEX(resultados!$A$2:$ZZ$304, 286, MATCH($B$2, resultados!$A$1:$ZZ$1, 0))</f>
        <v/>
      </c>
      <c r="C292">
        <f>INDEX(resultados!$A$2:$ZZ$304, 286, MATCH($B$3, resultados!$A$1:$ZZ$1, 0))</f>
        <v/>
      </c>
    </row>
    <row r="293">
      <c r="A293">
        <f>INDEX(resultados!$A$2:$ZZ$304, 287, MATCH($B$1, resultados!$A$1:$ZZ$1, 0))</f>
        <v/>
      </c>
      <c r="B293">
        <f>INDEX(resultados!$A$2:$ZZ$304, 287, MATCH($B$2, resultados!$A$1:$ZZ$1, 0))</f>
        <v/>
      </c>
      <c r="C293">
        <f>INDEX(resultados!$A$2:$ZZ$304, 287, MATCH($B$3, resultados!$A$1:$ZZ$1, 0))</f>
        <v/>
      </c>
    </row>
    <row r="294">
      <c r="A294">
        <f>INDEX(resultados!$A$2:$ZZ$304, 288, MATCH($B$1, resultados!$A$1:$ZZ$1, 0))</f>
        <v/>
      </c>
      <c r="B294">
        <f>INDEX(resultados!$A$2:$ZZ$304, 288, MATCH($B$2, resultados!$A$1:$ZZ$1, 0))</f>
        <v/>
      </c>
      <c r="C294">
        <f>INDEX(resultados!$A$2:$ZZ$304, 288, MATCH($B$3, resultados!$A$1:$ZZ$1, 0))</f>
        <v/>
      </c>
    </row>
    <row r="295">
      <c r="A295">
        <f>INDEX(resultados!$A$2:$ZZ$304, 289, MATCH($B$1, resultados!$A$1:$ZZ$1, 0))</f>
        <v/>
      </c>
      <c r="B295">
        <f>INDEX(resultados!$A$2:$ZZ$304, 289, MATCH($B$2, resultados!$A$1:$ZZ$1, 0))</f>
        <v/>
      </c>
      <c r="C295">
        <f>INDEX(resultados!$A$2:$ZZ$304, 289, MATCH($B$3, resultados!$A$1:$ZZ$1, 0))</f>
        <v/>
      </c>
    </row>
    <row r="296">
      <c r="A296">
        <f>INDEX(resultados!$A$2:$ZZ$304, 290, MATCH($B$1, resultados!$A$1:$ZZ$1, 0))</f>
        <v/>
      </c>
      <c r="B296">
        <f>INDEX(resultados!$A$2:$ZZ$304, 290, MATCH($B$2, resultados!$A$1:$ZZ$1, 0))</f>
        <v/>
      </c>
      <c r="C296">
        <f>INDEX(resultados!$A$2:$ZZ$304, 290, MATCH($B$3, resultados!$A$1:$ZZ$1, 0))</f>
        <v/>
      </c>
    </row>
    <row r="297">
      <c r="A297">
        <f>INDEX(resultados!$A$2:$ZZ$304, 291, MATCH($B$1, resultados!$A$1:$ZZ$1, 0))</f>
        <v/>
      </c>
      <c r="B297">
        <f>INDEX(resultados!$A$2:$ZZ$304, 291, MATCH($B$2, resultados!$A$1:$ZZ$1, 0))</f>
        <v/>
      </c>
      <c r="C297">
        <f>INDEX(resultados!$A$2:$ZZ$304, 291, MATCH($B$3, resultados!$A$1:$ZZ$1, 0))</f>
        <v/>
      </c>
    </row>
    <row r="298">
      <c r="A298">
        <f>INDEX(resultados!$A$2:$ZZ$304, 292, MATCH($B$1, resultados!$A$1:$ZZ$1, 0))</f>
        <v/>
      </c>
      <c r="B298">
        <f>INDEX(resultados!$A$2:$ZZ$304, 292, MATCH($B$2, resultados!$A$1:$ZZ$1, 0))</f>
        <v/>
      </c>
      <c r="C298">
        <f>INDEX(resultados!$A$2:$ZZ$304, 292, MATCH($B$3, resultados!$A$1:$ZZ$1, 0))</f>
        <v/>
      </c>
    </row>
    <row r="299">
      <c r="A299">
        <f>INDEX(resultados!$A$2:$ZZ$304, 293, MATCH($B$1, resultados!$A$1:$ZZ$1, 0))</f>
        <v/>
      </c>
      <c r="B299">
        <f>INDEX(resultados!$A$2:$ZZ$304, 293, MATCH($B$2, resultados!$A$1:$ZZ$1, 0))</f>
        <v/>
      </c>
      <c r="C299">
        <f>INDEX(resultados!$A$2:$ZZ$304, 293, MATCH($B$3, resultados!$A$1:$ZZ$1, 0))</f>
        <v/>
      </c>
    </row>
    <row r="300">
      <c r="A300">
        <f>INDEX(resultados!$A$2:$ZZ$304, 294, MATCH($B$1, resultados!$A$1:$ZZ$1, 0))</f>
        <v/>
      </c>
      <c r="B300">
        <f>INDEX(resultados!$A$2:$ZZ$304, 294, MATCH($B$2, resultados!$A$1:$ZZ$1, 0))</f>
        <v/>
      </c>
      <c r="C300">
        <f>INDEX(resultados!$A$2:$ZZ$304, 294, MATCH($B$3, resultados!$A$1:$ZZ$1, 0))</f>
        <v/>
      </c>
    </row>
    <row r="301">
      <c r="A301">
        <f>INDEX(resultados!$A$2:$ZZ$304, 295, MATCH($B$1, resultados!$A$1:$ZZ$1, 0))</f>
        <v/>
      </c>
      <c r="B301">
        <f>INDEX(resultados!$A$2:$ZZ$304, 295, MATCH($B$2, resultados!$A$1:$ZZ$1, 0))</f>
        <v/>
      </c>
      <c r="C301">
        <f>INDEX(resultados!$A$2:$ZZ$304, 295, MATCH($B$3, resultados!$A$1:$ZZ$1, 0))</f>
        <v/>
      </c>
    </row>
    <row r="302">
      <c r="A302">
        <f>INDEX(resultados!$A$2:$ZZ$304, 296, MATCH($B$1, resultados!$A$1:$ZZ$1, 0))</f>
        <v/>
      </c>
      <c r="B302">
        <f>INDEX(resultados!$A$2:$ZZ$304, 296, MATCH($B$2, resultados!$A$1:$ZZ$1, 0))</f>
        <v/>
      </c>
      <c r="C302">
        <f>INDEX(resultados!$A$2:$ZZ$304, 296, MATCH($B$3, resultados!$A$1:$ZZ$1, 0))</f>
        <v/>
      </c>
    </row>
    <row r="303">
      <c r="A303">
        <f>INDEX(resultados!$A$2:$ZZ$304, 297, MATCH($B$1, resultados!$A$1:$ZZ$1, 0))</f>
        <v/>
      </c>
      <c r="B303">
        <f>INDEX(resultados!$A$2:$ZZ$304, 297, MATCH($B$2, resultados!$A$1:$ZZ$1, 0))</f>
        <v/>
      </c>
      <c r="C303">
        <f>INDEX(resultados!$A$2:$ZZ$304, 297, MATCH($B$3, resultados!$A$1:$ZZ$1, 0))</f>
        <v/>
      </c>
    </row>
    <row r="304">
      <c r="A304">
        <f>INDEX(resultados!$A$2:$ZZ$304, 298, MATCH($B$1, resultados!$A$1:$ZZ$1, 0))</f>
        <v/>
      </c>
      <c r="B304">
        <f>INDEX(resultados!$A$2:$ZZ$304, 298, MATCH($B$2, resultados!$A$1:$ZZ$1, 0))</f>
        <v/>
      </c>
      <c r="C304">
        <f>INDEX(resultados!$A$2:$ZZ$304, 298, MATCH($B$3, resultados!$A$1:$ZZ$1, 0))</f>
        <v/>
      </c>
    </row>
    <row r="305">
      <c r="A305">
        <f>INDEX(resultados!$A$2:$ZZ$304, 299, MATCH($B$1, resultados!$A$1:$ZZ$1, 0))</f>
        <v/>
      </c>
      <c r="B305">
        <f>INDEX(resultados!$A$2:$ZZ$304, 299, MATCH($B$2, resultados!$A$1:$ZZ$1, 0))</f>
        <v/>
      </c>
      <c r="C305">
        <f>INDEX(resultados!$A$2:$ZZ$304, 299, MATCH($B$3, resultados!$A$1:$ZZ$1, 0))</f>
        <v/>
      </c>
    </row>
    <row r="306">
      <c r="A306">
        <f>INDEX(resultados!$A$2:$ZZ$304, 300, MATCH($B$1, resultados!$A$1:$ZZ$1, 0))</f>
        <v/>
      </c>
      <c r="B306">
        <f>INDEX(resultados!$A$2:$ZZ$304, 300, MATCH($B$2, resultados!$A$1:$ZZ$1, 0))</f>
        <v/>
      </c>
      <c r="C306">
        <f>INDEX(resultados!$A$2:$ZZ$304, 300, MATCH($B$3, resultados!$A$1:$ZZ$1, 0))</f>
        <v/>
      </c>
    </row>
    <row r="307">
      <c r="A307">
        <f>INDEX(resultados!$A$2:$ZZ$304, 301, MATCH($B$1, resultados!$A$1:$ZZ$1, 0))</f>
        <v/>
      </c>
      <c r="B307">
        <f>INDEX(resultados!$A$2:$ZZ$304, 301, MATCH($B$2, resultados!$A$1:$ZZ$1, 0))</f>
        <v/>
      </c>
      <c r="C307">
        <f>INDEX(resultados!$A$2:$ZZ$304, 301, MATCH($B$3, resultados!$A$1:$ZZ$1, 0))</f>
        <v/>
      </c>
    </row>
    <row r="308">
      <c r="A308">
        <f>INDEX(resultados!$A$2:$ZZ$304, 302, MATCH($B$1, resultados!$A$1:$ZZ$1, 0))</f>
        <v/>
      </c>
      <c r="B308">
        <f>INDEX(resultados!$A$2:$ZZ$304, 302, MATCH($B$2, resultados!$A$1:$ZZ$1, 0))</f>
        <v/>
      </c>
      <c r="C308">
        <f>INDEX(resultados!$A$2:$ZZ$304, 302, MATCH($B$3, resultados!$A$1:$ZZ$1, 0))</f>
        <v/>
      </c>
    </row>
    <row r="309">
      <c r="A309">
        <f>INDEX(resultados!$A$2:$ZZ$304, 303, MATCH($B$1, resultados!$A$1:$ZZ$1, 0))</f>
        <v/>
      </c>
      <c r="B309">
        <f>INDEX(resultados!$A$2:$ZZ$304, 303, MATCH($B$2, resultados!$A$1:$ZZ$1, 0))</f>
        <v/>
      </c>
      <c r="C309">
        <f>INDEX(resultados!$A$2:$ZZ$304, 303,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0.7891</v>
      </c>
      <c r="E2" t="n">
        <v>126.72</v>
      </c>
      <c r="F2" t="n">
        <v>115.53</v>
      </c>
      <c r="G2" t="n">
        <v>11.53</v>
      </c>
      <c r="H2" t="n">
        <v>0.24</v>
      </c>
      <c r="I2" t="n">
        <v>601</v>
      </c>
      <c r="J2" t="n">
        <v>71.52</v>
      </c>
      <c r="K2" t="n">
        <v>32.27</v>
      </c>
      <c r="L2" t="n">
        <v>1</v>
      </c>
      <c r="M2" t="n">
        <v>599</v>
      </c>
      <c r="N2" t="n">
        <v>8.25</v>
      </c>
      <c r="O2" t="n">
        <v>9054.6</v>
      </c>
      <c r="P2" t="n">
        <v>830.96</v>
      </c>
      <c r="Q2" t="n">
        <v>2366.77</v>
      </c>
      <c r="R2" t="n">
        <v>953.86</v>
      </c>
      <c r="S2" t="n">
        <v>184.9</v>
      </c>
      <c r="T2" t="n">
        <v>379716.89</v>
      </c>
      <c r="U2" t="n">
        <v>0.19</v>
      </c>
      <c r="V2" t="n">
        <v>0.73</v>
      </c>
      <c r="W2" t="n">
        <v>37.68</v>
      </c>
      <c r="X2" t="n">
        <v>22.92</v>
      </c>
      <c r="Y2" t="n">
        <v>1</v>
      </c>
      <c r="Z2" t="n">
        <v>10</v>
      </c>
      <c r="AA2" t="n">
        <v>1753.735806279714</v>
      </c>
      <c r="AB2" t="n">
        <v>2399.538699515222</v>
      </c>
      <c r="AC2" t="n">
        <v>2170.530093807205</v>
      </c>
      <c r="AD2" t="n">
        <v>1753735.806279714</v>
      </c>
      <c r="AE2" t="n">
        <v>2399538.699515222</v>
      </c>
      <c r="AF2" t="n">
        <v>1.092623894707142e-06</v>
      </c>
      <c r="AG2" t="n">
        <v>21</v>
      </c>
      <c r="AH2" t="n">
        <v>2170530.093807205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0.9258</v>
      </c>
      <c r="E3" t="n">
        <v>108.01</v>
      </c>
      <c r="F3" t="n">
        <v>102.17</v>
      </c>
      <c r="G3" t="n">
        <v>23.85</v>
      </c>
      <c r="H3" t="n">
        <v>0.48</v>
      </c>
      <c r="I3" t="n">
        <v>257</v>
      </c>
      <c r="J3" t="n">
        <v>72.7</v>
      </c>
      <c r="K3" t="n">
        <v>32.27</v>
      </c>
      <c r="L3" t="n">
        <v>2</v>
      </c>
      <c r="M3" t="n">
        <v>255</v>
      </c>
      <c r="N3" t="n">
        <v>8.43</v>
      </c>
      <c r="O3" t="n">
        <v>9200.25</v>
      </c>
      <c r="P3" t="n">
        <v>711.86</v>
      </c>
      <c r="Q3" t="n">
        <v>2365.33</v>
      </c>
      <c r="R3" t="n">
        <v>509.39</v>
      </c>
      <c r="S3" t="n">
        <v>184.9</v>
      </c>
      <c r="T3" t="n">
        <v>159199.6</v>
      </c>
      <c r="U3" t="n">
        <v>0.36</v>
      </c>
      <c r="V3" t="n">
        <v>0.82</v>
      </c>
      <c r="W3" t="n">
        <v>37.08</v>
      </c>
      <c r="X3" t="n">
        <v>9.59</v>
      </c>
      <c r="Y3" t="n">
        <v>1</v>
      </c>
      <c r="Z3" t="n">
        <v>10</v>
      </c>
      <c r="AA3" t="n">
        <v>1305.97608668207</v>
      </c>
      <c r="AB3" t="n">
        <v>1786.894097397047</v>
      </c>
      <c r="AC3" t="n">
        <v>1616.355432663089</v>
      </c>
      <c r="AD3" t="n">
        <v>1305976.08668207</v>
      </c>
      <c r="AE3" t="n">
        <v>1786894.097397047</v>
      </c>
      <c r="AF3" t="n">
        <v>1.281904957191575e-06</v>
      </c>
      <c r="AG3" t="n">
        <v>18</v>
      </c>
      <c r="AH3" t="n">
        <v>1616355.432663089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0.9732</v>
      </c>
      <c r="E4" t="n">
        <v>102.76</v>
      </c>
      <c r="F4" t="n">
        <v>98.44</v>
      </c>
      <c r="G4" t="n">
        <v>37.15</v>
      </c>
      <c r="H4" t="n">
        <v>0.71</v>
      </c>
      <c r="I4" t="n">
        <v>159</v>
      </c>
      <c r="J4" t="n">
        <v>73.88</v>
      </c>
      <c r="K4" t="n">
        <v>32.27</v>
      </c>
      <c r="L4" t="n">
        <v>3</v>
      </c>
      <c r="M4" t="n">
        <v>157</v>
      </c>
      <c r="N4" t="n">
        <v>8.609999999999999</v>
      </c>
      <c r="O4" t="n">
        <v>9346.23</v>
      </c>
      <c r="P4" t="n">
        <v>660.89</v>
      </c>
      <c r="Q4" t="n">
        <v>2364.82</v>
      </c>
      <c r="R4" t="n">
        <v>385.56</v>
      </c>
      <c r="S4" t="n">
        <v>184.9</v>
      </c>
      <c r="T4" t="n">
        <v>97778.39999999999</v>
      </c>
      <c r="U4" t="n">
        <v>0.48</v>
      </c>
      <c r="V4" t="n">
        <v>0.85</v>
      </c>
      <c r="W4" t="n">
        <v>36.91</v>
      </c>
      <c r="X4" t="n">
        <v>5.87</v>
      </c>
      <c r="Y4" t="n">
        <v>1</v>
      </c>
      <c r="Z4" t="n">
        <v>10</v>
      </c>
      <c r="AA4" t="n">
        <v>1166.256214851421</v>
      </c>
      <c r="AB4" t="n">
        <v>1595.723204752643</v>
      </c>
      <c r="AC4" t="n">
        <v>1443.429621702634</v>
      </c>
      <c r="AD4" t="n">
        <v>1166256.214851421</v>
      </c>
      <c r="AE4" t="n">
        <v>1595723.204752643</v>
      </c>
      <c r="AF4" t="n">
        <v>1.347537161739945e-06</v>
      </c>
      <c r="AG4" t="n">
        <v>17</v>
      </c>
      <c r="AH4" t="n">
        <v>1443429.621702634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0.9965000000000001</v>
      </c>
      <c r="E5" t="n">
        <v>100.35</v>
      </c>
      <c r="F5" t="n">
        <v>96.75</v>
      </c>
      <c r="G5" t="n">
        <v>51.37</v>
      </c>
      <c r="H5" t="n">
        <v>0.93</v>
      </c>
      <c r="I5" t="n">
        <v>113</v>
      </c>
      <c r="J5" t="n">
        <v>75.06999999999999</v>
      </c>
      <c r="K5" t="n">
        <v>32.27</v>
      </c>
      <c r="L5" t="n">
        <v>4</v>
      </c>
      <c r="M5" t="n">
        <v>111</v>
      </c>
      <c r="N5" t="n">
        <v>8.800000000000001</v>
      </c>
      <c r="O5" t="n">
        <v>9492.549999999999</v>
      </c>
      <c r="P5" t="n">
        <v>622.89</v>
      </c>
      <c r="Q5" t="n">
        <v>2364.57</v>
      </c>
      <c r="R5" t="n">
        <v>328.96</v>
      </c>
      <c r="S5" t="n">
        <v>184.9</v>
      </c>
      <c r="T5" t="n">
        <v>69705.53</v>
      </c>
      <c r="U5" t="n">
        <v>0.5600000000000001</v>
      </c>
      <c r="V5" t="n">
        <v>0.87</v>
      </c>
      <c r="W5" t="n">
        <v>36.84</v>
      </c>
      <c r="X5" t="n">
        <v>4.19</v>
      </c>
      <c r="Y5" t="n">
        <v>1</v>
      </c>
      <c r="Z5" t="n">
        <v>10</v>
      </c>
      <c r="AA5" t="n">
        <v>1088.603851711915</v>
      </c>
      <c r="AB5" t="n">
        <v>1489.475815724689</v>
      </c>
      <c r="AC5" t="n">
        <v>1347.322334364361</v>
      </c>
      <c r="AD5" t="n">
        <v>1088603.851711916</v>
      </c>
      <c r="AE5" t="n">
        <v>1489475.815724689</v>
      </c>
      <c r="AF5" t="n">
        <v>1.379799405747899e-06</v>
      </c>
      <c r="AG5" t="n">
        <v>17</v>
      </c>
      <c r="AH5" t="n">
        <v>1347322.334364361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1.0109</v>
      </c>
      <c r="E6" t="n">
        <v>98.93000000000001</v>
      </c>
      <c r="F6" t="n">
        <v>95.73999999999999</v>
      </c>
      <c r="G6" t="n">
        <v>66.8</v>
      </c>
      <c r="H6" t="n">
        <v>1.15</v>
      </c>
      <c r="I6" t="n">
        <v>86</v>
      </c>
      <c r="J6" t="n">
        <v>76.26000000000001</v>
      </c>
      <c r="K6" t="n">
        <v>32.27</v>
      </c>
      <c r="L6" t="n">
        <v>5</v>
      </c>
      <c r="M6" t="n">
        <v>70</v>
      </c>
      <c r="N6" t="n">
        <v>8.99</v>
      </c>
      <c r="O6" t="n">
        <v>9639.200000000001</v>
      </c>
      <c r="P6" t="n">
        <v>589.65</v>
      </c>
      <c r="Q6" t="n">
        <v>2364.36</v>
      </c>
      <c r="R6" t="n">
        <v>294.57</v>
      </c>
      <c r="S6" t="n">
        <v>184.9</v>
      </c>
      <c r="T6" t="n">
        <v>52647.91</v>
      </c>
      <c r="U6" t="n">
        <v>0.63</v>
      </c>
      <c r="V6" t="n">
        <v>0.88</v>
      </c>
      <c r="W6" t="n">
        <v>36.82</v>
      </c>
      <c r="X6" t="n">
        <v>3.19</v>
      </c>
      <c r="Y6" t="n">
        <v>1</v>
      </c>
      <c r="Z6" t="n">
        <v>10</v>
      </c>
      <c r="AA6" t="n">
        <v>1029.308950371073</v>
      </c>
      <c r="AB6" t="n">
        <v>1408.345915803723</v>
      </c>
      <c r="AC6" t="n">
        <v>1273.935358225322</v>
      </c>
      <c r="AD6" t="n">
        <v>1029308.950371073</v>
      </c>
      <c r="AE6" t="n">
        <v>1408345.915803723</v>
      </c>
      <c r="AF6" t="n">
        <v>1.399738303332213e-06</v>
      </c>
      <c r="AG6" t="n">
        <v>17</v>
      </c>
      <c r="AH6" t="n">
        <v>1273935.358225322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1.0136</v>
      </c>
      <c r="E7" t="n">
        <v>98.66</v>
      </c>
      <c r="F7" t="n">
        <v>95.56999999999999</v>
      </c>
      <c r="G7" t="n">
        <v>71.68000000000001</v>
      </c>
      <c r="H7" t="n">
        <v>1.36</v>
      </c>
      <c r="I7" t="n">
        <v>80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585.15</v>
      </c>
      <c r="Q7" t="n">
        <v>2364.93</v>
      </c>
      <c r="R7" t="n">
        <v>285.86</v>
      </c>
      <c r="S7" t="n">
        <v>184.9</v>
      </c>
      <c r="T7" t="n">
        <v>48323.59</v>
      </c>
      <c r="U7" t="n">
        <v>0.65</v>
      </c>
      <c r="V7" t="n">
        <v>0.88</v>
      </c>
      <c r="W7" t="n">
        <v>36.9</v>
      </c>
      <c r="X7" t="n">
        <v>3.01</v>
      </c>
      <c r="Y7" t="n">
        <v>1</v>
      </c>
      <c r="Z7" t="n">
        <v>10</v>
      </c>
      <c r="AA7" t="n">
        <v>1020.723769497376</v>
      </c>
      <c r="AB7" t="n">
        <v>1396.599292580881</v>
      </c>
      <c r="AC7" t="n">
        <v>1263.309816236379</v>
      </c>
      <c r="AD7" t="n">
        <v>1020723.769497376</v>
      </c>
      <c r="AE7" t="n">
        <v>1396599.292580881</v>
      </c>
      <c r="AF7" t="n">
        <v>1.403476846629272e-06</v>
      </c>
      <c r="AG7" t="n">
        <v>17</v>
      </c>
      <c r="AH7" t="n">
        <v>1263309.816236379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0.9031</v>
      </c>
      <c r="E2" t="n">
        <v>110.73</v>
      </c>
      <c r="F2" t="n">
        <v>105.28</v>
      </c>
      <c r="G2" t="n">
        <v>18.69</v>
      </c>
      <c r="H2" t="n">
        <v>0.43</v>
      </c>
      <c r="I2" t="n">
        <v>338</v>
      </c>
      <c r="J2" t="n">
        <v>39.78</v>
      </c>
      <c r="K2" t="n">
        <v>19.54</v>
      </c>
      <c r="L2" t="n">
        <v>1</v>
      </c>
      <c r="M2" t="n">
        <v>336</v>
      </c>
      <c r="N2" t="n">
        <v>4.24</v>
      </c>
      <c r="O2" t="n">
        <v>5140</v>
      </c>
      <c r="P2" t="n">
        <v>468.21</v>
      </c>
      <c r="Q2" t="n">
        <v>2365.56</v>
      </c>
      <c r="R2" t="n">
        <v>612.5700000000001</v>
      </c>
      <c r="S2" t="n">
        <v>184.9</v>
      </c>
      <c r="T2" t="n">
        <v>210384.1</v>
      </c>
      <c r="U2" t="n">
        <v>0.3</v>
      </c>
      <c r="V2" t="n">
        <v>0.8</v>
      </c>
      <c r="W2" t="n">
        <v>37.23</v>
      </c>
      <c r="X2" t="n">
        <v>12.69</v>
      </c>
      <c r="Y2" t="n">
        <v>1</v>
      </c>
      <c r="Z2" t="n">
        <v>10</v>
      </c>
      <c r="AA2" t="n">
        <v>946.7699758882444</v>
      </c>
      <c r="AB2" t="n">
        <v>1295.412449553757</v>
      </c>
      <c r="AC2" t="n">
        <v>1171.780103491137</v>
      </c>
      <c r="AD2" t="n">
        <v>946769.9758882445</v>
      </c>
      <c r="AE2" t="n">
        <v>1295412.449553757</v>
      </c>
      <c r="AF2" t="n">
        <v>1.278964773081021e-06</v>
      </c>
      <c r="AG2" t="n">
        <v>19</v>
      </c>
      <c r="AH2" t="n">
        <v>1171780.103491138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0.98</v>
      </c>
      <c r="E3" t="n">
        <v>102.04</v>
      </c>
      <c r="F3" t="n">
        <v>98.58</v>
      </c>
      <c r="G3" t="n">
        <v>37.2</v>
      </c>
      <c r="H3" t="n">
        <v>0.84</v>
      </c>
      <c r="I3" t="n">
        <v>159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397.47</v>
      </c>
      <c r="Q3" t="n">
        <v>2365.62</v>
      </c>
      <c r="R3" t="n">
        <v>382.14</v>
      </c>
      <c r="S3" t="n">
        <v>184.9</v>
      </c>
      <c r="T3" t="n">
        <v>96064.53999999999</v>
      </c>
      <c r="U3" t="n">
        <v>0.48</v>
      </c>
      <c r="V3" t="n">
        <v>0.85</v>
      </c>
      <c r="W3" t="n">
        <v>37.13</v>
      </c>
      <c r="X3" t="n">
        <v>6.01</v>
      </c>
      <c r="Y3" t="n">
        <v>1</v>
      </c>
      <c r="Z3" t="n">
        <v>10</v>
      </c>
      <c r="AA3" t="n">
        <v>765.0748573741685</v>
      </c>
      <c r="AB3" t="n">
        <v>1046.809172579898</v>
      </c>
      <c r="AC3" t="n">
        <v>946.9031743547729</v>
      </c>
      <c r="AD3" t="n">
        <v>765074.8573741685</v>
      </c>
      <c r="AE3" t="n">
        <v>1046809.172579898</v>
      </c>
      <c r="AF3" t="n">
        <v>1.387870089269627e-06</v>
      </c>
      <c r="AG3" t="n">
        <v>17</v>
      </c>
      <c r="AH3" t="n">
        <v>946903.1743547729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0.9798</v>
      </c>
      <c r="E4" t="n">
        <v>102.06</v>
      </c>
      <c r="F4" t="n">
        <v>98.59</v>
      </c>
      <c r="G4" t="n">
        <v>37.21</v>
      </c>
      <c r="H4" t="n">
        <v>1.22</v>
      </c>
      <c r="I4" t="n">
        <v>159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408.2</v>
      </c>
      <c r="Q4" t="n">
        <v>2365.66</v>
      </c>
      <c r="R4" t="n">
        <v>382.35</v>
      </c>
      <c r="S4" t="n">
        <v>184.9</v>
      </c>
      <c r="T4" t="n">
        <v>96171.42</v>
      </c>
      <c r="U4" t="n">
        <v>0.48</v>
      </c>
      <c r="V4" t="n">
        <v>0.85</v>
      </c>
      <c r="W4" t="n">
        <v>37.14</v>
      </c>
      <c r="X4" t="n">
        <v>6.03</v>
      </c>
      <c r="Y4" t="n">
        <v>1</v>
      </c>
      <c r="Z4" t="n">
        <v>10</v>
      </c>
      <c r="AA4" t="n">
        <v>780.1103682849243</v>
      </c>
      <c r="AB4" t="n">
        <v>1067.381421927921</v>
      </c>
      <c r="AC4" t="n">
        <v>965.5120370983539</v>
      </c>
      <c r="AD4" t="n">
        <v>780110.3682849243</v>
      </c>
      <c r="AE4" t="n">
        <v>1067381.421927921</v>
      </c>
      <c r="AF4" t="n">
        <v>1.387586850475899e-06</v>
      </c>
      <c r="AG4" t="n">
        <v>17</v>
      </c>
      <c r="AH4" t="n">
        <v>965512.0370983538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0.5776</v>
      </c>
      <c r="E2" t="n">
        <v>173.12</v>
      </c>
      <c r="F2" t="n">
        <v>137.61</v>
      </c>
      <c r="G2" t="n">
        <v>7.17</v>
      </c>
      <c r="H2" t="n">
        <v>0.12</v>
      </c>
      <c r="I2" t="n">
        <v>1152</v>
      </c>
      <c r="J2" t="n">
        <v>141.81</v>
      </c>
      <c r="K2" t="n">
        <v>47.83</v>
      </c>
      <c r="L2" t="n">
        <v>1</v>
      </c>
      <c r="M2" t="n">
        <v>1150</v>
      </c>
      <c r="N2" t="n">
        <v>22.98</v>
      </c>
      <c r="O2" t="n">
        <v>17723.39</v>
      </c>
      <c r="P2" t="n">
        <v>1585.68</v>
      </c>
      <c r="Q2" t="n">
        <v>2369.34</v>
      </c>
      <c r="R2" t="n">
        <v>1693.74</v>
      </c>
      <c r="S2" t="n">
        <v>184.9</v>
      </c>
      <c r="T2" t="n">
        <v>746899.83</v>
      </c>
      <c r="U2" t="n">
        <v>0.11</v>
      </c>
      <c r="V2" t="n">
        <v>0.61</v>
      </c>
      <c r="W2" t="n">
        <v>38.54</v>
      </c>
      <c r="X2" t="n">
        <v>44.95</v>
      </c>
      <c r="Y2" t="n">
        <v>1</v>
      </c>
      <c r="Z2" t="n">
        <v>10</v>
      </c>
      <c r="AA2" t="n">
        <v>4323.909526316327</v>
      </c>
      <c r="AB2" t="n">
        <v>5916.163771331654</v>
      </c>
      <c r="AC2" t="n">
        <v>5351.533404383542</v>
      </c>
      <c r="AD2" t="n">
        <v>4323909.526316327</v>
      </c>
      <c r="AE2" t="n">
        <v>5916163.771331654</v>
      </c>
      <c r="AF2" t="n">
        <v>7.710768556627152e-07</v>
      </c>
      <c r="AG2" t="n">
        <v>29</v>
      </c>
      <c r="AH2" t="n">
        <v>5351533.404383542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0.7993</v>
      </c>
      <c r="E3" t="n">
        <v>125.11</v>
      </c>
      <c r="F3" t="n">
        <v>109.76</v>
      </c>
      <c r="G3" t="n">
        <v>14.51</v>
      </c>
      <c r="H3" t="n">
        <v>0.25</v>
      </c>
      <c r="I3" t="n">
        <v>454</v>
      </c>
      <c r="J3" t="n">
        <v>143.17</v>
      </c>
      <c r="K3" t="n">
        <v>47.83</v>
      </c>
      <c r="L3" t="n">
        <v>2</v>
      </c>
      <c r="M3" t="n">
        <v>452</v>
      </c>
      <c r="N3" t="n">
        <v>23.34</v>
      </c>
      <c r="O3" t="n">
        <v>17891.86</v>
      </c>
      <c r="P3" t="n">
        <v>1257.68</v>
      </c>
      <c r="Q3" t="n">
        <v>2366.15</v>
      </c>
      <c r="R3" t="n">
        <v>761.5599999999999</v>
      </c>
      <c r="S3" t="n">
        <v>184.9</v>
      </c>
      <c r="T3" t="n">
        <v>284299.97</v>
      </c>
      <c r="U3" t="n">
        <v>0.24</v>
      </c>
      <c r="V3" t="n">
        <v>0.77</v>
      </c>
      <c r="W3" t="n">
        <v>37.43</v>
      </c>
      <c r="X3" t="n">
        <v>17.17</v>
      </c>
      <c r="Y3" t="n">
        <v>1</v>
      </c>
      <c r="Z3" t="n">
        <v>10</v>
      </c>
      <c r="AA3" t="n">
        <v>2516.724547468409</v>
      </c>
      <c r="AB3" t="n">
        <v>3443.4935558974</v>
      </c>
      <c r="AC3" t="n">
        <v>3114.851363895982</v>
      </c>
      <c r="AD3" t="n">
        <v>2516724.547468409</v>
      </c>
      <c r="AE3" t="n">
        <v>3443493.5558974</v>
      </c>
      <c r="AF3" t="n">
        <v>1.067039007498629e-06</v>
      </c>
      <c r="AG3" t="n">
        <v>21</v>
      </c>
      <c r="AH3" t="n">
        <v>3114851.363895982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0.8812</v>
      </c>
      <c r="E4" t="n">
        <v>113.48</v>
      </c>
      <c r="F4" t="n">
        <v>103.11</v>
      </c>
      <c r="G4" t="n">
        <v>21.94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1171.57</v>
      </c>
      <c r="Q4" t="n">
        <v>2365.25</v>
      </c>
      <c r="R4" t="n">
        <v>540.35</v>
      </c>
      <c r="S4" t="n">
        <v>184.9</v>
      </c>
      <c r="T4" t="n">
        <v>174557.37</v>
      </c>
      <c r="U4" t="n">
        <v>0.34</v>
      </c>
      <c r="V4" t="n">
        <v>0.82</v>
      </c>
      <c r="W4" t="n">
        <v>37.12</v>
      </c>
      <c r="X4" t="n">
        <v>10.53</v>
      </c>
      <c r="Y4" t="n">
        <v>1</v>
      </c>
      <c r="Z4" t="n">
        <v>10</v>
      </c>
      <c r="AA4" t="n">
        <v>2138.696114108987</v>
      </c>
      <c r="AB4" t="n">
        <v>2926.258375937396</v>
      </c>
      <c r="AC4" t="n">
        <v>2646.980383567357</v>
      </c>
      <c r="AD4" t="n">
        <v>2138696.114108987</v>
      </c>
      <c r="AE4" t="n">
        <v>2926258.375937396</v>
      </c>
      <c r="AF4" t="n">
        <v>1.176372792953575e-06</v>
      </c>
      <c r="AG4" t="n">
        <v>19</v>
      </c>
      <c r="AH4" t="n">
        <v>2646980.383567357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0.9235</v>
      </c>
      <c r="E5" t="n">
        <v>108.28</v>
      </c>
      <c r="F5" t="n">
        <v>100.16</v>
      </c>
      <c r="G5" t="n">
        <v>29.46</v>
      </c>
      <c r="H5" t="n">
        <v>0.49</v>
      </c>
      <c r="I5" t="n">
        <v>204</v>
      </c>
      <c r="J5" t="n">
        <v>145.92</v>
      </c>
      <c r="K5" t="n">
        <v>47.83</v>
      </c>
      <c r="L5" t="n">
        <v>4</v>
      </c>
      <c r="M5" t="n">
        <v>202</v>
      </c>
      <c r="N5" t="n">
        <v>24.09</v>
      </c>
      <c r="O5" t="n">
        <v>18230.35</v>
      </c>
      <c r="P5" t="n">
        <v>1128.32</v>
      </c>
      <c r="Q5" t="n">
        <v>2364.79</v>
      </c>
      <c r="R5" t="n">
        <v>442.55</v>
      </c>
      <c r="S5" t="n">
        <v>184.9</v>
      </c>
      <c r="T5" t="n">
        <v>126046.42</v>
      </c>
      <c r="U5" t="n">
        <v>0.42</v>
      </c>
      <c r="V5" t="n">
        <v>0.84</v>
      </c>
      <c r="W5" t="n">
        <v>36.99</v>
      </c>
      <c r="X5" t="n">
        <v>7.59</v>
      </c>
      <c r="Y5" t="n">
        <v>1</v>
      </c>
      <c r="Z5" t="n">
        <v>10</v>
      </c>
      <c r="AA5" t="n">
        <v>1971.382482110948</v>
      </c>
      <c r="AB5" t="n">
        <v>2697.332483281186</v>
      </c>
      <c r="AC5" t="n">
        <v>2439.902856806746</v>
      </c>
      <c r="AD5" t="n">
        <v>1971382.482110948</v>
      </c>
      <c r="AE5" t="n">
        <v>2697332.483281186</v>
      </c>
      <c r="AF5" t="n">
        <v>1.232841890935799e-06</v>
      </c>
      <c r="AG5" t="n">
        <v>18</v>
      </c>
      <c r="AH5" t="n">
        <v>2439902.856806746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0.9499</v>
      </c>
      <c r="E6" t="n">
        <v>105.27</v>
      </c>
      <c r="F6" t="n">
        <v>98.45</v>
      </c>
      <c r="G6" t="n">
        <v>37.15</v>
      </c>
      <c r="H6" t="n">
        <v>0.6</v>
      </c>
      <c r="I6" t="n">
        <v>159</v>
      </c>
      <c r="J6" t="n">
        <v>147.3</v>
      </c>
      <c r="K6" t="n">
        <v>47.83</v>
      </c>
      <c r="L6" t="n">
        <v>5</v>
      </c>
      <c r="M6" t="n">
        <v>157</v>
      </c>
      <c r="N6" t="n">
        <v>24.47</v>
      </c>
      <c r="O6" t="n">
        <v>18400.38</v>
      </c>
      <c r="P6" t="n">
        <v>1099</v>
      </c>
      <c r="Q6" t="n">
        <v>2364.71</v>
      </c>
      <c r="R6" t="n">
        <v>385.88</v>
      </c>
      <c r="S6" t="n">
        <v>184.9</v>
      </c>
      <c r="T6" t="n">
        <v>97937.44</v>
      </c>
      <c r="U6" t="n">
        <v>0.48</v>
      </c>
      <c r="V6" t="n">
        <v>0.85</v>
      </c>
      <c r="W6" t="n">
        <v>36.91</v>
      </c>
      <c r="X6" t="n">
        <v>5.88</v>
      </c>
      <c r="Y6" t="n">
        <v>1</v>
      </c>
      <c r="Z6" t="n">
        <v>10</v>
      </c>
      <c r="AA6" t="n">
        <v>1876.233939604633</v>
      </c>
      <c r="AB6" t="n">
        <v>2567.146049766606</v>
      </c>
      <c r="AC6" t="n">
        <v>2322.141233788991</v>
      </c>
      <c r="AD6" t="n">
        <v>1876233.939604633</v>
      </c>
      <c r="AE6" t="n">
        <v>2567146.049766606</v>
      </c>
      <c r="AF6" t="n">
        <v>1.268085015917613e-06</v>
      </c>
      <c r="AG6" t="n">
        <v>18</v>
      </c>
      <c r="AH6" t="n">
        <v>2322141.233788991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0.9679</v>
      </c>
      <c r="E7" t="n">
        <v>103.32</v>
      </c>
      <c r="F7" t="n">
        <v>97.34</v>
      </c>
      <c r="G7" t="n">
        <v>44.92</v>
      </c>
      <c r="H7" t="n">
        <v>0.71</v>
      </c>
      <c r="I7" t="n">
        <v>130</v>
      </c>
      <c r="J7" t="n">
        <v>148.68</v>
      </c>
      <c r="K7" t="n">
        <v>47.83</v>
      </c>
      <c r="L7" t="n">
        <v>6</v>
      </c>
      <c r="M7" t="n">
        <v>128</v>
      </c>
      <c r="N7" t="n">
        <v>24.85</v>
      </c>
      <c r="O7" t="n">
        <v>18570.94</v>
      </c>
      <c r="P7" t="n">
        <v>1076.66</v>
      </c>
      <c r="Q7" t="n">
        <v>2364.5</v>
      </c>
      <c r="R7" t="n">
        <v>348.7</v>
      </c>
      <c r="S7" t="n">
        <v>184.9</v>
      </c>
      <c r="T7" t="n">
        <v>79491.92</v>
      </c>
      <c r="U7" t="n">
        <v>0.53</v>
      </c>
      <c r="V7" t="n">
        <v>0.86</v>
      </c>
      <c r="W7" t="n">
        <v>36.86</v>
      </c>
      <c r="X7" t="n">
        <v>4.78</v>
      </c>
      <c r="Y7" t="n">
        <v>1</v>
      </c>
      <c r="Z7" t="n">
        <v>10</v>
      </c>
      <c r="AA7" t="n">
        <v>1802.731243706298</v>
      </c>
      <c r="AB7" t="n">
        <v>2466.57641852842</v>
      </c>
      <c r="AC7" t="n">
        <v>2231.169827005813</v>
      </c>
      <c r="AD7" t="n">
        <v>1802731.243706298</v>
      </c>
      <c r="AE7" t="n">
        <v>2466576.41852842</v>
      </c>
      <c r="AF7" t="n">
        <v>1.292114419314304e-06</v>
      </c>
      <c r="AG7" t="n">
        <v>17</v>
      </c>
      <c r="AH7" t="n">
        <v>2231169.827005813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0.9804</v>
      </c>
      <c r="E8" t="n">
        <v>102</v>
      </c>
      <c r="F8" t="n">
        <v>96.59999999999999</v>
      </c>
      <c r="G8" t="n">
        <v>52.69</v>
      </c>
      <c r="H8" t="n">
        <v>0.83</v>
      </c>
      <c r="I8" t="n">
        <v>110</v>
      </c>
      <c r="J8" t="n">
        <v>150.07</v>
      </c>
      <c r="K8" t="n">
        <v>47.83</v>
      </c>
      <c r="L8" t="n">
        <v>7</v>
      </c>
      <c r="M8" t="n">
        <v>108</v>
      </c>
      <c r="N8" t="n">
        <v>25.24</v>
      </c>
      <c r="O8" t="n">
        <v>18742.03</v>
      </c>
      <c r="P8" t="n">
        <v>1057.64</v>
      </c>
      <c r="Q8" t="n">
        <v>2364.43</v>
      </c>
      <c r="R8" t="n">
        <v>323.96</v>
      </c>
      <c r="S8" t="n">
        <v>184.9</v>
      </c>
      <c r="T8" t="n">
        <v>67218.78</v>
      </c>
      <c r="U8" t="n">
        <v>0.57</v>
      </c>
      <c r="V8" t="n">
        <v>0.87</v>
      </c>
      <c r="W8" t="n">
        <v>36.84</v>
      </c>
      <c r="X8" t="n">
        <v>4.04</v>
      </c>
      <c r="Y8" t="n">
        <v>1</v>
      </c>
      <c r="Z8" t="n">
        <v>10</v>
      </c>
      <c r="AA8" t="n">
        <v>1754.098290364238</v>
      </c>
      <c r="AB8" t="n">
        <v>2400.034666231336</v>
      </c>
      <c r="AC8" t="n">
        <v>2170.978726156027</v>
      </c>
      <c r="AD8" t="n">
        <v>1754098.290364238</v>
      </c>
      <c r="AE8" t="n">
        <v>2400034.666231336</v>
      </c>
      <c r="AF8" t="n">
        <v>1.308801505006451e-06</v>
      </c>
      <c r="AG8" t="n">
        <v>17</v>
      </c>
      <c r="AH8" t="n">
        <v>2170978.726156027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0.99</v>
      </c>
      <c r="E9" t="n">
        <v>101.01</v>
      </c>
      <c r="F9" t="n">
        <v>96.03</v>
      </c>
      <c r="G9" t="n">
        <v>60.65</v>
      </c>
      <c r="H9" t="n">
        <v>0.9399999999999999</v>
      </c>
      <c r="I9" t="n">
        <v>95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1041.03</v>
      </c>
      <c r="Q9" t="n">
        <v>2364.4</v>
      </c>
      <c r="R9" t="n">
        <v>305.2</v>
      </c>
      <c r="S9" t="n">
        <v>184.9</v>
      </c>
      <c r="T9" t="n">
        <v>57914.25</v>
      </c>
      <c r="U9" t="n">
        <v>0.61</v>
      </c>
      <c r="V9" t="n">
        <v>0.88</v>
      </c>
      <c r="W9" t="n">
        <v>36.81</v>
      </c>
      <c r="X9" t="n">
        <v>3.47</v>
      </c>
      <c r="Y9" t="n">
        <v>1</v>
      </c>
      <c r="Z9" t="n">
        <v>10</v>
      </c>
      <c r="AA9" t="n">
        <v>1714.827413005603</v>
      </c>
      <c r="AB9" t="n">
        <v>2346.302519320418</v>
      </c>
      <c r="AC9" t="n">
        <v>2122.374699932745</v>
      </c>
      <c r="AD9" t="n">
        <v>1714827.413005603</v>
      </c>
      <c r="AE9" t="n">
        <v>2346302.519320418</v>
      </c>
      <c r="AF9" t="n">
        <v>1.32161718681802e-06</v>
      </c>
      <c r="AG9" t="n">
        <v>17</v>
      </c>
      <c r="AH9" t="n">
        <v>2122374.699932745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0.9976</v>
      </c>
      <c r="E10" t="n">
        <v>100.24</v>
      </c>
      <c r="F10" t="n">
        <v>95.62</v>
      </c>
      <c r="G10" t="n">
        <v>69.12</v>
      </c>
      <c r="H10" t="n">
        <v>1.04</v>
      </c>
      <c r="I10" t="n">
        <v>83</v>
      </c>
      <c r="J10" t="n">
        <v>152.85</v>
      </c>
      <c r="K10" t="n">
        <v>47.83</v>
      </c>
      <c r="L10" t="n">
        <v>9</v>
      </c>
      <c r="M10" t="n">
        <v>81</v>
      </c>
      <c r="N10" t="n">
        <v>26.03</v>
      </c>
      <c r="O10" t="n">
        <v>19085.83</v>
      </c>
      <c r="P10" t="n">
        <v>1025.65</v>
      </c>
      <c r="Q10" t="n">
        <v>2364.32</v>
      </c>
      <c r="R10" t="n">
        <v>291.06</v>
      </c>
      <c r="S10" t="n">
        <v>184.9</v>
      </c>
      <c r="T10" t="n">
        <v>50907.19</v>
      </c>
      <c r="U10" t="n">
        <v>0.64</v>
      </c>
      <c r="V10" t="n">
        <v>0.88</v>
      </c>
      <c r="W10" t="n">
        <v>36.8</v>
      </c>
      <c r="X10" t="n">
        <v>3.06</v>
      </c>
      <c r="Y10" t="n">
        <v>1</v>
      </c>
      <c r="Z10" t="n">
        <v>10</v>
      </c>
      <c r="AA10" t="n">
        <v>1681.291991729596</v>
      </c>
      <c r="AB10" t="n">
        <v>2300.417876452214</v>
      </c>
      <c r="AC10" t="n">
        <v>2080.869222980382</v>
      </c>
      <c r="AD10" t="n">
        <v>1681291.991729596</v>
      </c>
      <c r="AE10" t="n">
        <v>2300417.876452214</v>
      </c>
      <c r="AF10" t="n">
        <v>1.331762934918845e-06</v>
      </c>
      <c r="AG10" t="n">
        <v>17</v>
      </c>
      <c r="AH10" t="n">
        <v>2080869.222980382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1.0037</v>
      </c>
      <c r="E11" t="n">
        <v>99.63</v>
      </c>
      <c r="F11" t="n">
        <v>95.27</v>
      </c>
      <c r="G11" t="n">
        <v>77.23999999999999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1011.06</v>
      </c>
      <c r="Q11" t="n">
        <v>2364.26</v>
      </c>
      <c r="R11" t="n">
        <v>279.69</v>
      </c>
      <c r="S11" t="n">
        <v>184.9</v>
      </c>
      <c r="T11" t="n">
        <v>45266.8</v>
      </c>
      <c r="U11" t="n">
        <v>0.66</v>
      </c>
      <c r="V11" t="n">
        <v>0.88</v>
      </c>
      <c r="W11" t="n">
        <v>36.78</v>
      </c>
      <c r="X11" t="n">
        <v>2.71</v>
      </c>
      <c r="Y11" t="n">
        <v>1</v>
      </c>
      <c r="Z11" t="n">
        <v>10</v>
      </c>
      <c r="AA11" t="n">
        <v>1651.668924700773</v>
      </c>
      <c r="AB11" t="n">
        <v>2259.886289265897</v>
      </c>
      <c r="AC11" t="n">
        <v>2044.205913588687</v>
      </c>
      <c r="AD11" t="n">
        <v>1651668.924700773</v>
      </c>
      <c r="AE11" t="n">
        <v>2259886.289265897</v>
      </c>
      <c r="AF11" t="n">
        <v>1.339906232736612e-06</v>
      </c>
      <c r="AG11" t="n">
        <v>17</v>
      </c>
      <c r="AH11" t="n">
        <v>2044205.913588687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94.95</v>
      </c>
      <c r="G12" t="n">
        <v>86.31999999999999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996.17</v>
      </c>
      <c r="Q12" t="n">
        <v>2364.25</v>
      </c>
      <c r="R12" t="n">
        <v>269</v>
      </c>
      <c r="S12" t="n">
        <v>184.9</v>
      </c>
      <c r="T12" t="n">
        <v>39958.77</v>
      </c>
      <c r="U12" t="n">
        <v>0.6899999999999999</v>
      </c>
      <c r="V12" t="n">
        <v>0.89</v>
      </c>
      <c r="W12" t="n">
        <v>36.77</v>
      </c>
      <c r="X12" t="n">
        <v>2.4</v>
      </c>
      <c r="Y12" t="n">
        <v>1</v>
      </c>
      <c r="Z12" t="n">
        <v>10</v>
      </c>
      <c r="AA12" t="n">
        <v>1622.92122540411</v>
      </c>
      <c r="AB12" t="n">
        <v>2220.552418829219</v>
      </c>
      <c r="AC12" t="n">
        <v>2008.626012541052</v>
      </c>
      <c r="AD12" t="n">
        <v>1622921.22540411</v>
      </c>
      <c r="AE12" t="n">
        <v>2220552.418829219</v>
      </c>
      <c r="AF12" t="n">
        <v>1.347248550441157e-06</v>
      </c>
      <c r="AG12" t="n">
        <v>17</v>
      </c>
      <c r="AH12" t="n">
        <v>2008626.012541051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1.0132</v>
      </c>
      <c r="E13" t="n">
        <v>98.7</v>
      </c>
      <c r="F13" t="n">
        <v>94.73</v>
      </c>
      <c r="G13" t="n">
        <v>94.73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982.5700000000001</v>
      </c>
      <c r="Q13" t="n">
        <v>2364.38</v>
      </c>
      <c r="R13" t="n">
        <v>261.73</v>
      </c>
      <c r="S13" t="n">
        <v>184.9</v>
      </c>
      <c r="T13" t="n">
        <v>36356.01</v>
      </c>
      <c r="U13" t="n">
        <v>0.71</v>
      </c>
      <c r="V13" t="n">
        <v>0.89</v>
      </c>
      <c r="W13" t="n">
        <v>36.76</v>
      </c>
      <c r="X13" t="n">
        <v>2.18</v>
      </c>
      <c r="Y13" t="n">
        <v>1</v>
      </c>
      <c r="Z13" t="n">
        <v>10</v>
      </c>
      <c r="AA13" t="n">
        <v>1598.507314091992</v>
      </c>
      <c r="AB13" t="n">
        <v>2187.148228306226</v>
      </c>
      <c r="AC13" t="n">
        <v>1978.409871078498</v>
      </c>
      <c r="AD13" t="n">
        <v>1598507.314091992</v>
      </c>
      <c r="AE13" t="n">
        <v>2187148.228306226</v>
      </c>
      <c r="AF13" t="n">
        <v>1.352588417862644e-06</v>
      </c>
      <c r="AG13" t="n">
        <v>17</v>
      </c>
      <c r="AH13" t="n">
        <v>1978409.871078498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1.0164</v>
      </c>
      <c r="E14" t="n">
        <v>98.39</v>
      </c>
      <c r="F14" t="n">
        <v>94.56999999999999</v>
      </c>
      <c r="G14" t="n">
        <v>103.17</v>
      </c>
      <c r="H14" t="n">
        <v>1.45</v>
      </c>
      <c r="I14" t="n">
        <v>55</v>
      </c>
      <c r="J14" t="n">
        <v>158.48</v>
      </c>
      <c r="K14" t="n">
        <v>47.83</v>
      </c>
      <c r="L14" t="n">
        <v>13</v>
      </c>
      <c r="M14" t="n">
        <v>53</v>
      </c>
      <c r="N14" t="n">
        <v>27.65</v>
      </c>
      <c r="O14" t="n">
        <v>19780.06</v>
      </c>
      <c r="P14" t="n">
        <v>971.03</v>
      </c>
      <c r="Q14" t="n">
        <v>2364.27</v>
      </c>
      <c r="R14" t="n">
        <v>256.4</v>
      </c>
      <c r="S14" t="n">
        <v>184.9</v>
      </c>
      <c r="T14" t="n">
        <v>33713.79</v>
      </c>
      <c r="U14" t="n">
        <v>0.72</v>
      </c>
      <c r="V14" t="n">
        <v>0.89</v>
      </c>
      <c r="W14" t="n">
        <v>36.76</v>
      </c>
      <c r="X14" t="n">
        <v>2.02</v>
      </c>
      <c r="Y14" t="n">
        <v>1</v>
      </c>
      <c r="Z14" t="n">
        <v>10</v>
      </c>
      <c r="AA14" t="n">
        <v>1578.253855211066</v>
      </c>
      <c r="AB14" t="n">
        <v>2159.4365523458</v>
      </c>
      <c r="AC14" t="n">
        <v>1953.342958578153</v>
      </c>
      <c r="AD14" t="n">
        <v>1578253.855211066</v>
      </c>
      <c r="AE14" t="n">
        <v>2159436.5523458</v>
      </c>
      <c r="AF14" t="n">
        <v>1.356860311799833e-06</v>
      </c>
      <c r="AG14" t="n">
        <v>17</v>
      </c>
      <c r="AH14" t="n">
        <v>1953342.958578153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1.02</v>
      </c>
      <c r="E15" t="n">
        <v>98.04000000000001</v>
      </c>
      <c r="F15" t="n">
        <v>94.36</v>
      </c>
      <c r="G15" t="n">
        <v>113.24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48</v>
      </c>
      <c r="N15" t="n">
        <v>28.07</v>
      </c>
      <c r="O15" t="n">
        <v>19955.16</v>
      </c>
      <c r="P15" t="n">
        <v>955.8099999999999</v>
      </c>
      <c r="Q15" t="n">
        <v>2364.2</v>
      </c>
      <c r="R15" t="n">
        <v>249.6</v>
      </c>
      <c r="S15" t="n">
        <v>184.9</v>
      </c>
      <c r="T15" t="n">
        <v>30341.65</v>
      </c>
      <c r="U15" t="n">
        <v>0.74</v>
      </c>
      <c r="V15" t="n">
        <v>0.89</v>
      </c>
      <c r="W15" t="n">
        <v>36.74</v>
      </c>
      <c r="X15" t="n">
        <v>1.81</v>
      </c>
      <c r="Y15" t="n">
        <v>1</v>
      </c>
      <c r="Z15" t="n">
        <v>10</v>
      </c>
      <c r="AA15" t="n">
        <v>1544.207505234637</v>
      </c>
      <c r="AB15" t="n">
        <v>2112.852834289096</v>
      </c>
      <c r="AC15" t="n">
        <v>1911.205125192122</v>
      </c>
      <c r="AD15" t="n">
        <v>1544207.505234637</v>
      </c>
      <c r="AE15" t="n">
        <v>2112852.834289096</v>
      </c>
      <c r="AF15" t="n">
        <v>1.361666192479172e-06</v>
      </c>
      <c r="AG15" t="n">
        <v>16</v>
      </c>
      <c r="AH15" t="n">
        <v>1911205.125192122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1.0226</v>
      </c>
      <c r="E16" t="n">
        <v>97.79000000000001</v>
      </c>
      <c r="F16" t="n">
        <v>94.23</v>
      </c>
      <c r="G16" t="n">
        <v>122.91</v>
      </c>
      <c r="H16" t="n">
        <v>1.65</v>
      </c>
      <c r="I16" t="n">
        <v>46</v>
      </c>
      <c r="J16" t="n">
        <v>161.32</v>
      </c>
      <c r="K16" t="n">
        <v>47.83</v>
      </c>
      <c r="L16" t="n">
        <v>15</v>
      </c>
      <c r="M16" t="n">
        <v>44</v>
      </c>
      <c r="N16" t="n">
        <v>28.5</v>
      </c>
      <c r="O16" t="n">
        <v>20130.71</v>
      </c>
      <c r="P16" t="n">
        <v>941.9400000000001</v>
      </c>
      <c r="Q16" t="n">
        <v>2364.13</v>
      </c>
      <c r="R16" t="n">
        <v>245.29</v>
      </c>
      <c r="S16" t="n">
        <v>184.9</v>
      </c>
      <c r="T16" t="n">
        <v>28205.77</v>
      </c>
      <c r="U16" t="n">
        <v>0.75</v>
      </c>
      <c r="V16" t="n">
        <v>0.89</v>
      </c>
      <c r="W16" t="n">
        <v>36.74</v>
      </c>
      <c r="X16" t="n">
        <v>1.68</v>
      </c>
      <c r="Y16" t="n">
        <v>1</v>
      </c>
      <c r="Z16" t="n">
        <v>10</v>
      </c>
      <c r="AA16" t="n">
        <v>1521.989494657262</v>
      </c>
      <c r="AB16" t="n">
        <v>2082.453172027683</v>
      </c>
      <c r="AC16" t="n">
        <v>1883.706764030743</v>
      </c>
      <c r="AD16" t="n">
        <v>1521989.494657262</v>
      </c>
      <c r="AE16" t="n">
        <v>2082453.172027683</v>
      </c>
      <c r="AF16" t="n">
        <v>1.365137106303138e-06</v>
      </c>
      <c r="AG16" t="n">
        <v>16</v>
      </c>
      <c r="AH16" t="n">
        <v>1883706.764030743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1.0249</v>
      </c>
      <c r="E17" t="n">
        <v>97.56999999999999</v>
      </c>
      <c r="F17" t="n">
        <v>94.09999999999999</v>
      </c>
      <c r="G17" t="n">
        <v>131.3</v>
      </c>
      <c r="H17" t="n">
        <v>1.74</v>
      </c>
      <c r="I17" t="n">
        <v>43</v>
      </c>
      <c r="J17" t="n">
        <v>162.75</v>
      </c>
      <c r="K17" t="n">
        <v>47.83</v>
      </c>
      <c r="L17" t="n">
        <v>16</v>
      </c>
      <c r="M17" t="n">
        <v>41</v>
      </c>
      <c r="N17" t="n">
        <v>28.92</v>
      </c>
      <c r="O17" t="n">
        <v>20306.85</v>
      </c>
      <c r="P17" t="n">
        <v>927.41</v>
      </c>
      <c r="Q17" t="n">
        <v>2364.04</v>
      </c>
      <c r="R17" t="n">
        <v>240.59</v>
      </c>
      <c r="S17" t="n">
        <v>184.9</v>
      </c>
      <c r="T17" t="n">
        <v>25873.23</v>
      </c>
      <c r="U17" t="n">
        <v>0.77</v>
      </c>
      <c r="V17" t="n">
        <v>0.89</v>
      </c>
      <c r="W17" t="n">
        <v>36.74</v>
      </c>
      <c r="X17" t="n">
        <v>1.55</v>
      </c>
      <c r="Y17" t="n">
        <v>1</v>
      </c>
      <c r="Z17" t="n">
        <v>10</v>
      </c>
      <c r="AA17" t="n">
        <v>1499.407399317105</v>
      </c>
      <c r="AB17" t="n">
        <v>2051.555352931545</v>
      </c>
      <c r="AC17" t="n">
        <v>1855.75778942378</v>
      </c>
      <c r="AD17" t="n">
        <v>1499407.399317105</v>
      </c>
      <c r="AE17" t="n">
        <v>2051555.352931545</v>
      </c>
      <c r="AF17" t="n">
        <v>1.368207530070493e-06</v>
      </c>
      <c r="AG17" t="n">
        <v>16</v>
      </c>
      <c r="AH17" t="n">
        <v>1855757.78942378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1.0268</v>
      </c>
      <c r="E18" t="n">
        <v>97.39</v>
      </c>
      <c r="F18" t="n">
        <v>94</v>
      </c>
      <c r="G18" t="n">
        <v>141</v>
      </c>
      <c r="H18" t="n">
        <v>1.83</v>
      </c>
      <c r="I18" t="n">
        <v>40</v>
      </c>
      <c r="J18" t="n">
        <v>164.19</v>
      </c>
      <c r="K18" t="n">
        <v>47.83</v>
      </c>
      <c r="L18" t="n">
        <v>17</v>
      </c>
      <c r="M18" t="n">
        <v>38</v>
      </c>
      <c r="N18" t="n">
        <v>29.36</v>
      </c>
      <c r="O18" t="n">
        <v>20483.57</v>
      </c>
      <c r="P18" t="n">
        <v>914.92</v>
      </c>
      <c r="Q18" t="n">
        <v>2364.2</v>
      </c>
      <c r="R18" t="n">
        <v>237.61</v>
      </c>
      <c r="S18" t="n">
        <v>184.9</v>
      </c>
      <c r="T18" t="n">
        <v>24395.49</v>
      </c>
      <c r="U18" t="n">
        <v>0.78</v>
      </c>
      <c r="V18" t="n">
        <v>0.89</v>
      </c>
      <c r="W18" t="n">
        <v>36.73</v>
      </c>
      <c r="X18" t="n">
        <v>1.45</v>
      </c>
      <c r="Y18" t="n">
        <v>1</v>
      </c>
      <c r="Z18" t="n">
        <v>10</v>
      </c>
      <c r="AA18" t="n">
        <v>1480.194125262675</v>
      </c>
      <c r="AB18" t="n">
        <v>2025.266903740447</v>
      </c>
      <c r="AC18" t="n">
        <v>1831.97827292741</v>
      </c>
      <c r="AD18" t="n">
        <v>1480194.125262675</v>
      </c>
      <c r="AE18" t="n">
        <v>2025266.903740447</v>
      </c>
      <c r="AF18" t="n">
        <v>1.370743967095699e-06</v>
      </c>
      <c r="AG18" t="n">
        <v>16</v>
      </c>
      <c r="AH18" t="n">
        <v>1831978.27292741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1.0291</v>
      </c>
      <c r="E19" t="n">
        <v>97.17</v>
      </c>
      <c r="F19" t="n">
        <v>93.87</v>
      </c>
      <c r="G19" t="n">
        <v>152.23</v>
      </c>
      <c r="H19" t="n">
        <v>1.93</v>
      </c>
      <c r="I19" t="n">
        <v>37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900.54</v>
      </c>
      <c r="Q19" t="n">
        <v>2364.06</v>
      </c>
      <c r="R19" t="n">
        <v>233.22</v>
      </c>
      <c r="S19" t="n">
        <v>184.9</v>
      </c>
      <c r="T19" t="n">
        <v>22216.18</v>
      </c>
      <c r="U19" t="n">
        <v>0.79</v>
      </c>
      <c r="V19" t="n">
        <v>0.9</v>
      </c>
      <c r="W19" t="n">
        <v>36.72</v>
      </c>
      <c r="X19" t="n">
        <v>1.32</v>
      </c>
      <c r="Y19" t="n">
        <v>1</v>
      </c>
      <c r="Z19" t="n">
        <v>10</v>
      </c>
      <c r="AA19" t="n">
        <v>1457.995906704462</v>
      </c>
      <c r="AB19" t="n">
        <v>1994.894321792813</v>
      </c>
      <c r="AC19" t="n">
        <v>1804.504407572671</v>
      </c>
      <c r="AD19" t="n">
        <v>1457995.906704462</v>
      </c>
      <c r="AE19" t="n">
        <v>1994894.321792813</v>
      </c>
      <c r="AF19" t="n">
        <v>1.373814390863054e-06</v>
      </c>
      <c r="AG19" t="n">
        <v>16</v>
      </c>
      <c r="AH19" t="n">
        <v>1804504.407572671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1.0296</v>
      </c>
      <c r="E20" t="n">
        <v>97.13</v>
      </c>
      <c r="F20" t="n">
        <v>93.86</v>
      </c>
      <c r="G20" t="n">
        <v>156.43</v>
      </c>
      <c r="H20" t="n">
        <v>2.02</v>
      </c>
      <c r="I20" t="n">
        <v>36</v>
      </c>
      <c r="J20" t="n">
        <v>167.07</v>
      </c>
      <c r="K20" t="n">
        <v>47.83</v>
      </c>
      <c r="L20" t="n">
        <v>19</v>
      </c>
      <c r="M20" t="n">
        <v>14</v>
      </c>
      <c r="N20" t="n">
        <v>30.24</v>
      </c>
      <c r="O20" t="n">
        <v>20838.81</v>
      </c>
      <c r="P20" t="n">
        <v>892.36</v>
      </c>
      <c r="Q20" t="n">
        <v>2364.19</v>
      </c>
      <c r="R20" t="n">
        <v>231.78</v>
      </c>
      <c r="S20" t="n">
        <v>184.9</v>
      </c>
      <c r="T20" t="n">
        <v>21500.29</v>
      </c>
      <c r="U20" t="n">
        <v>0.8</v>
      </c>
      <c r="V20" t="n">
        <v>0.9</v>
      </c>
      <c r="W20" t="n">
        <v>36.75</v>
      </c>
      <c r="X20" t="n">
        <v>1.31</v>
      </c>
      <c r="Y20" t="n">
        <v>1</v>
      </c>
      <c r="Z20" t="n">
        <v>10</v>
      </c>
      <c r="AA20" t="n">
        <v>1446.530838318128</v>
      </c>
      <c r="AB20" t="n">
        <v>1979.207309423512</v>
      </c>
      <c r="AC20" t="n">
        <v>1790.314541647037</v>
      </c>
      <c r="AD20" t="n">
        <v>1446530.838318128</v>
      </c>
      <c r="AE20" t="n">
        <v>1979207.309423512</v>
      </c>
      <c r="AF20" t="n">
        <v>1.37448187429074e-06</v>
      </c>
      <c r="AG20" t="n">
        <v>16</v>
      </c>
      <c r="AH20" t="n">
        <v>1790314.541647037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1.0302</v>
      </c>
      <c r="E21" t="n">
        <v>97.06999999999999</v>
      </c>
      <c r="F21" t="n">
        <v>93.83</v>
      </c>
      <c r="G21" t="n">
        <v>160.85</v>
      </c>
      <c r="H21" t="n">
        <v>2.1</v>
      </c>
      <c r="I21" t="n">
        <v>35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898.63</v>
      </c>
      <c r="Q21" t="n">
        <v>2364.24</v>
      </c>
      <c r="R21" t="n">
        <v>230.27</v>
      </c>
      <c r="S21" t="n">
        <v>184.9</v>
      </c>
      <c r="T21" t="n">
        <v>20748.92</v>
      </c>
      <c r="U21" t="n">
        <v>0.8</v>
      </c>
      <c r="V21" t="n">
        <v>0.9</v>
      </c>
      <c r="W21" t="n">
        <v>36.76</v>
      </c>
      <c r="X21" t="n">
        <v>1.28</v>
      </c>
      <c r="Y21" t="n">
        <v>1</v>
      </c>
      <c r="Z21" t="n">
        <v>10</v>
      </c>
      <c r="AA21" t="n">
        <v>1454.005484753</v>
      </c>
      <c r="AB21" t="n">
        <v>1989.434450433831</v>
      </c>
      <c r="AC21" t="n">
        <v>1799.565618673213</v>
      </c>
      <c r="AD21" t="n">
        <v>1454005.484753</v>
      </c>
      <c r="AE21" t="n">
        <v>1989434.450433831</v>
      </c>
      <c r="AF21" t="n">
        <v>1.375282854403963e-06</v>
      </c>
      <c r="AG21" t="n">
        <v>16</v>
      </c>
      <c r="AH21" t="n">
        <v>1799565.618673213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0.4897</v>
      </c>
      <c r="E2" t="n">
        <v>204.19</v>
      </c>
      <c r="F2" t="n">
        <v>150.14</v>
      </c>
      <c r="G2" t="n">
        <v>6.2</v>
      </c>
      <c r="H2" t="n">
        <v>0.1</v>
      </c>
      <c r="I2" t="n">
        <v>1452</v>
      </c>
      <c r="J2" t="n">
        <v>176.73</v>
      </c>
      <c r="K2" t="n">
        <v>52.44</v>
      </c>
      <c r="L2" t="n">
        <v>1</v>
      </c>
      <c r="M2" t="n">
        <v>1450</v>
      </c>
      <c r="N2" t="n">
        <v>33.29</v>
      </c>
      <c r="O2" t="n">
        <v>22031.19</v>
      </c>
      <c r="P2" t="n">
        <v>1993.36</v>
      </c>
      <c r="Q2" t="n">
        <v>2370.99</v>
      </c>
      <c r="R2" t="n">
        <v>2113.35</v>
      </c>
      <c r="S2" t="n">
        <v>184.9</v>
      </c>
      <c r="T2" t="n">
        <v>955205.11</v>
      </c>
      <c r="U2" t="n">
        <v>0.09</v>
      </c>
      <c r="V2" t="n">
        <v>0.5600000000000001</v>
      </c>
      <c r="W2" t="n">
        <v>39.04</v>
      </c>
      <c r="X2" t="n">
        <v>57.44</v>
      </c>
      <c r="Y2" t="n">
        <v>1</v>
      </c>
      <c r="Z2" t="n">
        <v>10</v>
      </c>
      <c r="AA2" t="n">
        <v>6319.004763533033</v>
      </c>
      <c r="AB2" t="n">
        <v>8645.941092281619</v>
      </c>
      <c r="AC2" t="n">
        <v>7820.78460908847</v>
      </c>
      <c r="AD2" t="n">
        <v>6319004.763533032</v>
      </c>
      <c r="AE2" t="n">
        <v>8645941.092281619</v>
      </c>
      <c r="AF2" t="n">
        <v>6.452018984844446e-07</v>
      </c>
      <c r="AG2" t="n">
        <v>34</v>
      </c>
      <c r="AH2" t="n">
        <v>7820784.60908847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0.7413</v>
      </c>
      <c r="E3" t="n">
        <v>134.9</v>
      </c>
      <c r="F3" t="n">
        <v>113.2</v>
      </c>
      <c r="G3" t="n">
        <v>12.53</v>
      </c>
      <c r="H3" t="n">
        <v>0.2</v>
      </c>
      <c r="I3" t="n">
        <v>542</v>
      </c>
      <c r="J3" t="n">
        <v>178.21</v>
      </c>
      <c r="K3" t="n">
        <v>52.44</v>
      </c>
      <c r="L3" t="n">
        <v>2</v>
      </c>
      <c r="M3" t="n">
        <v>540</v>
      </c>
      <c r="N3" t="n">
        <v>33.77</v>
      </c>
      <c r="O3" t="n">
        <v>22213.89</v>
      </c>
      <c r="P3" t="n">
        <v>1499.77</v>
      </c>
      <c r="Q3" t="n">
        <v>2366.56</v>
      </c>
      <c r="R3" t="n">
        <v>875.97</v>
      </c>
      <c r="S3" t="n">
        <v>184.9</v>
      </c>
      <c r="T3" t="n">
        <v>341066.82</v>
      </c>
      <c r="U3" t="n">
        <v>0.21</v>
      </c>
      <c r="V3" t="n">
        <v>0.74</v>
      </c>
      <c r="W3" t="n">
        <v>37.58</v>
      </c>
      <c r="X3" t="n">
        <v>20.59</v>
      </c>
      <c r="Y3" t="n">
        <v>1</v>
      </c>
      <c r="Z3" t="n">
        <v>10</v>
      </c>
      <c r="AA3" t="n">
        <v>3185.318927429861</v>
      </c>
      <c r="AB3" t="n">
        <v>4358.293882863011</v>
      </c>
      <c r="AC3" t="n">
        <v>3942.344431586283</v>
      </c>
      <c r="AD3" t="n">
        <v>3185318.927429861</v>
      </c>
      <c r="AE3" t="n">
        <v>4358293.882863011</v>
      </c>
      <c r="AF3" t="n">
        <v>9.766962780202546e-07</v>
      </c>
      <c r="AG3" t="n">
        <v>22</v>
      </c>
      <c r="AH3" t="n">
        <v>3942344.431586283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0.838</v>
      </c>
      <c r="E4" t="n">
        <v>119.33</v>
      </c>
      <c r="F4" t="n">
        <v>105.07</v>
      </c>
      <c r="G4" t="n">
        <v>18.93</v>
      </c>
      <c r="H4" t="n">
        <v>0.3</v>
      </c>
      <c r="I4" t="n">
        <v>333</v>
      </c>
      <c r="J4" t="n">
        <v>179.7</v>
      </c>
      <c r="K4" t="n">
        <v>52.44</v>
      </c>
      <c r="L4" t="n">
        <v>3</v>
      </c>
      <c r="M4" t="n">
        <v>331</v>
      </c>
      <c r="N4" t="n">
        <v>34.26</v>
      </c>
      <c r="O4" t="n">
        <v>22397.24</v>
      </c>
      <c r="P4" t="n">
        <v>1385.58</v>
      </c>
      <c r="Q4" t="n">
        <v>2365.33</v>
      </c>
      <c r="R4" t="n">
        <v>606.17</v>
      </c>
      <c r="S4" t="n">
        <v>184.9</v>
      </c>
      <c r="T4" t="n">
        <v>207210.46</v>
      </c>
      <c r="U4" t="n">
        <v>0.31</v>
      </c>
      <c r="V4" t="n">
        <v>0.8</v>
      </c>
      <c r="W4" t="n">
        <v>37.2</v>
      </c>
      <c r="X4" t="n">
        <v>12.49</v>
      </c>
      <c r="Y4" t="n">
        <v>1</v>
      </c>
      <c r="Z4" t="n">
        <v>10</v>
      </c>
      <c r="AA4" t="n">
        <v>2621.599783548431</v>
      </c>
      <c r="AB4" t="n">
        <v>3586.988480670971</v>
      </c>
      <c r="AC4" t="n">
        <v>3244.651334445549</v>
      </c>
      <c r="AD4" t="n">
        <v>2621599.783548431</v>
      </c>
      <c r="AE4" t="n">
        <v>3586988.48067097</v>
      </c>
      <c r="AF4" t="n">
        <v>1.104102901633581e-06</v>
      </c>
      <c r="AG4" t="n">
        <v>20</v>
      </c>
      <c r="AH4" t="n">
        <v>3244651.334445549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0.8892</v>
      </c>
      <c r="E5" t="n">
        <v>112.46</v>
      </c>
      <c r="F5" t="n">
        <v>101.51</v>
      </c>
      <c r="G5" t="n">
        <v>25.38</v>
      </c>
      <c r="H5" t="n">
        <v>0.39</v>
      </c>
      <c r="I5" t="n">
        <v>240</v>
      </c>
      <c r="J5" t="n">
        <v>181.19</v>
      </c>
      <c r="K5" t="n">
        <v>52.44</v>
      </c>
      <c r="L5" t="n">
        <v>4</v>
      </c>
      <c r="M5" t="n">
        <v>238</v>
      </c>
      <c r="N5" t="n">
        <v>34.75</v>
      </c>
      <c r="O5" t="n">
        <v>22581.25</v>
      </c>
      <c r="P5" t="n">
        <v>1331.75</v>
      </c>
      <c r="Q5" t="n">
        <v>2365.19</v>
      </c>
      <c r="R5" t="n">
        <v>486.93</v>
      </c>
      <c r="S5" t="n">
        <v>184.9</v>
      </c>
      <c r="T5" t="n">
        <v>148058.64</v>
      </c>
      <c r="U5" t="n">
        <v>0.38</v>
      </c>
      <c r="V5" t="n">
        <v>0.83</v>
      </c>
      <c r="W5" t="n">
        <v>37.06</v>
      </c>
      <c r="X5" t="n">
        <v>8.93</v>
      </c>
      <c r="Y5" t="n">
        <v>1</v>
      </c>
      <c r="Z5" t="n">
        <v>10</v>
      </c>
      <c r="AA5" t="n">
        <v>2383.25812722878</v>
      </c>
      <c r="AB5" t="n">
        <v>3260.878911602631</v>
      </c>
      <c r="AC5" t="n">
        <v>2949.665204951449</v>
      </c>
      <c r="AD5" t="n">
        <v>2383258.12722878</v>
      </c>
      <c r="AE5" t="n">
        <v>3260878.911602631</v>
      </c>
      <c r="AF5" t="n">
        <v>1.171561217341981e-06</v>
      </c>
      <c r="AG5" t="n">
        <v>19</v>
      </c>
      <c r="AH5" t="n">
        <v>2949665.204951449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0.9203</v>
      </c>
      <c r="E6" t="n">
        <v>108.65</v>
      </c>
      <c r="F6" t="n">
        <v>99.55</v>
      </c>
      <c r="G6" t="n">
        <v>31.77</v>
      </c>
      <c r="H6" t="n">
        <v>0.49</v>
      </c>
      <c r="I6" t="n">
        <v>188</v>
      </c>
      <c r="J6" t="n">
        <v>182.69</v>
      </c>
      <c r="K6" t="n">
        <v>52.44</v>
      </c>
      <c r="L6" t="n">
        <v>5</v>
      </c>
      <c r="M6" t="n">
        <v>186</v>
      </c>
      <c r="N6" t="n">
        <v>35.25</v>
      </c>
      <c r="O6" t="n">
        <v>22766.06</v>
      </c>
      <c r="P6" t="n">
        <v>1298.93</v>
      </c>
      <c r="Q6" t="n">
        <v>2364.85</v>
      </c>
      <c r="R6" t="n">
        <v>422.57</v>
      </c>
      <c r="S6" t="n">
        <v>184.9</v>
      </c>
      <c r="T6" t="n">
        <v>116134.04</v>
      </c>
      <c r="U6" t="n">
        <v>0.44</v>
      </c>
      <c r="V6" t="n">
        <v>0.85</v>
      </c>
      <c r="W6" t="n">
        <v>36.95</v>
      </c>
      <c r="X6" t="n">
        <v>6.98</v>
      </c>
      <c r="Y6" t="n">
        <v>1</v>
      </c>
      <c r="Z6" t="n">
        <v>10</v>
      </c>
      <c r="AA6" t="n">
        <v>2247.800346321575</v>
      </c>
      <c r="AB6" t="n">
        <v>3075.539599789853</v>
      </c>
      <c r="AC6" t="n">
        <v>2782.014416932732</v>
      </c>
      <c r="AD6" t="n">
        <v>2247800.346321575</v>
      </c>
      <c r="AE6" t="n">
        <v>3075539.599789853</v>
      </c>
      <c r="AF6" t="n">
        <v>1.212536873953919e-06</v>
      </c>
      <c r="AG6" t="n">
        <v>18</v>
      </c>
      <c r="AH6" t="n">
        <v>2782014.416932732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0.9417</v>
      </c>
      <c r="E7" t="n">
        <v>106.19</v>
      </c>
      <c r="F7" t="n">
        <v>98.29000000000001</v>
      </c>
      <c r="G7" t="n">
        <v>38.3</v>
      </c>
      <c r="H7" t="n">
        <v>0.58</v>
      </c>
      <c r="I7" t="n">
        <v>154</v>
      </c>
      <c r="J7" t="n">
        <v>184.19</v>
      </c>
      <c r="K7" t="n">
        <v>52.44</v>
      </c>
      <c r="L7" t="n">
        <v>6</v>
      </c>
      <c r="M7" t="n">
        <v>152</v>
      </c>
      <c r="N7" t="n">
        <v>35.75</v>
      </c>
      <c r="O7" t="n">
        <v>22951.43</v>
      </c>
      <c r="P7" t="n">
        <v>1275.19</v>
      </c>
      <c r="Q7" t="n">
        <v>2364.68</v>
      </c>
      <c r="R7" t="n">
        <v>380.56</v>
      </c>
      <c r="S7" t="n">
        <v>184.9</v>
      </c>
      <c r="T7" t="n">
        <v>95302.44</v>
      </c>
      <c r="U7" t="n">
        <v>0.49</v>
      </c>
      <c r="V7" t="n">
        <v>0.86</v>
      </c>
      <c r="W7" t="n">
        <v>36.9</v>
      </c>
      <c r="X7" t="n">
        <v>5.72</v>
      </c>
      <c r="Y7" t="n">
        <v>1</v>
      </c>
      <c r="Z7" t="n">
        <v>10</v>
      </c>
      <c r="AA7" t="n">
        <v>2163.794430570246</v>
      </c>
      <c r="AB7" t="n">
        <v>2960.598999779267</v>
      </c>
      <c r="AC7" t="n">
        <v>2678.043586467126</v>
      </c>
      <c r="AD7" t="n">
        <v>2163794.430570246</v>
      </c>
      <c r="AE7" t="n">
        <v>2960598.999779267</v>
      </c>
      <c r="AF7" t="n">
        <v>1.240732341847665e-06</v>
      </c>
      <c r="AG7" t="n">
        <v>18</v>
      </c>
      <c r="AH7" t="n">
        <v>2678043.586467126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0.958</v>
      </c>
      <c r="E8" t="n">
        <v>104.38</v>
      </c>
      <c r="F8" t="n">
        <v>97.34</v>
      </c>
      <c r="G8" t="n">
        <v>44.93</v>
      </c>
      <c r="H8" t="n">
        <v>0.67</v>
      </c>
      <c r="I8" t="n">
        <v>130</v>
      </c>
      <c r="J8" t="n">
        <v>185.7</v>
      </c>
      <c r="K8" t="n">
        <v>52.44</v>
      </c>
      <c r="L8" t="n">
        <v>7</v>
      </c>
      <c r="M8" t="n">
        <v>128</v>
      </c>
      <c r="N8" t="n">
        <v>36.26</v>
      </c>
      <c r="O8" t="n">
        <v>23137.49</v>
      </c>
      <c r="P8" t="n">
        <v>1256.01</v>
      </c>
      <c r="Q8" t="n">
        <v>2364.48</v>
      </c>
      <c r="R8" t="n">
        <v>348.85</v>
      </c>
      <c r="S8" t="n">
        <v>184.9</v>
      </c>
      <c r="T8" t="n">
        <v>79566.89999999999</v>
      </c>
      <c r="U8" t="n">
        <v>0.53</v>
      </c>
      <c r="V8" t="n">
        <v>0.86</v>
      </c>
      <c r="W8" t="n">
        <v>36.87</v>
      </c>
      <c r="X8" t="n">
        <v>4.78</v>
      </c>
      <c r="Y8" t="n">
        <v>1</v>
      </c>
      <c r="Z8" t="n">
        <v>10</v>
      </c>
      <c r="AA8" t="n">
        <v>2092.278027281744</v>
      </c>
      <c r="AB8" t="n">
        <v>2862.747101718899</v>
      </c>
      <c r="AC8" t="n">
        <v>2589.530536221639</v>
      </c>
      <c r="AD8" t="n">
        <v>2092278.027281743</v>
      </c>
      <c r="AE8" t="n">
        <v>2862747.101718899</v>
      </c>
      <c r="AF8" t="n">
        <v>1.262208329075144e-06</v>
      </c>
      <c r="AG8" t="n">
        <v>17</v>
      </c>
      <c r="AH8" t="n">
        <v>2589530.536221639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0.969</v>
      </c>
      <c r="E9" t="n">
        <v>103.2</v>
      </c>
      <c r="F9" t="n">
        <v>96.76000000000001</v>
      </c>
      <c r="G9" t="n">
        <v>51.38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111</v>
      </c>
      <c r="N9" t="n">
        <v>36.78</v>
      </c>
      <c r="O9" t="n">
        <v>23324.24</v>
      </c>
      <c r="P9" t="n">
        <v>1240.68</v>
      </c>
      <c r="Q9" t="n">
        <v>2364.65</v>
      </c>
      <c r="R9" t="n">
        <v>328.76</v>
      </c>
      <c r="S9" t="n">
        <v>184.9</v>
      </c>
      <c r="T9" t="n">
        <v>69606.99000000001</v>
      </c>
      <c r="U9" t="n">
        <v>0.5600000000000001</v>
      </c>
      <c r="V9" t="n">
        <v>0.87</v>
      </c>
      <c r="W9" t="n">
        <v>36.86</v>
      </c>
      <c r="X9" t="n">
        <v>4.2</v>
      </c>
      <c r="Y9" t="n">
        <v>1</v>
      </c>
      <c r="Z9" t="n">
        <v>10</v>
      </c>
      <c r="AA9" t="n">
        <v>2047.703930355139</v>
      </c>
      <c r="AB9" t="n">
        <v>2801.758855833548</v>
      </c>
      <c r="AC9" t="n">
        <v>2534.362922926045</v>
      </c>
      <c r="AD9" t="n">
        <v>2047703.930355139</v>
      </c>
      <c r="AE9" t="n">
        <v>2801758.855833548</v>
      </c>
      <c r="AF9" t="n">
        <v>1.27670132659062e-06</v>
      </c>
      <c r="AG9" t="n">
        <v>17</v>
      </c>
      <c r="AH9" t="n">
        <v>2534362.922926045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0.979</v>
      </c>
      <c r="E10" t="n">
        <v>102.15</v>
      </c>
      <c r="F10" t="n">
        <v>96.20999999999999</v>
      </c>
      <c r="G10" t="n">
        <v>58.31</v>
      </c>
      <c r="H10" t="n">
        <v>0.85</v>
      </c>
      <c r="I10" t="n">
        <v>99</v>
      </c>
      <c r="J10" t="n">
        <v>188.74</v>
      </c>
      <c r="K10" t="n">
        <v>52.44</v>
      </c>
      <c r="L10" t="n">
        <v>9</v>
      </c>
      <c r="M10" t="n">
        <v>97</v>
      </c>
      <c r="N10" t="n">
        <v>37.3</v>
      </c>
      <c r="O10" t="n">
        <v>23511.69</v>
      </c>
      <c r="P10" t="n">
        <v>1226.57</v>
      </c>
      <c r="Q10" t="n">
        <v>2364.38</v>
      </c>
      <c r="R10" t="n">
        <v>311.27</v>
      </c>
      <c r="S10" t="n">
        <v>184.9</v>
      </c>
      <c r="T10" t="n">
        <v>60932.6</v>
      </c>
      <c r="U10" t="n">
        <v>0.59</v>
      </c>
      <c r="V10" t="n">
        <v>0.87</v>
      </c>
      <c r="W10" t="n">
        <v>36.81</v>
      </c>
      <c r="X10" t="n">
        <v>3.65</v>
      </c>
      <c r="Y10" t="n">
        <v>1</v>
      </c>
      <c r="Z10" t="n">
        <v>10</v>
      </c>
      <c r="AA10" t="n">
        <v>2007.772810476787</v>
      </c>
      <c r="AB10" t="n">
        <v>2747.12333597931</v>
      </c>
      <c r="AC10" t="n">
        <v>2484.941740405261</v>
      </c>
      <c r="AD10" t="n">
        <v>2007772.810476787</v>
      </c>
      <c r="AE10" t="n">
        <v>2747123.335979309</v>
      </c>
      <c r="AF10" t="n">
        <v>1.289876778877417e-06</v>
      </c>
      <c r="AG10" t="n">
        <v>17</v>
      </c>
      <c r="AH10" t="n">
        <v>2484941.740405261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0.9867</v>
      </c>
      <c r="E11" t="n">
        <v>101.34</v>
      </c>
      <c r="F11" t="n">
        <v>95.8</v>
      </c>
      <c r="G11" t="n">
        <v>65.31999999999999</v>
      </c>
      <c r="H11" t="n">
        <v>0.93</v>
      </c>
      <c r="I11" t="n">
        <v>88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1213.5</v>
      </c>
      <c r="Q11" t="n">
        <v>2364.35</v>
      </c>
      <c r="R11" t="n">
        <v>297.19</v>
      </c>
      <c r="S11" t="n">
        <v>184.9</v>
      </c>
      <c r="T11" t="n">
        <v>53947.56</v>
      </c>
      <c r="U11" t="n">
        <v>0.62</v>
      </c>
      <c r="V11" t="n">
        <v>0.88</v>
      </c>
      <c r="W11" t="n">
        <v>36.8</v>
      </c>
      <c r="X11" t="n">
        <v>3.24</v>
      </c>
      <c r="Y11" t="n">
        <v>1</v>
      </c>
      <c r="Z11" t="n">
        <v>10</v>
      </c>
      <c r="AA11" t="n">
        <v>1974.558558336213</v>
      </c>
      <c r="AB11" t="n">
        <v>2701.678130891188</v>
      </c>
      <c r="AC11" t="n">
        <v>2443.833761908003</v>
      </c>
      <c r="AD11" t="n">
        <v>1974558.558336213</v>
      </c>
      <c r="AE11" t="n">
        <v>2701678.130891188</v>
      </c>
      <c r="AF11" t="n">
        <v>1.300021877138251e-06</v>
      </c>
      <c r="AG11" t="n">
        <v>17</v>
      </c>
      <c r="AH11" t="n">
        <v>2443833.761908003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0.9923999999999999</v>
      </c>
      <c r="E12" t="n">
        <v>100.76</v>
      </c>
      <c r="F12" t="n">
        <v>95.5</v>
      </c>
      <c r="G12" t="n">
        <v>71.62</v>
      </c>
      <c r="H12" t="n">
        <v>1.02</v>
      </c>
      <c r="I12" t="n">
        <v>80</v>
      </c>
      <c r="J12" t="n">
        <v>191.79</v>
      </c>
      <c r="K12" t="n">
        <v>52.44</v>
      </c>
      <c r="L12" t="n">
        <v>11</v>
      </c>
      <c r="M12" t="n">
        <v>78</v>
      </c>
      <c r="N12" t="n">
        <v>38.35</v>
      </c>
      <c r="O12" t="n">
        <v>23888.73</v>
      </c>
      <c r="P12" t="n">
        <v>1202.45</v>
      </c>
      <c r="Q12" t="n">
        <v>2364.48</v>
      </c>
      <c r="R12" t="n">
        <v>287.06</v>
      </c>
      <c r="S12" t="n">
        <v>184.9</v>
      </c>
      <c r="T12" t="n">
        <v>48923.47</v>
      </c>
      <c r="U12" t="n">
        <v>0.64</v>
      </c>
      <c r="V12" t="n">
        <v>0.88</v>
      </c>
      <c r="W12" t="n">
        <v>36.8</v>
      </c>
      <c r="X12" t="n">
        <v>2.94</v>
      </c>
      <c r="Y12" t="n">
        <v>1</v>
      </c>
      <c r="Z12" t="n">
        <v>10</v>
      </c>
      <c r="AA12" t="n">
        <v>1948.424294924127</v>
      </c>
      <c r="AB12" t="n">
        <v>2665.920078728442</v>
      </c>
      <c r="AC12" t="n">
        <v>2411.488408056929</v>
      </c>
      <c r="AD12" t="n">
        <v>1948424.294924127</v>
      </c>
      <c r="AE12" t="n">
        <v>2665920.078728442</v>
      </c>
      <c r="AF12" t="n">
        <v>1.307531884941725e-06</v>
      </c>
      <c r="AG12" t="n">
        <v>17</v>
      </c>
      <c r="AH12" t="n">
        <v>2411488.408056929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0.9976</v>
      </c>
      <c r="E13" t="n">
        <v>100.24</v>
      </c>
      <c r="F13" t="n">
        <v>95.23</v>
      </c>
      <c r="G13" t="n">
        <v>78.27</v>
      </c>
      <c r="H13" t="n">
        <v>1.1</v>
      </c>
      <c r="I13" t="n">
        <v>73</v>
      </c>
      <c r="J13" t="n">
        <v>193.33</v>
      </c>
      <c r="K13" t="n">
        <v>52.44</v>
      </c>
      <c r="L13" t="n">
        <v>12</v>
      </c>
      <c r="M13" t="n">
        <v>71</v>
      </c>
      <c r="N13" t="n">
        <v>38.89</v>
      </c>
      <c r="O13" t="n">
        <v>24078.33</v>
      </c>
      <c r="P13" t="n">
        <v>1191.47</v>
      </c>
      <c r="Q13" t="n">
        <v>2364.28</v>
      </c>
      <c r="R13" t="n">
        <v>277.89</v>
      </c>
      <c r="S13" t="n">
        <v>184.9</v>
      </c>
      <c r="T13" t="n">
        <v>44368.76</v>
      </c>
      <c r="U13" t="n">
        <v>0.67</v>
      </c>
      <c r="V13" t="n">
        <v>0.88</v>
      </c>
      <c r="W13" t="n">
        <v>36.79</v>
      </c>
      <c r="X13" t="n">
        <v>2.67</v>
      </c>
      <c r="Y13" t="n">
        <v>1</v>
      </c>
      <c r="Z13" t="n">
        <v>10</v>
      </c>
      <c r="AA13" t="n">
        <v>1923.622488675402</v>
      </c>
      <c r="AB13" t="n">
        <v>2631.985153240468</v>
      </c>
      <c r="AC13" t="n">
        <v>2380.79218422956</v>
      </c>
      <c r="AD13" t="n">
        <v>1923622.488675402</v>
      </c>
      <c r="AE13" t="n">
        <v>2631985.153240468</v>
      </c>
      <c r="AF13" t="n">
        <v>1.314383120130859e-06</v>
      </c>
      <c r="AG13" t="n">
        <v>17</v>
      </c>
      <c r="AH13" t="n">
        <v>2380792.18422956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1.0025</v>
      </c>
      <c r="E14" t="n">
        <v>99.75</v>
      </c>
      <c r="F14" t="n">
        <v>94.98</v>
      </c>
      <c r="G14" t="n">
        <v>86.34999999999999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64</v>
      </c>
      <c r="N14" t="n">
        <v>39.43</v>
      </c>
      <c r="O14" t="n">
        <v>24268.67</v>
      </c>
      <c r="P14" t="n">
        <v>1180.31</v>
      </c>
      <c r="Q14" t="n">
        <v>2364.3</v>
      </c>
      <c r="R14" t="n">
        <v>269.49</v>
      </c>
      <c r="S14" t="n">
        <v>184.9</v>
      </c>
      <c r="T14" t="n">
        <v>40207.79</v>
      </c>
      <c r="U14" t="n">
        <v>0.6899999999999999</v>
      </c>
      <c r="V14" t="n">
        <v>0.89</v>
      </c>
      <c r="W14" t="n">
        <v>36.79</v>
      </c>
      <c r="X14" t="n">
        <v>2.42</v>
      </c>
      <c r="Y14" t="n">
        <v>1</v>
      </c>
      <c r="Z14" t="n">
        <v>10</v>
      </c>
      <c r="AA14" t="n">
        <v>1899.390124069907</v>
      </c>
      <c r="AB14" t="n">
        <v>2598.829362930753</v>
      </c>
      <c r="AC14" t="n">
        <v>2350.800736012561</v>
      </c>
      <c r="AD14" t="n">
        <v>1899390.124069907</v>
      </c>
      <c r="AE14" t="n">
        <v>2598829.362930753</v>
      </c>
      <c r="AF14" t="n">
        <v>1.32083909175139e-06</v>
      </c>
      <c r="AG14" t="n">
        <v>17</v>
      </c>
      <c r="AH14" t="n">
        <v>2350800.736012561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1.0063</v>
      </c>
      <c r="E15" t="n">
        <v>99.37</v>
      </c>
      <c r="F15" t="n">
        <v>94.78</v>
      </c>
      <c r="G15" t="n">
        <v>93.23</v>
      </c>
      <c r="H15" t="n">
        <v>1.27</v>
      </c>
      <c r="I15" t="n">
        <v>61</v>
      </c>
      <c r="J15" t="n">
        <v>196.42</v>
      </c>
      <c r="K15" t="n">
        <v>52.44</v>
      </c>
      <c r="L15" t="n">
        <v>14</v>
      </c>
      <c r="M15" t="n">
        <v>59</v>
      </c>
      <c r="N15" t="n">
        <v>39.98</v>
      </c>
      <c r="O15" t="n">
        <v>24459.75</v>
      </c>
      <c r="P15" t="n">
        <v>1171.27</v>
      </c>
      <c r="Q15" t="n">
        <v>2364.26</v>
      </c>
      <c r="R15" t="n">
        <v>263.8</v>
      </c>
      <c r="S15" t="n">
        <v>184.9</v>
      </c>
      <c r="T15" t="n">
        <v>37384.45</v>
      </c>
      <c r="U15" t="n">
        <v>0.7</v>
      </c>
      <c r="V15" t="n">
        <v>0.89</v>
      </c>
      <c r="W15" t="n">
        <v>36.75</v>
      </c>
      <c r="X15" t="n">
        <v>2.23</v>
      </c>
      <c r="Y15" t="n">
        <v>1</v>
      </c>
      <c r="Z15" t="n">
        <v>10</v>
      </c>
      <c r="AA15" t="n">
        <v>1880.229494744256</v>
      </c>
      <c r="AB15" t="n">
        <v>2572.612944580091</v>
      </c>
      <c r="AC15" t="n">
        <v>2327.086375834311</v>
      </c>
      <c r="AD15" t="n">
        <v>1880229.494744256</v>
      </c>
      <c r="AE15" t="n">
        <v>2572612.944580091</v>
      </c>
      <c r="AF15" t="n">
        <v>1.325845763620373e-06</v>
      </c>
      <c r="AG15" t="n">
        <v>17</v>
      </c>
      <c r="AH15" t="n">
        <v>2327086.375834311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1.0091</v>
      </c>
      <c r="E16" t="n">
        <v>99.09999999999999</v>
      </c>
      <c r="F16" t="n">
        <v>94.65000000000001</v>
      </c>
      <c r="G16" t="n">
        <v>99.63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1161.15</v>
      </c>
      <c r="Q16" t="n">
        <v>2364.27</v>
      </c>
      <c r="R16" t="n">
        <v>258.99</v>
      </c>
      <c r="S16" t="n">
        <v>184.9</v>
      </c>
      <c r="T16" t="n">
        <v>34999.91</v>
      </c>
      <c r="U16" t="n">
        <v>0.71</v>
      </c>
      <c r="V16" t="n">
        <v>0.89</v>
      </c>
      <c r="W16" t="n">
        <v>36.75</v>
      </c>
      <c r="X16" t="n">
        <v>2.09</v>
      </c>
      <c r="Y16" t="n">
        <v>1</v>
      </c>
      <c r="Z16" t="n">
        <v>10</v>
      </c>
      <c r="AA16" t="n">
        <v>1861.567580539305</v>
      </c>
      <c r="AB16" t="n">
        <v>2547.078890259329</v>
      </c>
      <c r="AC16" t="n">
        <v>2303.989255820652</v>
      </c>
      <c r="AD16" t="n">
        <v>1861567.580539305</v>
      </c>
      <c r="AE16" t="n">
        <v>2547078.890259329</v>
      </c>
      <c r="AF16" t="n">
        <v>1.329534890260676e-06</v>
      </c>
      <c r="AG16" t="n">
        <v>17</v>
      </c>
      <c r="AH16" t="n">
        <v>2303989.255820652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1.0124</v>
      </c>
      <c r="E17" t="n">
        <v>98.78</v>
      </c>
      <c r="F17" t="n">
        <v>94.47</v>
      </c>
      <c r="G17" t="n">
        <v>106.95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1152.92</v>
      </c>
      <c r="Q17" t="n">
        <v>2364.11</v>
      </c>
      <c r="R17" t="n">
        <v>252.87</v>
      </c>
      <c r="S17" t="n">
        <v>184.9</v>
      </c>
      <c r="T17" t="n">
        <v>31960.41</v>
      </c>
      <c r="U17" t="n">
        <v>0.73</v>
      </c>
      <c r="V17" t="n">
        <v>0.89</v>
      </c>
      <c r="W17" t="n">
        <v>36.75</v>
      </c>
      <c r="X17" t="n">
        <v>1.92</v>
      </c>
      <c r="Y17" t="n">
        <v>1</v>
      </c>
      <c r="Z17" t="n">
        <v>10</v>
      </c>
      <c r="AA17" t="n">
        <v>1844.631705687263</v>
      </c>
      <c r="AB17" t="n">
        <v>2523.906479128697</v>
      </c>
      <c r="AC17" t="n">
        <v>2283.028387085646</v>
      </c>
      <c r="AD17" t="n">
        <v>1844631.705687263</v>
      </c>
      <c r="AE17" t="n">
        <v>2523906.479128697</v>
      </c>
      <c r="AF17" t="n">
        <v>1.333882789515319e-06</v>
      </c>
      <c r="AG17" t="n">
        <v>17</v>
      </c>
      <c r="AH17" t="n">
        <v>2283028.387085646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94.38</v>
      </c>
      <c r="G18" t="n">
        <v>113.26</v>
      </c>
      <c r="H18" t="n">
        <v>1.5</v>
      </c>
      <c r="I18" t="n">
        <v>50</v>
      </c>
      <c r="J18" t="n">
        <v>201.11</v>
      </c>
      <c r="K18" t="n">
        <v>52.44</v>
      </c>
      <c r="L18" t="n">
        <v>17</v>
      </c>
      <c r="M18" t="n">
        <v>48</v>
      </c>
      <c r="N18" t="n">
        <v>41.67</v>
      </c>
      <c r="O18" t="n">
        <v>25037.53</v>
      </c>
      <c r="P18" t="n">
        <v>1143.35</v>
      </c>
      <c r="Q18" t="n">
        <v>2364.12</v>
      </c>
      <c r="R18" t="n">
        <v>250.15</v>
      </c>
      <c r="S18" t="n">
        <v>184.9</v>
      </c>
      <c r="T18" t="n">
        <v>30615.53</v>
      </c>
      <c r="U18" t="n">
        <v>0.74</v>
      </c>
      <c r="V18" t="n">
        <v>0.89</v>
      </c>
      <c r="W18" t="n">
        <v>36.74</v>
      </c>
      <c r="X18" t="n">
        <v>1.83</v>
      </c>
      <c r="Y18" t="n">
        <v>1</v>
      </c>
      <c r="Z18" t="n">
        <v>10</v>
      </c>
      <c r="AA18" t="n">
        <v>1828.305833024097</v>
      </c>
      <c r="AB18" t="n">
        <v>2501.568699904285</v>
      </c>
      <c r="AC18" t="n">
        <v>2262.822494159141</v>
      </c>
      <c r="AD18" t="n">
        <v>1828305.833024097</v>
      </c>
      <c r="AE18" t="n">
        <v>2501568.699904285</v>
      </c>
      <c r="AF18" t="n">
        <v>1.336517879972678e-06</v>
      </c>
      <c r="AG18" t="n">
        <v>17</v>
      </c>
      <c r="AH18" t="n">
        <v>2262822.494159141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1.0169</v>
      </c>
      <c r="E19" t="n">
        <v>98.34</v>
      </c>
      <c r="F19" t="n">
        <v>94.25</v>
      </c>
      <c r="G19" t="n">
        <v>120.32</v>
      </c>
      <c r="H19" t="n">
        <v>1.58</v>
      </c>
      <c r="I19" t="n">
        <v>47</v>
      </c>
      <c r="J19" t="n">
        <v>202.68</v>
      </c>
      <c r="K19" t="n">
        <v>52.44</v>
      </c>
      <c r="L19" t="n">
        <v>18</v>
      </c>
      <c r="M19" t="n">
        <v>45</v>
      </c>
      <c r="N19" t="n">
        <v>42.24</v>
      </c>
      <c r="O19" t="n">
        <v>25231.66</v>
      </c>
      <c r="P19" t="n">
        <v>1133.34</v>
      </c>
      <c r="Q19" t="n">
        <v>2364.23</v>
      </c>
      <c r="R19" t="n">
        <v>245.85</v>
      </c>
      <c r="S19" t="n">
        <v>184.9</v>
      </c>
      <c r="T19" t="n">
        <v>28480.48</v>
      </c>
      <c r="U19" t="n">
        <v>0.75</v>
      </c>
      <c r="V19" t="n">
        <v>0.89</v>
      </c>
      <c r="W19" t="n">
        <v>36.73</v>
      </c>
      <c r="X19" t="n">
        <v>1.69</v>
      </c>
      <c r="Y19" t="n">
        <v>1</v>
      </c>
      <c r="Z19" t="n">
        <v>10</v>
      </c>
      <c r="AA19" t="n">
        <v>1810.573484648096</v>
      </c>
      <c r="AB19" t="n">
        <v>2477.306518560242</v>
      </c>
      <c r="AC19" t="n">
        <v>2240.875861350388</v>
      </c>
      <c r="AD19" t="n">
        <v>1810573.484648096</v>
      </c>
      <c r="AE19" t="n">
        <v>2477306.518560242</v>
      </c>
      <c r="AF19" t="n">
        <v>1.339811743044377e-06</v>
      </c>
      <c r="AG19" t="n">
        <v>17</v>
      </c>
      <c r="AH19" t="n">
        <v>2240875.861350388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1.0189</v>
      </c>
      <c r="E20" t="n">
        <v>98.15000000000001</v>
      </c>
      <c r="F20" t="n">
        <v>94.16</v>
      </c>
      <c r="G20" t="n">
        <v>128.41</v>
      </c>
      <c r="H20" t="n">
        <v>1.65</v>
      </c>
      <c r="I20" t="n">
        <v>44</v>
      </c>
      <c r="J20" t="n">
        <v>204.26</v>
      </c>
      <c r="K20" t="n">
        <v>52.44</v>
      </c>
      <c r="L20" t="n">
        <v>19</v>
      </c>
      <c r="M20" t="n">
        <v>42</v>
      </c>
      <c r="N20" t="n">
        <v>42.82</v>
      </c>
      <c r="O20" t="n">
        <v>25426.72</v>
      </c>
      <c r="P20" t="n">
        <v>1126.09</v>
      </c>
      <c r="Q20" t="n">
        <v>2364.19</v>
      </c>
      <c r="R20" t="n">
        <v>242.65</v>
      </c>
      <c r="S20" t="n">
        <v>184.9</v>
      </c>
      <c r="T20" t="n">
        <v>26893.8</v>
      </c>
      <c r="U20" t="n">
        <v>0.76</v>
      </c>
      <c r="V20" t="n">
        <v>0.89</v>
      </c>
      <c r="W20" t="n">
        <v>36.74</v>
      </c>
      <c r="X20" t="n">
        <v>1.61</v>
      </c>
      <c r="Y20" t="n">
        <v>1</v>
      </c>
      <c r="Z20" t="n">
        <v>10</v>
      </c>
      <c r="AA20" t="n">
        <v>1788.978349100281</v>
      </c>
      <c r="AB20" t="n">
        <v>2447.759101393579</v>
      </c>
      <c r="AC20" t="n">
        <v>2214.148408208051</v>
      </c>
      <c r="AD20" t="n">
        <v>1788978.349100281</v>
      </c>
      <c r="AE20" t="n">
        <v>2447759.101393579</v>
      </c>
      <c r="AF20" t="n">
        <v>1.342446833501737e-06</v>
      </c>
      <c r="AG20" t="n">
        <v>16</v>
      </c>
      <c r="AH20" t="n">
        <v>2214148.408208051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1.0211</v>
      </c>
      <c r="E21" t="n">
        <v>97.94</v>
      </c>
      <c r="F21" t="n">
        <v>94.06</v>
      </c>
      <c r="G21" t="n">
        <v>137.65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39</v>
      </c>
      <c r="N21" t="n">
        <v>43.41</v>
      </c>
      <c r="O21" t="n">
        <v>25622.45</v>
      </c>
      <c r="P21" t="n">
        <v>1115.87</v>
      </c>
      <c r="Q21" t="n">
        <v>2364.15</v>
      </c>
      <c r="R21" t="n">
        <v>239.28</v>
      </c>
      <c r="S21" t="n">
        <v>184.9</v>
      </c>
      <c r="T21" t="n">
        <v>25225.79</v>
      </c>
      <c r="U21" t="n">
        <v>0.77</v>
      </c>
      <c r="V21" t="n">
        <v>0.89</v>
      </c>
      <c r="W21" t="n">
        <v>36.73</v>
      </c>
      <c r="X21" t="n">
        <v>1.51</v>
      </c>
      <c r="Y21" t="n">
        <v>1</v>
      </c>
      <c r="Z21" t="n">
        <v>10</v>
      </c>
      <c r="AA21" t="n">
        <v>1771.646778589353</v>
      </c>
      <c r="AB21" t="n">
        <v>2424.0452820056</v>
      </c>
      <c r="AC21" t="n">
        <v>2192.697802459905</v>
      </c>
      <c r="AD21" t="n">
        <v>1771646.778589352</v>
      </c>
      <c r="AE21" t="n">
        <v>2424045.2820056</v>
      </c>
      <c r="AF21" t="n">
        <v>1.345345433004832e-06</v>
      </c>
      <c r="AG21" t="n">
        <v>16</v>
      </c>
      <c r="AH21" t="n">
        <v>2192697.802459905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1.0229</v>
      </c>
      <c r="E22" t="n">
        <v>97.76000000000001</v>
      </c>
      <c r="F22" t="n">
        <v>93.95</v>
      </c>
      <c r="G22" t="n">
        <v>144.54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37</v>
      </c>
      <c r="N22" t="n">
        <v>44</v>
      </c>
      <c r="O22" t="n">
        <v>25818.99</v>
      </c>
      <c r="P22" t="n">
        <v>1107.19</v>
      </c>
      <c r="Q22" t="n">
        <v>2364.23</v>
      </c>
      <c r="R22" t="n">
        <v>235.67</v>
      </c>
      <c r="S22" t="n">
        <v>184.9</v>
      </c>
      <c r="T22" t="n">
        <v>23431.2</v>
      </c>
      <c r="U22" t="n">
        <v>0.78</v>
      </c>
      <c r="V22" t="n">
        <v>0.9</v>
      </c>
      <c r="W22" t="n">
        <v>36.73</v>
      </c>
      <c r="X22" t="n">
        <v>1.4</v>
      </c>
      <c r="Y22" t="n">
        <v>1</v>
      </c>
      <c r="Z22" t="n">
        <v>10</v>
      </c>
      <c r="AA22" t="n">
        <v>1757.054597911148</v>
      </c>
      <c r="AB22" t="n">
        <v>2404.079616640103</v>
      </c>
      <c r="AC22" t="n">
        <v>2174.637632174904</v>
      </c>
      <c r="AD22" t="n">
        <v>1757054.597911148</v>
      </c>
      <c r="AE22" t="n">
        <v>2404079.616640103</v>
      </c>
      <c r="AF22" t="n">
        <v>1.347717014416456e-06</v>
      </c>
      <c r="AG22" t="n">
        <v>16</v>
      </c>
      <c r="AH22" t="n">
        <v>2174637.632174904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1.0243</v>
      </c>
      <c r="E23" t="n">
        <v>97.62</v>
      </c>
      <c r="F23" t="n">
        <v>93.89</v>
      </c>
      <c r="G23" t="n">
        <v>152.25</v>
      </c>
      <c r="H23" t="n">
        <v>1.87</v>
      </c>
      <c r="I23" t="n">
        <v>37</v>
      </c>
      <c r="J23" t="n">
        <v>209.05</v>
      </c>
      <c r="K23" t="n">
        <v>52.44</v>
      </c>
      <c r="L23" t="n">
        <v>22</v>
      </c>
      <c r="M23" t="n">
        <v>35</v>
      </c>
      <c r="N23" t="n">
        <v>44.6</v>
      </c>
      <c r="O23" t="n">
        <v>26016.35</v>
      </c>
      <c r="P23" t="n">
        <v>1097.87</v>
      </c>
      <c r="Q23" t="n">
        <v>2364.01</v>
      </c>
      <c r="R23" t="n">
        <v>233.89</v>
      </c>
      <c r="S23" t="n">
        <v>184.9</v>
      </c>
      <c r="T23" t="n">
        <v>22549.88</v>
      </c>
      <c r="U23" t="n">
        <v>0.79</v>
      </c>
      <c r="V23" t="n">
        <v>0.9</v>
      </c>
      <c r="W23" t="n">
        <v>36.72</v>
      </c>
      <c r="X23" t="n">
        <v>1.34</v>
      </c>
      <c r="Y23" t="n">
        <v>1</v>
      </c>
      <c r="Z23" t="n">
        <v>10</v>
      </c>
      <c r="AA23" t="n">
        <v>1742.368449989093</v>
      </c>
      <c r="AB23" t="n">
        <v>2383.985381146028</v>
      </c>
      <c r="AC23" t="n">
        <v>2156.461162313948</v>
      </c>
      <c r="AD23" t="n">
        <v>1742368.449989093</v>
      </c>
      <c r="AE23" t="n">
        <v>2383985.381146028</v>
      </c>
      <c r="AF23" t="n">
        <v>1.349561577736607e-06</v>
      </c>
      <c r="AG23" t="n">
        <v>16</v>
      </c>
      <c r="AH23" t="n">
        <v>2156461.162313947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1.0258</v>
      </c>
      <c r="E24" t="n">
        <v>97.48</v>
      </c>
      <c r="F24" t="n">
        <v>93.81999999999999</v>
      </c>
      <c r="G24" t="n">
        <v>160.83</v>
      </c>
      <c r="H24" t="n">
        <v>1.94</v>
      </c>
      <c r="I24" t="n">
        <v>35</v>
      </c>
      <c r="J24" t="n">
        <v>210.65</v>
      </c>
      <c r="K24" t="n">
        <v>52.44</v>
      </c>
      <c r="L24" t="n">
        <v>23</v>
      </c>
      <c r="M24" t="n">
        <v>33</v>
      </c>
      <c r="N24" t="n">
        <v>45.21</v>
      </c>
      <c r="O24" t="n">
        <v>26214.54</v>
      </c>
      <c r="P24" t="n">
        <v>1088.77</v>
      </c>
      <c r="Q24" t="n">
        <v>2364.12</v>
      </c>
      <c r="R24" t="n">
        <v>231.09</v>
      </c>
      <c r="S24" t="n">
        <v>184.9</v>
      </c>
      <c r="T24" t="n">
        <v>21162.41</v>
      </c>
      <c r="U24" t="n">
        <v>0.8</v>
      </c>
      <c r="V24" t="n">
        <v>0.9</v>
      </c>
      <c r="W24" t="n">
        <v>36.73</v>
      </c>
      <c r="X24" t="n">
        <v>1.26</v>
      </c>
      <c r="Y24" t="n">
        <v>1</v>
      </c>
      <c r="Z24" t="n">
        <v>10</v>
      </c>
      <c r="AA24" t="n">
        <v>1727.843564194894</v>
      </c>
      <c r="AB24" t="n">
        <v>2364.11179160967</v>
      </c>
      <c r="AC24" t="n">
        <v>2138.484280270181</v>
      </c>
      <c r="AD24" t="n">
        <v>1727843.564194894</v>
      </c>
      <c r="AE24" t="n">
        <v>2364111.79160967</v>
      </c>
      <c r="AF24" t="n">
        <v>1.351537895579627e-06</v>
      </c>
      <c r="AG24" t="n">
        <v>16</v>
      </c>
      <c r="AH24" t="n">
        <v>2138484.280270181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1.0265</v>
      </c>
      <c r="E25" t="n">
        <v>97.42</v>
      </c>
      <c r="F25" t="n">
        <v>93.79000000000001</v>
      </c>
      <c r="G25" t="n">
        <v>165.52</v>
      </c>
      <c r="H25" t="n">
        <v>2.01</v>
      </c>
      <c r="I25" t="n">
        <v>34</v>
      </c>
      <c r="J25" t="n">
        <v>212.27</v>
      </c>
      <c r="K25" t="n">
        <v>52.44</v>
      </c>
      <c r="L25" t="n">
        <v>24</v>
      </c>
      <c r="M25" t="n">
        <v>32</v>
      </c>
      <c r="N25" t="n">
        <v>45.82</v>
      </c>
      <c r="O25" t="n">
        <v>26413.56</v>
      </c>
      <c r="P25" t="n">
        <v>1077.9</v>
      </c>
      <c r="Q25" t="n">
        <v>2364.07</v>
      </c>
      <c r="R25" t="n">
        <v>230.12</v>
      </c>
      <c r="S25" t="n">
        <v>184.9</v>
      </c>
      <c r="T25" t="n">
        <v>20678.91</v>
      </c>
      <c r="U25" t="n">
        <v>0.8</v>
      </c>
      <c r="V25" t="n">
        <v>0.9</v>
      </c>
      <c r="W25" t="n">
        <v>36.73</v>
      </c>
      <c r="X25" t="n">
        <v>1.24</v>
      </c>
      <c r="Y25" t="n">
        <v>1</v>
      </c>
      <c r="Z25" t="n">
        <v>10</v>
      </c>
      <c r="AA25" t="n">
        <v>1712.3056162067</v>
      </c>
      <c r="AB25" t="n">
        <v>2342.852085686336</v>
      </c>
      <c r="AC25" t="n">
        <v>2119.253570841986</v>
      </c>
      <c r="AD25" t="n">
        <v>1712305.6162067</v>
      </c>
      <c r="AE25" t="n">
        <v>2342852.085686336</v>
      </c>
      <c r="AF25" t="n">
        <v>1.352460177239703e-06</v>
      </c>
      <c r="AG25" t="n">
        <v>16</v>
      </c>
      <c r="AH25" t="n">
        <v>2119253.570841986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1.028</v>
      </c>
      <c r="E26" t="n">
        <v>97.27</v>
      </c>
      <c r="F26" t="n">
        <v>93.72</v>
      </c>
      <c r="G26" t="n">
        <v>175.72</v>
      </c>
      <c r="H26" t="n">
        <v>2.08</v>
      </c>
      <c r="I26" t="n">
        <v>32</v>
      </c>
      <c r="J26" t="n">
        <v>213.89</v>
      </c>
      <c r="K26" t="n">
        <v>52.44</v>
      </c>
      <c r="L26" t="n">
        <v>25</v>
      </c>
      <c r="M26" t="n">
        <v>30</v>
      </c>
      <c r="N26" t="n">
        <v>46.44</v>
      </c>
      <c r="O26" t="n">
        <v>26613.43</v>
      </c>
      <c r="P26" t="n">
        <v>1071.87</v>
      </c>
      <c r="Q26" t="n">
        <v>2364.2</v>
      </c>
      <c r="R26" t="n">
        <v>227.92</v>
      </c>
      <c r="S26" t="n">
        <v>184.9</v>
      </c>
      <c r="T26" t="n">
        <v>19590.67</v>
      </c>
      <c r="U26" t="n">
        <v>0.8100000000000001</v>
      </c>
      <c r="V26" t="n">
        <v>0.9</v>
      </c>
      <c r="W26" t="n">
        <v>36.72</v>
      </c>
      <c r="X26" t="n">
        <v>1.16</v>
      </c>
      <c r="Y26" t="n">
        <v>1</v>
      </c>
      <c r="Z26" t="n">
        <v>10</v>
      </c>
      <c r="AA26" t="n">
        <v>1701.918621657211</v>
      </c>
      <c r="AB26" t="n">
        <v>2328.640141501867</v>
      </c>
      <c r="AC26" t="n">
        <v>2106.397994663893</v>
      </c>
      <c r="AD26" t="n">
        <v>1701918.621657211</v>
      </c>
      <c r="AE26" t="n">
        <v>2328640.141501867</v>
      </c>
      <c r="AF26" t="n">
        <v>1.354436495082722e-06</v>
      </c>
      <c r="AG26" t="n">
        <v>16</v>
      </c>
      <c r="AH26" t="n">
        <v>2106397.994663893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1.0289</v>
      </c>
      <c r="E27" t="n">
        <v>97.19</v>
      </c>
      <c r="F27" t="n">
        <v>93.67</v>
      </c>
      <c r="G27" t="n">
        <v>181.29</v>
      </c>
      <c r="H27" t="n">
        <v>2.14</v>
      </c>
      <c r="I27" t="n">
        <v>31</v>
      </c>
      <c r="J27" t="n">
        <v>215.51</v>
      </c>
      <c r="K27" t="n">
        <v>52.44</v>
      </c>
      <c r="L27" t="n">
        <v>26</v>
      </c>
      <c r="M27" t="n">
        <v>29</v>
      </c>
      <c r="N27" t="n">
        <v>47.07</v>
      </c>
      <c r="O27" t="n">
        <v>26814.17</v>
      </c>
      <c r="P27" t="n">
        <v>1060.68</v>
      </c>
      <c r="Q27" t="n">
        <v>2364.12</v>
      </c>
      <c r="R27" t="n">
        <v>226.3</v>
      </c>
      <c r="S27" t="n">
        <v>184.9</v>
      </c>
      <c r="T27" t="n">
        <v>18785.26</v>
      </c>
      <c r="U27" t="n">
        <v>0.82</v>
      </c>
      <c r="V27" t="n">
        <v>0.9</v>
      </c>
      <c r="W27" t="n">
        <v>36.71</v>
      </c>
      <c r="X27" t="n">
        <v>1.12</v>
      </c>
      <c r="Y27" t="n">
        <v>1</v>
      </c>
      <c r="Z27" t="n">
        <v>10</v>
      </c>
      <c r="AA27" t="n">
        <v>1685.676253508122</v>
      </c>
      <c r="AB27" t="n">
        <v>2306.416616837574</v>
      </c>
      <c r="AC27" t="n">
        <v>2086.295452002647</v>
      </c>
      <c r="AD27" t="n">
        <v>1685676.253508122</v>
      </c>
      <c r="AE27" t="n">
        <v>2306416.616837574</v>
      </c>
      <c r="AF27" t="n">
        <v>1.355622285788534e-06</v>
      </c>
      <c r="AG27" t="n">
        <v>16</v>
      </c>
      <c r="AH27" t="n">
        <v>2086295.452002647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1.0303</v>
      </c>
      <c r="E28" t="n">
        <v>97.06</v>
      </c>
      <c r="F28" t="n">
        <v>93.61</v>
      </c>
      <c r="G28" t="n">
        <v>193.67</v>
      </c>
      <c r="H28" t="n">
        <v>2.21</v>
      </c>
      <c r="I28" t="n">
        <v>29</v>
      </c>
      <c r="J28" t="n">
        <v>217.15</v>
      </c>
      <c r="K28" t="n">
        <v>52.44</v>
      </c>
      <c r="L28" t="n">
        <v>27</v>
      </c>
      <c r="M28" t="n">
        <v>26</v>
      </c>
      <c r="N28" t="n">
        <v>47.71</v>
      </c>
      <c r="O28" t="n">
        <v>27015.77</v>
      </c>
      <c r="P28" t="n">
        <v>1052.33</v>
      </c>
      <c r="Q28" t="n">
        <v>2364.08</v>
      </c>
      <c r="R28" t="n">
        <v>224.23</v>
      </c>
      <c r="S28" t="n">
        <v>184.9</v>
      </c>
      <c r="T28" t="n">
        <v>17760.73</v>
      </c>
      <c r="U28" t="n">
        <v>0.82</v>
      </c>
      <c r="V28" t="n">
        <v>0.9</v>
      </c>
      <c r="W28" t="n">
        <v>36.71</v>
      </c>
      <c r="X28" t="n">
        <v>1.05</v>
      </c>
      <c r="Y28" t="n">
        <v>1</v>
      </c>
      <c r="Z28" t="n">
        <v>10</v>
      </c>
      <c r="AA28" t="n">
        <v>1672.45348666166</v>
      </c>
      <c r="AB28" t="n">
        <v>2288.324643890941</v>
      </c>
      <c r="AC28" t="n">
        <v>2069.930151561799</v>
      </c>
      <c r="AD28" t="n">
        <v>1672453.48666166</v>
      </c>
      <c r="AE28" t="n">
        <v>2288324.643890942</v>
      </c>
      <c r="AF28" t="n">
        <v>1.357466849108685e-06</v>
      </c>
      <c r="AG28" t="n">
        <v>16</v>
      </c>
      <c r="AH28" t="n">
        <v>2069930.151561799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1.0313</v>
      </c>
      <c r="E29" t="n">
        <v>96.97</v>
      </c>
      <c r="F29" t="n">
        <v>93.55</v>
      </c>
      <c r="G29" t="n">
        <v>200.47</v>
      </c>
      <c r="H29" t="n">
        <v>2.27</v>
      </c>
      <c r="I29" t="n">
        <v>28</v>
      </c>
      <c r="J29" t="n">
        <v>218.79</v>
      </c>
      <c r="K29" t="n">
        <v>52.44</v>
      </c>
      <c r="L29" t="n">
        <v>28</v>
      </c>
      <c r="M29" t="n">
        <v>17</v>
      </c>
      <c r="N29" t="n">
        <v>48.35</v>
      </c>
      <c r="O29" t="n">
        <v>27218.26</v>
      </c>
      <c r="P29" t="n">
        <v>1046.71</v>
      </c>
      <c r="Q29" t="n">
        <v>2364.12</v>
      </c>
      <c r="R29" t="n">
        <v>222.12</v>
      </c>
      <c r="S29" t="n">
        <v>184.9</v>
      </c>
      <c r="T29" t="n">
        <v>16708.82</v>
      </c>
      <c r="U29" t="n">
        <v>0.83</v>
      </c>
      <c r="V29" t="n">
        <v>0.9</v>
      </c>
      <c r="W29" t="n">
        <v>36.72</v>
      </c>
      <c r="X29" t="n">
        <v>1</v>
      </c>
      <c r="Y29" t="n">
        <v>1</v>
      </c>
      <c r="Z29" t="n">
        <v>10</v>
      </c>
      <c r="AA29" t="n">
        <v>1663.458228225046</v>
      </c>
      <c r="AB29" t="n">
        <v>2276.016934455171</v>
      </c>
      <c r="AC29" t="n">
        <v>2058.797072640599</v>
      </c>
      <c r="AD29" t="n">
        <v>1663458.228225046</v>
      </c>
      <c r="AE29" t="n">
        <v>2276016.934455171</v>
      </c>
      <c r="AF29" t="n">
        <v>1.358784394337365e-06</v>
      </c>
      <c r="AG29" t="n">
        <v>16</v>
      </c>
      <c r="AH29" t="n">
        <v>2058797.072640599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1.031</v>
      </c>
      <c r="E30" t="n">
        <v>96.98999999999999</v>
      </c>
      <c r="F30" t="n">
        <v>93.58</v>
      </c>
      <c r="G30" t="n">
        <v>200.52</v>
      </c>
      <c r="H30" t="n">
        <v>2.34</v>
      </c>
      <c r="I30" t="n">
        <v>28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1047.59</v>
      </c>
      <c r="Q30" t="n">
        <v>2364.34</v>
      </c>
      <c r="R30" t="n">
        <v>222.25</v>
      </c>
      <c r="S30" t="n">
        <v>184.9</v>
      </c>
      <c r="T30" t="n">
        <v>16776.24</v>
      </c>
      <c r="U30" t="n">
        <v>0.83</v>
      </c>
      <c r="V30" t="n">
        <v>0.9</v>
      </c>
      <c r="W30" t="n">
        <v>36.74</v>
      </c>
      <c r="X30" t="n">
        <v>1.02</v>
      </c>
      <c r="Y30" t="n">
        <v>1</v>
      </c>
      <c r="Z30" t="n">
        <v>10</v>
      </c>
      <c r="AA30" t="n">
        <v>1665.110005525147</v>
      </c>
      <c r="AB30" t="n">
        <v>2278.276969028442</v>
      </c>
      <c r="AC30" t="n">
        <v>2060.841412686175</v>
      </c>
      <c r="AD30" t="n">
        <v>1665110.005525148</v>
      </c>
      <c r="AE30" t="n">
        <v>2278276.969028442</v>
      </c>
      <c r="AF30" t="n">
        <v>1.358389130768761e-06</v>
      </c>
      <c r="AG30" t="n">
        <v>16</v>
      </c>
      <c r="AH30" t="n">
        <v>2060841.412686175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1.031</v>
      </c>
      <c r="E31" t="n">
        <v>96.98999999999999</v>
      </c>
      <c r="F31" t="n">
        <v>93.58</v>
      </c>
      <c r="G31" t="n">
        <v>200.52</v>
      </c>
      <c r="H31" t="n">
        <v>2.4</v>
      </c>
      <c r="I31" t="n">
        <v>28</v>
      </c>
      <c r="J31" t="n">
        <v>222.1</v>
      </c>
      <c r="K31" t="n">
        <v>52.44</v>
      </c>
      <c r="L31" t="n">
        <v>30</v>
      </c>
      <c r="M31" t="n">
        <v>0</v>
      </c>
      <c r="N31" t="n">
        <v>49.65</v>
      </c>
      <c r="O31" t="n">
        <v>27625.93</v>
      </c>
      <c r="P31" t="n">
        <v>1054.04</v>
      </c>
      <c r="Q31" t="n">
        <v>2364.32</v>
      </c>
      <c r="R31" t="n">
        <v>222.18</v>
      </c>
      <c r="S31" t="n">
        <v>184.9</v>
      </c>
      <c r="T31" t="n">
        <v>16741.87</v>
      </c>
      <c r="U31" t="n">
        <v>0.83</v>
      </c>
      <c r="V31" t="n">
        <v>0.9</v>
      </c>
      <c r="W31" t="n">
        <v>36.74</v>
      </c>
      <c r="X31" t="n">
        <v>1.02</v>
      </c>
      <c r="Y31" t="n">
        <v>1</v>
      </c>
      <c r="Z31" t="n">
        <v>10</v>
      </c>
      <c r="AA31" t="n">
        <v>1673.621313177156</v>
      </c>
      <c r="AB31" t="n">
        <v>2289.922515650312</v>
      </c>
      <c r="AC31" t="n">
        <v>2071.375524683082</v>
      </c>
      <c r="AD31" t="n">
        <v>1673621.313177156</v>
      </c>
      <c r="AE31" t="n">
        <v>2289922.515650312</v>
      </c>
      <c r="AF31" t="n">
        <v>1.358389130768761e-06</v>
      </c>
      <c r="AG31" t="n">
        <v>16</v>
      </c>
      <c r="AH31" t="n">
        <v>2071375.524683082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0.9436</v>
      </c>
      <c r="E2" t="n">
        <v>105.98</v>
      </c>
      <c r="F2" t="n">
        <v>101.68</v>
      </c>
      <c r="G2" t="n">
        <v>25.53</v>
      </c>
      <c r="H2" t="n">
        <v>0.64</v>
      </c>
      <c r="I2" t="n">
        <v>239</v>
      </c>
      <c r="J2" t="n">
        <v>26.11</v>
      </c>
      <c r="K2" t="n">
        <v>12.1</v>
      </c>
      <c r="L2" t="n">
        <v>1</v>
      </c>
      <c r="M2" t="n">
        <v>15</v>
      </c>
      <c r="N2" t="n">
        <v>3.01</v>
      </c>
      <c r="O2" t="n">
        <v>3454.41</v>
      </c>
      <c r="P2" t="n">
        <v>294.35</v>
      </c>
      <c r="Q2" t="n">
        <v>2366.43</v>
      </c>
      <c r="R2" t="n">
        <v>482.06</v>
      </c>
      <c r="S2" t="n">
        <v>184.9</v>
      </c>
      <c r="T2" t="n">
        <v>145624.39</v>
      </c>
      <c r="U2" t="n">
        <v>0.38</v>
      </c>
      <c r="V2" t="n">
        <v>0.83</v>
      </c>
      <c r="W2" t="n">
        <v>37.36</v>
      </c>
      <c r="X2" t="n">
        <v>9.1</v>
      </c>
      <c r="Y2" t="n">
        <v>1</v>
      </c>
      <c r="Z2" t="n">
        <v>10</v>
      </c>
      <c r="AA2" t="n">
        <v>636.8498210660404</v>
      </c>
      <c r="AB2" t="n">
        <v>871.3660210137583</v>
      </c>
      <c r="AC2" t="n">
        <v>788.2040709380958</v>
      </c>
      <c r="AD2" t="n">
        <v>636849.8210660403</v>
      </c>
      <c r="AE2" t="n">
        <v>871366.0210137583</v>
      </c>
      <c r="AF2" t="n">
        <v>1.350714034429065e-06</v>
      </c>
      <c r="AG2" t="n">
        <v>18</v>
      </c>
      <c r="AH2" t="n">
        <v>788204.0709380958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0.9439</v>
      </c>
      <c r="E3" t="n">
        <v>105.94</v>
      </c>
      <c r="F3" t="n">
        <v>101.65</v>
      </c>
      <c r="G3" t="n">
        <v>25.63</v>
      </c>
      <c r="H3" t="n">
        <v>1.23</v>
      </c>
      <c r="I3" t="n">
        <v>238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306.02</v>
      </c>
      <c r="Q3" t="n">
        <v>2366.35</v>
      </c>
      <c r="R3" t="n">
        <v>480.77</v>
      </c>
      <c r="S3" t="n">
        <v>184.9</v>
      </c>
      <c r="T3" t="n">
        <v>144985.13</v>
      </c>
      <c r="U3" t="n">
        <v>0.38</v>
      </c>
      <c r="V3" t="n">
        <v>0.83</v>
      </c>
      <c r="W3" t="n">
        <v>37.38</v>
      </c>
      <c r="X3" t="n">
        <v>9.07</v>
      </c>
      <c r="Y3" t="n">
        <v>1</v>
      </c>
      <c r="Z3" t="n">
        <v>10</v>
      </c>
      <c r="AA3" t="n">
        <v>653.4919544571246</v>
      </c>
      <c r="AB3" t="n">
        <v>894.1365221185478</v>
      </c>
      <c r="AC3" t="n">
        <v>808.8013873760435</v>
      </c>
      <c r="AD3" t="n">
        <v>653491.9544571246</v>
      </c>
      <c r="AE3" t="n">
        <v>894136.5221185478</v>
      </c>
      <c r="AF3" t="n">
        <v>1.351143468734203e-06</v>
      </c>
      <c r="AG3" t="n">
        <v>18</v>
      </c>
      <c r="AH3" t="n">
        <v>808801.3873760435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0.7022</v>
      </c>
      <c r="E2" t="n">
        <v>142.41</v>
      </c>
      <c r="F2" t="n">
        <v>123.75</v>
      </c>
      <c r="G2" t="n">
        <v>9.16</v>
      </c>
      <c r="H2" t="n">
        <v>0.18</v>
      </c>
      <c r="I2" t="n">
        <v>811</v>
      </c>
      <c r="J2" t="n">
        <v>98.70999999999999</v>
      </c>
      <c r="K2" t="n">
        <v>39.72</v>
      </c>
      <c r="L2" t="n">
        <v>1</v>
      </c>
      <c r="M2" t="n">
        <v>809</v>
      </c>
      <c r="N2" t="n">
        <v>12.99</v>
      </c>
      <c r="O2" t="n">
        <v>12407.75</v>
      </c>
      <c r="P2" t="n">
        <v>1119.43</v>
      </c>
      <c r="Q2" t="n">
        <v>2367.56</v>
      </c>
      <c r="R2" t="n">
        <v>1230.28</v>
      </c>
      <c r="S2" t="n">
        <v>184.9</v>
      </c>
      <c r="T2" t="n">
        <v>516875.19</v>
      </c>
      <c r="U2" t="n">
        <v>0.15</v>
      </c>
      <c r="V2" t="n">
        <v>0.68</v>
      </c>
      <c r="W2" t="n">
        <v>37.97</v>
      </c>
      <c r="X2" t="n">
        <v>31.12</v>
      </c>
      <c r="Y2" t="n">
        <v>1</v>
      </c>
      <c r="Z2" t="n">
        <v>10</v>
      </c>
      <c r="AA2" t="n">
        <v>2580.299506751304</v>
      </c>
      <c r="AB2" t="n">
        <v>3530.479619917518</v>
      </c>
      <c r="AC2" t="n">
        <v>3193.535600051725</v>
      </c>
      <c r="AD2" t="n">
        <v>2580299.506751304</v>
      </c>
      <c r="AE2" t="n">
        <v>3530479.619917518</v>
      </c>
      <c r="AF2" t="n">
        <v>9.56770929154394e-07</v>
      </c>
      <c r="AG2" t="n">
        <v>24</v>
      </c>
      <c r="AH2" t="n">
        <v>3193535.600051725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0.8751</v>
      </c>
      <c r="E3" t="n">
        <v>114.27</v>
      </c>
      <c r="F3" t="n">
        <v>105.32</v>
      </c>
      <c r="G3" t="n">
        <v>18.64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938.27</v>
      </c>
      <c r="Q3" t="n">
        <v>2365.59</v>
      </c>
      <c r="R3" t="n">
        <v>614.02</v>
      </c>
      <c r="S3" t="n">
        <v>184.9</v>
      </c>
      <c r="T3" t="n">
        <v>211104.88</v>
      </c>
      <c r="U3" t="n">
        <v>0.3</v>
      </c>
      <c r="V3" t="n">
        <v>0.8</v>
      </c>
      <c r="W3" t="n">
        <v>37.22</v>
      </c>
      <c r="X3" t="n">
        <v>12.73</v>
      </c>
      <c r="Y3" t="n">
        <v>1</v>
      </c>
      <c r="Z3" t="n">
        <v>10</v>
      </c>
      <c r="AA3" t="n">
        <v>1761.550965650485</v>
      </c>
      <c r="AB3" t="n">
        <v>2410.231745346809</v>
      </c>
      <c r="AC3" t="n">
        <v>2180.202610352409</v>
      </c>
      <c r="AD3" t="n">
        <v>1761550.965650485</v>
      </c>
      <c r="AE3" t="n">
        <v>2410231.745346809</v>
      </c>
      <c r="AF3" t="n">
        <v>1.192352948024794e-06</v>
      </c>
      <c r="AG3" t="n">
        <v>19</v>
      </c>
      <c r="AH3" t="n">
        <v>2180202.61035241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0.9363</v>
      </c>
      <c r="E4" t="n">
        <v>106.81</v>
      </c>
      <c r="F4" t="n">
        <v>100.46</v>
      </c>
      <c r="G4" t="n">
        <v>28.43</v>
      </c>
      <c r="H4" t="n">
        <v>0.52</v>
      </c>
      <c r="I4" t="n">
        <v>212</v>
      </c>
      <c r="J4" t="n">
        <v>101.2</v>
      </c>
      <c r="K4" t="n">
        <v>39.72</v>
      </c>
      <c r="L4" t="n">
        <v>3</v>
      </c>
      <c r="M4" t="n">
        <v>210</v>
      </c>
      <c r="N4" t="n">
        <v>13.49</v>
      </c>
      <c r="O4" t="n">
        <v>12715.54</v>
      </c>
      <c r="P4" t="n">
        <v>879.0700000000001</v>
      </c>
      <c r="Q4" t="n">
        <v>2364.95</v>
      </c>
      <c r="R4" t="n">
        <v>452.31</v>
      </c>
      <c r="S4" t="n">
        <v>184.9</v>
      </c>
      <c r="T4" t="n">
        <v>130886.33</v>
      </c>
      <c r="U4" t="n">
        <v>0.41</v>
      </c>
      <c r="V4" t="n">
        <v>0.84</v>
      </c>
      <c r="W4" t="n">
        <v>37.01</v>
      </c>
      <c r="X4" t="n">
        <v>7.89</v>
      </c>
      <c r="Y4" t="n">
        <v>1</v>
      </c>
      <c r="Z4" t="n">
        <v>10</v>
      </c>
      <c r="AA4" t="n">
        <v>1556.192170764556</v>
      </c>
      <c r="AB4" t="n">
        <v>2129.250782393258</v>
      </c>
      <c r="AC4" t="n">
        <v>1926.038076143888</v>
      </c>
      <c r="AD4" t="n">
        <v>1556192.170764556</v>
      </c>
      <c r="AE4" t="n">
        <v>2129250.782393259</v>
      </c>
      <c r="AF4" t="n">
        <v>1.275739989984704e-06</v>
      </c>
      <c r="AG4" t="n">
        <v>18</v>
      </c>
      <c r="AH4" t="n">
        <v>1926038.076143888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0.9679</v>
      </c>
      <c r="E5" t="n">
        <v>103.32</v>
      </c>
      <c r="F5" t="n">
        <v>98.20999999999999</v>
      </c>
      <c r="G5" t="n">
        <v>38.77</v>
      </c>
      <c r="H5" t="n">
        <v>0.6899999999999999</v>
      </c>
      <c r="I5" t="n">
        <v>152</v>
      </c>
      <c r="J5" t="n">
        <v>102.45</v>
      </c>
      <c r="K5" t="n">
        <v>39.72</v>
      </c>
      <c r="L5" t="n">
        <v>4</v>
      </c>
      <c r="M5" t="n">
        <v>150</v>
      </c>
      <c r="N5" t="n">
        <v>13.74</v>
      </c>
      <c r="O5" t="n">
        <v>12870.03</v>
      </c>
      <c r="P5" t="n">
        <v>842.46</v>
      </c>
      <c r="Q5" t="n">
        <v>2364.64</v>
      </c>
      <c r="R5" t="n">
        <v>377.41</v>
      </c>
      <c r="S5" t="n">
        <v>184.9</v>
      </c>
      <c r="T5" t="n">
        <v>93734.85000000001</v>
      </c>
      <c r="U5" t="n">
        <v>0.49</v>
      </c>
      <c r="V5" t="n">
        <v>0.86</v>
      </c>
      <c r="W5" t="n">
        <v>36.91</v>
      </c>
      <c r="X5" t="n">
        <v>5.64</v>
      </c>
      <c r="Y5" t="n">
        <v>1</v>
      </c>
      <c r="Z5" t="n">
        <v>10</v>
      </c>
      <c r="AA5" t="n">
        <v>1447.780576578062</v>
      </c>
      <c r="AB5" t="n">
        <v>1980.917256445313</v>
      </c>
      <c r="AC5" t="n">
        <v>1791.861293725003</v>
      </c>
      <c r="AD5" t="n">
        <v>1447780.576578062</v>
      </c>
      <c r="AE5" t="n">
        <v>1980917.256445313</v>
      </c>
      <c r="AF5" t="n">
        <v>1.318796044330017e-06</v>
      </c>
      <c r="AG5" t="n">
        <v>17</v>
      </c>
      <c r="AH5" t="n">
        <v>1791861.293725003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0.9866</v>
      </c>
      <c r="E6" t="n">
        <v>101.35</v>
      </c>
      <c r="F6" t="n">
        <v>96.94</v>
      </c>
      <c r="G6" t="n">
        <v>49.29</v>
      </c>
      <c r="H6" t="n">
        <v>0.85</v>
      </c>
      <c r="I6" t="n">
        <v>118</v>
      </c>
      <c r="J6" t="n">
        <v>103.71</v>
      </c>
      <c r="K6" t="n">
        <v>39.72</v>
      </c>
      <c r="L6" t="n">
        <v>5</v>
      </c>
      <c r="M6" t="n">
        <v>116</v>
      </c>
      <c r="N6" t="n">
        <v>14</v>
      </c>
      <c r="O6" t="n">
        <v>13024.91</v>
      </c>
      <c r="P6" t="n">
        <v>814.91</v>
      </c>
      <c r="Q6" t="n">
        <v>2364.59</v>
      </c>
      <c r="R6" t="n">
        <v>334.92</v>
      </c>
      <c r="S6" t="n">
        <v>184.9</v>
      </c>
      <c r="T6" t="n">
        <v>72659.62</v>
      </c>
      <c r="U6" t="n">
        <v>0.55</v>
      </c>
      <c r="V6" t="n">
        <v>0.87</v>
      </c>
      <c r="W6" t="n">
        <v>36.86</v>
      </c>
      <c r="X6" t="n">
        <v>4.38</v>
      </c>
      <c r="Y6" t="n">
        <v>1</v>
      </c>
      <c r="Z6" t="n">
        <v>10</v>
      </c>
      <c r="AA6" t="n">
        <v>1383.463021072844</v>
      </c>
      <c r="AB6" t="n">
        <v>1892.915139512785</v>
      </c>
      <c r="AC6" t="n">
        <v>1712.257975320769</v>
      </c>
      <c r="AD6" t="n">
        <v>1383463.021072844</v>
      </c>
      <c r="AE6" t="n">
        <v>1892915.139512785</v>
      </c>
      <c r="AF6" t="n">
        <v>1.344275418262212e-06</v>
      </c>
      <c r="AG6" t="n">
        <v>17</v>
      </c>
      <c r="AH6" t="n">
        <v>1712257.975320769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0.9996</v>
      </c>
      <c r="E7" t="n">
        <v>100.04</v>
      </c>
      <c r="F7" t="n">
        <v>96.08</v>
      </c>
      <c r="G7" t="n">
        <v>60.05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789.27</v>
      </c>
      <c r="Q7" t="n">
        <v>2364.37</v>
      </c>
      <c r="R7" t="n">
        <v>306.79</v>
      </c>
      <c r="S7" t="n">
        <v>184.9</v>
      </c>
      <c r="T7" t="n">
        <v>58705.66</v>
      </c>
      <c r="U7" t="n">
        <v>0.6</v>
      </c>
      <c r="V7" t="n">
        <v>0.88</v>
      </c>
      <c r="W7" t="n">
        <v>36.81</v>
      </c>
      <c r="X7" t="n">
        <v>3.52</v>
      </c>
      <c r="Y7" t="n">
        <v>1</v>
      </c>
      <c r="Z7" t="n">
        <v>10</v>
      </c>
      <c r="AA7" t="n">
        <v>1331.366095276578</v>
      </c>
      <c r="AB7" t="n">
        <v>1821.633827284179</v>
      </c>
      <c r="AC7" t="n">
        <v>1647.77965148731</v>
      </c>
      <c r="AD7" t="n">
        <v>1331366.095276578</v>
      </c>
      <c r="AE7" t="n">
        <v>1821633.827284179</v>
      </c>
      <c r="AF7" t="n">
        <v>1.361988352011866e-06</v>
      </c>
      <c r="AG7" t="n">
        <v>17</v>
      </c>
      <c r="AH7" t="n">
        <v>1647779.65148731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1.0088</v>
      </c>
      <c r="E8" t="n">
        <v>99.12</v>
      </c>
      <c r="F8" t="n">
        <v>95.48999999999999</v>
      </c>
      <c r="G8" t="n">
        <v>71.62</v>
      </c>
      <c r="H8" t="n">
        <v>1.16</v>
      </c>
      <c r="I8" t="n">
        <v>80</v>
      </c>
      <c r="J8" t="n">
        <v>106.23</v>
      </c>
      <c r="K8" t="n">
        <v>39.72</v>
      </c>
      <c r="L8" t="n">
        <v>7</v>
      </c>
      <c r="M8" t="n">
        <v>78</v>
      </c>
      <c r="N8" t="n">
        <v>14.52</v>
      </c>
      <c r="O8" t="n">
        <v>13335.87</v>
      </c>
      <c r="P8" t="n">
        <v>765.66</v>
      </c>
      <c r="Q8" t="n">
        <v>2364.39</v>
      </c>
      <c r="R8" t="n">
        <v>287.04</v>
      </c>
      <c r="S8" t="n">
        <v>184.9</v>
      </c>
      <c r="T8" t="n">
        <v>48913.19</v>
      </c>
      <c r="U8" t="n">
        <v>0.64</v>
      </c>
      <c r="V8" t="n">
        <v>0.88</v>
      </c>
      <c r="W8" t="n">
        <v>36.79</v>
      </c>
      <c r="X8" t="n">
        <v>2.93</v>
      </c>
      <c r="Y8" t="n">
        <v>1</v>
      </c>
      <c r="Z8" t="n">
        <v>10</v>
      </c>
      <c r="AA8" t="n">
        <v>1287.961252201633</v>
      </c>
      <c r="AB8" t="n">
        <v>1762.245406102508</v>
      </c>
      <c r="AC8" t="n">
        <v>1594.059177871046</v>
      </c>
      <c r="AD8" t="n">
        <v>1287961.252201633</v>
      </c>
      <c r="AE8" t="n">
        <v>1762245.406102508</v>
      </c>
      <c r="AF8" t="n">
        <v>1.37452365897316e-06</v>
      </c>
      <c r="AG8" t="n">
        <v>17</v>
      </c>
      <c r="AH8" t="n">
        <v>1594059.177871046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1.0159</v>
      </c>
      <c r="E9" t="n">
        <v>98.44</v>
      </c>
      <c r="F9" t="n">
        <v>95.05</v>
      </c>
      <c r="G9" t="n">
        <v>83.87</v>
      </c>
      <c r="H9" t="n">
        <v>1.31</v>
      </c>
      <c r="I9" t="n">
        <v>68</v>
      </c>
      <c r="J9" t="n">
        <v>107.5</v>
      </c>
      <c r="K9" t="n">
        <v>39.72</v>
      </c>
      <c r="L9" t="n">
        <v>8</v>
      </c>
      <c r="M9" t="n">
        <v>66</v>
      </c>
      <c r="N9" t="n">
        <v>14.78</v>
      </c>
      <c r="O9" t="n">
        <v>13491.96</v>
      </c>
      <c r="P9" t="n">
        <v>742.78</v>
      </c>
      <c r="Q9" t="n">
        <v>2364.31</v>
      </c>
      <c r="R9" t="n">
        <v>272.41</v>
      </c>
      <c r="S9" t="n">
        <v>184.9</v>
      </c>
      <c r="T9" t="n">
        <v>41658.31</v>
      </c>
      <c r="U9" t="n">
        <v>0.68</v>
      </c>
      <c r="V9" t="n">
        <v>0.89</v>
      </c>
      <c r="W9" t="n">
        <v>36.77</v>
      </c>
      <c r="X9" t="n">
        <v>2.49</v>
      </c>
      <c r="Y9" t="n">
        <v>1</v>
      </c>
      <c r="Z9" t="n">
        <v>10</v>
      </c>
      <c r="AA9" t="n">
        <v>1248.780102077199</v>
      </c>
      <c r="AB9" t="n">
        <v>1708.636027951909</v>
      </c>
      <c r="AC9" t="n">
        <v>1545.566203529905</v>
      </c>
      <c r="AD9" t="n">
        <v>1248780.102077199</v>
      </c>
      <c r="AE9" t="n">
        <v>1708636.027951909</v>
      </c>
      <c r="AF9" t="n">
        <v>1.384197645867201e-06</v>
      </c>
      <c r="AG9" t="n">
        <v>17</v>
      </c>
      <c r="AH9" t="n">
        <v>1545566.203529905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1.0213</v>
      </c>
      <c r="E10" t="n">
        <v>97.91</v>
      </c>
      <c r="F10" t="n">
        <v>94.70999999999999</v>
      </c>
      <c r="G10" t="n">
        <v>96.31999999999999</v>
      </c>
      <c r="H10" t="n">
        <v>1.46</v>
      </c>
      <c r="I10" t="n">
        <v>59</v>
      </c>
      <c r="J10" t="n">
        <v>108.77</v>
      </c>
      <c r="K10" t="n">
        <v>39.72</v>
      </c>
      <c r="L10" t="n">
        <v>9</v>
      </c>
      <c r="M10" t="n">
        <v>53</v>
      </c>
      <c r="N10" t="n">
        <v>15.05</v>
      </c>
      <c r="O10" t="n">
        <v>13648.58</v>
      </c>
      <c r="P10" t="n">
        <v>719.8099999999999</v>
      </c>
      <c r="Q10" t="n">
        <v>2364.27</v>
      </c>
      <c r="R10" t="n">
        <v>260.69</v>
      </c>
      <c r="S10" t="n">
        <v>184.9</v>
      </c>
      <c r="T10" t="n">
        <v>35841.14</v>
      </c>
      <c r="U10" t="n">
        <v>0.71</v>
      </c>
      <c r="V10" t="n">
        <v>0.89</v>
      </c>
      <c r="W10" t="n">
        <v>36.76</v>
      </c>
      <c r="X10" t="n">
        <v>2.15</v>
      </c>
      <c r="Y10" t="n">
        <v>1</v>
      </c>
      <c r="Z10" t="n">
        <v>10</v>
      </c>
      <c r="AA10" t="n">
        <v>1203.718234618872</v>
      </c>
      <c r="AB10" t="n">
        <v>1646.980392906138</v>
      </c>
      <c r="AC10" t="n">
        <v>1489.794895758675</v>
      </c>
      <c r="AD10" t="n">
        <v>1203718.234618872</v>
      </c>
      <c r="AE10" t="n">
        <v>1646980.392906138</v>
      </c>
      <c r="AF10" t="n">
        <v>1.391555326040135e-06</v>
      </c>
      <c r="AG10" t="n">
        <v>16</v>
      </c>
      <c r="AH10" t="n">
        <v>1489794.895758675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1.024</v>
      </c>
      <c r="E11" t="n">
        <v>97.66</v>
      </c>
      <c r="F11" t="n">
        <v>94.56</v>
      </c>
      <c r="G11" t="n">
        <v>105.06</v>
      </c>
      <c r="H11" t="n">
        <v>1.6</v>
      </c>
      <c r="I11" t="n">
        <v>54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710.15</v>
      </c>
      <c r="Q11" t="n">
        <v>2364.48</v>
      </c>
      <c r="R11" t="n">
        <v>254.2</v>
      </c>
      <c r="S11" t="n">
        <v>184.9</v>
      </c>
      <c r="T11" t="n">
        <v>32618.82</v>
      </c>
      <c r="U11" t="n">
        <v>0.73</v>
      </c>
      <c r="V11" t="n">
        <v>0.89</v>
      </c>
      <c r="W11" t="n">
        <v>36.8</v>
      </c>
      <c r="X11" t="n">
        <v>2</v>
      </c>
      <c r="Y11" t="n">
        <v>1</v>
      </c>
      <c r="Z11" t="n">
        <v>10</v>
      </c>
      <c r="AA11" t="n">
        <v>1187.882839196078</v>
      </c>
      <c r="AB11" t="n">
        <v>1625.313706280331</v>
      </c>
      <c r="AC11" t="n">
        <v>1470.196047295049</v>
      </c>
      <c r="AD11" t="n">
        <v>1187882.839196078</v>
      </c>
      <c r="AE11" t="n">
        <v>1625313.706280331</v>
      </c>
      <c r="AF11" t="n">
        <v>1.395234166126601e-06</v>
      </c>
      <c r="AG11" t="n">
        <v>16</v>
      </c>
      <c r="AH11" t="n">
        <v>1470196.047295049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1.024</v>
      </c>
      <c r="E12" t="n">
        <v>97.66</v>
      </c>
      <c r="F12" t="n">
        <v>94.56</v>
      </c>
      <c r="G12" t="n">
        <v>105.07</v>
      </c>
      <c r="H12" t="n">
        <v>1.74</v>
      </c>
      <c r="I12" t="n">
        <v>54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717.0700000000001</v>
      </c>
      <c r="Q12" t="n">
        <v>2364.55</v>
      </c>
      <c r="R12" t="n">
        <v>253.79</v>
      </c>
      <c r="S12" t="n">
        <v>184.9</v>
      </c>
      <c r="T12" t="n">
        <v>32418.09</v>
      </c>
      <c r="U12" t="n">
        <v>0.73</v>
      </c>
      <c r="V12" t="n">
        <v>0.89</v>
      </c>
      <c r="W12" t="n">
        <v>36.81</v>
      </c>
      <c r="X12" t="n">
        <v>2</v>
      </c>
      <c r="Y12" t="n">
        <v>1</v>
      </c>
      <c r="Z12" t="n">
        <v>10</v>
      </c>
      <c r="AA12" t="n">
        <v>1197.076773103146</v>
      </c>
      <c r="AB12" t="n">
        <v>1637.89325225972</v>
      </c>
      <c r="AC12" t="n">
        <v>1481.575019061669</v>
      </c>
      <c r="AD12" t="n">
        <v>1197076.773103147</v>
      </c>
      <c r="AE12" t="n">
        <v>1637893.25225972</v>
      </c>
      <c r="AF12" t="n">
        <v>1.395234166126601e-06</v>
      </c>
      <c r="AG12" t="n">
        <v>16</v>
      </c>
      <c r="AH12" t="n">
        <v>1481575.019061669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132.02</v>
      </c>
      <c r="G2" t="n">
        <v>7.81</v>
      </c>
      <c r="H2" t="n">
        <v>0.14</v>
      </c>
      <c r="I2" t="n">
        <v>1014</v>
      </c>
      <c r="J2" t="n">
        <v>124.63</v>
      </c>
      <c r="K2" t="n">
        <v>45</v>
      </c>
      <c r="L2" t="n">
        <v>1</v>
      </c>
      <c r="M2" t="n">
        <v>1012</v>
      </c>
      <c r="N2" t="n">
        <v>18.64</v>
      </c>
      <c r="O2" t="n">
        <v>15605.44</v>
      </c>
      <c r="P2" t="n">
        <v>1397.63</v>
      </c>
      <c r="Q2" t="n">
        <v>2369.22</v>
      </c>
      <c r="R2" t="n">
        <v>1505.06</v>
      </c>
      <c r="S2" t="n">
        <v>184.9</v>
      </c>
      <c r="T2" t="n">
        <v>653252.71</v>
      </c>
      <c r="U2" t="n">
        <v>0.12</v>
      </c>
      <c r="V2" t="n">
        <v>0.64</v>
      </c>
      <c r="W2" t="n">
        <v>38.36</v>
      </c>
      <c r="X2" t="n">
        <v>39.37</v>
      </c>
      <c r="Y2" t="n">
        <v>1</v>
      </c>
      <c r="Z2" t="n">
        <v>10</v>
      </c>
      <c r="AA2" t="n">
        <v>3556.863164378318</v>
      </c>
      <c r="AB2" t="n">
        <v>4866.657099230807</v>
      </c>
      <c r="AC2" t="n">
        <v>4402.190176076174</v>
      </c>
      <c r="AD2" t="n">
        <v>3556863.164378318</v>
      </c>
      <c r="AE2" t="n">
        <v>4866657.099230807</v>
      </c>
      <c r="AF2" t="n">
        <v>8.402317273699459e-07</v>
      </c>
      <c r="AG2" t="n">
        <v>27</v>
      </c>
      <c r="AH2" t="n">
        <v>4402190.176076174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0.8292</v>
      </c>
      <c r="E3" t="n">
        <v>120.6</v>
      </c>
      <c r="F3" t="n">
        <v>108.02</v>
      </c>
      <c r="G3" t="n">
        <v>15.85</v>
      </c>
      <c r="H3" t="n">
        <v>0.28</v>
      </c>
      <c r="I3" t="n">
        <v>409</v>
      </c>
      <c r="J3" t="n">
        <v>125.95</v>
      </c>
      <c r="K3" t="n">
        <v>45</v>
      </c>
      <c r="L3" t="n">
        <v>2</v>
      </c>
      <c r="M3" t="n">
        <v>407</v>
      </c>
      <c r="N3" t="n">
        <v>18.95</v>
      </c>
      <c r="O3" t="n">
        <v>15767.7</v>
      </c>
      <c r="P3" t="n">
        <v>1134.02</v>
      </c>
      <c r="Q3" t="n">
        <v>2365.9</v>
      </c>
      <c r="R3" t="n">
        <v>704.01</v>
      </c>
      <c r="S3" t="n">
        <v>184.9</v>
      </c>
      <c r="T3" t="n">
        <v>255750.06</v>
      </c>
      <c r="U3" t="n">
        <v>0.26</v>
      </c>
      <c r="V3" t="n">
        <v>0.78</v>
      </c>
      <c r="W3" t="n">
        <v>37.33</v>
      </c>
      <c r="X3" t="n">
        <v>15.42</v>
      </c>
      <c r="Y3" t="n">
        <v>1</v>
      </c>
      <c r="Z3" t="n">
        <v>10</v>
      </c>
      <c r="AA3" t="n">
        <v>2205.361934649116</v>
      </c>
      <c r="AB3" t="n">
        <v>3017.473492689006</v>
      </c>
      <c r="AC3" t="n">
        <v>2729.490057597299</v>
      </c>
      <c r="AD3" t="n">
        <v>2205361.934649116</v>
      </c>
      <c r="AE3" t="n">
        <v>3017473.492689006</v>
      </c>
      <c r="AF3" t="n">
        <v>1.115287575372433e-06</v>
      </c>
      <c r="AG3" t="n">
        <v>20</v>
      </c>
      <c r="AH3" t="n">
        <v>2729490.057597299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0.903</v>
      </c>
      <c r="E4" t="n">
        <v>110.75</v>
      </c>
      <c r="F4" t="n">
        <v>102.1</v>
      </c>
      <c r="G4" t="n">
        <v>24.02</v>
      </c>
      <c r="H4" t="n">
        <v>0.42</v>
      </c>
      <c r="I4" t="n">
        <v>255</v>
      </c>
      <c r="J4" t="n">
        <v>127.27</v>
      </c>
      <c r="K4" t="n">
        <v>45</v>
      </c>
      <c r="L4" t="n">
        <v>3</v>
      </c>
      <c r="M4" t="n">
        <v>253</v>
      </c>
      <c r="N4" t="n">
        <v>19.27</v>
      </c>
      <c r="O4" t="n">
        <v>15930.42</v>
      </c>
      <c r="P4" t="n">
        <v>1060.01</v>
      </c>
      <c r="Q4" t="n">
        <v>2365.22</v>
      </c>
      <c r="R4" t="n">
        <v>506.86</v>
      </c>
      <c r="S4" t="n">
        <v>184.9</v>
      </c>
      <c r="T4" t="n">
        <v>157944.47</v>
      </c>
      <c r="U4" t="n">
        <v>0.36</v>
      </c>
      <c r="V4" t="n">
        <v>0.82</v>
      </c>
      <c r="W4" t="n">
        <v>37.08</v>
      </c>
      <c r="X4" t="n">
        <v>9.52</v>
      </c>
      <c r="Y4" t="n">
        <v>1</v>
      </c>
      <c r="Z4" t="n">
        <v>10</v>
      </c>
      <c r="AA4" t="n">
        <v>1910.111844253602</v>
      </c>
      <c r="AB4" t="n">
        <v>2613.499293494996</v>
      </c>
      <c r="AC4" t="n">
        <v>2364.07058899313</v>
      </c>
      <c r="AD4" t="n">
        <v>1910111.844253602</v>
      </c>
      <c r="AE4" t="n">
        <v>2613499.293494996</v>
      </c>
      <c r="AF4" t="n">
        <v>1.214549783600226e-06</v>
      </c>
      <c r="AG4" t="n">
        <v>19</v>
      </c>
      <c r="AH4" t="n">
        <v>2364070.58899313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0.9415</v>
      </c>
      <c r="E5" t="n">
        <v>106.22</v>
      </c>
      <c r="F5" t="n">
        <v>99.38</v>
      </c>
      <c r="G5" t="n">
        <v>32.41</v>
      </c>
      <c r="H5" t="n">
        <v>0.55</v>
      </c>
      <c r="I5" t="n">
        <v>184</v>
      </c>
      <c r="J5" t="n">
        <v>128.59</v>
      </c>
      <c r="K5" t="n">
        <v>45</v>
      </c>
      <c r="L5" t="n">
        <v>4</v>
      </c>
      <c r="M5" t="n">
        <v>182</v>
      </c>
      <c r="N5" t="n">
        <v>19.59</v>
      </c>
      <c r="O5" t="n">
        <v>16093.6</v>
      </c>
      <c r="P5" t="n">
        <v>1019.91</v>
      </c>
      <c r="Q5" t="n">
        <v>2364.58</v>
      </c>
      <c r="R5" t="n">
        <v>416.84</v>
      </c>
      <c r="S5" t="n">
        <v>184.9</v>
      </c>
      <c r="T5" t="n">
        <v>113291.7</v>
      </c>
      <c r="U5" t="n">
        <v>0.44</v>
      </c>
      <c r="V5" t="n">
        <v>0.85</v>
      </c>
      <c r="W5" t="n">
        <v>36.96</v>
      </c>
      <c r="X5" t="n">
        <v>6.82</v>
      </c>
      <c r="Y5" t="n">
        <v>1</v>
      </c>
      <c r="Z5" t="n">
        <v>10</v>
      </c>
      <c r="AA5" t="n">
        <v>1768.338671217419</v>
      </c>
      <c r="AB5" t="n">
        <v>2419.518983555924</v>
      </c>
      <c r="AC5" t="n">
        <v>2188.603487581567</v>
      </c>
      <c r="AD5" t="n">
        <v>1768338.671217419</v>
      </c>
      <c r="AE5" t="n">
        <v>2419518.983555924</v>
      </c>
      <c r="AF5" t="n">
        <v>1.266332913908763e-06</v>
      </c>
      <c r="AG5" t="n">
        <v>18</v>
      </c>
      <c r="AH5" t="n">
        <v>2188603.487581567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0.9641999999999999</v>
      </c>
      <c r="E6" t="n">
        <v>103.71</v>
      </c>
      <c r="F6" t="n">
        <v>97.90000000000001</v>
      </c>
      <c r="G6" t="n">
        <v>40.79</v>
      </c>
      <c r="H6" t="n">
        <v>0.68</v>
      </c>
      <c r="I6" t="n">
        <v>144</v>
      </c>
      <c r="J6" t="n">
        <v>129.92</v>
      </c>
      <c r="K6" t="n">
        <v>45</v>
      </c>
      <c r="L6" t="n">
        <v>5</v>
      </c>
      <c r="M6" t="n">
        <v>142</v>
      </c>
      <c r="N6" t="n">
        <v>19.92</v>
      </c>
      <c r="O6" t="n">
        <v>16257.24</v>
      </c>
      <c r="P6" t="n">
        <v>992.54</v>
      </c>
      <c r="Q6" t="n">
        <v>2364.7</v>
      </c>
      <c r="R6" t="n">
        <v>366.67</v>
      </c>
      <c r="S6" t="n">
        <v>184.9</v>
      </c>
      <c r="T6" t="n">
        <v>88408.16</v>
      </c>
      <c r="U6" t="n">
        <v>0.5</v>
      </c>
      <c r="V6" t="n">
        <v>0.86</v>
      </c>
      <c r="W6" t="n">
        <v>36.91</v>
      </c>
      <c r="X6" t="n">
        <v>5.33</v>
      </c>
      <c r="Y6" t="n">
        <v>1</v>
      </c>
      <c r="Z6" t="n">
        <v>10</v>
      </c>
      <c r="AA6" t="n">
        <v>1681.244316416296</v>
      </c>
      <c r="AB6" t="n">
        <v>2300.352644985271</v>
      </c>
      <c r="AC6" t="n">
        <v>2080.810217113091</v>
      </c>
      <c r="AD6" t="n">
        <v>1681244.316416296</v>
      </c>
      <c r="AE6" t="n">
        <v>2300352.644985271</v>
      </c>
      <c r="AF6" t="n">
        <v>1.296864785545224e-06</v>
      </c>
      <c r="AG6" t="n">
        <v>17</v>
      </c>
      <c r="AH6" t="n">
        <v>2080810.217113091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0.9802</v>
      </c>
      <c r="E7" t="n">
        <v>102.02</v>
      </c>
      <c r="F7" t="n">
        <v>96.90000000000001</v>
      </c>
      <c r="G7" t="n">
        <v>49.69</v>
      </c>
      <c r="H7" t="n">
        <v>0.8100000000000001</v>
      </c>
      <c r="I7" t="n">
        <v>117</v>
      </c>
      <c r="J7" t="n">
        <v>131.25</v>
      </c>
      <c r="K7" t="n">
        <v>45</v>
      </c>
      <c r="L7" t="n">
        <v>6</v>
      </c>
      <c r="M7" t="n">
        <v>115</v>
      </c>
      <c r="N7" t="n">
        <v>20.25</v>
      </c>
      <c r="O7" t="n">
        <v>16421.36</v>
      </c>
      <c r="P7" t="n">
        <v>969.7</v>
      </c>
      <c r="Q7" t="n">
        <v>2364.67</v>
      </c>
      <c r="R7" t="n">
        <v>333.61</v>
      </c>
      <c r="S7" t="n">
        <v>184.9</v>
      </c>
      <c r="T7" t="n">
        <v>72009.22</v>
      </c>
      <c r="U7" t="n">
        <v>0.55</v>
      </c>
      <c r="V7" t="n">
        <v>0.87</v>
      </c>
      <c r="W7" t="n">
        <v>36.85</v>
      </c>
      <c r="X7" t="n">
        <v>4.33</v>
      </c>
      <c r="Y7" t="n">
        <v>1</v>
      </c>
      <c r="Z7" t="n">
        <v>10</v>
      </c>
      <c r="AA7" t="n">
        <v>1623.046477092074</v>
      </c>
      <c r="AB7" t="n">
        <v>2220.723793714405</v>
      </c>
      <c r="AC7" t="n">
        <v>2008.781031647722</v>
      </c>
      <c r="AD7" t="n">
        <v>1623046.477092074</v>
      </c>
      <c r="AE7" t="n">
        <v>2220723.793714406</v>
      </c>
      <c r="AF7" t="n">
        <v>1.318385047491629e-06</v>
      </c>
      <c r="AG7" t="n">
        <v>17</v>
      </c>
      <c r="AH7" t="n">
        <v>2008781.031647722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0.991</v>
      </c>
      <c r="E8" t="n">
        <v>100.91</v>
      </c>
      <c r="F8" t="n">
        <v>96.23999999999999</v>
      </c>
      <c r="G8" t="n">
        <v>58.33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97</v>
      </c>
      <c r="N8" t="n">
        <v>20.59</v>
      </c>
      <c r="O8" t="n">
        <v>16585.95</v>
      </c>
      <c r="P8" t="n">
        <v>950.92</v>
      </c>
      <c r="Q8" t="n">
        <v>2364.32</v>
      </c>
      <c r="R8" t="n">
        <v>311.6</v>
      </c>
      <c r="S8" t="n">
        <v>184.9</v>
      </c>
      <c r="T8" t="n">
        <v>61094.48</v>
      </c>
      <c r="U8" t="n">
        <v>0.59</v>
      </c>
      <c r="V8" t="n">
        <v>0.87</v>
      </c>
      <c r="W8" t="n">
        <v>36.84</v>
      </c>
      <c r="X8" t="n">
        <v>3.69</v>
      </c>
      <c r="Y8" t="n">
        <v>1</v>
      </c>
      <c r="Z8" t="n">
        <v>10</v>
      </c>
      <c r="AA8" t="n">
        <v>1580.228972976517</v>
      </c>
      <c r="AB8" t="n">
        <v>2162.138995608536</v>
      </c>
      <c r="AC8" t="n">
        <v>1955.787484448796</v>
      </c>
      <c r="AD8" t="n">
        <v>1580228.972976517</v>
      </c>
      <c r="AE8" t="n">
        <v>2162138.995608536</v>
      </c>
      <c r="AF8" t="n">
        <v>1.332911224305453e-06</v>
      </c>
      <c r="AG8" t="n">
        <v>17</v>
      </c>
      <c r="AH8" t="n">
        <v>1955787.484448796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1.0001</v>
      </c>
      <c r="E9" t="n">
        <v>99.98999999999999</v>
      </c>
      <c r="F9" t="n">
        <v>95.68000000000001</v>
      </c>
      <c r="G9" t="n">
        <v>67.54000000000001</v>
      </c>
      <c r="H9" t="n">
        <v>1.06</v>
      </c>
      <c r="I9" t="n">
        <v>85</v>
      </c>
      <c r="J9" t="n">
        <v>133.92</v>
      </c>
      <c r="K9" t="n">
        <v>45</v>
      </c>
      <c r="L9" t="n">
        <v>8</v>
      </c>
      <c r="M9" t="n">
        <v>83</v>
      </c>
      <c r="N9" t="n">
        <v>20.93</v>
      </c>
      <c r="O9" t="n">
        <v>16751.02</v>
      </c>
      <c r="P9" t="n">
        <v>931.85</v>
      </c>
      <c r="Q9" t="n">
        <v>2364.49</v>
      </c>
      <c r="R9" t="n">
        <v>293.38</v>
      </c>
      <c r="S9" t="n">
        <v>184.9</v>
      </c>
      <c r="T9" t="n">
        <v>52055.55</v>
      </c>
      <c r="U9" t="n">
        <v>0.63</v>
      </c>
      <c r="V9" t="n">
        <v>0.88</v>
      </c>
      <c r="W9" t="n">
        <v>36.8</v>
      </c>
      <c r="X9" t="n">
        <v>3.12</v>
      </c>
      <c r="Y9" t="n">
        <v>1</v>
      </c>
      <c r="Z9" t="n">
        <v>10</v>
      </c>
      <c r="AA9" t="n">
        <v>1540.447996094466</v>
      </c>
      <c r="AB9" t="n">
        <v>2107.708908025676</v>
      </c>
      <c r="AC9" t="n">
        <v>1906.552128031737</v>
      </c>
      <c r="AD9" t="n">
        <v>1540447.996094466</v>
      </c>
      <c r="AE9" t="n">
        <v>2107708.908025676</v>
      </c>
      <c r="AF9" t="n">
        <v>1.34515087328747e-06</v>
      </c>
      <c r="AG9" t="n">
        <v>17</v>
      </c>
      <c r="AH9" t="n">
        <v>1906552.128031737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1.0069</v>
      </c>
      <c r="E10" t="n">
        <v>99.31</v>
      </c>
      <c r="F10" t="n">
        <v>95.29000000000001</v>
      </c>
      <c r="G10" t="n">
        <v>77.26000000000001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914.62</v>
      </c>
      <c r="Q10" t="n">
        <v>2364.21</v>
      </c>
      <c r="R10" t="n">
        <v>280.36</v>
      </c>
      <c r="S10" t="n">
        <v>184.9</v>
      </c>
      <c r="T10" t="n">
        <v>45600.49</v>
      </c>
      <c r="U10" t="n">
        <v>0.66</v>
      </c>
      <c r="V10" t="n">
        <v>0.88</v>
      </c>
      <c r="W10" t="n">
        <v>36.78</v>
      </c>
      <c r="X10" t="n">
        <v>2.73</v>
      </c>
      <c r="Y10" t="n">
        <v>1</v>
      </c>
      <c r="Z10" t="n">
        <v>10</v>
      </c>
      <c r="AA10" t="n">
        <v>1507.203022885651</v>
      </c>
      <c r="AB10" t="n">
        <v>2062.221669016669</v>
      </c>
      <c r="AC10" t="n">
        <v>1865.406127272008</v>
      </c>
      <c r="AD10" t="n">
        <v>1507203.022885651</v>
      </c>
      <c r="AE10" t="n">
        <v>2062221.669016669</v>
      </c>
      <c r="AF10" t="n">
        <v>1.354296984614692e-06</v>
      </c>
      <c r="AG10" t="n">
        <v>17</v>
      </c>
      <c r="AH10" t="n">
        <v>1865406.127272008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1.0123</v>
      </c>
      <c r="E11" t="n">
        <v>98.79000000000001</v>
      </c>
      <c r="F11" t="n">
        <v>94.97</v>
      </c>
      <c r="G11" t="n">
        <v>86.33</v>
      </c>
      <c r="H11" t="n">
        <v>1.29</v>
      </c>
      <c r="I11" t="n">
        <v>66</v>
      </c>
      <c r="J11" t="n">
        <v>136.61</v>
      </c>
      <c r="K11" t="n">
        <v>45</v>
      </c>
      <c r="L11" t="n">
        <v>10</v>
      </c>
      <c r="M11" t="n">
        <v>64</v>
      </c>
      <c r="N11" t="n">
        <v>21.61</v>
      </c>
      <c r="O11" t="n">
        <v>17082.76</v>
      </c>
      <c r="P11" t="n">
        <v>897.02</v>
      </c>
      <c r="Q11" t="n">
        <v>2364.14</v>
      </c>
      <c r="R11" t="n">
        <v>269.5</v>
      </c>
      <c r="S11" t="n">
        <v>184.9</v>
      </c>
      <c r="T11" t="n">
        <v>40212.1</v>
      </c>
      <c r="U11" t="n">
        <v>0.6899999999999999</v>
      </c>
      <c r="V11" t="n">
        <v>0.89</v>
      </c>
      <c r="W11" t="n">
        <v>36.77</v>
      </c>
      <c r="X11" t="n">
        <v>2.41</v>
      </c>
      <c r="Y11" t="n">
        <v>1</v>
      </c>
      <c r="Z11" t="n">
        <v>10</v>
      </c>
      <c r="AA11" t="n">
        <v>1475.842202937937</v>
      </c>
      <c r="AB11" t="n">
        <v>2019.312411622476</v>
      </c>
      <c r="AC11" t="n">
        <v>1826.592069179996</v>
      </c>
      <c r="AD11" t="n">
        <v>1475842.202937937</v>
      </c>
      <c r="AE11" t="n">
        <v>2019312.411622476</v>
      </c>
      <c r="AF11" t="n">
        <v>1.361560073021604e-06</v>
      </c>
      <c r="AG11" t="n">
        <v>17</v>
      </c>
      <c r="AH11" t="n">
        <v>1826592.069179996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1.0164</v>
      </c>
      <c r="E12" t="n">
        <v>98.39</v>
      </c>
      <c r="F12" t="n">
        <v>94.75</v>
      </c>
      <c r="G12" t="n">
        <v>96.36</v>
      </c>
      <c r="H12" t="n">
        <v>1.41</v>
      </c>
      <c r="I12" t="n">
        <v>59</v>
      </c>
      <c r="J12" t="n">
        <v>137.96</v>
      </c>
      <c r="K12" t="n">
        <v>45</v>
      </c>
      <c r="L12" t="n">
        <v>11</v>
      </c>
      <c r="M12" t="n">
        <v>57</v>
      </c>
      <c r="N12" t="n">
        <v>21.96</v>
      </c>
      <c r="O12" t="n">
        <v>17249.3</v>
      </c>
      <c r="P12" t="n">
        <v>881.33</v>
      </c>
      <c r="Q12" t="n">
        <v>2364.32</v>
      </c>
      <c r="R12" t="n">
        <v>261.87</v>
      </c>
      <c r="S12" t="n">
        <v>184.9</v>
      </c>
      <c r="T12" t="n">
        <v>36429.71</v>
      </c>
      <c r="U12" t="n">
        <v>0.71</v>
      </c>
      <c r="V12" t="n">
        <v>0.89</v>
      </c>
      <c r="W12" t="n">
        <v>36.77</v>
      </c>
      <c r="X12" t="n">
        <v>2.2</v>
      </c>
      <c r="Y12" t="n">
        <v>1</v>
      </c>
      <c r="Z12" t="n">
        <v>10</v>
      </c>
      <c r="AA12" t="n">
        <v>1449.16961973773</v>
      </c>
      <c r="AB12" t="n">
        <v>1982.817806576632</v>
      </c>
      <c r="AC12" t="n">
        <v>1793.580458019227</v>
      </c>
      <c r="AD12" t="n">
        <v>1449169.619737731</v>
      </c>
      <c r="AE12" t="n">
        <v>1982817.806576632</v>
      </c>
      <c r="AF12" t="n">
        <v>1.36707464014537e-06</v>
      </c>
      <c r="AG12" t="n">
        <v>17</v>
      </c>
      <c r="AH12" t="n">
        <v>1793580.458019227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1.0209</v>
      </c>
      <c r="E13" t="n">
        <v>97.95</v>
      </c>
      <c r="F13" t="n">
        <v>94.47</v>
      </c>
      <c r="G13" t="n">
        <v>106.94</v>
      </c>
      <c r="H13" t="n">
        <v>1.52</v>
      </c>
      <c r="I13" t="n">
        <v>53</v>
      </c>
      <c r="J13" t="n">
        <v>139.32</v>
      </c>
      <c r="K13" t="n">
        <v>45</v>
      </c>
      <c r="L13" t="n">
        <v>12</v>
      </c>
      <c r="M13" t="n">
        <v>51</v>
      </c>
      <c r="N13" t="n">
        <v>22.32</v>
      </c>
      <c r="O13" t="n">
        <v>17416.34</v>
      </c>
      <c r="P13" t="n">
        <v>865.17</v>
      </c>
      <c r="Q13" t="n">
        <v>2364.08</v>
      </c>
      <c r="R13" t="n">
        <v>252.59</v>
      </c>
      <c r="S13" t="n">
        <v>184.9</v>
      </c>
      <c r="T13" t="n">
        <v>31821.65</v>
      </c>
      <c r="U13" t="n">
        <v>0.73</v>
      </c>
      <c r="V13" t="n">
        <v>0.89</v>
      </c>
      <c r="W13" t="n">
        <v>36.76</v>
      </c>
      <c r="X13" t="n">
        <v>1.91</v>
      </c>
      <c r="Y13" t="n">
        <v>1</v>
      </c>
      <c r="Z13" t="n">
        <v>10</v>
      </c>
      <c r="AA13" t="n">
        <v>1413.185253111478</v>
      </c>
      <c r="AB13" t="n">
        <v>1933.582408640379</v>
      </c>
      <c r="AC13" t="n">
        <v>1749.044017359695</v>
      </c>
      <c r="AD13" t="n">
        <v>1413185.253111478</v>
      </c>
      <c r="AE13" t="n">
        <v>1933582.408640379</v>
      </c>
      <c r="AF13" t="n">
        <v>1.373127213817797e-06</v>
      </c>
      <c r="AG13" t="n">
        <v>16</v>
      </c>
      <c r="AH13" t="n">
        <v>1749044.017359695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1.024</v>
      </c>
      <c r="E14" t="n">
        <v>97.65000000000001</v>
      </c>
      <c r="F14" t="n">
        <v>94.29000000000001</v>
      </c>
      <c r="G14" t="n">
        <v>117.87</v>
      </c>
      <c r="H14" t="n">
        <v>1.63</v>
      </c>
      <c r="I14" t="n">
        <v>48</v>
      </c>
      <c r="J14" t="n">
        <v>140.67</v>
      </c>
      <c r="K14" t="n">
        <v>45</v>
      </c>
      <c r="L14" t="n">
        <v>13</v>
      </c>
      <c r="M14" t="n">
        <v>46</v>
      </c>
      <c r="N14" t="n">
        <v>22.68</v>
      </c>
      <c r="O14" t="n">
        <v>17583.88</v>
      </c>
      <c r="P14" t="n">
        <v>848.21</v>
      </c>
      <c r="Q14" t="n">
        <v>2364.16</v>
      </c>
      <c r="R14" t="n">
        <v>247.53</v>
      </c>
      <c r="S14" t="n">
        <v>184.9</v>
      </c>
      <c r="T14" t="n">
        <v>29318.7</v>
      </c>
      <c r="U14" t="n">
        <v>0.75</v>
      </c>
      <c r="V14" t="n">
        <v>0.89</v>
      </c>
      <c r="W14" t="n">
        <v>36.73</v>
      </c>
      <c r="X14" t="n">
        <v>1.74</v>
      </c>
      <c r="Y14" t="n">
        <v>1</v>
      </c>
      <c r="Z14" t="n">
        <v>10</v>
      </c>
      <c r="AA14" t="n">
        <v>1386.542578877928</v>
      </c>
      <c r="AB14" t="n">
        <v>1897.128726362204</v>
      </c>
      <c r="AC14" t="n">
        <v>1716.069423355085</v>
      </c>
      <c r="AD14" t="n">
        <v>1386542.578877928</v>
      </c>
      <c r="AE14" t="n">
        <v>1897128.726362204</v>
      </c>
      <c r="AF14" t="n">
        <v>1.377296764569913e-06</v>
      </c>
      <c r="AG14" t="n">
        <v>16</v>
      </c>
      <c r="AH14" t="n">
        <v>1716069.423355085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1.0267</v>
      </c>
      <c r="E15" t="n">
        <v>97.40000000000001</v>
      </c>
      <c r="F15" t="n">
        <v>94.15000000000001</v>
      </c>
      <c r="G15" t="n">
        <v>128.38</v>
      </c>
      <c r="H15" t="n">
        <v>1.74</v>
      </c>
      <c r="I15" t="n">
        <v>44</v>
      </c>
      <c r="J15" t="n">
        <v>142.04</v>
      </c>
      <c r="K15" t="n">
        <v>45</v>
      </c>
      <c r="L15" t="n">
        <v>14</v>
      </c>
      <c r="M15" t="n">
        <v>39</v>
      </c>
      <c r="N15" t="n">
        <v>23.04</v>
      </c>
      <c r="O15" t="n">
        <v>17751.93</v>
      </c>
      <c r="P15" t="n">
        <v>831.6799999999999</v>
      </c>
      <c r="Q15" t="n">
        <v>2364.24</v>
      </c>
      <c r="R15" t="n">
        <v>242.22</v>
      </c>
      <c r="S15" t="n">
        <v>184.9</v>
      </c>
      <c r="T15" t="n">
        <v>26682.69</v>
      </c>
      <c r="U15" t="n">
        <v>0.76</v>
      </c>
      <c r="V15" t="n">
        <v>0.89</v>
      </c>
      <c r="W15" t="n">
        <v>36.73</v>
      </c>
      <c r="X15" t="n">
        <v>1.59</v>
      </c>
      <c r="Y15" t="n">
        <v>1</v>
      </c>
      <c r="Z15" t="n">
        <v>10</v>
      </c>
      <c r="AA15" t="n">
        <v>1361.160890395412</v>
      </c>
      <c r="AB15" t="n">
        <v>1862.400380419357</v>
      </c>
      <c r="AC15" t="n">
        <v>1684.655502007484</v>
      </c>
      <c r="AD15" t="n">
        <v>1361160.890395412</v>
      </c>
      <c r="AE15" t="n">
        <v>1862400.380419357</v>
      </c>
      <c r="AF15" t="n">
        <v>1.380928308773369e-06</v>
      </c>
      <c r="AG15" t="n">
        <v>16</v>
      </c>
      <c r="AH15" t="n">
        <v>1684655.502007484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1.0282</v>
      </c>
      <c r="E16" t="n">
        <v>97.26000000000001</v>
      </c>
      <c r="F16" t="n">
        <v>94.08</v>
      </c>
      <c r="G16" t="n">
        <v>137.67</v>
      </c>
      <c r="H16" t="n">
        <v>1.85</v>
      </c>
      <c r="I16" t="n">
        <v>41</v>
      </c>
      <c r="J16" t="n">
        <v>143.4</v>
      </c>
      <c r="K16" t="n">
        <v>45</v>
      </c>
      <c r="L16" t="n">
        <v>15</v>
      </c>
      <c r="M16" t="n">
        <v>14</v>
      </c>
      <c r="N16" t="n">
        <v>23.41</v>
      </c>
      <c r="O16" t="n">
        <v>17920.49</v>
      </c>
      <c r="P16" t="n">
        <v>820.46</v>
      </c>
      <c r="Q16" t="n">
        <v>2364.19</v>
      </c>
      <c r="R16" t="n">
        <v>238.65</v>
      </c>
      <c r="S16" t="n">
        <v>184.9</v>
      </c>
      <c r="T16" t="n">
        <v>24908.77</v>
      </c>
      <c r="U16" t="n">
        <v>0.77</v>
      </c>
      <c r="V16" t="n">
        <v>0.89</v>
      </c>
      <c r="W16" t="n">
        <v>36.77</v>
      </c>
      <c r="X16" t="n">
        <v>1.52</v>
      </c>
      <c r="Y16" t="n">
        <v>1</v>
      </c>
      <c r="Z16" t="n">
        <v>10</v>
      </c>
      <c r="AA16" t="n">
        <v>1344.432956332812</v>
      </c>
      <c r="AB16" t="n">
        <v>1839.512483050542</v>
      </c>
      <c r="AC16" t="n">
        <v>1663.951993440183</v>
      </c>
      <c r="AD16" t="n">
        <v>1344432.956332812</v>
      </c>
      <c r="AE16" t="n">
        <v>1839512.483050542</v>
      </c>
      <c r="AF16" t="n">
        <v>1.382945833330844e-06</v>
      </c>
      <c r="AG16" t="n">
        <v>16</v>
      </c>
      <c r="AH16" t="n">
        <v>1663951.993440183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1.0281</v>
      </c>
      <c r="E17" t="n">
        <v>97.27</v>
      </c>
      <c r="F17" t="n">
        <v>94.09</v>
      </c>
      <c r="G17" t="n">
        <v>137.69</v>
      </c>
      <c r="H17" t="n">
        <v>1.96</v>
      </c>
      <c r="I17" t="n">
        <v>41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826.26</v>
      </c>
      <c r="Q17" t="n">
        <v>2364.5</v>
      </c>
      <c r="R17" t="n">
        <v>238.38</v>
      </c>
      <c r="S17" t="n">
        <v>184.9</v>
      </c>
      <c r="T17" t="n">
        <v>24775.94</v>
      </c>
      <c r="U17" t="n">
        <v>0.78</v>
      </c>
      <c r="V17" t="n">
        <v>0.89</v>
      </c>
      <c r="W17" t="n">
        <v>36.78</v>
      </c>
      <c r="X17" t="n">
        <v>1.53</v>
      </c>
      <c r="Y17" t="n">
        <v>1</v>
      </c>
      <c r="Z17" t="n">
        <v>10</v>
      </c>
      <c r="AA17" t="n">
        <v>1352.23901407365</v>
      </c>
      <c r="AB17" t="n">
        <v>1850.19307563052</v>
      </c>
      <c r="AC17" t="n">
        <v>1673.613245254634</v>
      </c>
      <c r="AD17" t="n">
        <v>1352239.01407365</v>
      </c>
      <c r="AE17" t="n">
        <v>1850193.07563052</v>
      </c>
      <c r="AF17" t="n">
        <v>1.382811331693679e-06</v>
      </c>
      <c r="AG17" t="n">
        <v>16</v>
      </c>
      <c r="AH17" t="n">
        <v>1673613.245254633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2024-09-25T17:55:02Z</dcterms:created>
  <dcterms:modified xmlns:dcterms="http://purl.org/dc/terms/" xmlns:xsi="http://www.w3.org/2001/XMLSchema-instance" xsi:type="dcterms:W3CDTF">2024-09-25T17:55:02Z</dcterms:modified>
</cp:coreProperties>
</file>