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3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4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5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6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7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8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9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0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1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2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3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4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5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6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7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8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9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0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1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2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3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4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gráficos!$A$7:$A$291</f>
              <numCache>
                <formatCode>General</formatCode>
                <ptCount val="28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</numCache>
            </numRef>
          </xVal>
          <yVal>
            <numRef>
              <f>gráficos!$B$7:$B$291</f>
              <numCache>
                <formatCode>General</formatCode>
                <ptCount val="28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2.8189</v>
      </c>
      <c r="E2" t="n">
        <v>35.48</v>
      </c>
      <c r="F2" t="n">
        <v>23.55</v>
      </c>
      <c r="G2" t="n">
        <v>5.84</v>
      </c>
      <c r="H2" t="n">
        <v>0.09</v>
      </c>
      <c r="I2" t="n">
        <v>242</v>
      </c>
      <c r="J2" t="n">
        <v>194.77</v>
      </c>
      <c r="K2" t="n">
        <v>54.38</v>
      </c>
      <c r="L2" t="n">
        <v>1</v>
      </c>
      <c r="M2" t="n">
        <v>240</v>
      </c>
      <c r="N2" t="n">
        <v>39.4</v>
      </c>
      <c r="O2" t="n">
        <v>24256.19</v>
      </c>
      <c r="P2" t="n">
        <v>333.14</v>
      </c>
      <c r="Q2" t="n">
        <v>435.35</v>
      </c>
      <c r="R2" t="n">
        <v>296.46</v>
      </c>
      <c r="S2" t="n">
        <v>55.15</v>
      </c>
      <c r="T2" t="n">
        <v>117470.66</v>
      </c>
      <c r="U2" t="n">
        <v>0.19</v>
      </c>
      <c r="V2" t="n">
        <v>0.61</v>
      </c>
      <c r="W2" t="n">
        <v>7.18</v>
      </c>
      <c r="X2" t="n">
        <v>7.22</v>
      </c>
      <c r="Y2" t="n">
        <v>2</v>
      </c>
      <c r="Z2" t="n">
        <v>10</v>
      </c>
      <c r="AA2" t="n">
        <v>406.2453771914862</v>
      </c>
      <c r="AB2" t="n">
        <v>555.842847354543</v>
      </c>
      <c r="AC2" t="n">
        <v>502.7939861333605</v>
      </c>
      <c r="AD2" t="n">
        <v>406245.3771914862</v>
      </c>
      <c r="AE2" t="n">
        <v>555842.8473545429</v>
      </c>
      <c r="AF2" t="n">
        <v>2.076934366908576e-06</v>
      </c>
      <c r="AG2" t="n">
        <v>11</v>
      </c>
      <c r="AH2" t="n">
        <v>502793.9861333605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3.928</v>
      </c>
      <c r="E3" t="n">
        <v>25.46</v>
      </c>
      <c r="F3" t="n">
        <v>19.13</v>
      </c>
      <c r="G3" t="n">
        <v>11.71</v>
      </c>
      <c r="H3" t="n">
        <v>0.18</v>
      </c>
      <c r="I3" t="n">
        <v>98</v>
      </c>
      <c r="J3" t="n">
        <v>196.32</v>
      </c>
      <c r="K3" t="n">
        <v>54.38</v>
      </c>
      <c r="L3" t="n">
        <v>2</v>
      </c>
      <c r="M3" t="n">
        <v>96</v>
      </c>
      <c r="N3" t="n">
        <v>39.95</v>
      </c>
      <c r="O3" t="n">
        <v>24447.22</v>
      </c>
      <c r="P3" t="n">
        <v>270.11</v>
      </c>
      <c r="Q3" t="n">
        <v>434.11</v>
      </c>
      <c r="R3" t="n">
        <v>152.18</v>
      </c>
      <c r="S3" t="n">
        <v>55.15</v>
      </c>
      <c r="T3" t="n">
        <v>46048.78</v>
      </c>
      <c r="U3" t="n">
        <v>0.36</v>
      </c>
      <c r="V3" t="n">
        <v>0.75</v>
      </c>
      <c r="W3" t="n">
        <v>6.95</v>
      </c>
      <c r="X3" t="n">
        <v>2.83</v>
      </c>
      <c r="Y3" t="n">
        <v>2</v>
      </c>
      <c r="Z3" t="n">
        <v>10</v>
      </c>
      <c r="AA3" t="n">
        <v>250.7097668488646</v>
      </c>
      <c r="AB3" t="n">
        <v>343.0321635367558</v>
      </c>
      <c r="AC3" t="n">
        <v>310.2936552975754</v>
      </c>
      <c r="AD3" t="n">
        <v>250709.7668488646</v>
      </c>
      <c r="AE3" t="n">
        <v>343032.1635367558</v>
      </c>
      <c r="AF3" t="n">
        <v>2.894106989682814e-06</v>
      </c>
      <c r="AG3" t="n">
        <v>8</v>
      </c>
      <c r="AH3" t="n">
        <v>310293.6552975754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4.3498</v>
      </c>
      <c r="E4" t="n">
        <v>22.99</v>
      </c>
      <c r="F4" t="n">
        <v>18.06</v>
      </c>
      <c r="G4" t="n">
        <v>17.48</v>
      </c>
      <c r="H4" t="n">
        <v>0.27</v>
      </c>
      <c r="I4" t="n">
        <v>62</v>
      </c>
      <c r="J4" t="n">
        <v>197.88</v>
      </c>
      <c r="K4" t="n">
        <v>54.38</v>
      </c>
      <c r="L4" t="n">
        <v>3</v>
      </c>
      <c r="M4" t="n">
        <v>60</v>
      </c>
      <c r="N4" t="n">
        <v>40.5</v>
      </c>
      <c r="O4" t="n">
        <v>24639</v>
      </c>
      <c r="P4" t="n">
        <v>254.06</v>
      </c>
      <c r="Q4" t="n">
        <v>433.73</v>
      </c>
      <c r="R4" t="n">
        <v>116.87</v>
      </c>
      <c r="S4" t="n">
        <v>55.15</v>
      </c>
      <c r="T4" t="n">
        <v>28574.16</v>
      </c>
      <c r="U4" t="n">
        <v>0.47</v>
      </c>
      <c r="V4" t="n">
        <v>0.79</v>
      </c>
      <c r="W4" t="n">
        <v>6.9</v>
      </c>
      <c r="X4" t="n">
        <v>1.76</v>
      </c>
      <c r="Y4" t="n">
        <v>2</v>
      </c>
      <c r="Z4" t="n">
        <v>10</v>
      </c>
      <c r="AA4" t="n">
        <v>214.9665624583895</v>
      </c>
      <c r="AB4" t="n">
        <v>294.126734410845</v>
      </c>
      <c r="AC4" t="n">
        <v>266.0556916882251</v>
      </c>
      <c r="AD4" t="n">
        <v>214966.5624583895</v>
      </c>
      <c r="AE4" t="n">
        <v>294126.734410845</v>
      </c>
      <c r="AF4" t="n">
        <v>3.20488456815741e-06</v>
      </c>
      <c r="AG4" t="n">
        <v>7</v>
      </c>
      <c r="AH4" t="n">
        <v>266055.6916882251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4.5673</v>
      </c>
      <c r="E5" t="n">
        <v>21.89</v>
      </c>
      <c r="F5" t="n">
        <v>17.59</v>
      </c>
      <c r="G5" t="n">
        <v>22.94</v>
      </c>
      <c r="H5" t="n">
        <v>0.36</v>
      </c>
      <c r="I5" t="n">
        <v>46</v>
      </c>
      <c r="J5" t="n">
        <v>199.44</v>
      </c>
      <c r="K5" t="n">
        <v>54.38</v>
      </c>
      <c r="L5" t="n">
        <v>4</v>
      </c>
      <c r="M5" t="n">
        <v>44</v>
      </c>
      <c r="N5" t="n">
        <v>41.06</v>
      </c>
      <c r="O5" t="n">
        <v>24831.54</v>
      </c>
      <c r="P5" t="n">
        <v>246.34</v>
      </c>
      <c r="Q5" t="n">
        <v>433.7</v>
      </c>
      <c r="R5" t="n">
        <v>101.81</v>
      </c>
      <c r="S5" t="n">
        <v>55.15</v>
      </c>
      <c r="T5" t="n">
        <v>21122.5</v>
      </c>
      <c r="U5" t="n">
        <v>0.54</v>
      </c>
      <c r="V5" t="n">
        <v>0.8100000000000001</v>
      </c>
      <c r="W5" t="n">
        <v>6.87</v>
      </c>
      <c r="X5" t="n">
        <v>1.29</v>
      </c>
      <c r="Y5" t="n">
        <v>2</v>
      </c>
      <c r="Z5" t="n">
        <v>10</v>
      </c>
      <c r="AA5" t="n">
        <v>203.2592052890252</v>
      </c>
      <c r="AB5" t="n">
        <v>278.1082118395828</v>
      </c>
      <c r="AC5" t="n">
        <v>251.5659544290214</v>
      </c>
      <c r="AD5" t="n">
        <v>203259.2052890252</v>
      </c>
      <c r="AE5" t="n">
        <v>278108.2118395828</v>
      </c>
      <c r="AF5" t="n">
        <v>3.365136164454765e-06</v>
      </c>
      <c r="AG5" t="n">
        <v>7</v>
      </c>
      <c r="AH5" t="n">
        <v>251565.9544290214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4.7081</v>
      </c>
      <c r="E6" t="n">
        <v>21.24</v>
      </c>
      <c r="F6" t="n">
        <v>17.32</v>
      </c>
      <c r="G6" t="n">
        <v>28.87</v>
      </c>
      <c r="H6" t="n">
        <v>0.44</v>
      </c>
      <c r="I6" t="n">
        <v>36</v>
      </c>
      <c r="J6" t="n">
        <v>201.01</v>
      </c>
      <c r="K6" t="n">
        <v>54.38</v>
      </c>
      <c r="L6" t="n">
        <v>5</v>
      </c>
      <c r="M6" t="n">
        <v>34</v>
      </c>
      <c r="N6" t="n">
        <v>41.63</v>
      </c>
      <c r="O6" t="n">
        <v>25024.84</v>
      </c>
      <c r="P6" t="n">
        <v>241.57</v>
      </c>
      <c r="Q6" t="n">
        <v>433.7</v>
      </c>
      <c r="R6" t="n">
        <v>93.17</v>
      </c>
      <c r="S6" t="n">
        <v>55.15</v>
      </c>
      <c r="T6" t="n">
        <v>16853.75</v>
      </c>
      <c r="U6" t="n">
        <v>0.59</v>
      </c>
      <c r="V6" t="n">
        <v>0.83</v>
      </c>
      <c r="W6" t="n">
        <v>6.86</v>
      </c>
      <c r="X6" t="n">
        <v>1.03</v>
      </c>
      <c r="Y6" t="n">
        <v>2</v>
      </c>
      <c r="Z6" t="n">
        <v>10</v>
      </c>
      <c r="AA6" t="n">
        <v>196.3956499943431</v>
      </c>
      <c r="AB6" t="n">
        <v>268.7171926867142</v>
      </c>
      <c r="AC6" t="n">
        <v>243.0712009637215</v>
      </c>
      <c r="AD6" t="n">
        <v>196395.6499943431</v>
      </c>
      <c r="AE6" t="n">
        <v>268717.1926867142</v>
      </c>
      <c r="AF6" t="n">
        <v>3.468876048402662e-06</v>
      </c>
      <c r="AG6" t="n">
        <v>7</v>
      </c>
      <c r="AH6" t="n">
        <v>243071.2009637215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4.8002</v>
      </c>
      <c r="E7" t="n">
        <v>20.83</v>
      </c>
      <c r="F7" t="n">
        <v>17.15</v>
      </c>
      <c r="G7" t="n">
        <v>34.3</v>
      </c>
      <c r="H7" t="n">
        <v>0.53</v>
      </c>
      <c r="I7" t="n">
        <v>30</v>
      </c>
      <c r="J7" t="n">
        <v>202.58</v>
      </c>
      <c r="K7" t="n">
        <v>54.38</v>
      </c>
      <c r="L7" t="n">
        <v>6</v>
      </c>
      <c r="M7" t="n">
        <v>28</v>
      </c>
      <c r="N7" t="n">
        <v>42.2</v>
      </c>
      <c r="O7" t="n">
        <v>25218.93</v>
      </c>
      <c r="P7" t="n">
        <v>238.05</v>
      </c>
      <c r="Q7" t="n">
        <v>433.51</v>
      </c>
      <c r="R7" t="n">
        <v>87.33</v>
      </c>
      <c r="S7" t="n">
        <v>55.15</v>
      </c>
      <c r="T7" t="n">
        <v>13965.62</v>
      </c>
      <c r="U7" t="n">
        <v>0.63</v>
      </c>
      <c r="V7" t="n">
        <v>0.84</v>
      </c>
      <c r="W7" t="n">
        <v>6.85</v>
      </c>
      <c r="X7" t="n">
        <v>0.85</v>
      </c>
      <c r="Y7" t="n">
        <v>2</v>
      </c>
      <c r="Z7" t="n">
        <v>10</v>
      </c>
      <c r="AA7" t="n">
        <v>191.9265114347933</v>
      </c>
      <c r="AB7" t="n">
        <v>262.6023201450632</v>
      </c>
      <c r="AC7" t="n">
        <v>237.5399232751662</v>
      </c>
      <c r="AD7" t="n">
        <v>191926.5114347933</v>
      </c>
      <c r="AE7" t="n">
        <v>262602.3201450632</v>
      </c>
      <c r="AF7" t="n">
        <v>3.536734310558922e-06</v>
      </c>
      <c r="AG7" t="n">
        <v>7</v>
      </c>
      <c r="AH7" t="n">
        <v>237539.9232751662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4.8817</v>
      </c>
      <c r="E8" t="n">
        <v>20.48</v>
      </c>
      <c r="F8" t="n">
        <v>17</v>
      </c>
      <c r="G8" t="n">
        <v>40.79</v>
      </c>
      <c r="H8" t="n">
        <v>0.61</v>
      </c>
      <c r="I8" t="n">
        <v>25</v>
      </c>
      <c r="J8" t="n">
        <v>204.16</v>
      </c>
      <c r="K8" t="n">
        <v>54.38</v>
      </c>
      <c r="L8" t="n">
        <v>7</v>
      </c>
      <c r="M8" t="n">
        <v>23</v>
      </c>
      <c r="N8" t="n">
        <v>42.78</v>
      </c>
      <c r="O8" t="n">
        <v>25413.94</v>
      </c>
      <c r="P8" t="n">
        <v>234.61</v>
      </c>
      <c r="Q8" t="n">
        <v>433.59</v>
      </c>
      <c r="R8" t="n">
        <v>82.53</v>
      </c>
      <c r="S8" t="n">
        <v>55.15</v>
      </c>
      <c r="T8" t="n">
        <v>11589.14</v>
      </c>
      <c r="U8" t="n">
        <v>0.67</v>
      </c>
      <c r="V8" t="n">
        <v>0.84</v>
      </c>
      <c r="W8" t="n">
        <v>6.84</v>
      </c>
      <c r="X8" t="n">
        <v>0.7</v>
      </c>
      <c r="Y8" t="n">
        <v>2</v>
      </c>
      <c r="Z8" t="n">
        <v>10</v>
      </c>
      <c r="AA8" t="n">
        <v>179.3915897039181</v>
      </c>
      <c r="AB8" t="n">
        <v>245.4514872311705</v>
      </c>
      <c r="AC8" t="n">
        <v>222.0259417832248</v>
      </c>
      <c r="AD8" t="n">
        <v>179391.5897039181</v>
      </c>
      <c r="AE8" t="n">
        <v>245451.4872311705</v>
      </c>
      <c r="AF8" t="n">
        <v>3.596782609861149e-06</v>
      </c>
      <c r="AG8" t="n">
        <v>6</v>
      </c>
      <c r="AH8" t="n">
        <v>222025.9417832248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4.936</v>
      </c>
      <c r="E9" t="n">
        <v>20.26</v>
      </c>
      <c r="F9" t="n">
        <v>16.89</v>
      </c>
      <c r="G9" t="n">
        <v>46.06</v>
      </c>
      <c r="H9" t="n">
        <v>0.6899999999999999</v>
      </c>
      <c r="I9" t="n">
        <v>22</v>
      </c>
      <c r="J9" t="n">
        <v>205.75</v>
      </c>
      <c r="K9" t="n">
        <v>54.38</v>
      </c>
      <c r="L9" t="n">
        <v>8</v>
      </c>
      <c r="M9" t="n">
        <v>20</v>
      </c>
      <c r="N9" t="n">
        <v>43.37</v>
      </c>
      <c r="O9" t="n">
        <v>25609.61</v>
      </c>
      <c r="P9" t="n">
        <v>232.2</v>
      </c>
      <c r="Q9" t="n">
        <v>433.5</v>
      </c>
      <c r="R9" t="n">
        <v>79.03</v>
      </c>
      <c r="S9" t="n">
        <v>55.15</v>
      </c>
      <c r="T9" t="n">
        <v>9854.889999999999</v>
      </c>
      <c r="U9" t="n">
        <v>0.7</v>
      </c>
      <c r="V9" t="n">
        <v>0.85</v>
      </c>
      <c r="W9" t="n">
        <v>6.83</v>
      </c>
      <c r="X9" t="n">
        <v>0.59</v>
      </c>
      <c r="Y9" t="n">
        <v>2</v>
      </c>
      <c r="Z9" t="n">
        <v>10</v>
      </c>
      <c r="AA9" t="n">
        <v>176.7522016562056</v>
      </c>
      <c r="AB9" t="n">
        <v>241.8401600627094</v>
      </c>
      <c r="AC9" t="n">
        <v>218.759274611191</v>
      </c>
      <c r="AD9" t="n">
        <v>176752.2016562056</v>
      </c>
      <c r="AE9" t="n">
        <v>241840.1600627094</v>
      </c>
      <c r="AF9" t="n">
        <v>3.636790249764351e-06</v>
      </c>
      <c r="AG9" t="n">
        <v>6</v>
      </c>
      <c r="AH9" t="n">
        <v>218759.274611191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4.9708</v>
      </c>
      <c r="E10" t="n">
        <v>20.12</v>
      </c>
      <c r="F10" t="n">
        <v>16.82</v>
      </c>
      <c r="G10" t="n">
        <v>50.47</v>
      </c>
      <c r="H10" t="n">
        <v>0.77</v>
      </c>
      <c r="I10" t="n">
        <v>20</v>
      </c>
      <c r="J10" t="n">
        <v>207.34</v>
      </c>
      <c r="K10" t="n">
        <v>54.38</v>
      </c>
      <c r="L10" t="n">
        <v>9</v>
      </c>
      <c r="M10" t="n">
        <v>18</v>
      </c>
      <c r="N10" t="n">
        <v>43.96</v>
      </c>
      <c r="O10" t="n">
        <v>25806.1</v>
      </c>
      <c r="P10" t="n">
        <v>230.17</v>
      </c>
      <c r="Q10" t="n">
        <v>433.49</v>
      </c>
      <c r="R10" t="n">
        <v>76.88</v>
      </c>
      <c r="S10" t="n">
        <v>55.15</v>
      </c>
      <c r="T10" t="n">
        <v>8789.02</v>
      </c>
      <c r="U10" t="n">
        <v>0.72</v>
      </c>
      <c r="V10" t="n">
        <v>0.85</v>
      </c>
      <c r="W10" t="n">
        <v>6.83</v>
      </c>
      <c r="X10" t="n">
        <v>0.53</v>
      </c>
      <c r="Y10" t="n">
        <v>2</v>
      </c>
      <c r="Z10" t="n">
        <v>10</v>
      </c>
      <c r="AA10" t="n">
        <v>174.8550617149473</v>
      </c>
      <c r="AB10" t="n">
        <v>239.2444094991739</v>
      </c>
      <c r="AC10" t="n">
        <v>216.4112588382797</v>
      </c>
      <c r="AD10" t="n">
        <v>174855.0617149473</v>
      </c>
      <c r="AE10" t="n">
        <v>239244.4094991739</v>
      </c>
      <c r="AF10" t="n">
        <v>3.662430505171927e-06</v>
      </c>
      <c r="AG10" t="n">
        <v>6</v>
      </c>
      <c r="AH10" t="n">
        <v>216411.2588382797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5.0011</v>
      </c>
      <c r="E11" t="n">
        <v>20</v>
      </c>
      <c r="F11" t="n">
        <v>16.78</v>
      </c>
      <c r="G11" t="n">
        <v>55.93</v>
      </c>
      <c r="H11" t="n">
        <v>0.85</v>
      </c>
      <c r="I11" t="n">
        <v>18</v>
      </c>
      <c r="J11" t="n">
        <v>208.94</v>
      </c>
      <c r="K11" t="n">
        <v>54.38</v>
      </c>
      <c r="L11" t="n">
        <v>10</v>
      </c>
      <c r="M11" t="n">
        <v>16</v>
      </c>
      <c r="N11" t="n">
        <v>44.56</v>
      </c>
      <c r="O11" t="n">
        <v>26003.41</v>
      </c>
      <c r="P11" t="n">
        <v>228.65</v>
      </c>
      <c r="Q11" t="n">
        <v>433.4</v>
      </c>
      <c r="R11" t="n">
        <v>75.54000000000001</v>
      </c>
      <c r="S11" t="n">
        <v>55.15</v>
      </c>
      <c r="T11" t="n">
        <v>8130.82</v>
      </c>
      <c r="U11" t="n">
        <v>0.73</v>
      </c>
      <c r="V11" t="n">
        <v>0.85</v>
      </c>
      <c r="W11" t="n">
        <v>6.82</v>
      </c>
      <c r="X11" t="n">
        <v>0.49</v>
      </c>
      <c r="Y11" t="n">
        <v>2</v>
      </c>
      <c r="Z11" t="n">
        <v>10</v>
      </c>
      <c r="AA11" t="n">
        <v>173.3568674724692</v>
      </c>
      <c r="AB11" t="n">
        <v>237.1945140409512</v>
      </c>
      <c r="AC11" t="n">
        <v>214.5570025255427</v>
      </c>
      <c r="AD11" t="n">
        <v>173356.8674724692</v>
      </c>
      <c r="AE11" t="n">
        <v>237194.5140409512</v>
      </c>
      <c r="AF11" t="n">
        <v>3.684755210311284e-06</v>
      </c>
      <c r="AG11" t="n">
        <v>6</v>
      </c>
      <c r="AH11" t="n">
        <v>214557.0025255427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5.0337</v>
      </c>
      <c r="E12" t="n">
        <v>19.87</v>
      </c>
      <c r="F12" t="n">
        <v>16.73</v>
      </c>
      <c r="G12" t="n">
        <v>62.73</v>
      </c>
      <c r="H12" t="n">
        <v>0.93</v>
      </c>
      <c r="I12" t="n">
        <v>16</v>
      </c>
      <c r="J12" t="n">
        <v>210.55</v>
      </c>
      <c r="K12" t="n">
        <v>54.38</v>
      </c>
      <c r="L12" t="n">
        <v>11</v>
      </c>
      <c r="M12" t="n">
        <v>14</v>
      </c>
      <c r="N12" t="n">
        <v>45.17</v>
      </c>
      <c r="O12" t="n">
        <v>26201.54</v>
      </c>
      <c r="P12" t="n">
        <v>226.73</v>
      </c>
      <c r="Q12" t="n">
        <v>433.42</v>
      </c>
      <c r="R12" t="n">
        <v>73.84</v>
      </c>
      <c r="S12" t="n">
        <v>55.15</v>
      </c>
      <c r="T12" t="n">
        <v>7288.42</v>
      </c>
      <c r="U12" t="n">
        <v>0.75</v>
      </c>
      <c r="V12" t="n">
        <v>0.86</v>
      </c>
      <c r="W12" t="n">
        <v>6.82</v>
      </c>
      <c r="X12" t="n">
        <v>0.43</v>
      </c>
      <c r="Y12" t="n">
        <v>2</v>
      </c>
      <c r="Z12" t="n">
        <v>10</v>
      </c>
      <c r="AA12" t="n">
        <v>171.6242291586867</v>
      </c>
      <c r="AB12" t="n">
        <v>234.8238418614275</v>
      </c>
      <c r="AC12" t="n">
        <v>212.4125839715728</v>
      </c>
      <c r="AD12" t="n">
        <v>171624.2291586867</v>
      </c>
      <c r="AE12" t="n">
        <v>234823.8418614275</v>
      </c>
      <c r="AF12" t="n">
        <v>3.708774530032174e-06</v>
      </c>
      <c r="AG12" t="n">
        <v>6</v>
      </c>
      <c r="AH12" t="n">
        <v>212412.5839715727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5.0519</v>
      </c>
      <c r="E13" t="n">
        <v>19.79</v>
      </c>
      <c r="F13" t="n">
        <v>16.69</v>
      </c>
      <c r="G13" t="n">
        <v>66.78</v>
      </c>
      <c r="H13" t="n">
        <v>1</v>
      </c>
      <c r="I13" t="n">
        <v>15</v>
      </c>
      <c r="J13" t="n">
        <v>212.16</v>
      </c>
      <c r="K13" t="n">
        <v>54.38</v>
      </c>
      <c r="L13" t="n">
        <v>12</v>
      </c>
      <c r="M13" t="n">
        <v>13</v>
      </c>
      <c r="N13" t="n">
        <v>45.78</v>
      </c>
      <c r="O13" t="n">
        <v>26400.51</v>
      </c>
      <c r="P13" t="n">
        <v>225.1</v>
      </c>
      <c r="Q13" t="n">
        <v>433.47</v>
      </c>
      <c r="R13" t="n">
        <v>72.81</v>
      </c>
      <c r="S13" t="n">
        <v>55.15</v>
      </c>
      <c r="T13" t="n">
        <v>6777.43</v>
      </c>
      <c r="U13" t="n">
        <v>0.76</v>
      </c>
      <c r="V13" t="n">
        <v>0.86</v>
      </c>
      <c r="W13" t="n">
        <v>6.82</v>
      </c>
      <c r="X13" t="n">
        <v>0.4</v>
      </c>
      <c r="Y13" t="n">
        <v>2</v>
      </c>
      <c r="Z13" t="n">
        <v>10</v>
      </c>
      <c r="AA13" t="n">
        <v>170.3923620651857</v>
      </c>
      <c r="AB13" t="n">
        <v>233.1383469579597</v>
      </c>
      <c r="AC13" t="n">
        <v>210.8879503360843</v>
      </c>
      <c r="AD13" t="n">
        <v>170392.3620651857</v>
      </c>
      <c r="AE13" t="n">
        <v>233138.3469579597</v>
      </c>
      <c r="AF13" t="n">
        <v>3.722184088894758e-06</v>
      </c>
      <c r="AG13" t="n">
        <v>6</v>
      </c>
      <c r="AH13" t="n">
        <v>210887.9503360844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5.0698</v>
      </c>
      <c r="E14" t="n">
        <v>19.72</v>
      </c>
      <c r="F14" t="n">
        <v>16.66</v>
      </c>
      <c r="G14" t="n">
        <v>71.42</v>
      </c>
      <c r="H14" t="n">
        <v>1.08</v>
      </c>
      <c r="I14" t="n">
        <v>14</v>
      </c>
      <c r="J14" t="n">
        <v>213.78</v>
      </c>
      <c r="K14" t="n">
        <v>54.38</v>
      </c>
      <c r="L14" t="n">
        <v>13</v>
      </c>
      <c r="M14" t="n">
        <v>12</v>
      </c>
      <c r="N14" t="n">
        <v>46.4</v>
      </c>
      <c r="O14" t="n">
        <v>26600.32</v>
      </c>
      <c r="P14" t="n">
        <v>223.54</v>
      </c>
      <c r="Q14" t="n">
        <v>433.4</v>
      </c>
      <c r="R14" t="n">
        <v>71.8</v>
      </c>
      <c r="S14" t="n">
        <v>55.15</v>
      </c>
      <c r="T14" t="n">
        <v>6281.55</v>
      </c>
      <c r="U14" t="n">
        <v>0.77</v>
      </c>
      <c r="V14" t="n">
        <v>0.86</v>
      </c>
      <c r="W14" t="n">
        <v>6.82</v>
      </c>
      <c r="X14" t="n">
        <v>0.37</v>
      </c>
      <c r="Y14" t="n">
        <v>2</v>
      </c>
      <c r="Z14" t="n">
        <v>10</v>
      </c>
      <c r="AA14" t="n">
        <v>169.215470500846</v>
      </c>
      <c r="AB14" t="n">
        <v>231.5280719988396</v>
      </c>
      <c r="AC14" t="n">
        <v>209.431357759027</v>
      </c>
      <c r="AD14" t="n">
        <v>169215.470500846</v>
      </c>
      <c r="AE14" t="n">
        <v>231528.0719988396</v>
      </c>
      <c r="AF14" t="n">
        <v>3.735372611072793e-06</v>
      </c>
      <c r="AG14" t="n">
        <v>6</v>
      </c>
      <c r="AH14" t="n">
        <v>209431.357759027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5.0876</v>
      </c>
      <c r="E15" t="n">
        <v>19.66</v>
      </c>
      <c r="F15" t="n">
        <v>16.63</v>
      </c>
      <c r="G15" t="n">
        <v>76.77</v>
      </c>
      <c r="H15" t="n">
        <v>1.15</v>
      </c>
      <c r="I15" t="n">
        <v>13</v>
      </c>
      <c r="J15" t="n">
        <v>215.41</v>
      </c>
      <c r="K15" t="n">
        <v>54.38</v>
      </c>
      <c r="L15" t="n">
        <v>14</v>
      </c>
      <c r="M15" t="n">
        <v>11</v>
      </c>
      <c r="N15" t="n">
        <v>47.03</v>
      </c>
      <c r="O15" t="n">
        <v>26801</v>
      </c>
      <c r="P15" t="n">
        <v>222.58</v>
      </c>
      <c r="Q15" t="n">
        <v>433.58</v>
      </c>
      <c r="R15" t="n">
        <v>70.81999999999999</v>
      </c>
      <c r="S15" t="n">
        <v>55.15</v>
      </c>
      <c r="T15" t="n">
        <v>5794.19</v>
      </c>
      <c r="U15" t="n">
        <v>0.78</v>
      </c>
      <c r="V15" t="n">
        <v>0.86</v>
      </c>
      <c r="W15" t="n">
        <v>6.81</v>
      </c>
      <c r="X15" t="n">
        <v>0.34</v>
      </c>
      <c r="Y15" t="n">
        <v>2</v>
      </c>
      <c r="Z15" t="n">
        <v>10</v>
      </c>
      <c r="AA15" t="n">
        <v>168.3343654226286</v>
      </c>
      <c r="AB15" t="n">
        <v>230.3225051592104</v>
      </c>
      <c r="AC15" t="n">
        <v>208.340848526548</v>
      </c>
      <c r="AD15" t="n">
        <v>168334.3654226286</v>
      </c>
      <c r="AE15" t="n">
        <v>230322.5051592104</v>
      </c>
      <c r="AF15" t="n">
        <v>3.748487454355979e-06</v>
      </c>
      <c r="AG15" t="n">
        <v>6</v>
      </c>
      <c r="AH15" t="n">
        <v>208340.848526548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5.1042</v>
      </c>
      <c r="E16" t="n">
        <v>19.59</v>
      </c>
      <c r="F16" t="n">
        <v>16.61</v>
      </c>
      <c r="G16" t="n">
        <v>83.04000000000001</v>
      </c>
      <c r="H16" t="n">
        <v>1.23</v>
      </c>
      <c r="I16" t="n">
        <v>12</v>
      </c>
      <c r="J16" t="n">
        <v>217.04</v>
      </c>
      <c r="K16" t="n">
        <v>54.38</v>
      </c>
      <c r="L16" t="n">
        <v>15</v>
      </c>
      <c r="M16" t="n">
        <v>10</v>
      </c>
      <c r="N16" t="n">
        <v>47.66</v>
      </c>
      <c r="O16" t="n">
        <v>27002.55</v>
      </c>
      <c r="P16" t="n">
        <v>221.06</v>
      </c>
      <c r="Q16" t="n">
        <v>433.47</v>
      </c>
      <c r="R16" t="n">
        <v>69.84999999999999</v>
      </c>
      <c r="S16" t="n">
        <v>55.15</v>
      </c>
      <c r="T16" t="n">
        <v>5314.52</v>
      </c>
      <c r="U16" t="n">
        <v>0.79</v>
      </c>
      <c r="V16" t="n">
        <v>0.86</v>
      </c>
      <c r="W16" t="n">
        <v>6.82</v>
      </c>
      <c r="X16" t="n">
        <v>0.32</v>
      </c>
      <c r="Y16" t="n">
        <v>2</v>
      </c>
      <c r="Z16" t="n">
        <v>10</v>
      </c>
      <c r="AA16" t="n">
        <v>167.2268095546462</v>
      </c>
      <c r="AB16" t="n">
        <v>228.8070983587212</v>
      </c>
      <c r="AC16" t="n">
        <v>206.9700700242103</v>
      </c>
      <c r="AD16" t="n">
        <v>167226.8095546462</v>
      </c>
      <c r="AE16" t="n">
        <v>228807.0983587212</v>
      </c>
      <c r="AF16" t="n">
        <v>3.760718150900972e-06</v>
      </c>
      <c r="AG16" t="n">
        <v>6</v>
      </c>
      <c r="AH16" t="n">
        <v>206970.0700242103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5.123</v>
      </c>
      <c r="E17" t="n">
        <v>19.52</v>
      </c>
      <c r="F17" t="n">
        <v>16.58</v>
      </c>
      <c r="G17" t="n">
        <v>90.41</v>
      </c>
      <c r="H17" t="n">
        <v>1.3</v>
      </c>
      <c r="I17" t="n">
        <v>11</v>
      </c>
      <c r="J17" t="n">
        <v>218.68</v>
      </c>
      <c r="K17" t="n">
        <v>54.38</v>
      </c>
      <c r="L17" t="n">
        <v>16</v>
      </c>
      <c r="M17" t="n">
        <v>9</v>
      </c>
      <c r="N17" t="n">
        <v>48.31</v>
      </c>
      <c r="O17" t="n">
        <v>27204.98</v>
      </c>
      <c r="P17" t="n">
        <v>219.16</v>
      </c>
      <c r="Q17" t="n">
        <v>433.5</v>
      </c>
      <c r="R17" t="n">
        <v>68.8</v>
      </c>
      <c r="S17" t="n">
        <v>55.15</v>
      </c>
      <c r="T17" t="n">
        <v>4793.96</v>
      </c>
      <c r="U17" t="n">
        <v>0.8</v>
      </c>
      <c r="V17" t="n">
        <v>0.86</v>
      </c>
      <c r="W17" t="n">
        <v>6.82</v>
      </c>
      <c r="X17" t="n">
        <v>0.28</v>
      </c>
      <c r="Y17" t="n">
        <v>2</v>
      </c>
      <c r="Z17" t="n">
        <v>10</v>
      </c>
      <c r="AA17" t="n">
        <v>165.8925823060402</v>
      </c>
      <c r="AB17" t="n">
        <v>226.9815497752275</v>
      </c>
      <c r="AC17" t="n">
        <v>205.318749235351</v>
      </c>
      <c r="AD17" t="n">
        <v>165892.5823060402</v>
      </c>
      <c r="AE17" t="n">
        <v>226981.5497752275</v>
      </c>
      <c r="AF17" t="n">
        <v>3.774569783132652e-06</v>
      </c>
      <c r="AG17" t="n">
        <v>6</v>
      </c>
      <c r="AH17" t="n">
        <v>205318.749235351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5.1216</v>
      </c>
      <c r="E18" t="n">
        <v>19.52</v>
      </c>
      <c r="F18" t="n">
        <v>16.58</v>
      </c>
      <c r="G18" t="n">
        <v>90.44</v>
      </c>
      <c r="H18" t="n">
        <v>1.37</v>
      </c>
      <c r="I18" t="n">
        <v>11</v>
      </c>
      <c r="J18" t="n">
        <v>220.33</v>
      </c>
      <c r="K18" t="n">
        <v>54.38</v>
      </c>
      <c r="L18" t="n">
        <v>17</v>
      </c>
      <c r="M18" t="n">
        <v>9</v>
      </c>
      <c r="N18" t="n">
        <v>48.95</v>
      </c>
      <c r="O18" t="n">
        <v>27408.3</v>
      </c>
      <c r="P18" t="n">
        <v>218.26</v>
      </c>
      <c r="Q18" t="n">
        <v>433.43</v>
      </c>
      <c r="R18" t="n">
        <v>69.02</v>
      </c>
      <c r="S18" t="n">
        <v>55.15</v>
      </c>
      <c r="T18" t="n">
        <v>4906.32</v>
      </c>
      <c r="U18" t="n">
        <v>0.8</v>
      </c>
      <c r="V18" t="n">
        <v>0.86</v>
      </c>
      <c r="W18" t="n">
        <v>6.81</v>
      </c>
      <c r="X18" t="n">
        <v>0.29</v>
      </c>
      <c r="Y18" t="n">
        <v>2</v>
      </c>
      <c r="Z18" t="n">
        <v>10</v>
      </c>
      <c r="AA18" t="n">
        <v>165.4984701895878</v>
      </c>
      <c r="AB18" t="n">
        <v>226.4423081904981</v>
      </c>
      <c r="AC18" t="n">
        <v>204.8309721106378</v>
      </c>
      <c r="AD18" t="n">
        <v>165498.4701895878</v>
      </c>
      <c r="AE18" t="n">
        <v>226442.3081904981</v>
      </c>
      <c r="AF18" t="n">
        <v>3.773538278604761e-06</v>
      </c>
      <c r="AG18" t="n">
        <v>6</v>
      </c>
      <c r="AH18" t="n">
        <v>204830.9721106378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5.1382</v>
      </c>
      <c r="E19" t="n">
        <v>19.46</v>
      </c>
      <c r="F19" t="n">
        <v>16.56</v>
      </c>
      <c r="G19" t="n">
        <v>99.34</v>
      </c>
      <c r="H19" t="n">
        <v>1.44</v>
      </c>
      <c r="I19" t="n">
        <v>10</v>
      </c>
      <c r="J19" t="n">
        <v>221.99</v>
      </c>
      <c r="K19" t="n">
        <v>54.38</v>
      </c>
      <c r="L19" t="n">
        <v>18</v>
      </c>
      <c r="M19" t="n">
        <v>8</v>
      </c>
      <c r="N19" t="n">
        <v>49.61</v>
      </c>
      <c r="O19" t="n">
        <v>27612.53</v>
      </c>
      <c r="P19" t="n">
        <v>217.18</v>
      </c>
      <c r="Q19" t="n">
        <v>433.44</v>
      </c>
      <c r="R19" t="n">
        <v>68.29000000000001</v>
      </c>
      <c r="S19" t="n">
        <v>55.15</v>
      </c>
      <c r="T19" t="n">
        <v>4545.56</v>
      </c>
      <c r="U19" t="n">
        <v>0.8100000000000001</v>
      </c>
      <c r="V19" t="n">
        <v>0.86</v>
      </c>
      <c r="W19" t="n">
        <v>6.81</v>
      </c>
      <c r="X19" t="n">
        <v>0.26</v>
      </c>
      <c r="Y19" t="n">
        <v>2</v>
      </c>
      <c r="Z19" t="n">
        <v>10</v>
      </c>
      <c r="AA19" t="n">
        <v>164.6145214196653</v>
      </c>
      <c r="AB19" t="n">
        <v>225.2328504864234</v>
      </c>
      <c r="AC19" t="n">
        <v>203.7369433523549</v>
      </c>
      <c r="AD19" t="n">
        <v>164614.5214196653</v>
      </c>
      <c r="AE19" t="n">
        <v>225232.8504864234</v>
      </c>
      <c r="AF19" t="n">
        <v>3.785768975149755e-06</v>
      </c>
      <c r="AG19" t="n">
        <v>6</v>
      </c>
      <c r="AH19" t="n">
        <v>203736.9433523549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5.1408</v>
      </c>
      <c r="E20" t="n">
        <v>19.45</v>
      </c>
      <c r="F20" t="n">
        <v>16.55</v>
      </c>
      <c r="G20" t="n">
        <v>99.28</v>
      </c>
      <c r="H20" t="n">
        <v>1.51</v>
      </c>
      <c r="I20" t="n">
        <v>10</v>
      </c>
      <c r="J20" t="n">
        <v>223.65</v>
      </c>
      <c r="K20" t="n">
        <v>54.38</v>
      </c>
      <c r="L20" t="n">
        <v>19</v>
      </c>
      <c r="M20" t="n">
        <v>8</v>
      </c>
      <c r="N20" t="n">
        <v>50.27</v>
      </c>
      <c r="O20" t="n">
        <v>27817.81</v>
      </c>
      <c r="P20" t="n">
        <v>214.68</v>
      </c>
      <c r="Q20" t="n">
        <v>433.47</v>
      </c>
      <c r="R20" t="n">
        <v>68.09</v>
      </c>
      <c r="S20" t="n">
        <v>55.15</v>
      </c>
      <c r="T20" t="n">
        <v>4444.01</v>
      </c>
      <c r="U20" t="n">
        <v>0.8100000000000001</v>
      </c>
      <c r="V20" t="n">
        <v>0.87</v>
      </c>
      <c r="W20" t="n">
        <v>6.81</v>
      </c>
      <c r="X20" t="n">
        <v>0.25</v>
      </c>
      <c r="Y20" t="n">
        <v>2</v>
      </c>
      <c r="Z20" t="n">
        <v>10</v>
      </c>
      <c r="AA20" t="n">
        <v>163.3760081088245</v>
      </c>
      <c r="AB20" t="n">
        <v>223.5382619351807</v>
      </c>
      <c r="AC20" t="n">
        <v>202.2040839540724</v>
      </c>
      <c r="AD20" t="n">
        <v>163376.0081088245</v>
      </c>
      <c r="AE20" t="n">
        <v>223538.2619351808</v>
      </c>
      <c r="AF20" t="n">
        <v>3.787684626415838e-06</v>
      </c>
      <c r="AG20" t="n">
        <v>6</v>
      </c>
      <c r="AH20" t="n">
        <v>202204.0839540724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5.1593</v>
      </c>
      <c r="E21" t="n">
        <v>19.38</v>
      </c>
      <c r="F21" t="n">
        <v>16.52</v>
      </c>
      <c r="G21" t="n">
        <v>110.11</v>
      </c>
      <c r="H21" t="n">
        <v>1.58</v>
      </c>
      <c r="I21" t="n">
        <v>9</v>
      </c>
      <c r="J21" t="n">
        <v>225.32</v>
      </c>
      <c r="K21" t="n">
        <v>54.38</v>
      </c>
      <c r="L21" t="n">
        <v>20</v>
      </c>
      <c r="M21" t="n">
        <v>7</v>
      </c>
      <c r="N21" t="n">
        <v>50.95</v>
      </c>
      <c r="O21" t="n">
        <v>28023.89</v>
      </c>
      <c r="P21" t="n">
        <v>214.52</v>
      </c>
      <c r="Q21" t="n">
        <v>433.44</v>
      </c>
      <c r="R21" t="n">
        <v>66.98</v>
      </c>
      <c r="S21" t="n">
        <v>55.15</v>
      </c>
      <c r="T21" t="n">
        <v>3892.25</v>
      </c>
      <c r="U21" t="n">
        <v>0.82</v>
      </c>
      <c r="V21" t="n">
        <v>0.87</v>
      </c>
      <c r="W21" t="n">
        <v>6.81</v>
      </c>
      <c r="X21" t="n">
        <v>0.22</v>
      </c>
      <c r="Y21" t="n">
        <v>2</v>
      </c>
      <c r="Z21" t="n">
        <v>10</v>
      </c>
      <c r="AA21" t="n">
        <v>162.8873299998914</v>
      </c>
      <c r="AB21" t="n">
        <v>222.8696309875823</v>
      </c>
      <c r="AC21" t="n">
        <v>201.5992662056832</v>
      </c>
      <c r="AD21" t="n">
        <v>162887.3299998915</v>
      </c>
      <c r="AE21" t="n">
        <v>222869.6309875823</v>
      </c>
      <c r="AF21" t="n">
        <v>3.801315221962969e-06</v>
      </c>
      <c r="AG21" t="n">
        <v>6</v>
      </c>
      <c r="AH21" t="n">
        <v>201599.2662056832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5.1583</v>
      </c>
      <c r="E22" t="n">
        <v>19.39</v>
      </c>
      <c r="F22" t="n">
        <v>16.52</v>
      </c>
      <c r="G22" t="n">
        <v>110.13</v>
      </c>
      <c r="H22" t="n">
        <v>1.64</v>
      </c>
      <c r="I22" t="n">
        <v>9</v>
      </c>
      <c r="J22" t="n">
        <v>227</v>
      </c>
      <c r="K22" t="n">
        <v>54.38</v>
      </c>
      <c r="L22" t="n">
        <v>21</v>
      </c>
      <c r="M22" t="n">
        <v>7</v>
      </c>
      <c r="N22" t="n">
        <v>51.62</v>
      </c>
      <c r="O22" t="n">
        <v>28230.92</v>
      </c>
      <c r="P22" t="n">
        <v>213.06</v>
      </c>
      <c r="Q22" t="n">
        <v>433.43</v>
      </c>
      <c r="R22" t="n">
        <v>67.20999999999999</v>
      </c>
      <c r="S22" t="n">
        <v>55.15</v>
      </c>
      <c r="T22" t="n">
        <v>4007.76</v>
      </c>
      <c r="U22" t="n">
        <v>0.82</v>
      </c>
      <c r="V22" t="n">
        <v>0.87</v>
      </c>
      <c r="W22" t="n">
        <v>6.8</v>
      </c>
      <c r="X22" t="n">
        <v>0.23</v>
      </c>
      <c r="Y22" t="n">
        <v>2</v>
      </c>
      <c r="Z22" t="n">
        <v>10</v>
      </c>
      <c r="AA22" t="n">
        <v>162.2240957714056</v>
      </c>
      <c r="AB22" t="n">
        <v>221.9621646563393</v>
      </c>
      <c r="AC22" t="n">
        <v>200.7784071874567</v>
      </c>
      <c r="AD22" t="n">
        <v>162224.0957714056</v>
      </c>
      <c r="AE22" t="n">
        <v>221962.1646563393</v>
      </c>
      <c r="AF22" t="n">
        <v>3.800578433014475e-06</v>
      </c>
      <c r="AG22" t="n">
        <v>6</v>
      </c>
      <c r="AH22" t="n">
        <v>200778.4071874567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5.1756</v>
      </c>
      <c r="E23" t="n">
        <v>19.32</v>
      </c>
      <c r="F23" t="n">
        <v>16.49</v>
      </c>
      <c r="G23" t="n">
        <v>123.7</v>
      </c>
      <c r="H23" t="n">
        <v>1.71</v>
      </c>
      <c r="I23" t="n">
        <v>8</v>
      </c>
      <c r="J23" t="n">
        <v>228.69</v>
      </c>
      <c r="K23" t="n">
        <v>54.38</v>
      </c>
      <c r="L23" t="n">
        <v>22</v>
      </c>
      <c r="M23" t="n">
        <v>6</v>
      </c>
      <c r="N23" t="n">
        <v>52.31</v>
      </c>
      <c r="O23" t="n">
        <v>28438.91</v>
      </c>
      <c r="P23" t="n">
        <v>211.29</v>
      </c>
      <c r="Q23" t="n">
        <v>433.42</v>
      </c>
      <c r="R23" t="n">
        <v>66.23</v>
      </c>
      <c r="S23" t="n">
        <v>55.15</v>
      </c>
      <c r="T23" t="n">
        <v>3524.89</v>
      </c>
      <c r="U23" t="n">
        <v>0.83</v>
      </c>
      <c r="V23" t="n">
        <v>0.87</v>
      </c>
      <c r="W23" t="n">
        <v>6.81</v>
      </c>
      <c r="X23" t="n">
        <v>0.2</v>
      </c>
      <c r="Y23" t="n">
        <v>2</v>
      </c>
      <c r="Z23" t="n">
        <v>10</v>
      </c>
      <c r="AA23" t="n">
        <v>161.0140587199666</v>
      </c>
      <c r="AB23" t="n">
        <v>220.3065385794943</v>
      </c>
      <c r="AC23" t="n">
        <v>199.2807917396994</v>
      </c>
      <c r="AD23" t="n">
        <v>161014.0587199666</v>
      </c>
      <c r="AE23" t="n">
        <v>220306.5385794943</v>
      </c>
      <c r="AF23" t="n">
        <v>3.813324881823415e-06</v>
      </c>
      <c r="AG23" t="n">
        <v>6</v>
      </c>
      <c r="AH23" t="n">
        <v>199280.7917396994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5.1781</v>
      </c>
      <c r="E24" t="n">
        <v>19.31</v>
      </c>
      <c r="F24" t="n">
        <v>16.48</v>
      </c>
      <c r="G24" t="n">
        <v>123.63</v>
      </c>
      <c r="H24" t="n">
        <v>1.77</v>
      </c>
      <c r="I24" t="n">
        <v>8</v>
      </c>
      <c r="J24" t="n">
        <v>230.38</v>
      </c>
      <c r="K24" t="n">
        <v>54.38</v>
      </c>
      <c r="L24" t="n">
        <v>23</v>
      </c>
      <c r="M24" t="n">
        <v>6</v>
      </c>
      <c r="N24" t="n">
        <v>53</v>
      </c>
      <c r="O24" t="n">
        <v>28647.87</v>
      </c>
      <c r="P24" t="n">
        <v>210.99</v>
      </c>
      <c r="Q24" t="n">
        <v>433.41</v>
      </c>
      <c r="R24" t="n">
        <v>65.97</v>
      </c>
      <c r="S24" t="n">
        <v>55.15</v>
      </c>
      <c r="T24" t="n">
        <v>3392.76</v>
      </c>
      <c r="U24" t="n">
        <v>0.84</v>
      </c>
      <c r="V24" t="n">
        <v>0.87</v>
      </c>
      <c r="W24" t="n">
        <v>6.81</v>
      </c>
      <c r="X24" t="n">
        <v>0.19</v>
      </c>
      <c r="Y24" t="n">
        <v>2</v>
      </c>
      <c r="Z24" t="n">
        <v>10</v>
      </c>
      <c r="AA24" t="n">
        <v>160.8159662409858</v>
      </c>
      <c r="AB24" t="n">
        <v>220.0354997105295</v>
      </c>
      <c r="AC24" t="n">
        <v>199.0356204399831</v>
      </c>
      <c r="AD24" t="n">
        <v>160815.9662409858</v>
      </c>
      <c r="AE24" t="n">
        <v>220035.4997105295</v>
      </c>
      <c r="AF24" t="n">
        <v>3.815166854194649e-06</v>
      </c>
      <c r="AG24" t="n">
        <v>6</v>
      </c>
      <c r="AH24" t="n">
        <v>199035.6204399831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5.1755</v>
      </c>
      <c r="E25" t="n">
        <v>19.32</v>
      </c>
      <c r="F25" t="n">
        <v>16.49</v>
      </c>
      <c r="G25" t="n">
        <v>123.7</v>
      </c>
      <c r="H25" t="n">
        <v>1.84</v>
      </c>
      <c r="I25" t="n">
        <v>8</v>
      </c>
      <c r="J25" t="n">
        <v>232.08</v>
      </c>
      <c r="K25" t="n">
        <v>54.38</v>
      </c>
      <c r="L25" t="n">
        <v>24</v>
      </c>
      <c r="M25" t="n">
        <v>6</v>
      </c>
      <c r="N25" t="n">
        <v>53.71</v>
      </c>
      <c r="O25" t="n">
        <v>28857.81</v>
      </c>
      <c r="P25" t="n">
        <v>208.93</v>
      </c>
      <c r="Q25" t="n">
        <v>433.43</v>
      </c>
      <c r="R25" t="n">
        <v>66.34</v>
      </c>
      <c r="S25" t="n">
        <v>55.15</v>
      </c>
      <c r="T25" t="n">
        <v>3580.2</v>
      </c>
      <c r="U25" t="n">
        <v>0.83</v>
      </c>
      <c r="V25" t="n">
        <v>0.87</v>
      </c>
      <c r="W25" t="n">
        <v>6.81</v>
      </c>
      <c r="X25" t="n">
        <v>0.2</v>
      </c>
      <c r="Y25" t="n">
        <v>2</v>
      </c>
      <c r="Z25" t="n">
        <v>10</v>
      </c>
      <c r="AA25" t="n">
        <v>159.9132586679726</v>
      </c>
      <c r="AB25" t="n">
        <v>218.800375384486</v>
      </c>
      <c r="AC25" t="n">
        <v>197.9183746461089</v>
      </c>
      <c r="AD25" t="n">
        <v>159913.2586679726</v>
      </c>
      <c r="AE25" t="n">
        <v>218800.375384486</v>
      </c>
      <c r="AF25" t="n">
        <v>3.813251202928566e-06</v>
      </c>
      <c r="AG25" t="n">
        <v>6</v>
      </c>
      <c r="AH25" t="n">
        <v>197918.3746461089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5.1923</v>
      </c>
      <c r="E26" t="n">
        <v>19.26</v>
      </c>
      <c r="F26" t="n">
        <v>16.47</v>
      </c>
      <c r="G26" t="n">
        <v>141.17</v>
      </c>
      <c r="H26" t="n">
        <v>1.9</v>
      </c>
      <c r="I26" t="n">
        <v>7</v>
      </c>
      <c r="J26" t="n">
        <v>233.79</v>
      </c>
      <c r="K26" t="n">
        <v>54.38</v>
      </c>
      <c r="L26" t="n">
        <v>25</v>
      </c>
      <c r="M26" t="n">
        <v>5</v>
      </c>
      <c r="N26" t="n">
        <v>54.42</v>
      </c>
      <c r="O26" t="n">
        <v>29068.74</v>
      </c>
      <c r="P26" t="n">
        <v>206.92</v>
      </c>
      <c r="Q26" t="n">
        <v>433.38</v>
      </c>
      <c r="R26" t="n">
        <v>65.52</v>
      </c>
      <c r="S26" t="n">
        <v>55.15</v>
      </c>
      <c r="T26" t="n">
        <v>3175.49</v>
      </c>
      <c r="U26" t="n">
        <v>0.84</v>
      </c>
      <c r="V26" t="n">
        <v>0.87</v>
      </c>
      <c r="W26" t="n">
        <v>6.81</v>
      </c>
      <c r="X26" t="n">
        <v>0.18</v>
      </c>
      <c r="Y26" t="n">
        <v>2</v>
      </c>
      <c r="Z26" t="n">
        <v>10</v>
      </c>
      <c r="AA26" t="n">
        <v>158.6190437374309</v>
      </c>
      <c r="AB26" t="n">
        <v>217.0295734197866</v>
      </c>
      <c r="AC26" t="n">
        <v>196.3165755355837</v>
      </c>
      <c r="AD26" t="n">
        <v>158619.0437374309</v>
      </c>
      <c r="AE26" t="n">
        <v>217029.5734197866</v>
      </c>
      <c r="AF26" t="n">
        <v>3.825629257263258e-06</v>
      </c>
      <c r="AG26" t="n">
        <v>6</v>
      </c>
      <c r="AH26" t="n">
        <v>196316.5755355837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5.1931</v>
      </c>
      <c r="E27" t="n">
        <v>19.26</v>
      </c>
      <c r="F27" t="n">
        <v>16.47</v>
      </c>
      <c r="G27" t="n">
        <v>141.15</v>
      </c>
      <c r="H27" t="n">
        <v>1.96</v>
      </c>
      <c r="I27" t="n">
        <v>7</v>
      </c>
      <c r="J27" t="n">
        <v>235.51</v>
      </c>
      <c r="K27" t="n">
        <v>54.38</v>
      </c>
      <c r="L27" t="n">
        <v>26</v>
      </c>
      <c r="M27" t="n">
        <v>5</v>
      </c>
      <c r="N27" t="n">
        <v>55.14</v>
      </c>
      <c r="O27" t="n">
        <v>29280.69</v>
      </c>
      <c r="P27" t="n">
        <v>207.7</v>
      </c>
      <c r="Q27" t="n">
        <v>433.45</v>
      </c>
      <c r="R27" t="n">
        <v>65.38</v>
      </c>
      <c r="S27" t="n">
        <v>55.15</v>
      </c>
      <c r="T27" t="n">
        <v>3106.37</v>
      </c>
      <c r="U27" t="n">
        <v>0.84</v>
      </c>
      <c r="V27" t="n">
        <v>0.87</v>
      </c>
      <c r="W27" t="n">
        <v>6.81</v>
      </c>
      <c r="X27" t="n">
        <v>0.18</v>
      </c>
      <c r="Y27" t="n">
        <v>2</v>
      </c>
      <c r="Z27" t="n">
        <v>10</v>
      </c>
      <c r="AA27" t="n">
        <v>158.9660249247525</v>
      </c>
      <c r="AB27" t="n">
        <v>217.5043283880094</v>
      </c>
      <c r="AC27" t="n">
        <v>196.7460205559623</v>
      </c>
      <c r="AD27" t="n">
        <v>158966.0249247525</v>
      </c>
      <c r="AE27" t="n">
        <v>217504.3283880095</v>
      </c>
      <c r="AF27" t="n">
        <v>3.826218688422053e-06</v>
      </c>
      <c r="AG27" t="n">
        <v>6</v>
      </c>
      <c r="AH27" t="n">
        <v>196746.0205559623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5.1967</v>
      </c>
      <c r="E28" t="n">
        <v>19.24</v>
      </c>
      <c r="F28" t="n">
        <v>16.45</v>
      </c>
      <c r="G28" t="n">
        <v>141.04</v>
      </c>
      <c r="H28" t="n">
        <v>2.02</v>
      </c>
      <c r="I28" t="n">
        <v>7</v>
      </c>
      <c r="J28" t="n">
        <v>237.24</v>
      </c>
      <c r="K28" t="n">
        <v>54.38</v>
      </c>
      <c r="L28" t="n">
        <v>27</v>
      </c>
      <c r="M28" t="n">
        <v>5</v>
      </c>
      <c r="N28" t="n">
        <v>55.86</v>
      </c>
      <c r="O28" t="n">
        <v>29493.67</v>
      </c>
      <c r="P28" t="n">
        <v>206.78</v>
      </c>
      <c r="Q28" t="n">
        <v>433.44</v>
      </c>
      <c r="R28" t="n">
        <v>64.95</v>
      </c>
      <c r="S28" t="n">
        <v>55.15</v>
      </c>
      <c r="T28" t="n">
        <v>2889.01</v>
      </c>
      <c r="U28" t="n">
        <v>0.85</v>
      </c>
      <c r="V28" t="n">
        <v>0.87</v>
      </c>
      <c r="W28" t="n">
        <v>6.81</v>
      </c>
      <c r="X28" t="n">
        <v>0.16</v>
      </c>
      <c r="Y28" t="n">
        <v>2</v>
      </c>
      <c r="Z28" t="n">
        <v>10</v>
      </c>
      <c r="AA28" t="n">
        <v>158.4528894788634</v>
      </c>
      <c r="AB28" t="n">
        <v>216.8022338330061</v>
      </c>
      <c r="AC28" t="n">
        <v>196.1109329198923</v>
      </c>
      <c r="AD28" t="n">
        <v>158452.8894788634</v>
      </c>
      <c r="AE28" t="n">
        <v>216802.2338330061</v>
      </c>
      <c r="AF28" t="n">
        <v>3.828871128636629e-06</v>
      </c>
      <c r="AG28" t="n">
        <v>6</v>
      </c>
      <c r="AH28" t="n">
        <v>196110.9329198923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5.1959</v>
      </c>
      <c r="E29" t="n">
        <v>19.25</v>
      </c>
      <c r="F29" t="n">
        <v>16.46</v>
      </c>
      <c r="G29" t="n">
        <v>141.06</v>
      </c>
      <c r="H29" t="n">
        <v>2.08</v>
      </c>
      <c r="I29" t="n">
        <v>7</v>
      </c>
      <c r="J29" t="n">
        <v>238.97</v>
      </c>
      <c r="K29" t="n">
        <v>54.38</v>
      </c>
      <c r="L29" t="n">
        <v>28</v>
      </c>
      <c r="M29" t="n">
        <v>5</v>
      </c>
      <c r="N29" t="n">
        <v>56.6</v>
      </c>
      <c r="O29" t="n">
        <v>29707.68</v>
      </c>
      <c r="P29" t="n">
        <v>204.98</v>
      </c>
      <c r="Q29" t="n">
        <v>433.4</v>
      </c>
      <c r="R29" t="n">
        <v>65.06</v>
      </c>
      <c r="S29" t="n">
        <v>55.15</v>
      </c>
      <c r="T29" t="n">
        <v>2942.99</v>
      </c>
      <c r="U29" t="n">
        <v>0.85</v>
      </c>
      <c r="V29" t="n">
        <v>0.87</v>
      </c>
      <c r="W29" t="n">
        <v>6.81</v>
      </c>
      <c r="X29" t="n">
        <v>0.17</v>
      </c>
      <c r="Y29" t="n">
        <v>2</v>
      </c>
      <c r="Z29" t="n">
        <v>10</v>
      </c>
      <c r="AA29" t="n">
        <v>157.6369780690925</v>
      </c>
      <c r="AB29" t="n">
        <v>215.6858678466873</v>
      </c>
      <c r="AC29" t="n">
        <v>195.1011113364779</v>
      </c>
      <c r="AD29" t="n">
        <v>157636.9780690926</v>
      </c>
      <c r="AE29" t="n">
        <v>215685.8678466873</v>
      </c>
      <c r="AF29" t="n">
        <v>3.828281697477834e-06</v>
      </c>
      <c r="AG29" t="n">
        <v>6</v>
      </c>
      <c r="AH29" t="n">
        <v>195101.1113364779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5.2134</v>
      </c>
      <c r="E30" t="n">
        <v>19.18</v>
      </c>
      <c r="F30" t="n">
        <v>16.43</v>
      </c>
      <c r="G30" t="n">
        <v>164.31</v>
      </c>
      <c r="H30" t="n">
        <v>2.14</v>
      </c>
      <c r="I30" t="n">
        <v>6</v>
      </c>
      <c r="J30" t="n">
        <v>240.72</v>
      </c>
      <c r="K30" t="n">
        <v>54.38</v>
      </c>
      <c r="L30" t="n">
        <v>29</v>
      </c>
      <c r="M30" t="n">
        <v>4</v>
      </c>
      <c r="N30" t="n">
        <v>57.34</v>
      </c>
      <c r="O30" t="n">
        <v>29922.88</v>
      </c>
      <c r="P30" t="n">
        <v>201.88</v>
      </c>
      <c r="Q30" t="n">
        <v>433.39</v>
      </c>
      <c r="R30" t="n">
        <v>64.23999999999999</v>
      </c>
      <c r="S30" t="n">
        <v>55.15</v>
      </c>
      <c r="T30" t="n">
        <v>2540.96</v>
      </c>
      <c r="U30" t="n">
        <v>0.86</v>
      </c>
      <c r="V30" t="n">
        <v>0.87</v>
      </c>
      <c r="W30" t="n">
        <v>6.8</v>
      </c>
      <c r="X30" t="n">
        <v>0.14</v>
      </c>
      <c r="Y30" t="n">
        <v>2</v>
      </c>
      <c r="Z30" t="n">
        <v>10</v>
      </c>
      <c r="AA30" t="n">
        <v>155.8298894518092</v>
      </c>
      <c r="AB30" t="n">
        <v>213.2133294773981</v>
      </c>
      <c r="AC30" t="n">
        <v>192.8645485589235</v>
      </c>
      <c r="AD30" t="n">
        <v>155829.8894518092</v>
      </c>
      <c r="AE30" t="n">
        <v>213213.3294773981</v>
      </c>
      <c r="AF30" t="n">
        <v>3.841175504076473e-06</v>
      </c>
      <c r="AG30" t="n">
        <v>6</v>
      </c>
      <c r="AH30" t="n">
        <v>192864.5485589235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5.2136</v>
      </c>
      <c r="E31" t="n">
        <v>19.18</v>
      </c>
      <c r="F31" t="n">
        <v>16.43</v>
      </c>
      <c r="G31" t="n">
        <v>164.31</v>
      </c>
      <c r="H31" t="n">
        <v>2.2</v>
      </c>
      <c r="I31" t="n">
        <v>6</v>
      </c>
      <c r="J31" t="n">
        <v>242.47</v>
      </c>
      <c r="K31" t="n">
        <v>54.38</v>
      </c>
      <c r="L31" t="n">
        <v>30</v>
      </c>
      <c r="M31" t="n">
        <v>4</v>
      </c>
      <c r="N31" t="n">
        <v>58.1</v>
      </c>
      <c r="O31" t="n">
        <v>30139.04</v>
      </c>
      <c r="P31" t="n">
        <v>202.45</v>
      </c>
      <c r="Q31" t="n">
        <v>433.39</v>
      </c>
      <c r="R31" t="n">
        <v>64.31999999999999</v>
      </c>
      <c r="S31" t="n">
        <v>55.15</v>
      </c>
      <c r="T31" t="n">
        <v>2578.64</v>
      </c>
      <c r="U31" t="n">
        <v>0.86</v>
      </c>
      <c r="V31" t="n">
        <v>0.87</v>
      </c>
      <c r="W31" t="n">
        <v>6.8</v>
      </c>
      <c r="X31" t="n">
        <v>0.14</v>
      </c>
      <c r="Y31" t="n">
        <v>2</v>
      </c>
      <c r="Z31" t="n">
        <v>10</v>
      </c>
      <c r="AA31" t="n">
        <v>156.0903674183429</v>
      </c>
      <c r="AB31" t="n">
        <v>213.5697269226862</v>
      </c>
      <c r="AC31" t="n">
        <v>193.1869319322404</v>
      </c>
      <c r="AD31" t="n">
        <v>156090.3674183429</v>
      </c>
      <c r="AE31" t="n">
        <v>213569.7269226862</v>
      </c>
      <c r="AF31" t="n">
        <v>3.841322861866171e-06</v>
      </c>
      <c r="AG31" t="n">
        <v>6</v>
      </c>
      <c r="AH31" t="n">
        <v>193186.9319322404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5.2151</v>
      </c>
      <c r="E32" t="n">
        <v>19.18</v>
      </c>
      <c r="F32" t="n">
        <v>16.43</v>
      </c>
      <c r="G32" t="n">
        <v>164.25</v>
      </c>
      <c r="H32" t="n">
        <v>2.26</v>
      </c>
      <c r="I32" t="n">
        <v>6</v>
      </c>
      <c r="J32" t="n">
        <v>244.23</v>
      </c>
      <c r="K32" t="n">
        <v>54.38</v>
      </c>
      <c r="L32" t="n">
        <v>31</v>
      </c>
      <c r="M32" t="n">
        <v>3</v>
      </c>
      <c r="N32" t="n">
        <v>58.86</v>
      </c>
      <c r="O32" t="n">
        <v>30356.28</v>
      </c>
      <c r="P32" t="n">
        <v>202.15</v>
      </c>
      <c r="Q32" t="n">
        <v>433.38</v>
      </c>
      <c r="R32" t="n">
        <v>64.04000000000001</v>
      </c>
      <c r="S32" t="n">
        <v>55.15</v>
      </c>
      <c r="T32" t="n">
        <v>2437.55</v>
      </c>
      <c r="U32" t="n">
        <v>0.86</v>
      </c>
      <c r="V32" t="n">
        <v>0.87</v>
      </c>
      <c r="W32" t="n">
        <v>6.8</v>
      </c>
      <c r="X32" t="n">
        <v>0.13</v>
      </c>
      <c r="Y32" t="n">
        <v>2</v>
      </c>
      <c r="Z32" t="n">
        <v>10</v>
      </c>
      <c r="AA32" t="n">
        <v>155.9215313418796</v>
      </c>
      <c r="AB32" t="n">
        <v>213.3387179543473</v>
      </c>
      <c r="AC32" t="n">
        <v>192.9779701356165</v>
      </c>
      <c r="AD32" t="n">
        <v>155921.5313418796</v>
      </c>
      <c r="AE32" t="n">
        <v>213338.7179543473</v>
      </c>
      <c r="AF32" t="n">
        <v>3.842428045288911e-06</v>
      </c>
      <c r="AG32" t="n">
        <v>6</v>
      </c>
      <c r="AH32" t="n">
        <v>192977.9701356165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5.2132</v>
      </c>
      <c r="E33" t="n">
        <v>19.18</v>
      </c>
      <c r="F33" t="n">
        <v>16.43</v>
      </c>
      <c r="G33" t="n">
        <v>164.32</v>
      </c>
      <c r="H33" t="n">
        <v>2.31</v>
      </c>
      <c r="I33" t="n">
        <v>6</v>
      </c>
      <c r="J33" t="n">
        <v>246</v>
      </c>
      <c r="K33" t="n">
        <v>54.38</v>
      </c>
      <c r="L33" t="n">
        <v>32</v>
      </c>
      <c r="M33" t="n">
        <v>3</v>
      </c>
      <c r="N33" t="n">
        <v>59.63</v>
      </c>
      <c r="O33" t="n">
        <v>30574.64</v>
      </c>
      <c r="P33" t="n">
        <v>201.59</v>
      </c>
      <c r="Q33" t="n">
        <v>433.39</v>
      </c>
      <c r="R33" t="n">
        <v>64.23999999999999</v>
      </c>
      <c r="S33" t="n">
        <v>55.15</v>
      </c>
      <c r="T33" t="n">
        <v>2539.17</v>
      </c>
      <c r="U33" t="n">
        <v>0.86</v>
      </c>
      <c r="V33" t="n">
        <v>0.87</v>
      </c>
      <c r="W33" t="n">
        <v>6.81</v>
      </c>
      <c r="X33" t="n">
        <v>0.14</v>
      </c>
      <c r="Y33" t="n">
        <v>2</v>
      </c>
      <c r="Z33" t="n">
        <v>10</v>
      </c>
      <c r="AA33" t="n">
        <v>155.6992966459</v>
      </c>
      <c r="AB33" t="n">
        <v>213.0346466390054</v>
      </c>
      <c r="AC33" t="n">
        <v>192.7029189598441</v>
      </c>
      <c r="AD33" t="n">
        <v>155699.2966459</v>
      </c>
      <c r="AE33" t="n">
        <v>213034.6466390054</v>
      </c>
      <c r="AF33" t="n">
        <v>3.841028146286774e-06</v>
      </c>
      <c r="AG33" t="n">
        <v>6</v>
      </c>
      <c r="AH33" t="n">
        <v>192702.918959844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5.2132</v>
      </c>
      <c r="E34" t="n">
        <v>19.18</v>
      </c>
      <c r="F34" t="n">
        <v>16.43</v>
      </c>
      <c r="G34" t="n">
        <v>164.32</v>
      </c>
      <c r="H34" t="n">
        <v>2.37</v>
      </c>
      <c r="I34" t="n">
        <v>6</v>
      </c>
      <c r="J34" t="n">
        <v>247.78</v>
      </c>
      <c r="K34" t="n">
        <v>54.38</v>
      </c>
      <c r="L34" t="n">
        <v>33</v>
      </c>
      <c r="M34" t="n">
        <v>1</v>
      </c>
      <c r="N34" t="n">
        <v>60.41</v>
      </c>
      <c r="O34" t="n">
        <v>30794.11</v>
      </c>
      <c r="P34" t="n">
        <v>201.61</v>
      </c>
      <c r="Q34" t="n">
        <v>433.43</v>
      </c>
      <c r="R34" t="n">
        <v>64.11</v>
      </c>
      <c r="S34" t="n">
        <v>55.15</v>
      </c>
      <c r="T34" t="n">
        <v>2473.29</v>
      </c>
      <c r="U34" t="n">
        <v>0.86</v>
      </c>
      <c r="V34" t="n">
        <v>0.87</v>
      </c>
      <c r="W34" t="n">
        <v>6.81</v>
      </c>
      <c r="X34" t="n">
        <v>0.14</v>
      </c>
      <c r="Y34" t="n">
        <v>2</v>
      </c>
      <c r="Z34" t="n">
        <v>10</v>
      </c>
      <c r="AA34" t="n">
        <v>155.708575584947</v>
      </c>
      <c r="AB34" t="n">
        <v>213.0473424927674</v>
      </c>
      <c r="AC34" t="n">
        <v>192.7144031391418</v>
      </c>
      <c r="AD34" t="n">
        <v>155708.575584947</v>
      </c>
      <c r="AE34" t="n">
        <v>213047.3424927674</v>
      </c>
      <c r="AF34" t="n">
        <v>3.841028146286774e-06</v>
      </c>
      <c r="AG34" t="n">
        <v>6</v>
      </c>
      <c r="AH34" t="n">
        <v>192714.4031391417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5.212</v>
      </c>
      <c r="E35" t="n">
        <v>19.19</v>
      </c>
      <c r="F35" t="n">
        <v>16.44</v>
      </c>
      <c r="G35" t="n">
        <v>164.36</v>
      </c>
      <c r="H35" t="n">
        <v>2.42</v>
      </c>
      <c r="I35" t="n">
        <v>6</v>
      </c>
      <c r="J35" t="n">
        <v>249.57</v>
      </c>
      <c r="K35" t="n">
        <v>54.38</v>
      </c>
      <c r="L35" t="n">
        <v>34</v>
      </c>
      <c r="M35" t="n">
        <v>0</v>
      </c>
      <c r="N35" t="n">
        <v>61.2</v>
      </c>
      <c r="O35" t="n">
        <v>31014.73</v>
      </c>
      <c r="P35" t="n">
        <v>202.58</v>
      </c>
      <c r="Q35" t="n">
        <v>433.49</v>
      </c>
      <c r="R35" t="n">
        <v>64.20999999999999</v>
      </c>
      <c r="S35" t="n">
        <v>55.15</v>
      </c>
      <c r="T35" t="n">
        <v>2525.17</v>
      </c>
      <c r="U35" t="n">
        <v>0.86</v>
      </c>
      <c r="V35" t="n">
        <v>0.87</v>
      </c>
      <c r="W35" t="n">
        <v>6.81</v>
      </c>
      <c r="X35" t="n">
        <v>0.14</v>
      </c>
      <c r="Y35" t="n">
        <v>2</v>
      </c>
      <c r="Z35" t="n">
        <v>10</v>
      </c>
      <c r="AA35" t="n">
        <v>156.1880883903801</v>
      </c>
      <c r="AB35" t="n">
        <v>213.7034330677726</v>
      </c>
      <c r="AC35" t="n">
        <v>193.3078773504976</v>
      </c>
      <c r="AD35" t="n">
        <v>156188.0883903801</v>
      </c>
      <c r="AE35" t="n">
        <v>213703.4330677726</v>
      </c>
      <c r="AF35" t="n">
        <v>3.840143999548581e-06</v>
      </c>
      <c r="AG35" t="n">
        <v>6</v>
      </c>
      <c r="AH35" t="n">
        <v>193307.8773504976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4.1406</v>
      </c>
      <c r="E2" t="n">
        <v>24.15</v>
      </c>
      <c r="F2" t="n">
        <v>19.89</v>
      </c>
      <c r="G2" t="n">
        <v>9.699999999999999</v>
      </c>
      <c r="H2" t="n">
        <v>0.2</v>
      </c>
      <c r="I2" t="n">
        <v>123</v>
      </c>
      <c r="J2" t="n">
        <v>89.87</v>
      </c>
      <c r="K2" t="n">
        <v>37.55</v>
      </c>
      <c r="L2" t="n">
        <v>1</v>
      </c>
      <c r="M2" t="n">
        <v>121</v>
      </c>
      <c r="N2" t="n">
        <v>11.32</v>
      </c>
      <c r="O2" t="n">
        <v>11317.98</v>
      </c>
      <c r="P2" t="n">
        <v>168.63</v>
      </c>
      <c r="Q2" t="n">
        <v>434.56</v>
      </c>
      <c r="R2" t="n">
        <v>176.94</v>
      </c>
      <c r="S2" t="n">
        <v>55.15</v>
      </c>
      <c r="T2" t="n">
        <v>58304.91</v>
      </c>
      <c r="U2" t="n">
        <v>0.31</v>
      </c>
      <c r="V2" t="n">
        <v>0.72</v>
      </c>
      <c r="W2" t="n">
        <v>6.99</v>
      </c>
      <c r="X2" t="n">
        <v>3.58</v>
      </c>
      <c r="Y2" t="n">
        <v>2</v>
      </c>
      <c r="Z2" t="n">
        <v>10</v>
      </c>
      <c r="AA2" t="n">
        <v>166.9266231234235</v>
      </c>
      <c r="AB2" t="n">
        <v>228.3963700402319</v>
      </c>
      <c r="AC2" t="n">
        <v>206.5985410399766</v>
      </c>
      <c r="AD2" t="n">
        <v>166926.6231234235</v>
      </c>
      <c r="AE2" t="n">
        <v>228396.3700402319</v>
      </c>
      <c r="AF2" t="n">
        <v>3.189121623374921e-06</v>
      </c>
      <c r="AG2" t="n">
        <v>7</v>
      </c>
      <c r="AH2" t="n">
        <v>206598.5410399766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4.7949</v>
      </c>
      <c r="E3" t="n">
        <v>20.86</v>
      </c>
      <c r="F3" t="n">
        <v>17.88</v>
      </c>
      <c r="G3" t="n">
        <v>19.5</v>
      </c>
      <c r="H3" t="n">
        <v>0.39</v>
      </c>
      <c r="I3" t="n">
        <v>55</v>
      </c>
      <c r="J3" t="n">
        <v>91.09999999999999</v>
      </c>
      <c r="K3" t="n">
        <v>37.55</v>
      </c>
      <c r="L3" t="n">
        <v>2</v>
      </c>
      <c r="M3" t="n">
        <v>53</v>
      </c>
      <c r="N3" t="n">
        <v>11.54</v>
      </c>
      <c r="O3" t="n">
        <v>11468.97</v>
      </c>
      <c r="P3" t="n">
        <v>148.55</v>
      </c>
      <c r="Q3" t="n">
        <v>433.89</v>
      </c>
      <c r="R3" t="n">
        <v>111.05</v>
      </c>
      <c r="S3" t="n">
        <v>55.15</v>
      </c>
      <c r="T3" t="n">
        <v>25698.36</v>
      </c>
      <c r="U3" t="n">
        <v>0.5</v>
      </c>
      <c r="V3" t="n">
        <v>0.8</v>
      </c>
      <c r="W3" t="n">
        <v>6.89</v>
      </c>
      <c r="X3" t="n">
        <v>1.58</v>
      </c>
      <c r="Y3" t="n">
        <v>2</v>
      </c>
      <c r="Z3" t="n">
        <v>10</v>
      </c>
      <c r="AA3" t="n">
        <v>141.1533931917459</v>
      </c>
      <c r="AB3" t="n">
        <v>193.1322998130716</v>
      </c>
      <c r="AC3" t="n">
        <v>174.7000241818519</v>
      </c>
      <c r="AD3" t="n">
        <v>141153.3931917459</v>
      </c>
      <c r="AE3" t="n">
        <v>193132.2998130716</v>
      </c>
      <c r="AF3" t="n">
        <v>3.693068461556395e-06</v>
      </c>
      <c r="AG3" t="n">
        <v>7</v>
      </c>
      <c r="AH3" t="n">
        <v>174700.0241818519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5.028</v>
      </c>
      <c r="E4" t="n">
        <v>19.89</v>
      </c>
      <c r="F4" t="n">
        <v>17.29</v>
      </c>
      <c r="G4" t="n">
        <v>29.64</v>
      </c>
      <c r="H4" t="n">
        <v>0.57</v>
      </c>
      <c r="I4" t="n">
        <v>35</v>
      </c>
      <c r="J4" t="n">
        <v>92.31999999999999</v>
      </c>
      <c r="K4" t="n">
        <v>37.55</v>
      </c>
      <c r="L4" t="n">
        <v>3</v>
      </c>
      <c r="M4" t="n">
        <v>33</v>
      </c>
      <c r="N4" t="n">
        <v>11.77</v>
      </c>
      <c r="O4" t="n">
        <v>11620.34</v>
      </c>
      <c r="P4" t="n">
        <v>140.53</v>
      </c>
      <c r="Q4" t="n">
        <v>433.57</v>
      </c>
      <c r="R4" t="n">
        <v>92.09</v>
      </c>
      <c r="S4" t="n">
        <v>55.15</v>
      </c>
      <c r="T4" t="n">
        <v>16317.93</v>
      </c>
      <c r="U4" t="n">
        <v>0.6</v>
      </c>
      <c r="V4" t="n">
        <v>0.83</v>
      </c>
      <c r="W4" t="n">
        <v>6.85</v>
      </c>
      <c r="X4" t="n">
        <v>0.99</v>
      </c>
      <c r="Y4" t="n">
        <v>2</v>
      </c>
      <c r="Z4" t="n">
        <v>10</v>
      </c>
      <c r="AA4" t="n">
        <v>125.0673850729976</v>
      </c>
      <c r="AB4" t="n">
        <v>171.1227138404186</v>
      </c>
      <c r="AC4" t="n">
        <v>154.7910022037739</v>
      </c>
      <c r="AD4" t="n">
        <v>125067.3850729976</v>
      </c>
      <c r="AE4" t="n">
        <v>171122.7138404186</v>
      </c>
      <c r="AF4" t="n">
        <v>3.872603855076341e-06</v>
      </c>
      <c r="AG4" t="n">
        <v>6</v>
      </c>
      <c r="AH4" t="n">
        <v>154791.0022037739</v>
      </c>
    </row>
    <row r="5">
      <c r="A5" t="n">
        <v>3</v>
      </c>
      <c r="B5" t="n">
        <v>40</v>
      </c>
      <c r="C5" t="inlineStr">
        <is>
          <t xml:space="preserve">CONCLUIDO	</t>
        </is>
      </c>
      <c r="D5" t="n">
        <v>5.1383</v>
      </c>
      <c r="E5" t="n">
        <v>19.46</v>
      </c>
      <c r="F5" t="n">
        <v>17.03</v>
      </c>
      <c r="G5" t="n">
        <v>39.3</v>
      </c>
      <c r="H5" t="n">
        <v>0.75</v>
      </c>
      <c r="I5" t="n">
        <v>26</v>
      </c>
      <c r="J5" t="n">
        <v>93.55</v>
      </c>
      <c r="K5" t="n">
        <v>37.55</v>
      </c>
      <c r="L5" t="n">
        <v>4</v>
      </c>
      <c r="M5" t="n">
        <v>24</v>
      </c>
      <c r="N5" t="n">
        <v>12</v>
      </c>
      <c r="O5" t="n">
        <v>11772.07</v>
      </c>
      <c r="P5" t="n">
        <v>134.68</v>
      </c>
      <c r="Q5" t="n">
        <v>433.61</v>
      </c>
      <c r="R5" t="n">
        <v>83.47</v>
      </c>
      <c r="S5" t="n">
        <v>55.15</v>
      </c>
      <c r="T5" t="n">
        <v>12054.22</v>
      </c>
      <c r="U5" t="n">
        <v>0.66</v>
      </c>
      <c r="V5" t="n">
        <v>0.84</v>
      </c>
      <c r="W5" t="n">
        <v>6.84</v>
      </c>
      <c r="X5" t="n">
        <v>0.74</v>
      </c>
      <c r="Y5" t="n">
        <v>2</v>
      </c>
      <c r="Z5" t="n">
        <v>10</v>
      </c>
      <c r="AA5" t="n">
        <v>120.6075562060041</v>
      </c>
      <c r="AB5" t="n">
        <v>165.0205792308378</v>
      </c>
      <c r="AC5" t="n">
        <v>149.2712467569299</v>
      </c>
      <c r="AD5" t="n">
        <v>120607.5562060041</v>
      </c>
      <c r="AE5" t="n">
        <v>165020.5792308378</v>
      </c>
      <c r="AF5" t="n">
        <v>3.957557754283765e-06</v>
      </c>
      <c r="AG5" t="n">
        <v>6</v>
      </c>
      <c r="AH5" t="n">
        <v>149271.2467569298</v>
      </c>
    </row>
    <row r="6">
      <c r="A6" t="n">
        <v>4</v>
      </c>
      <c r="B6" t="n">
        <v>40</v>
      </c>
      <c r="C6" t="inlineStr">
        <is>
          <t xml:space="preserve">CONCLUIDO	</t>
        </is>
      </c>
      <c r="D6" t="n">
        <v>5.2213</v>
      </c>
      <c r="E6" t="n">
        <v>19.15</v>
      </c>
      <c r="F6" t="n">
        <v>16.83</v>
      </c>
      <c r="G6" t="n">
        <v>50.5</v>
      </c>
      <c r="H6" t="n">
        <v>0.93</v>
      </c>
      <c r="I6" t="n">
        <v>20</v>
      </c>
      <c r="J6" t="n">
        <v>94.79000000000001</v>
      </c>
      <c r="K6" t="n">
        <v>37.55</v>
      </c>
      <c r="L6" t="n">
        <v>5</v>
      </c>
      <c r="M6" t="n">
        <v>18</v>
      </c>
      <c r="N6" t="n">
        <v>12.23</v>
      </c>
      <c r="O6" t="n">
        <v>11924.18</v>
      </c>
      <c r="P6" t="n">
        <v>129.68</v>
      </c>
      <c r="Q6" t="n">
        <v>433.63</v>
      </c>
      <c r="R6" t="n">
        <v>77.34999999999999</v>
      </c>
      <c r="S6" t="n">
        <v>55.15</v>
      </c>
      <c r="T6" t="n">
        <v>9022.110000000001</v>
      </c>
      <c r="U6" t="n">
        <v>0.71</v>
      </c>
      <c r="V6" t="n">
        <v>0.85</v>
      </c>
      <c r="W6" t="n">
        <v>6.83</v>
      </c>
      <c r="X6" t="n">
        <v>0.54</v>
      </c>
      <c r="Y6" t="n">
        <v>2</v>
      </c>
      <c r="Z6" t="n">
        <v>10</v>
      </c>
      <c r="AA6" t="n">
        <v>117.0971298727362</v>
      </c>
      <c r="AB6" t="n">
        <v>160.2174590525832</v>
      </c>
      <c r="AC6" t="n">
        <v>144.9265296272649</v>
      </c>
      <c r="AD6" t="n">
        <v>117097.1298727362</v>
      </c>
      <c r="AE6" t="n">
        <v>160217.4590525832</v>
      </c>
      <c r="AF6" t="n">
        <v>4.021484985781644e-06</v>
      </c>
      <c r="AG6" t="n">
        <v>6</v>
      </c>
      <c r="AH6" t="n">
        <v>144926.5296272649</v>
      </c>
    </row>
    <row r="7">
      <c r="A7" t="n">
        <v>5</v>
      </c>
      <c r="B7" t="n">
        <v>40</v>
      </c>
      <c r="C7" t="inlineStr">
        <is>
          <t xml:space="preserve">CONCLUIDO	</t>
        </is>
      </c>
      <c r="D7" t="n">
        <v>5.2719</v>
      </c>
      <c r="E7" t="n">
        <v>18.97</v>
      </c>
      <c r="F7" t="n">
        <v>16.73</v>
      </c>
      <c r="G7" t="n">
        <v>62.72</v>
      </c>
      <c r="H7" t="n">
        <v>1.1</v>
      </c>
      <c r="I7" t="n">
        <v>16</v>
      </c>
      <c r="J7" t="n">
        <v>96.02</v>
      </c>
      <c r="K7" t="n">
        <v>37.55</v>
      </c>
      <c r="L7" t="n">
        <v>6</v>
      </c>
      <c r="M7" t="n">
        <v>14</v>
      </c>
      <c r="N7" t="n">
        <v>12.47</v>
      </c>
      <c r="O7" t="n">
        <v>12076.67</v>
      </c>
      <c r="P7" t="n">
        <v>125.18</v>
      </c>
      <c r="Q7" t="n">
        <v>433.49</v>
      </c>
      <c r="R7" t="n">
        <v>73.81999999999999</v>
      </c>
      <c r="S7" t="n">
        <v>55.15</v>
      </c>
      <c r="T7" t="n">
        <v>7279.9</v>
      </c>
      <c r="U7" t="n">
        <v>0.75</v>
      </c>
      <c r="V7" t="n">
        <v>0.86</v>
      </c>
      <c r="W7" t="n">
        <v>6.82</v>
      </c>
      <c r="X7" t="n">
        <v>0.43</v>
      </c>
      <c r="Y7" t="n">
        <v>2</v>
      </c>
      <c r="Z7" t="n">
        <v>10</v>
      </c>
      <c r="AA7" t="n">
        <v>114.3537376681617</v>
      </c>
      <c r="AB7" t="n">
        <v>156.4638288083642</v>
      </c>
      <c r="AC7" t="n">
        <v>141.5311405852998</v>
      </c>
      <c r="AD7" t="n">
        <v>114353.7376681617</v>
      </c>
      <c r="AE7" t="n">
        <v>156463.8288083642</v>
      </c>
      <c r="AF7" t="n">
        <v>4.060457490767098e-06</v>
      </c>
      <c r="AG7" t="n">
        <v>6</v>
      </c>
      <c r="AH7" t="n">
        <v>141531.1405852998</v>
      </c>
    </row>
    <row r="8">
      <c r="A8" t="n">
        <v>6</v>
      </c>
      <c r="B8" t="n">
        <v>40</v>
      </c>
      <c r="C8" t="inlineStr">
        <is>
          <t xml:space="preserve">CONCLUIDO	</t>
        </is>
      </c>
      <c r="D8" t="n">
        <v>5.2982</v>
      </c>
      <c r="E8" t="n">
        <v>18.87</v>
      </c>
      <c r="F8" t="n">
        <v>16.67</v>
      </c>
      <c r="G8" t="n">
        <v>71.44</v>
      </c>
      <c r="H8" t="n">
        <v>1.27</v>
      </c>
      <c r="I8" t="n">
        <v>14</v>
      </c>
      <c r="J8" t="n">
        <v>97.26000000000001</v>
      </c>
      <c r="K8" t="n">
        <v>37.55</v>
      </c>
      <c r="L8" t="n">
        <v>7</v>
      </c>
      <c r="M8" t="n">
        <v>12</v>
      </c>
      <c r="N8" t="n">
        <v>12.71</v>
      </c>
      <c r="O8" t="n">
        <v>12229.54</v>
      </c>
      <c r="P8" t="n">
        <v>120.46</v>
      </c>
      <c r="Q8" t="n">
        <v>433.41</v>
      </c>
      <c r="R8" t="n">
        <v>72.11</v>
      </c>
      <c r="S8" t="n">
        <v>55.15</v>
      </c>
      <c r="T8" t="n">
        <v>6432.3</v>
      </c>
      <c r="U8" t="n">
        <v>0.76</v>
      </c>
      <c r="V8" t="n">
        <v>0.86</v>
      </c>
      <c r="W8" t="n">
        <v>6.82</v>
      </c>
      <c r="X8" t="n">
        <v>0.38</v>
      </c>
      <c r="Y8" t="n">
        <v>2</v>
      </c>
      <c r="Z8" t="n">
        <v>10</v>
      </c>
      <c r="AA8" t="n">
        <v>111.8584498015461</v>
      </c>
      <c r="AB8" t="n">
        <v>153.049665864931</v>
      </c>
      <c r="AC8" t="n">
        <v>138.442820561379</v>
      </c>
      <c r="AD8" t="n">
        <v>111858.4498015461</v>
      </c>
      <c r="AE8" t="n">
        <v>153049.665864931</v>
      </c>
      <c r="AF8" t="n">
        <v>4.080713950868233e-06</v>
      </c>
      <c r="AG8" t="n">
        <v>6</v>
      </c>
      <c r="AH8" t="n">
        <v>138442.820561379</v>
      </c>
    </row>
    <row r="9">
      <c r="A9" t="n">
        <v>7</v>
      </c>
      <c r="B9" t="n">
        <v>40</v>
      </c>
      <c r="C9" t="inlineStr">
        <is>
          <t xml:space="preserve">CONCLUIDO	</t>
        </is>
      </c>
      <c r="D9" t="n">
        <v>5.3254</v>
      </c>
      <c r="E9" t="n">
        <v>18.78</v>
      </c>
      <c r="F9" t="n">
        <v>16.61</v>
      </c>
      <c r="G9" t="n">
        <v>83.06</v>
      </c>
      <c r="H9" t="n">
        <v>1.43</v>
      </c>
      <c r="I9" t="n">
        <v>12</v>
      </c>
      <c r="J9" t="n">
        <v>98.5</v>
      </c>
      <c r="K9" t="n">
        <v>37.55</v>
      </c>
      <c r="L9" t="n">
        <v>8</v>
      </c>
      <c r="M9" t="n">
        <v>1</v>
      </c>
      <c r="N9" t="n">
        <v>12.95</v>
      </c>
      <c r="O9" t="n">
        <v>12382.79</v>
      </c>
      <c r="P9" t="n">
        <v>117.7</v>
      </c>
      <c r="Q9" t="n">
        <v>433.64</v>
      </c>
      <c r="R9" t="n">
        <v>69.8</v>
      </c>
      <c r="S9" t="n">
        <v>55.15</v>
      </c>
      <c r="T9" t="n">
        <v>5286.65</v>
      </c>
      <c r="U9" t="n">
        <v>0.79</v>
      </c>
      <c r="V9" t="n">
        <v>0.86</v>
      </c>
      <c r="W9" t="n">
        <v>6.82</v>
      </c>
      <c r="X9" t="n">
        <v>0.32</v>
      </c>
      <c r="Y9" t="n">
        <v>2</v>
      </c>
      <c r="Z9" t="n">
        <v>10</v>
      </c>
      <c r="AA9" t="n">
        <v>110.2680239123683</v>
      </c>
      <c r="AB9" t="n">
        <v>150.8735749987208</v>
      </c>
      <c r="AC9" t="n">
        <v>136.4744127532765</v>
      </c>
      <c r="AD9" t="n">
        <v>110268.0239123683</v>
      </c>
      <c r="AE9" t="n">
        <v>150873.5749987208</v>
      </c>
      <c r="AF9" t="n">
        <v>4.101663597816936e-06</v>
      </c>
      <c r="AG9" t="n">
        <v>6</v>
      </c>
      <c r="AH9" t="n">
        <v>136474.4127532765</v>
      </c>
    </row>
    <row r="10">
      <c r="A10" t="n">
        <v>8</v>
      </c>
      <c r="B10" t="n">
        <v>40</v>
      </c>
      <c r="C10" t="inlineStr">
        <is>
          <t xml:space="preserve">CONCLUIDO	</t>
        </is>
      </c>
      <c r="D10" t="n">
        <v>5.3228</v>
      </c>
      <c r="E10" t="n">
        <v>18.79</v>
      </c>
      <c r="F10" t="n">
        <v>16.62</v>
      </c>
      <c r="G10" t="n">
        <v>83.09999999999999</v>
      </c>
      <c r="H10" t="n">
        <v>1.59</v>
      </c>
      <c r="I10" t="n">
        <v>12</v>
      </c>
      <c r="J10" t="n">
        <v>99.75</v>
      </c>
      <c r="K10" t="n">
        <v>37.55</v>
      </c>
      <c r="L10" t="n">
        <v>9</v>
      </c>
      <c r="M10" t="n">
        <v>0</v>
      </c>
      <c r="N10" t="n">
        <v>13.2</v>
      </c>
      <c r="O10" t="n">
        <v>12536.43</v>
      </c>
      <c r="P10" t="n">
        <v>119.11</v>
      </c>
      <c r="Q10" t="n">
        <v>433.6</v>
      </c>
      <c r="R10" t="n">
        <v>69.98</v>
      </c>
      <c r="S10" t="n">
        <v>55.15</v>
      </c>
      <c r="T10" t="n">
        <v>5378.23</v>
      </c>
      <c r="U10" t="n">
        <v>0.79</v>
      </c>
      <c r="V10" t="n">
        <v>0.86</v>
      </c>
      <c r="W10" t="n">
        <v>6.83</v>
      </c>
      <c r="X10" t="n">
        <v>0.33</v>
      </c>
      <c r="Y10" t="n">
        <v>2</v>
      </c>
      <c r="Z10" t="n">
        <v>10</v>
      </c>
      <c r="AA10" t="n">
        <v>110.9418055052929</v>
      </c>
      <c r="AB10" t="n">
        <v>151.7954726993057</v>
      </c>
      <c r="AC10" t="n">
        <v>137.3083258312094</v>
      </c>
      <c r="AD10" t="n">
        <v>110941.8055052929</v>
      </c>
      <c r="AE10" t="n">
        <v>151795.4726993057</v>
      </c>
      <c r="AF10" t="n">
        <v>4.099661058035075e-06</v>
      </c>
      <c r="AG10" t="n">
        <v>6</v>
      </c>
      <c r="AH10" t="n">
        <v>137308.3258312094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4.4159</v>
      </c>
      <c r="E2" t="n">
        <v>22.65</v>
      </c>
      <c r="F2" t="n">
        <v>19.23</v>
      </c>
      <c r="G2" t="n">
        <v>11.42</v>
      </c>
      <c r="H2" t="n">
        <v>0.24</v>
      </c>
      <c r="I2" t="n">
        <v>101</v>
      </c>
      <c r="J2" t="n">
        <v>71.52</v>
      </c>
      <c r="K2" t="n">
        <v>32.27</v>
      </c>
      <c r="L2" t="n">
        <v>1</v>
      </c>
      <c r="M2" t="n">
        <v>99</v>
      </c>
      <c r="N2" t="n">
        <v>8.25</v>
      </c>
      <c r="O2" t="n">
        <v>9054.6</v>
      </c>
      <c r="P2" t="n">
        <v>138.28</v>
      </c>
      <c r="Q2" t="n">
        <v>433.97</v>
      </c>
      <c r="R2" t="n">
        <v>155.21</v>
      </c>
      <c r="S2" t="n">
        <v>55.15</v>
      </c>
      <c r="T2" t="n">
        <v>47547.52</v>
      </c>
      <c r="U2" t="n">
        <v>0.36</v>
      </c>
      <c r="V2" t="n">
        <v>0.75</v>
      </c>
      <c r="W2" t="n">
        <v>6.96</v>
      </c>
      <c r="X2" t="n">
        <v>2.93</v>
      </c>
      <c r="Y2" t="n">
        <v>2</v>
      </c>
      <c r="Z2" t="n">
        <v>10</v>
      </c>
      <c r="AA2" t="n">
        <v>141.576925153127</v>
      </c>
      <c r="AB2" t="n">
        <v>193.7117949275443</v>
      </c>
      <c r="AC2" t="n">
        <v>175.224213095926</v>
      </c>
      <c r="AD2" t="n">
        <v>141576.925153127</v>
      </c>
      <c r="AE2" t="n">
        <v>193711.7949275443</v>
      </c>
      <c r="AF2" t="n">
        <v>3.439381946975621e-06</v>
      </c>
      <c r="AG2" t="n">
        <v>7</v>
      </c>
      <c r="AH2" t="n">
        <v>175224.213095926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4.971</v>
      </c>
      <c r="E3" t="n">
        <v>20.12</v>
      </c>
      <c r="F3" t="n">
        <v>17.57</v>
      </c>
      <c r="G3" t="n">
        <v>23.43</v>
      </c>
      <c r="H3" t="n">
        <v>0.48</v>
      </c>
      <c r="I3" t="n">
        <v>45</v>
      </c>
      <c r="J3" t="n">
        <v>72.7</v>
      </c>
      <c r="K3" t="n">
        <v>32.27</v>
      </c>
      <c r="L3" t="n">
        <v>2</v>
      </c>
      <c r="M3" t="n">
        <v>43</v>
      </c>
      <c r="N3" t="n">
        <v>8.43</v>
      </c>
      <c r="O3" t="n">
        <v>9200.25</v>
      </c>
      <c r="P3" t="n">
        <v>122.2</v>
      </c>
      <c r="Q3" t="n">
        <v>433.73</v>
      </c>
      <c r="R3" t="n">
        <v>101.47</v>
      </c>
      <c r="S3" t="n">
        <v>55.15</v>
      </c>
      <c r="T3" t="n">
        <v>20959.37</v>
      </c>
      <c r="U3" t="n">
        <v>0.54</v>
      </c>
      <c r="V3" t="n">
        <v>0.82</v>
      </c>
      <c r="W3" t="n">
        <v>6.86</v>
      </c>
      <c r="X3" t="n">
        <v>1.28</v>
      </c>
      <c r="Y3" t="n">
        <v>2</v>
      </c>
      <c r="Z3" t="n">
        <v>10</v>
      </c>
      <c r="AA3" t="n">
        <v>115.7373693980063</v>
      </c>
      <c r="AB3" t="n">
        <v>158.3569747826604</v>
      </c>
      <c r="AC3" t="n">
        <v>143.2436073648568</v>
      </c>
      <c r="AD3" t="n">
        <v>115737.3693980063</v>
      </c>
      <c r="AE3" t="n">
        <v>158356.9747826604</v>
      </c>
      <c r="AF3" t="n">
        <v>3.871728902016761e-06</v>
      </c>
      <c r="AG3" t="n">
        <v>6</v>
      </c>
      <c r="AH3" t="n">
        <v>143243.6073648568</v>
      </c>
    </row>
    <row r="4">
      <c r="A4" t="n">
        <v>2</v>
      </c>
      <c r="B4" t="n">
        <v>30</v>
      </c>
      <c r="C4" t="inlineStr">
        <is>
          <t xml:space="preserve">CONCLUIDO	</t>
        </is>
      </c>
      <c r="D4" t="n">
        <v>5.154</v>
      </c>
      <c r="E4" t="n">
        <v>19.4</v>
      </c>
      <c r="F4" t="n">
        <v>17.11</v>
      </c>
      <c r="G4" t="n">
        <v>35.39</v>
      </c>
      <c r="H4" t="n">
        <v>0.71</v>
      </c>
      <c r="I4" t="n">
        <v>29</v>
      </c>
      <c r="J4" t="n">
        <v>73.88</v>
      </c>
      <c r="K4" t="n">
        <v>32.27</v>
      </c>
      <c r="L4" t="n">
        <v>3</v>
      </c>
      <c r="M4" t="n">
        <v>27</v>
      </c>
      <c r="N4" t="n">
        <v>8.609999999999999</v>
      </c>
      <c r="O4" t="n">
        <v>9346.23</v>
      </c>
      <c r="P4" t="n">
        <v>114.6</v>
      </c>
      <c r="Q4" t="n">
        <v>433.51</v>
      </c>
      <c r="R4" t="n">
        <v>86.20999999999999</v>
      </c>
      <c r="S4" t="n">
        <v>55.15</v>
      </c>
      <c r="T4" t="n">
        <v>13410.16</v>
      </c>
      <c r="U4" t="n">
        <v>0.64</v>
      </c>
      <c r="V4" t="n">
        <v>0.84</v>
      </c>
      <c r="W4" t="n">
        <v>6.84</v>
      </c>
      <c r="X4" t="n">
        <v>0.8100000000000001</v>
      </c>
      <c r="Y4" t="n">
        <v>2</v>
      </c>
      <c r="Z4" t="n">
        <v>10</v>
      </c>
      <c r="AA4" t="n">
        <v>109.6677784340534</v>
      </c>
      <c r="AB4" t="n">
        <v>150.0522926543293</v>
      </c>
      <c r="AC4" t="n">
        <v>135.7315124431564</v>
      </c>
      <c r="AD4" t="n">
        <v>109667.7784340534</v>
      </c>
      <c r="AE4" t="n">
        <v>150052.2926543293</v>
      </c>
      <c r="AF4" t="n">
        <v>4.014260865217137e-06</v>
      </c>
      <c r="AG4" t="n">
        <v>6</v>
      </c>
      <c r="AH4" t="n">
        <v>135731.5124431564</v>
      </c>
    </row>
    <row r="5">
      <c r="A5" t="n">
        <v>3</v>
      </c>
      <c r="B5" t="n">
        <v>30</v>
      </c>
      <c r="C5" t="inlineStr">
        <is>
          <t xml:space="preserve">CONCLUIDO	</t>
        </is>
      </c>
      <c r="D5" t="n">
        <v>5.25</v>
      </c>
      <c r="E5" t="n">
        <v>19.05</v>
      </c>
      <c r="F5" t="n">
        <v>16.88</v>
      </c>
      <c r="G5" t="n">
        <v>48.22</v>
      </c>
      <c r="H5" t="n">
        <v>0.93</v>
      </c>
      <c r="I5" t="n">
        <v>21</v>
      </c>
      <c r="J5" t="n">
        <v>75.06999999999999</v>
      </c>
      <c r="K5" t="n">
        <v>32.27</v>
      </c>
      <c r="L5" t="n">
        <v>4</v>
      </c>
      <c r="M5" t="n">
        <v>19</v>
      </c>
      <c r="N5" t="n">
        <v>8.800000000000001</v>
      </c>
      <c r="O5" t="n">
        <v>9492.549999999999</v>
      </c>
      <c r="P5" t="n">
        <v>108.09</v>
      </c>
      <c r="Q5" t="n">
        <v>433.53</v>
      </c>
      <c r="R5" t="n">
        <v>78.79000000000001</v>
      </c>
      <c r="S5" t="n">
        <v>55.15</v>
      </c>
      <c r="T5" t="n">
        <v>9738.309999999999</v>
      </c>
      <c r="U5" t="n">
        <v>0.7</v>
      </c>
      <c r="V5" t="n">
        <v>0.85</v>
      </c>
      <c r="W5" t="n">
        <v>6.83</v>
      </c>
      <c r="X5" t="n">
        <v>0.58</v>
      </c>
      <c r="Y5" t="n">
        <v>2</v>
      </c>
      <c r="Z5" t="n">
        <v>10</v>
      </c>
      <c r="AA5" t="n">
        <v>105.4944869573178</v>
      </c>
      <c r="AB5" t="n">
        <v>144.3422111432365</v>
      </c>
      <c r="AC5" t="n">
        <v>130.5663930973308</v>
      </c>
      <c r="AD5" t="n">
        <v>105494.4869573178</v>
      </c>
      <c r="AE5" t="n">
        <v>144342.2111432365</v>
      </c>
      <c r="AF5" t="n">
        <v>4.089031731158317e-06</v>
      </c>
      <c r="AG5" t="n">
        <v>6</v>
      </c>
      <c r="AH5" t="n">
        <v>130566.3930973308</v>
      </c>
    </row>
    <row r="6">
      <c r="A6" t="n">
        <v>4</v>
      </c>
      <c r="B6" t="n">
        <v>30</v>
      </c>
      <c r="C6" t="inlineStr">
        <is>
          <t xml:space="preserve">CONCLUIDO	</t>
        </is>
      </c>
      <c r="D6" t="n">
        <v>5.3113</v>
      </c>
      <c r="E6" t="n">
        <v>18.83</v>
      </c>
      <c r="F6" t="n">
        <v>16.73</v>
      </c>
      <c r="G6" t="n">
        <v>62.76</v>
      </c>
      <c r="H6" t="n">
        <v>1.15</v>
      </c>
      <c r="I6" t="n">
        <v>16</v>
      </c>
      <c r="J6" t="n">
        <v>76.26000000000001</v>
      </c>
      <c r="K6" t="n">
        <v>32.27</v>
      </c>
      <c r="L6" t="n">
        <v>5</v>
      </c>
      <c r="M6" t="n">
        <v>8</v>
      </c>
      <c r="N6" t="n">
        <v>8.99</v>
      </c>
      <c r="O6" t="n">
        <v>9639.200000000001</v>
      </c>
      <c r="P6" t="n">
        <v>102.57</v>
      </c>
      <c r="Q6" t="n">
        <v>433.52</v>
      </c>
      <c r="R6" t="n">
        <v>73.97</v>
      </c>
      <c r="S6" t="n">
        <v>55.15</v>
      </c>
      <c r="T6" t="n">
        <v>7356.44</v>
      </c>
      <c r="U6" t="n">
        <v>0.75</v>
      </c>
      <c r="V6" t="n">
        <v>0.86</v>
      </c>
      <c r="W6" t="n">
        <v>6.83</v>
      </c>
      <c r="X6" t="n">
        <v>0.44</v>
      </c>
      <c r="Y6" t="n">
        <v>2</v>
      </c>
      <c r="Z6" t="n">
        <v>10</v>
      </c>
      <c r="AA6" t="n">
        <v>102.2867877953778</v>
      </c>
      <c r="AB6" t="n">
        <v>139.953295636173</v>
      </c>
      <c r="AC6" t="n">
        <v>126.5963495263784</v>
      </c>
      <c r="AD6" t="n">
        <v>102286.7877953778</v>
      </c>
      <c r="AE6" t="n">
        <v>139953.295636173</v>
      </c>
      <c r="AF6" t="n">
        <v>4.136776044514508e-06</v>
      </c>
      <c r="AG6" t="n">
        <v>6</v>
      </c>
      <c r="AH6" t="n">
        <v>126596.3495263784</v>
      </c>
    </row>
    <row r="7">
      <c r="A7" t="n">
        <v>5</v>
      </c>
      <c r="B7" t="n">
        <v>30</v>
      </c>
      <c r="C7" t="inlineStr">
        <is>
          <t xml:space="preserve">CONCLUIDO	</t>
        </is>
      </c>
      <c r="D7" t="n">
        <v>5.3076</v>
      </c>
      <c r="E7" t="n">
        <v>18.84</v>
      </c>
      <c r="F7" t="n">
        <v>16.75</v>
      </c>
      <c r="G7" t="n">
        <v>62.81</v>
      </c>
      <c r="H7" t="n">
        <v>1.36</v>
      </c>
      <c r="I7" t="n">
        <v>16</v>
      </c>
      <c r="J7" t="n">
        <v>77.45</v>
      </c>
      <c r="K7" t="n">
        <v>32.27</v>
      </c>
      <c r="L7" t="n">
        <v>6</v>
      </c>
      <c r="M7" t="n">
        <v>0</v>
      </c>
      <c r="N7" t="n">
        <v>9.18</v>
      </c>
      <c r="O7" t="n">
        <v>9786.190000000001</v>
      </c>
      <c r="P7" t="n">
        <v>103.55</v>
      </c>
      <c r="Q7" t="n">
        <v>433.71</v>
      </c>
      <c r="R7" t="n">
        <v>73.93000000000001</v>
      </c>
      <c r="S7" t="n">
        <v>55.15</v>
      </c>
      <c r="T7" t="n">
        <v>7334.72</v>
      </c>
      <c r="U7" t="n">
        <v>0.75</v>
      </c>
      <c r="V7" t="n">
        <v>0.86</v>
      </c>
      <c r="W7" t="n">
        <v>6.84</v>
      </c>
      <c r="X7" t="n">
        <v>0.45</v>
      </c>
      <c r="Y7" t="n">
        <v>2</v>
      </c>
      <c r="Z7" t="n">
        <v>10</v>
      </c>
      <c r="AA7" t="n">
        <v>102.7768167677569</v>
      </c>
      <c r="AB7" t="n">
        <v>140.6237748947341</v>
      </c>
      <c r="AC7" t="n">
        <v>127.2028391855262</v>
      </c>
      <c r="AD7" t="n">
        <v>102776.8167677569</v>
      </c>
      <c r="AE7" t="n">
        <v>140623.7748947341</v>
      </c>
      <c r="AF7" t="n">
        <v>4.133894250723025e-06</v>
      </c>
      <c r="AG7" t="n">
        <v>6</v>
      </c>
      <c r="AH7" t="n">
        <v>127202.8391855262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4.9329</v>
      </c>
      <c r="E2" t="n">
        <v>20.27</v>
      </c>
      <c r="F2" t="n">
        <v>17.93</v>
      </c>
      <c r="G2" t="n">
        <v>18.55</v>
      </c>
      <c r="H2" t="n">
        <v>0.43</v>
      </c>
      <c r="I2" t="n">
        <v>58</v>
      </c>
      <c r="J2" t="n">
        <v>39.78</v>
      </c>
      <c r="K2" t="n">
        <v>19.54</v>
      </c>
      <c r="L2" t="n">
        <v>1</v>
      </c>
      <c r="M2" t="n">
        <v>56</v>
      </c>
      <c r="N2" t="n">
        <v>4.24</v>
      </c>
      <c r="O2" t="n">
        <v>5140</v>
      </c>
      <c r="P2" t="n">
        <v>79.15000000000001</v>
      </c>
      <c r="Q2" t="n">
        <v>433.72</v>
      </c>
      <c r="R2" t="n">
        <v>112.92</v>
      </c>
      <c r="S2" t="n">
        <v>55.15</v>
      </c>
      <c r="T2" t="n">
        <v>26617.51</v>
      </c>
      <c r="U2" t="n">
        <v>0.49</v>
      </c>
      <c r="V2" t="n">
        <v>0.8</v>
      </c>
      <c r="W2" t="n">
        <v>6.89</v>
      </c>
      <c r="X2" t="n">
        <v>1.63</v>
      </c>
      <c r="Y2" t="n">
        <v>2</v>
      </c>
      <c r="Z2" t="n">
        <v>10</v>
      </c>
      <c r="AA2" t="n">
        <v>92.48574002264297</v>
      </c>
      <c r="AB2" t="n">
        <v>126.5430696818128</v>
      </c>
      <c r="AC2" t="n">
        <v>114.4659767157277</v>
      </c>
      <c r="AD2" t="n">
        <v>92485.74002264297</v>
      </c>
      <c r="AE2" t="n">
        <v>126543.0696818128</v>
      </c>
      <c r="AF2" t="n">
        <v>3.929593065703017e-06</v>
      </c>
      <c r="AG2" t="n">
        <v>6</v>
      </c>
      <c r="AH2" t="n">
        <v>114465.9767157277</v>
      </c>
    </row>
    <row r="3">
      <c r="A3" t="n">
        <v>1</v>
      </c>
      <c r="B3" t="n">
        <v>15</v>
      </c>
      <c r="C3" t="inlineStr">
        <is>
          <t xml:space="preserve">CONCLUIDO	</t>
        </is>
      </c>
      <c r="D3" t="n">
        <v>5.2083</v>
      </c>
      <c r="E3" t="n">
        <v>19.2</v>
      </c>
      <c r="F3" t="n">
        <v>17.17</v>
      </c>
      <c r="G3" t="n">
        <v>34.34</v>
      </c>
      <c r="H3" t="n">
        <v>0.84</v>
      </c>
      <c r="I3" t="n">
        <v>30</v>
      </c>
      <c r="J3" t="n">
        <v>40.89</v>
      </c>
      <c r="K3" t="n">
        <v>19.54</v>
      </c>
      <c r="L3" t="n">
        <v>2</v>
      </c>
      <c r="M3" t="n">
        <v>0</v>
      </c>
      <c r="N3" t="n">
        <v>4.35</v>
      </c>
      <c r="O3" t="n">
        <v>5277.26</v>
      </c>
      <c r="P3" t="n">
        <v>69.63</v>
      </c>
      <c r="Q3" t="n">
        <v>433.97</v>
      </c>
      <c r="R3" t="n">
        <v>86.89</v>
      </c>
      <c r="S3" t="n">
        <v>55.15</v>
      </c>
      <c r="T3" t="n">
        <v>13744.33</v>
      </c>
      <c r="U3" t="n">
        <v>0.63</v>
      </c>
      <c r="V3" t="n">
        <v>0.83</v>
      </c>
      <c r="W3" t="n">
        <v>6.88</v>
      </c>
      <c r="X3" t="n">
        <v>0.87</v>
      </c>
      <c r="Y3" t="n">
        <v>2</v>
      </c>
      <c r="Z3" t="n">
        <v>10</v>
      </c>
      <c r="AA3" t="n">
        <v>85.54610261609132</v>
      </c>
      <c r="AB3" t="n">
        <v>117.0479516269786</v>
      </c>
      <c r="AC3" t="n">
        <v>105.877059401562</v>
      </c>
      <c r="AD3" t="n">
        <v>85546.10261609132</v>
      </c>
      <c r="AE3" t="n">
        <v>117047.9516269786</v>
      </c>
      <c r="AF3" t="n">
        <v>4.148979213870345e-06</v>
      </c>
      <c r="AG3" t="n">
        <v>6</v>
      </c>
      <c r="AH3" t="n">
        <v>105877.059401562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3.4261</v>
      </c>
      <c r="E2" t="n">
        <v>29.19</v>
      </c>
      <c r="F2" t="n">
        <v>21.7</v>
      </c>
      <c r="G2" t="n">
        <v>7.15</v>
      </c>
      <c r="H2" t="n">
        <v>0.12</v>
      </c>
      <c r="I2" t="n">
        <v>182</v>
      </c>
      <c r="J2" t="n">
        <v>141.81</v>
      </c>
      <c r="K2" t="n">
        <v>47.83</v>
      </c>
      <c r="L2" t="n">
        <v>1</v>
      </c>
      <c r="M2" t="n">
        <v>180</v>
      </c>
      <c r="N2" t="n">
        <v>22.98</v>
      </c>
      <c r="O2" t="n">
        <v>17723.39</v>
      </c>
      <c r="P2" t="n">
        <v>250.42</v>
      </c>
      <c r="Q2" t="n">
        <v>434.89</v>
      </c>
      <c r="R2" t="n">
        <v>235.68</v>
      </c>
      <c r="S2" t="n">
        <v>55.15</v>
      </c>
      <c r="T2" t="n">
        <v>87377.53999999999</v>
      </c>
      <c r="U2" t="n">
        <v>0.23</v>
      </c>
      <c r="V2" t="n">
        <v>0.66</v>
      </c>
      <c r="W2" t="n">
        <v>7.09</v>
      </c>
      <c r="X2" t="n">
        <v>5.38</v>
      </c>
      <c r="Y2" t="n">
        <v>2</v>
      </c>
      <c r="Z2" t="n">
        <v>10</v>
      </c>
      <c r="AA2" t="n">
        <v>269.9942351390296</v>
      </c>
      <c r="AB2" t="n">
        <v>369.4180238222181</v>
      </c>
      <c r="AC2" t="n">
        <v>334.1612861100776</v>
      </c>
      <c r="AD2" t="n">
        <v>269994.2351390296</v>
      </c>
      <c r="AE2" t="n">
        <v>369418.0238222181</v>
      </c>
      <c r="AF2" t="n">
        <v>2.572723093043873e-06</v>
      </c>
      <c r="AG2" t="n">
        <v>9</v>
      </c>
      <c r="AH2" t="n">
        <v>334161.2861100776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4.3398</v>
      </c>
      <c r="E3" t="n">
        <v>23.04</v>
      </c>
      <c r="F3" t="n">
        <v>18.56</v>
      </c>
      <c r="G3" t="n">
        <v>14.28</v>
      </c>
      <c r="H3" t="n">
        <v>0.25</v>
      </c>
      <c r="I3" t="n">
        <v>78</v>
      </c>
      <c r="J3" t="n">
        <v>143.17</v>
      </c>
      <c r="K3" t="n">
        <v>47.83</v>
      </c>
      <c r="L3" t="n">
        <v>2</v>
      </c>
      <c r="M3" t="n">
        <v>76</v>
      </c>
      <c r="N3" t="n">
        <v>23.34</v>
      </c>
      <c r="O3" t="n">
        <v>17891.86</v>
      </c>
      <c r="P3" t="n">
        <v>212.8</v>
      </c>
      <c r="Q3" t="n">
        <v>434</v>
      </c>
      <c r="R3" t="n">
        <v>133.53</v>
      </c>
      <c r="S3" t="n">
        <v>55.15</v>
      </c>
      <c r="T3" t="n">
        <v>36822.87</v>
      </c>
      <c r="U3" t="n">
        <v>0.41</v>
      </c>
      <c r="V3" t="n">
        <v>0.77</v>
      </c>
      <c r="W3" t="n">
        <v>6.92</v>
      </c>
      <c r="X3" t="n">
        <v>2.26</v>
      </c>
      <c r="Y3" t="n">
        <v>2</v>
      </c>
      <c r="Z3" t="n">
        <v>10</v>
      </c>
      <c r="AA3" t="n">
        <v>189.750623049191</v>
      </c>
      <c r="AB3" t="n">
        <v>259.6251736624628</v>
      </c>
      <c r="AC3" t="n">
        <v>234.8469114744129</v>
      </c>
      <c r="AD3" t="n">
        <v>189750.623049191</v>
      </c>
      <c r="AE3" t="n">
        <v>259625.1736624629</v>
      </c>
      <c r="AF3" t="n">
        <v>3.258837651905023e-06</v>
      </c>
      <c r="AG3" t="n">
        <v>7</v>
      </c>
      <c r="AH3" t="n">
        <v>234846.9114744129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4.6753</v>
      </c>
      <c r="E4" t="n">
        <v>21.39</v>
      </c>
      <c r="F4" t="n">
        <v>17.72</v>
      </c>
      <c r="G4" t="n">
        <v>21.26</v>
      </c>
      <c r="H4" t="n">
        <v>0.37</v>
      </c>
      <c r="I4" t="n">
        <v>50</v>
      </c>
      <c r="J4" t="n">
        <v>144.54</v>
      </c>
      <c r="K4" t="n">
        <v>47.83</v>
      </c>
      <c r="L4" t="n">
        <v>3</v>
      </c>
      <c r="M4" t="n">
        <v>48</v>
      </c>
      <c r="N4" t="n">
        <v>23.71</v>
      </c>
      <c r="O4" t="n">
        <v>18060.85</v>
      </c>
      <c r="P4" t="n">
        <v>201.33</v>
      </c>
      <c r="Q4" t="n">
        <v>433.72</v>
      </c>
      <c r="R4" t="n">
        <v>106.09</v>
      </c>
      <c r="S4" t="n">
        <v>55.15</v>
      </c>
      <c r="T4" t="n">
        <v>23243.58</v>
      </c>
      <c r="U4" t="n">
        <v>0.52</v>
      </c>
      <c r="V4" t="n">
        <v>0.8100000000000001</v>
      </c>
      <c r="W4" t="n">
        <v>6.87</v>
      </c>
      <c r="X4" t="n">
        <v>1.42</v>
      </c>
      <c r="Y4" t="n">
        <v>2</v>
      </c>
      <c r="Z4" t="n">
        <v>10</v>
      </c>
      <c r="AA4" t="n">
        <v>174.0562680150856</v>
      </c>
      <c r="AB4" t="n">
        <v>238.1514647187327</v>
      </c>
      <c r="AC4" t="n">
        <v>215.4226231737258</v>
      </c>
      <c r="AD4" t="n">
        <v>174056.2680150856</v>
      </c>
      <c r="AE4" t="n">
        <v>238151.4647187327</v>
      </c>
      <c r="AF4" t="n">
        <v>3.510770928142208e-06</v>
      </c>
      <c r="AG4" t="n">
        <v>7</v>
      </c>
      <c r="AH4" t="n">
        <v>215422.6231737258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4.859</v>
      </c>
      <c r="E5" t="n">
        <v>20.58</v>
      </c>
      <c r="F5" t="n">
        <v>17.31</v>
      </c>
      <c r="G5" t="n">
        <v>28.85</v>
      </c>
      <c r="H5" t="n">
        <v>0.49</v>
      </c>
      <c r="I5" t="n">
        <v>36</v>
      </c>
      <c r="J5" t="n">
        <v>145.92</v>
      </c>
      <c r="K5" t="n">
        <v>47.83</v>
      </c>
      <c r="L5" t="n">
        <v>4</v>
      </c>
      <c r="M5" t="n">
        <v>34</v>
      </c>
      <c r="N5" t="n">
        <v>24.09</v>
      </c>
      <c r="O5" t="n">
        <v>18230.35</v>
      </c>
      <c r="P5" t="n">
        <v>194.88</v>
      </c>
      <c r="Q5" t="n">
        <v>433.78</v>
      </c>
      <c r="R5" t="n">
        <v>92.66</v>
      </c>
      <c r="S5" t="n">
        <v>55.15</v>
      </c>
      <c r="T5" t="n">
        <v>16600.18</v>
      </c>
      <c r="U5" t="n">
        <v>0.6</v>
      </c>
      <c r="V5" t="n">
        <v>0.83</v>
      </c>
      <c r="W5" t="n">
        <v>6.86</v>
      </c>
      <c r="X5" t="n">
        <v>1.02</v>
      </c>
      <c r="Y5" t="n">
        <v>2</v>
      </c>
      <c r="Z5" t="n">
        <v>10</v>
      </c>
      <c r="AA5" t="n">
        <v>157.9369207231661</v>
      </c>
      <c r="AB5" t="n">
        <v>216.0962626185265</v>
      </c>
      <c r="AC5" t="n">
        <v>195.4723386072856</v>
      </c>
      <c r="AD5" t="n">
        <v>157936.9207231661</v>
      </c>
      <c r="AE5" t="n">
        <v>216096.2626185265</v>
      </c>
      <c r="AF5" t="n">
        <v>3.648714722016339e-06</v>
      </c>
      <c r="AG5" t="n">
        <v>6</v>
      </c>
      <c r="AH5" t="n">
        <v>195472.3386072856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4.9538</v>
      </c>
      <c r="E6" t="n">
        <v>20.19</v>
      </c>
      <c r="F6" t="n">
        <v>17.12</v>
      </c>
      <c r="G6" t="n">
        <v>35.42</v>
      </c>
      <c r="H6" t="n">
        <v>0.6</v>
      </c>
      <c r="I6" t="n">
        <v>29</v>
      </c>
      <c r="J6" t="n">
        <v>147.3</v>
      </c>
      <c r="K6" t="n">
        <v>47.83</v>
      </c>
      <c r="L6" t="n">
        <v>5</v>
      </c>
      <c r="M6" t="n">
        <v>27</v>
      </c>
      <c r="N6" t="n">
        <v>24.47</v>
      </c>
      <c r="O6" t="n">
        <v>18400.38</v>
      </c>
      <c r="P6" t="n">
        <v>191.09</v>
      </c>
      <c r="Q6" t="n">
        <v>433.57</v>
      </c>
      <c r="R6" t="n">
        <v>86.58</v>
      </c>
      <c r="S6" t="n">
        <v>55.15</v>
      </c>
      <c r="T6" t="n">
        <v>13594.72</v>
      </c>
      <c r="U6" t="n">
        <v>0.64</v>
      </c>
      <c r="V6" t="n">
        <v>0.84</v>
      </c>
      <c r="W6" t="n">
        <v>6.84</v>
      </c>
      <c r="X6" t="n">
        <v>0.83</v>
      </c>
      <c r="Y6" t="n">
        <v>2</v>
      </c>
      <c r="Z6" t="n">
        <v>10</v>
      </c>
      <c r="AA6" t="n">
        <v>153.9564285767549</v>
      </c>
      <c r="AB6" t="n">
        <v>210.6499776568895</v>
      </c>
      <c r="AC6" t="n">
        <v>190.5458394384766</v>
      </c>
      <c r="AD6" t="n">
        <v>153956.4285767549</v>
      </c>
      <c r="AE6" t="n">
        <v>210649.9776568895</v>
      </c>
      <c r="AF6" t="n">
        <v>3.719901829579037e-06</v>
      </c>
      <c r="AG6" t="n">
        <v>6</v>
      </c>
      <c r="AH6" t="n">
        <v>190545.8394384766</v>
      </c>
    </row>
    <row r="7">
      <c r="A7" t="n">
        <v>5</v>
      </c>
      <c r="B7" t="n">
        <v>70</v>
      </c>
      <c r="C7" t="inlineStr">
        <is>
          <t xml:space="preserve">CONCLUIDO	</t>
        </is>
      </c>
      <c r="D7" t="n">
        <v>5.0309</v>
      </c>
      <c r="E7" t="n">
        <v>19.88</v>
      </c>
      <c r="F7" t="n">
        <v>16.96</v>
      </c>
      <c r="G7" t="n">
        <v>42.39</v>
      </c>
      <c r="H7" t="n">
        <v>0.71</v>
      </c>
      <c r="I7" t="n">
        <v>24</v>
      </c>
      <c r="J7" t="n">
        <v>148.68</v>
      </c>
      <c r="K7" t="n">
        <v>47.83</v>
      </c>
      <c r="L7" t="n">
        <v>6</v>
      </c>
      <c r="M7" t="n">
        <v>22</v>
      </c>
      <c r="N7" t="n">
        <v>24.85</v>
      </c>
      <c r="O7" t="n">
        <v>18570.94</v>
      </c>
      <c r="P7" t="n">
        <v>187.16</v>
      </c>
      <c r="Q7" t="n">
        <v>433.5</v>
      </c>
      <c r="R7" t="n">
        <v>81.48</v>
      </c>
      <c r="S7" t="n">
        <v>55.15</v>
      </c>
      <c r="T7" t="n">
        <v>11071.22</v>
      </c>
      <c r="U7" t="n">
        <v>0.68</v>
      </c>
      <c r="V7" t="n">
        <v>0.84</v>
      </c>
      <c r="W7" t="n">
        <v>6.83</v>
      </c>
      <c r="X7" t="n">
        <v>0.66</v>
      </c>
      <c r="Y7" t="n">
        <v>2</v>
      </c>
      <c r="Z7" t="n">
        <v>10</v>
      </c>
      <c r="AA7" t="n">
        <v>150.4194447307211</v>
      </c>
      <c r="AB7" t="n">
        <v>205.810520318034</v>
      </c>
      <c r="AC7" t="n">
        <v>186.1682531158189</v>
      </c>
      <c r="AD7" t="n">
        <v>150419.4447307211</v>
      </c>
      <c r="AE7" t="n">
        <v>205810.520318034</v>
      </c>
      <c r="AF7" t="n">
        <v>3.77779767338794e-06</v>
      </c>
      <c r="AG7" t="n">
        <v>6</v>
      </c>
      <c r="AH7" t="n">
        <v>186168.253115819</v>
      </c>
    </row>
    <row r="8">
      <c r="A8" t="n">
        <v>6</v>
      </c>
      <c r="B8" t="n">
        <v>70</v>
      </c>
      <c r="C8" t="inlineStr">
        <is>
          <t xml:space="preserve">CONCLUIDO	</t>
        </is>
      </c>
      <c r="D8" t="n">
        <v>5.0897</v>
      </c>
      <c r="E8" t="n">
        <v>19.65</v>
      </c>
      <c r="F8" t="n">
        <v>16.84</v>
      </c>
      <c r="G8" t="n">
        <v>50.52</v>
      </c>
      <c r="H8" t="n">
        <v>0.83</v>
      </c>
      <c r="I8" t="n">
        <v>20</v>
      </c>
      <c r="J8" t="n">
        <v>150.07</v>
      </c>
      <c r="K8" t="n">
        <v>47.83</v>
      </c>
      <c r="L8" t="n">
        <v>7</v>
      </c>
      <c r="M8" t="n">
        <v>18</v>
      </c>
      <c r="N8" t="n">
        <v>25.24</v>
      </c>
      <c r="O8" t="n">
        <v>18742.03</v>
      </c>
      <c r="P8" t="n">
        <v>183.91</v>
      </c>
      <c r="Q8" t="n">
        <v>433.54</v>
      </c>
      <c r="R8" t="n">
        <v>77.73999999999999</v>
      </c>
      <c r="S8" t="n">
        <v>55.15</v>
      </c>
      <c r="T8" t="n">
        <v>9220.23</v>
      </c>
      <c r="U8" t="n">
        <v>0.71</v>
      </c>
      <c r="V8" t="n">
        <v>0.85</v>
      </c>
      <c r="W8" t="n">
        <v>6.82</v>
      </c>
      <c r="X8" t="n">
        <v>0.55</v>
      </c>
      <c r="Y8" t="n">
        <v>2</v>
      </c>
      <c r="Z8" t="n">
        <v>10</v>
      </c>
      <c r="AA8" t="n">
        <v>147.6748923852334</v>
      </c>
      <c r="AB8" t="n">
        <v>202.0553027178356</v>
      </c>
      <c r="AC8" t="n">
        <v>182.7714282129013</v>
      </c>
      <c r="AD8" t="n">
        <v>147674.8923852334</v>
      </c>
      <c r="AE8" t="n">
        <v>202055.3027178356</v>
      </c>
      <c r="AF8" t="n">
        <v>3.821951702129359e-06</v>
      </c>
      <c r="AG8" t="n">
        <v>6</v>
      </c>
      <c r="AH8" t="n">
        <v>182771.4282129013</v>
      </c>
    </row>
    <row r="9">
      <c r="A9" t="n">
        <v>7</v>
      </c>
      <c r="B9" t="n">
        <v>70</v>
      </c>
      <c r="C9" t="inlineStr">
        <is>
          <t xml:space="preserve">CONCLUIDO	</t>
        </is>
      </c>
      <c r="D9" t="n">
        <v>5.1215</v>
      </c>
      <c r="E9" t="n">
        <v>19.53</v>
      </c>
      <c r="F9" t="n">
        <v>16.78</v>
      </c>
      <c r="G9" t="n">
        <v>55.92</v>
      </c>
      <c r="H9" t="n">
        <v>0.9399999999999999</v>
      </c>
      <c r="I9" t="n">
        <v>18</v>
      </c>
      <c r="J9" t="n">
        <v>151.46</v>
      </c>
      <c r="K9" t="n">
        <v>47.83</v>
      </c>
      <c r="L9" t="n">
        <v>8</v>
      </c>
      <c r="M9" t="n">
        <v>16</v>
      </c>
      <c r="N9" t="n">
        <v>25.63</v>
      </c>
      <c r="O9" t="n">
        <v>18913.66</v>
      </c>
      <c r="P9" t="n">
        <v>181.33</v>
      </c>
      <c r="Q9" t="n">
        <v>433.47</v>
      </c>
      <c r="R9" t="n">
        <v>75.39</v>
      </c>
      <c r="S9" t="n">
        <v>55.15</v>
      </c>
      <c r="T9" t="n">
        <v>8056.49</v>
      </c>
      <c r="U9" t="n">
        <v>0.73</v>
      </c>
      <c r="V9" t="n">
        <v>0.85</v>
      </c>
      <c r="W9" t="n">
        <v>6.83</v>
      </c>
      <c r="X9" t="n">
        <v>0.48</v>
      </c>
      <c r="Y9" t="n">
        <v>2</v>
      </c>
      <c r="Z9" t="n">
        <v>10</v>
      </c>
      <c r="AA9" t="n">
        <v>145.8309516527575</v>
      </c>
      <c r="AB9" t="n">
        <v>199.5323416587396</v>
      </c>
      <c r="AC9" t="n">
        <v>180.4892550162864</v>
      </c>
      <c r="AD9" t="n">
        <v>145830.9516527575</v>
      </c>
      <c r="AE9" t="n">
        <v>199532.3416587396</v>
      </c>
      <c r="AF9" t="n">
        <v>3.845830921754822e-06</v>
      </c>
      <c r="AG9" t="n">
        <v>6</v>
      </c>
      <c r="AH9" t="n">
        <v>180489.2550162864</v>
      </c>
    </row>
    <row r="10">
      <c r="A10" t="n">
        <v>8</v>
      </c>
      <c r="B10" t="n">
        <v>70</v>
      </c>
      <c r="C10" t="inlineStr">
        <is>
          <t xml:space="preserve">CONCLUIDO	</t>
        </is>
      </c>
      <c r="D10" t="n">
        <v>5.1495</v>
      </c>
      <c r="E10" t="n">
        <v>19.42</v>
      </c>
      <c r="F10" t="n">
        <v>16.73</v>
      </c>
      <c r="G10" t="n">
        <v>62.73</v>
      </c>
      <c r="H10" t="n">
        <v>1.04</v>
      </c>
      <c r="I10" t="n">
        <v>16</v>
      </c>
      <c r="J10" t="n">
        <v>152.85</v>
      </c>
      <c r="K10" t="n">
        <v>47.83</v>
      </c>
      <c r="L10" t="n">
        <v>9</v>
      </c>
      <c r="M10" t="n">
        <v>14</v>
      </c>
      <c r="N10" t="n">
        <v>26.03</v>
      </c>
      <c r="O10" t="n">
        <v>19085.83</v>
      </c>
      <c r="P10" t="n">
        <v>179.18</v>
      </c>
      <c r="Q10" t="n">
        <v>433.52</v>
      </c>
      <c r="R10" t="n">
        <v>73.98999999999999</v>
      </c>
      <c r="S10" t="n">
        <v>55.15</v>
      </c>
      <c r="T10" t="n">
        <v>7363.31</v>
      </c>
      <c r="U10" t="n">
        <v>0.75</v>
      </c>
      <c r="V10" t="n">
        <v>0.86</v>
      </c>
      <c r="W10" t="n">
        <v>6.82</v>
      </c>
      <c r="X10" t="n">
        <v>0.44</v>
      </c>
      <c r="Y10" t="n">
        <v>2</v>
      </c>
      <c r="Z10" t="n">
        <v>10</v>
      </c>
      <c r="AA10" t="n">
        <v>144.2847824550649</v>
      </c>
      <c r="AB10" t="n">
        <v>197.4168047502869</v>
      </c>
      <c r="AC10" t="n">
        <v>178.5756219812011</v>
      </c>
      <c r="AD10" t="n">
        <v>144284.7824550649</v>
      </c>
      <c r="AE10" t="n">
        <v>197416.8047502869</v>
      </c>
      <c r="AF10" t="n">
        <v>3.866856649726926e-06</v>
      </c>
      <c r="AG10" t="n">
        <v>6</v>
      </c>
      <c r="AH10" t="n">
        <v>178575.6219812011</v>
      </c>
    </row>
    <row r="11">
      <c r="A11" t="n">
        <v>9</v>
      </c>
      <c r="B11" t="n">
        <v>70</v>
      </c>
      <c r="C11" t="inlineStr">
        <is>
          <t xml:space="preserve">CONCLUIDO	</t>
        </is>
      </c>
      <c r="D11" t="n">
        <v>5.185</v>
      </c>
      <c r="E11" t="n">
        <v>19.29</v>
      </c>
      <c r="F11" t="n">
        <v>16.65</v>
      </c>
      <c r="G11" t="n">
        <v>71.37</v>
      </c>
      <c r="H11" t="n">
        <v>1.15</v>
      </c>
      <c r="I11" t="n">
        <v>14</v>
      </c>
      <c r="J11" t="n">
        <v>154.25</v>
      </c>
      <c r="K11" t="n">
        <v>47.83</v>
      </c>
      <c r="L11" t="n">
        <v>10</v>
      </c>
      <c r="M11" t="n">
        <v>12</v>
      </c>
      <c r="N11" t="n">
        <v>26.43</v>
      </c>
      <c r="O11" t="n">
        <v>19258.55</v>
      </c>
      <c r="P11" t="n">
        <v>176.45</v>
      </c>
      <c r="Q11" t="n">
        <v>433.47</v>
      </c>
      <c r="R11" t="n">
        <v>71.45</v>
      </c>
      <c r="S11" t="n">
        <v>55.15</v>
      </c>
      <c r="T11" t="n">
        <v>6103.69</v>
      </c>
      <c r="U11" t="n">
        <v>0.77</v>
      </c>
      <c r="V11" t="n">
        <v>0.86</v>
      </c>
      <c r="W11" t="n">
        <v>6.82</v>
      </c>
      <c r="X11" t="n">
        <v>0.36</v>
      </c>
      <c r="Y11" t="n">
        <v>2</v>
      </c>
      <c r="Z11" t="n">
        <v>10</v>
      </c>
      <c r="AA11" t="n">
        <v>142.3383237179732</v>
      </c>
      <c r="AB11" t="n">
        <v>194.7535740345003</v>
      </c>
      <c r="AC11" t="n">
        <v>176.1665662670606</v>
      </c>
      <c r="AD11" t="n">
        <v>142338.3237179732</v>
      </c>
      <c r="AE11" t="n">
        <v>194753.5740345003</v>
      </c>
      <c r="AF11" t="n">
        <v>3.893514269120131e-06</v>
      </c>
      <c r="AG11" t="n">
        <v>6</v>
      </c>
      <c r="AH11" t="n">
        <v>176166.5662670606</v>
      </c>
    </row>
    <row r="12">
      <c r="A12" t="n">
        <v>10</v>
      </c>
      <c r="B12" t="n">
        <v>70</v>
      </c>
      <c r="C12" t="inlineStr">
        <is>
          <t xml:space="preserve">CONCLUIDO	</t>
        </is>
      </c>
      <c r="D12" t="n">
        <v>5.1998</v>
      </c>
      <c r="E12" t="n">
        <v>19.23</v>
      </c>
      <c r="F12" t="n">
        <v>16.63</v>
      </c>
      <c r="G12" t="n">
        <v>76.73999999999999</v>
      </c>
      <c r="H12" t="n">
        <v>1.25</v>
      </c>
      <c r="I12" t="n">
        <v>13</v>
      </c>
      <c r="J12" t="n">
        <v>155.66</v>
      </c>
      <c r="K12" t="n">
        <v>47.83</v>
      </c>
      <c r="L12" t="n">
        <v>11</v>
      </c>
      <c r="M12" t="n">
        <v>11</v>
      </c>
      <c r="N12" t="n">
        <v>26.83</v>
      </c>
      <c r="O12" t="n">
        <v>19431.82</v>
      </c>
      <c r="P12" t="n">
        <v>174.42</v>
      </c>
      <c r="Q12" t="n">
        <v>433.51</v>
      </c>
      <c r="R12" t="n">
        <v>70.76000000000001</v>
      </c>
      <c r="S12" t="n">
        <v>55.15</v>
      </c>
      <c r="T12" t="n">
        <v>5764.08</v>
      </c>
      <c r="U12" t="n">
        <v>0.78</v>
      </c>
      <c r="V12" t="n">
        <v>0.86</v>
      </c>
      <c r="W12" t="n">
        <v>6.81</v>
      </c>
      <c r="X12" t="n">
        <v>0.33</v>
      </c>
      <c r="Y12" t="n">
        <v>2</v>
      </c>
      <c r="Z12" t="n">
        <v>10</v>
      </c>
      <c r="AA12" t="n">
        <v>141.1264477875397</v>
      </c>
      <c r="AB12" t="n">
        <v>193.0954319222893</v>
      </c>
      <c r="AC12" t="n">
        <v>174.6666749108214</v>
      </c>
      <c r="AD12" t="n">
        <v>141126.4477875397</v>
      </c>
      <c r="AE12" t="n">
        <v>193095.4319222893</v>
      </c>
      <c r="AF12" t="n">
        <v>3.904627868191101e-06</v>
      </c>
      <c r="AG12" t="n">
        <v>6</v>
      </c>
      <c r="AH12" t="n">
        <v>174666.6749108214</v>
      </c>
    </row>
    <row r="13">
      <c r="A13" t="n">
        <v>11</v>
      </c>
      <c r="B13" t="n">
        <v>70</v>
      </c>
      <c r="C13" t="inlineStr">
        <is>
          <t xml:space="preserve">CONCLUIDO	</t>
        </is>
      </c>
      <c r="D13" t="n">
        <v>5.2117</v>
      </c>
      <c r="E13" t="n">
        <v>19.19</v>
      </c>
      <c r="F13" t="n">
        <v>16.61</v>
      </c>
      <c r="G13" t="n">
        <v>83.06</v>
      </c>
      <c r="H13" t="n">
        <v>1.35</v>
      </c>
      <c r="I13" t="n">
        <v>12</v>
      </c>
      <c r="J13" t="n">
        <v>157.07</v>
      </c>
      <c r="K13" t="n">
        <v>47.83</v>
      </c>
      <c r="L13" t="n">
        <v>12</v>
      </c>
      <c r="M13" t="n">
        <v>10</v>
      </c>
      <c r="N13" t="n">
        <v>27.24</v>
      </c>
      <c r="O13" t="n">
        <v>19605.66</v>
      </c>
      <c r="P13" t="n">
        <v>171.79</v>
      </c>
      <c r="Q13" t="n">
        <v>433.51</v>
      </c>
      <c r="R13" t="n">
        <v>70.20999999999999</v>
      </c>
      <c r="S13" t="n">
        <v>55.15</v>
      </c>
      <c r="T13" t="n">
        <v>5493.44</v>
      </c>
      <c r="U13" t="n">
        <v>0.79</v>
      </c>
      <c r="V13" t="n">
        <v>0.86</v>
      </c>
      <c r="W13" t="n">
        <v>6.81</v>
      </c>
      <c r="X13" t="n">
        <v>0.32</v>
      </c>
      <c r="Y13" t="n">
        <v>2</v>
      </c>
      <c r="Z13" t="n">
        <v>10</v>
      </c>
      <c r="AA13" t="n">
        <v>139.6920484149688</v>
      </c>
      <c r="AB13" t="n">
        <v>191.1328234195046</v>
      </c>
      <c r="AC13" t="n">
        <v>172.8913750090035</v>
      </c>
      <c r="AD13" t="n">
        <v>139692.0484149688</v>
      </c>
      <c r="AE13" t="n">
        <v>191132.8234195046</v>
      </c>
      <c r="AF13" t="n">
        <v>3.913563802579245e-06</v>
      </c>
      <c r="AG13" t="n">
        <v>6</v>
      </c>
      <c r="AH13" t="n">
        <v>172891.3750090035</v>
      </c>
    </row>
    <row r="14">
      <c r="A14" t="n">
        <v>12</v>
      </c>
      <c r="B14" t="n">
        <v>70</v>
      </c>
      <c r="C14" t="inlineStr">
        <is>
          <t xml:space="preserve">CONCLUIDO	</t>
        </is>
      </c>
      <c r="D14" t="n">
        <v>5.2326</v>
      </c>
      <c r="E14" t="n">
        <v>19.11</v>
      </c>
      <c r="F14" t="n">
        <v>16.56</v>
      </c>
      <c r="G14" t="n">
        <v>90.34999999999999</v>
      </c>
      <c r="H14" t="n">
        <v>1.45</v>
      </c>
      <c r="I14" t="n">
        <v>11</v>
      </c>
      <c r="J14" t="n">
        <v>158.48</v>
      </c>
      <c r="K14" t="n">
        <v>47.83</v>
      </c>
      <c r="L14" t="n">
        <v>13</v>
      </c>
      <c r="M14" t="n">
        <v>9</v>
      </c>
      <c r="N14" t="n">
        <v>27.65</v>
      </c>
      <c r="O14" t="n">
        <v>19780.06</v>
      </c>
      <c r="P14" t="n">
        <v>169.36</v>
      </c>
      <c r="Q14" t="n">
        <v>433.5</v>
      </c>
      <c r="R14" t="n">
        <v>68.53</v>
      </c>
      <c r="S14" t="n">
        <v>55.15</v>
      </c>
      <c r="T14" t="n">
        <v>4656.65</v>
      </c>
      <c r="U14" t="n">
        <v>0.8</v>
      </c>
      <c r="V14" t="n">
        <v>0.86</v>
      </c>
      <c r="W14" t="n">
        <v>6.81</v>
      </c>
      <c r="X14" t="n">
        <v>0.27</v>
      </c>
      <c r="Y14" t="n">
        <v>2</v>
      </c>
      <c r="Z14" t="n">
        <v>10</v>
      </c>
      <c r="AA14" t="n">
        <v>138.1931471622305</v>
      </c>
      <c r="AB14" t="n">
        <v>189.0819605986529</v>
      </c>
      <c r="AC14" t="n">
        <v>171.0362436573692</v>
      </c>
      <c r="AD14" t="n">
        <v>138193.1471622305</v>
      </c>
      <c r="AE14" t="n">
        <v>189081.9605986529</v>
      </c>
      <c r="AF14" t="n">
        <v>3.929258006672709e-06</v>
      </c>
      <c r="AG14" t="n">
        <v>6</v>
      </c>
      <c r="AH14" t="n">
        <v>171036.2436573692</v>
      </c>
    </row>
    <row r="15">
      <c r="A15" t="n">
        <v>13</v>
      </c>
      <c r="B15" t="n">
        <v>70</v>
      </c>
      <c r="C15" t="inlineStr">
        <is>
          <t xml:space="preserve">CONCLUIDO	</t>
        </is>
      </c>
      <c r="D15" t="n">
        <v>5.2479</v>
      </c>
      <c r="E15" t="n">
        <v>19.06</v>
      </c>
      <c r="F15" t="n">
        <v>16.54</v>
      </c>
      <c r="G15" t="n">
        <v>99.23</v>
      </c>
      <c r="H15" t="n">
        <v>1.55</v>
      </c>
      <c r="I15" t="n">
        <v>10</v>
      </c>
      <c r="J15" t="n">
        <v>159.9</v>
      </c>
      <c r="K15" t="n">
        <v>47.83</v>
      </c>
      <c r="L15" t="n">
        <v>14</v>
      </c>
      <c r="M15" t="n">
        <v>8</v>
      </c>
      <c r="N15" t="n">
        <v>28.07</v>
      </c>
      <c r="O15" t="n">
        <v>19955.16</v>
      </c>
      <c r="P15" t="n">
        <v>167.05</v>
      </c>
      <c r="Q15" t="n">
        <v>433.37</v>
      </c>
      <c r="R15" t="n">
        <v>67.72</v>
      </c>
      <c r="S15" t="n">
        <v>55.15</v>
      </c>
      <c r="T15" t="n">
        <v>4259.05</v>
      </c>
      <c r="U15" t="n">
        <v>0.8100000000000001</v>
      </c>
      <c r="V15" t="n">
        <v>0.87</v>
      </c>
      <c r="W15" t="n">
        <v>6.81</v>
      </c>
      <c r="X15" t="n">
        <v>0.25</v>
      </c>
      <c r="Y15" t="n">
        <v>2</v>
      </c>
      <c r="Z15" t="n">
        <v>10</v>
      </c>
      <c r="AA15" t="n">
        <v>136.8667895268903</v>
      </c>
      <c r="AB15" t="n">
        <v>187.2671795672122</v>
      </c>
      <c r="AC15" t="n">
        <v>169.3946627805074</v>
      </c>
      <c r="AD15" t="n">
        <v>136866.7895268903</v>
      </c>
      <c r="AE15" t="n">
        <v>187267.1795672122</v>
      </c>
      <c r="AF15" t="n">
        <v>3.940747065171751e-06</v>
      </c>
      <c r="AG15" t="n">
        <v>6</v>
      </c>
      <c r="AH15" t="n">
        <v>169394.6627805074</v>
      </c>
    </row>
    <row r="16">
      <c r="A16" t="n">
        <v>14</v>
      </c>
      <c r="B16" t="n">
        <v>70</v>
      </c>
      <c r="C16" t="inlineStr">
        <is>
          <t xml:space="preserve">CONCLUIDO	</t>
        </is>
      </c>
      <c r="D16" t="n">
        <v>5.2609</v>
      </c>
      <c r="E16" t="n">
        <v>19.01</v>
      </c>
      <c r="F16" t="n">
        <v>16.52</v>
      </c>
      <c r="G16" t="n">
        <v>110.13</v>
      </c>
      <c r="H16" t="n">
        <v>1.65</v>
      </c>
      <c r="I16" t="n">
        <v>9</v>
      </c>
      <c r="J16" t="n">
        <v>161.32</v>
      </c>
      <c r="K16" t="n">
        <v>47.83</v>
      </c>
      <c r="L16" t="n">
        <v>15</v>
      </c>
      <c r="M16" t="n">
        <v>7</v>
      </c>
      <c r="N16" t="n">
        <v>28.5</v>
      </c>
      <c r="O16" t="n">
        <v>20130.71</v>
      </c>
      <c r="P16" t="n">
        <v>164.24</v>
      </c>
      <c r="Q16" t="n">
        <v>433.49</v>
      </c>
      <c r="R16" t="n">
        <v>67.01000000000001</v>
      </c>
      <c r="S16" t="n">
        <v>55.15</v>
      </c>
      <c r="T16" t="n">
        <v>3907.34</v>
      </c>
      <c r="U16" t="n">
        <v>0.82</v>
      </c>
      <c r="V16" t="n">
        <v>0.87</v>
      </c>
      <c r="W16" t="n">
        <v>6.81</v>
      </c>
      <c r="X16" t="n">
        <v>0.23</v>
      </c>
      <c r="Y16" t="n">
        <v>2</v>
      </c>
      <c r="Z16" t="n">
        <v>10</v>
      </c>
      <c r="AA16" t="n">
        <v>135.3548957271082</v>
      </c>
      <c r="AB16" t="n">
        <v>185.1985397703044</v>
      </c>
      <c r="AC16" t="n">
        <v>167.5234510624616</v>
      </c>
      <c r="AD16" t="n">
        <v>135354.8957271082</v>
      </c>
      <c r="AE16" t="n">
        <v>185198.5397703044</v>
      </c>
      <c r="AF16" t="n">
        <v>3.950509010301659e-06</v>
      </c>
      <c r="AG16" t="n">
        <v>6</v>
      </c>
      <c r="AH16" t="n">
        <v>167523.4510624617</v>
      </c>
    </row>
    <row r="17">
      <c r="A17" t="n">
        <v>15</v>
      </c>
      <c r="B17" t="n">
        <v>70</v>
      </c>
      <c r="C17" t="inlineStr">
        <is>
          <t xml:space="preserve">CONCLUIDO	</t>
        </is>
      </c>
      <c r="D17" t="n">
        <v>5.2593</v>
      </c>
      <c r="E17" t="n">
        <v>19.01</v>
      </c>
      <c r="F17" t="n">
        <v>16.53</v>
      </c>
      <c r="G17" t="n">
        <v>110.17</v>
      </c>
      <c r="H17" t="n">
        <v>1.74</v>
      </c>
      <c r="I17" t="n">
        <v>9</v>
      </c>
      <c r="J17" t="n">
        <v>162.75</v>
      </c>
      <c r="K17" t="n">
        <v>47.83</v>
      </c>
      <c r="L17" t="n">
        <v>16</v>
      </c>
      <c r="M17" t="n">
        <v>7</v>
      </c>
      <c r="N17" t="n">
        <v>28.92</v>
      </c>
      <c r="O17" t="n">
        <v>20306.85</v>
      </c>
      <c r="P17" t="n">
        <v>162.38</v>
      </c>
      <c r="Q17" t="n">
        <v>433.42</v>
      </c>
      <c r="R17" t="n">
        <v>67.29000000000001</v>
      </c>
      <c r="S17" t="n">
        <v>55.15</v>
      </c>
      <c r="T17" t="n">
        <v>4048.21</v>
      </c>
      <c r="U17" t="n">
        <v>0.82</v>
      </c>
      <c r="V17" t="n">
        <v>0.87</v>
      </c>
      <c r="W17" t="n">
        <v>6.81</v>
      </c>
      <c r="X17" t="n">
        <v>0.23</v>
      </c>
      <c r="Y17" t="n">
        <v>2</v>
      </c>
      <c r="Z17" t="n">
        <v>10</v>
      </c>
      <c r="AA17" t="n">
        <v>134.5298291328824</v>
      </c>
      <c r="AB17" t="n">
        <v>184.0696472567159</v>
      </c>
      <c r="AC17" t="n">
        <v>166.5022984659591</v>
      </c>
      <c r="AD17" t="n">
        <v>134529.8291328824</v>
      </c>
      <c r="AE17" t="n">
        <v>184069.6472567159</v>
      </c>
      <c r="AF17" t="n">
        <v>3.949307540131823e-06</v>
      </c>
      <c r="AG17" t="n">
        <v>6</v>
      </c>
      <c r="AH17" t="n">
        <v>166502.2984659591</v>
      </c>
    </row>
    <row r="18">
      <c r="A18" t="n">
        <v>16</v>
      </c>
      <c r="B18" t="n">
        <v>70</v>
      </c>
      <c r="C18" t="inlineStr">
        <is>
          <t xml:space="preserve">CONCLUIDO	</t>
        </is>
      </c>
      <c r="D18" t="n">
        <v>5.275</v>
      </c>
      <c r="E18" t="n">
        <v>18.96</v>
      </c>
      <c r="F18" t="n">
        <v>16.5</v>
      </c>
      <c r="G18" t="n">
        <v>123.74</v>
      </c>
      <c r="H18" t="n">
        <v>1.83</v>
      </c>
      <c r="I18" t="n">
        <v>8</v>
      </c>
      <c r="J18" t="n">
        <v>164.19</v>
      </c>
      <c r="K18" t="n">
        <v>47.83</v>
      </c>
      <c r="L18" t="n">
        <v>17</v>
      </c>
      <c r="M18" t="n">
        <v>5</v>
      </c>
      <c r="N18" t="n">
        <v>29.36</v>
      </c>
      <c r="O18" t="n">
        <v>20483.57</v>
      </c>
      <c r="P18" t="n">
        <v>160.22</v>
      </c>
      <c r="Q18" t="n">
        <v>433.41</v>
      </c>
      <c r="R18" t="n">
        <v>66.37</v>
      </c>
      <c r="S18" t="n">
        <v>55.15</v>
      </c>
      <c r="T18" t="n">
        <v>3593.29</v>
      </c>
      <c r="U18" t="n">
        <v>0.83</v>
      </c>
      <c r="V18" t="n">
        <v>0.87</v>
      </c>
      <c r="W18" t="n">
        <v>6.81</v>
      </c>
      <c r="X18" t="n">
        <v>0.21</v>
      </c>
      <c r="Y18" t="n">
        <v>2</v>
      </c>
      <c r="Z18" t="n">
        <v>10</v>
      </c>
      <c r="AA18" t="n">
        <v>133.2785421910352</v>
      </c>
      <c r="AB18" t="n">
        <v>182.3575812599977</v>
      </c>
      <c r="AC18" t="n">
        <v>164.9536296450675</v>
      </c>
      <c r="AD18" t="n">
        <v>133278.5421910352</v>
      </c>
      <c r="AE18" t="n">
        <v>182357.5812599977</v>
      </c>
      <c r="AF18" t="n">
        <v>3.961096966173325e-06</v>
      </c>
      <c r="AG18" t="n">
        <v>6</v>
      </c>
      <c r="AH18" t="n">
        <v>164953.6296450674</v>
      </c>
    </row>
    <row r="19">
      <c r="A19" t="n">
        <v>17</v>
      </c>
      <c r="B19" t="n">
        <v>70</v>
      </c>
      <c r="C19" t="inlineStr">
        <is>
          <t xml:space="preserve">CONCLUIDO	</t>
        </is>
      </c>
      <c r="D19" t="n">
        <v>5.2764</v>
      </c>
      <c r="E19" t="n">
        <v>18.95</v>
      </c>
      <c r="F19" t="n">
        <v>16.49</v>
      </c>
      <c r="G19" t="n">
        <v>123.7</v>
      </c>
      <c r="H19" t="n">
        <v>1.93</v>
      </c>
      <c r="I19" t="n">
        <v>8</v>
      </c>
      <c r="J19" t="n">
        <v>165.62</v>
      </c>
      <c r="K19" t="n">
        <v>47.83</v>
      </c>
      <c r="L19" t="n">
        <v>18</v>
      </c>
      <c r="M19" t="n">
        <v>4</v>
      </c>
      <c r="N19" t="n">
        <v>29.8</v>
      </c>
      <c r="O19" t="n">
        <v>20660.89</v>
      </c>
      <c r="P19" t="n">
        <v>158.8</v>
      </c>
      <c r="Q19" t="n">
        <v>433.43</v>
      </c>
      <c r="R19" t="n">
        <v>66</v>
      </c>
      <c r="S19" t="n">
        <v>55.15</v>
      </c>
      <c r="T19" t="n">
        <v>3410.19</v>
      </c>
      <c r="U19" t="n">
        <v>0.84</v>
      </c>
      <c r="V19" t="n">
        <v>0.87</v>
      </c>
      <c r="W19" t="n">
        <v>6.81</v>
      </c>
      <c r="X19" t="n">
        <v>0.2</v>
      </c>
      <c r="Y19" t="n">
        <v>2</v>
      </c>
      <c r="Z19" t="n">
        <v>10</v>
      </c>
      <c r="AA19" t="n">
        <v>132.601134956318</v>
      </c>
      <c r="AB19" t="n">
        <v>181.4307227963601</v>
      </c>
      <c r="AC19" t="n">
        <v>164.115229252345</v>
      </c>
      <c r="AD19" t="n">
        <v>132601.134956318</v>
      </c>
      <c r="AE19" t="n">
        <v>181430.7227963601</v>
      </c>
      <c r="AF19" t="n">
        <v>3.96214825257193e-06</v>
      </c>
      <c r="AG19" t="n">
        <v>6</v>
      </c>
      <c r="AH19" t="n">
        <v>164115.229252345</v>
      </c>
    </row>
    <row r="20">
      <c r="A20" t="n">
        <v>18</v>
      </c>
      <c r="B20" t="n">
        <v>70</v>
      </c>
      <c r="C20" t="inlineStr">
        <is>
          <t xml:space="preserve">CONCLUIDO	</t>
        </is>
      </c>
      <c r="D20" t="n">
        <v>5.2732</v>
      </c>
      <c r="E20" t="n">
        <v>18.96</v>
      </c>
      <c r="F20" t="n">
        <v>16.5</v>
      </c>
      <c r="G20" t="n">
        <v>123.78</v>
      </c>
      <c r="H20" t="n">
        <v>2.02</v>
      </c>
      <c r="I20" t="n">
        <v>8</v>
      </c>
      <c r="J20" t="n">
        <v>167.07</v>
      </c>
      <c r="K20" t="n">
        <v>47.83</v>
      </c>
      <c r="L20" t="n">
        <v>19</v>
      </c>
      <c r="M20" t="n">
        <v>0</v>
      </c>
      <c r="N20" t="n">
        <v>30.24</v>
      </c>
      <c r="O20" t="n">
        <v>20838.81</v>
      </c>
      <c r="P20" t="n">
        <v>158.53</v>
      </c>
      <c r="Q20" t="n">
        <v>433.41</v>
      </c>
      <c r="R20" t="n">
        <v>66.42</v>
      </c>
      <c r="S20" t="n">
        <v>55.15</v>
      </c>
      <c r="T20" t="n">
        <v>3616.95</v>
      </c>
      <c r="U20" t="n">
        <v>0.83</v>
      </c>
      <c r="V20" t="n">
        <v>0.87</v>
      </c>
      <c r="W20" t="n">
        <v>6.82</v>
      </c>
      <c r="X20" t="n">
        <v>0.21</v>
      </c>
      <c r="Y20" t="n">
        <v>2</v>
      </c>
      <c r="Z20" t="n">
        <v>10</v>
      </c>
      <c r="AA20" t="n">
        <v>132.5312128485598</v>
      </c>
      <c r="AB20" t="n">
        <v>181.3350522837797</v>
      </c>
      <c r="AC20" t="n">
        <v>164.0286893992109</v>
      </c>
      <c r="AD20" t="n">
        <v>132531.2128485598</v>
      </c>
      <c r="AE20" t="n">
        <v>181335.0522837797</v>
      </c>
      <c r="AF20" t="n">
        <v>3.959745312232261e-06</v>
      </c>
      <c r="AG20" t="n">
        <v>6</v>
      </c>
      <c r="AH20" t="n">
        <v>164028.6893992109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3.0112</v>
      </c>
      <c r="E2" t="n">
        <v>33.21</v>
      </c>
      <c r="F2" t="n">
        <v>22.93</v>
      </c>
      <c r="G2" t="n">
        <v>6.23</v>
      </c>
      <c r="H2" t="n">
        <v>0.1</v>
      </c>
      <c r="I2" t="n">
        <v>221</v>
      </c>
      <c r="J2" t="n">
        <v>176.73</v>
      </c>
      <c r="K2" t="n">
        <v>52.44</v>
      </c>
      <c r="L2" t="n">
        <v>1</v>
      </c>
      <c r="M2" t="n">
        <v>219</v>
      </c>
      <c r="N2" t="n">
        <v>33.29</v>
      </c>
      <c r="O2" t="n">
        <v>22031.19</v>
      </c>
      <c r="P2" t="n">
        <v>305.04</v>
      </c>
      <c r="Q2" t="n">
        <v>435.23</v>
      </c>
      <c r="R2" t="n">
        <v>274.93</v>
      </c>
      <c r="S2" t="n">
        <v>55.15</v>
      </c>
      <c r="T2" t="n">
        <v>106809.49</v>
      </c>
      <c r="U2" t="n">
        <v>0.2</v>
      </c>
      <c r="V2" t="n">
        <v>0.63</v>
      </c>
      <c r="W2" t="n">
        <v>7.18</v>
      </c>
      <c r="X2" t="n">
        <v>6.61</v>
      </c>
      <c r="Y2" t="n">
        <v>2</v>
      </c>
      <c r="Z2" t="n">
        <v>10</v>
      </c>
      <c r="AA2" t="n">
        <v>353.1875727448306</v>
      </c>
      <c r="AB2" t="n">
        <v>483.2468185654982</v>
      </c>
      <c r="AC2" t="n">
        <v>437.126420442776</v>
      </c>
      <c r="AD2" t="n">
        <v>353187.5727448306</v>
      </c>
      <c r="AE2" t="n">
        <v>483246.8185654982</v>
      </c>
      <c r="AF2" t="n">
        <v>2.23165810833766e-06</v>
      </c>
      <c r="AG2" t="n">
        <v>10</v>
      </c>
      <c r="AH2" t="n">
        <v>437126.4204427759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4.0524</v>
      </c>
      <c r="E3" t="n">
        <v>24.68</v>
      </c>
      <c r="F3" t="n">
        <v>18.99</v>
      </c>
      <c r="G3" t="n">
        <v>12.38</v>
      </c>
      <c r="H3" t="n">
        <v>0.2</v>
      </c>
      <c r="I3" t="n">
        <v>92</v>
      </c>
      <c r="J3" t="n">
        <v>178.21</v>
      </c>
      <c r="K3" t="n">
        <v>52.44</v>
      </c>
      <c r="L3" t="n">
        <v>2</v>
      </c>
      <c r="M3" t="n">
        <v>90</v>
      </c>
      <c r="N3" t="n">
        <v>33.77</v>
      </c>
      <c r="O3" t="n">
        <v>22213.89</v>
      </c>
      <c r="P3" t="n">
        <v>251.74</v>
      </c>
      <c r="Q3" t="n">
        <v>434.01</v>
      </c>
      <c r="R3" t="n">
        <v>147.15</v>
      </c>
      <c r="S3" t="n">
        <v>55.15</v>
      </c>
      <c r="T3" t="n">
        <v>43565.69</v>
      </c>
      <c r="U3" t="n">
        <v>0.37</v>
      </c>
      <c r="V3" t="n">
        <v>0.75</v>
      </c>
      <c r="W3" t="n">
        <v>6.95</v>
      </c>
      <c r="X3" t="n">
        <v>2.68</v>
      </c>
      <c r="Y3" t="n">
        <v>2</v>
      </c>
      <c r="Z3" t="n">
        <v>10</v>
      </c>
      <c r="AA3" t="n">
        <v>233.0838978213442</v>
      </c>
      <c r="AB3" t="n">
        <v>318.915671934853</v>
      </c>
      <c r="AC3" t="n">
        <v>288.478807806442</v>
      </c>
      <c r="AD3" t="n">
        <v>233083.8978213441</v>
      </c>
      <c r="AE3" t="n">
        <v>318915.671934853</v>
      </c>
      <c r="AF3" t="n">
        <v>3.003311410144637e-06</v>
      </c>
      <c r="AG3" t="n">
        <v>8</v>
      </c>
      <c r="AH3" t="n">
        <v>288478.807806442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4.4621</v>
      </c>
      <c r="E4" t="n">
        <v>22.41</v>
      </c>
      <c r="F4" t="n">
        <v>17.93</v>
      </c>
      <c r="G4" t="n">
        <v>18.55</v>
      </c>
      <c r="H4" t="n">
        <v>0.3</v>
      </c>
      <c r="I4" t="n">
        <v>58</v>
      </c>
      <c r="J4" t="n">
        <v>179.7</v>
      </c>
      <c r="K4" t="n">
        <v>52.44</v>
      </c>
      <c r="L4" t="n">
        <v>3</v>
      </c>
      <c r="M4" t="n">
        <v>56</v>
      </c>
      <c r="N4" t="n">
        <v>34.26</v>
      </c>
      <c r="O4" t="n">
        <v>22397.24</v>
      </c>
      <c r="P4" t="n">
        <v>236.56</v>
      </c>
      <c r="Q4" t="n">
        <v>433.73</v>
      </c>
      <c r="R4" t="n">
        <v>112.87</v>
      </c>
      <c r="S4" t="n">
        <v>55.15</v>
      </c>
      <c r="T4" t="n">
        <v>26592.95</v>
      </c>
      <c r="U4" t="n">
        <v>0.49</v>
      </c>
      <c r="V4" t="n">
        <v>0.8</v>
      </c>
      <c r="W4" t="n">
        <v>6.89</v>
      </c>
      <c r="X4" t="n">
        <v>1.63</v>
      </c>
      <c r="Y4" t="n">
        <v>2</v>
      </c>
      <c r="Z4" t="n">
        <v>10</v>
      </c>
      <c r="AA4" t="n">
        <v>200.6552656284323</v>
      </c>
      <c r="AB4" t="n">
        <v>274.5453867182512</v>
      </c>
      <c r="AC4" t="n">
        <v>248.343160336812</v>
      </c>
      <c r="AD4" t="n">
        <v>200655.2656284323</v>
      </c>
      <c r="AE4" t="n">
        <v>274545.3867182512</v>
      </c>
      <c r="AF4" t="n">
        <v>3.306947942751552e-06</v>
      </c>
      <c r="AG4" t="n">
        <v>7</v>
      </c>
      <c r="AH4" t="n">
        <v>248343.160336812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4.6617</v>
      </c>
      <c r="E5" t="n">
        <v>21.45</v>
      </c>
      <c r="F5" t="n">
        <v>17.5</v>
      </c>
      <c r="G5" t="n">
        <v>24.42</v>
      </c>
      <c r="H5" t="n">
        <v>0.39</v>
      </c>
      <c r="I5" t="n">
        <v>43</v>
      </c>
      <c r="J5" t="n">
        <v>181.19</v>
      </c>
      <c r="K5" t="n">
        <v>52.44</v>
      </c>
      <c r="L5" t="n">
        <v>4</v>
      </c>
      <c r="M5" t="n">
        <v>41</v>
      </c>
      <c r="N5" t="n">
        <v>34.75</v>
      </c>
      <c r="O5" t="n">
        <v>22581.25</v>
      </c>
      <c r="P5" t="n">
        <v>229.55</v>
      </c>
      <c r="Q5" t="n">
        <v>433.73</v>
      </c>
      <c r="R5" t="n">
        <v>98.83</v>
      </c>
      <c r="S5" t="n">
        <v>55.15</v>
      </c>
      <c r="T5" t="n">
        <v>19647.7</v>
      </c>
      <c r="U5" t="n">
        <v>0.5600000000000001</v>
      </c>
      <c r="V5" t="n">
        <v>0.82</v>
      </c>
      <c r="W5" t="n">
        <v>6.87</v>
      </c>
      <c r="X5" t="n">
        <v>1.21</v>
      </c>
      <c r="Y5" t="n">
        <v>2</v>
      </c>
      <c r="Z5" t="n">
        <v>10</v>
      </c>
      <c r="AA5" t="n">
        <v>190.7765295745213</v>
      </c>
      <c r="AB5" t="n">
        <v>261.0288642302207</v>
      </c>
      <c r="AC5" t="n">
        <v>236.1166357844765</v>
      </c>
      <c r="AD5" t="n">
        <v>190776.5295745213</v>
      </c>
      <c r="AE5" t="n">
        <v>261028.8642302208</v>
      </c>
      <c r="AF5" t="n">
        <v>3.454875333301564e-06</v>
      </c>
      <c r="AG5" t="n">
        <v>7</v>
      </c>
      <c r="AH5" t="n">
        <v>236116.6357844765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4.7939</v>
      </c>
      <c r="E6" t="n">
        <v>20.86</v>
      </c>
      <c r="F6" t="n">
        <v>17.23</v>
      </c>
      <c r="G6" t="n">
        <v>30.41</v>
      </c>
      <c r="H6" t="n">
        <v>0.49</v>
      </c>
      <c r="I6" t="n">
        <v>34</v>
      </c>
      <c r="J6" t="n">
        <v>182.69</v>
      </c>
      <c r="K6" t="n">
        <v>52.44</v>
      </c>
      <c r="L6" t="n">
        <v>5</v>
      </c>
      <c r="M6" t="n">
        <v>32</v>
      </c>
      <c r="N6" t="n">
        <v>35.25</v>
      </c>
      <c r="O6" t="n">
        <v>22766.06</v>
      </c>
      <c r="P6" t="n">
        <v>224.73</v>
      </c>
      <c r="Q6" t="n">
        <v>433.47</v>
      </c>
      <c r="R6" t="n">
        <v>90.23</v>
      </c>
      <c r="S6" t="n">
        <v>55.15</v>
      </c>
      <c r="T6" t="n">
        <v>15392.9</v>
      </c>
      <c r="U6" t="n">
        <v>0.61</v>
      </c>
      <c r="V6" t="n">
        <v>0.83</v>
      </c>
      <c r="W6" t="n">
        <v>6.85</v>
      </c>
      <c r="X6" t="n">
        <v>0.9399999999999999</v>
      </c>
      <c r="Y6" t="n">
        <v>2</v>
      </c>
      <c r="Z6" t="n">
        <v>10</v>
      </c>
      <c r="AA6" t="n">
        <v>184.6058789483426</v>
      </c>
      <c r="AB6" t="n">
        <v>252.5859078135947</v>
      </c>
      <c r="AC6" t="n">
        <v>228.4794632784867</v>
      </c>
      <c r="AD6" t="n">
        <v>184605.8789483426</v>
      </c>
      <c r="AE6" t="n">
        <v>252585.9078135947</v>
      </c>
      <c r="AF6" t="n">
        <v>3.552851290369258e-06</v>
      </c>
      <c r="AG6" t="n">
        <v>7</v>
      </c>
      <c r="AH6" t="n">
        <v>228479.4632784867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4.8833</v>
      </c>
      <c r="E7" t="n">
        <v>20.48</v>
      </c>
      <c r="F7" t="n">
        <v>17.06</v>
      </c>
      <c r="G7" t="n">
        <v>36.56</v>
      </c>
      <c r="H7" t="n">
        <v>0.58</v>
      </c>
      <c r="I7" t="n">
        <v>28</v>
      </c>
      <c r="J7" t="n">
        <v>184.19</v>
      </c>
      <c r="K7" t="n">
        <v>52.44</v>
      </c>
      <c r="L7" t="n">
        <v>6</v>
      </c>
      <c r="M7" t="n">
        <v>26</v>
      </c>
      <c r="N7" t="n">
        <v>35.75</v>
      </c>
      <c r="O7" t="n">
        <v>22951.43</v>
      </c>
      <c r="P7" t="n">
        <v>221.27</v>
      </c>
      <c r="Q7" t="n">
        <v>433.67</v>
      </c>
      <c r="R7" t="n">
        <v>84.54000000000001</v>
      </c>
      <c r="S7" t="n">
        <v>55.15</v>
      </c>
      <c r="T7" t="n">
        <v>12577.22</v>
      </c>
      <c r="U7" t="n">
        <v>0.65</v>
      </c>
      <c r="V7" t="n">
        <v>0.84</v>
      </c>
      <c r="W7" t="n">
        <v>6.84</v>
      </c>
      <c r="X7" t="n">
        <v>0.77</v>
      </c>
      <c r="Y7" t="n">
        <v>2</v>
      </c>
      <c r="Z7" t="n">
        <v>10</v>
      </c>
      <c r="AA7" t="n">
        <v>172.0243742952219</v>
      </c>
      <c r="AB7" t="n">
        <v>235.3713380903922</v>
      </c>
      <c r="AC7" t="n">
        <v>212.907827928861</v>
      </c>
      <c r="AD7" t="n">
        <v>172024.3742952219</v>
      </c>
      <c r="AE7" t="n">
        <v>235371.3380903922</v>
      </c>
      <c r="AF7" t="n">
        <v>3.619107346056488e-06</v>
      </c>
      <c r="AG7" t="n">
        <v>6</v>
      </c>
      <c r="AH7" t="n">
        <v>212907.827928861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4.9404</v>
      </c>
      <c r="E8" t="n">
        <v>20.24</v>
      </c>
      <c r="F8" t="n">
        <v>16.97</v>
      </c>
      <c r="G8" t="n">
        <v>42.42</v>
      </c>
      <c r="H8" t="n">
        <v>0.67</v>
      </c>
      <c r="I8" t="n">
        <v>24</v>
      </c>
      <c r="J8" t="n">
        <v>185.7</v>
      </c>
      <c r="K8" t="n">
        <v>52.44</v>
      </c>
      <c r="L8" t="n">
        <v>7</v>
      </c>
      <c r="M8" t="n">
        <v>22</v>
      </c>
      <c r="N8" t="n">
        <v>36.26</v>
      </c>
      <c r="O8" t="n">
        <v>23137.49</v>
      </c>
      <c r="P8" t="n">
        <v>218.66</v>
      </c>
      <c r="Q8" t="n">
        <v>433.62</v>
      </c>
      <c r="R8" t="n">
        <v>81.59999999999999</v>
      </c>
      <c r="S8" t="n">
        <v>55.15</v>
      </c>
      <c r="T8" t="n">
        <v>11130.18</v>
      </c>
      <c r="U8" t="n">
        <v>0.68</v>
      </c>
      <c r="V8" t="n">
        <v>0.84</v>
      </c>
      <c r="W8" t="n">
        <v>6.83</v>
      </c>
      <c r="X8" t="n">
        <v>0.67</v>
      </c>
      <c r="Y8" t="n">
        <v>2</v>
      </c>
      <c r="Z8" t="n">
        <v>10</v>
      </c>
      <c r="AA8" t="n">
        <v>169.3133560590465</v>
      </c>
      <c r="AB8" t="n">
        <v>231.6620033379754</v>
      </c>
      <c r="AC8" t="n">
        <v>209.5525068791296</v>
      </c>
      <c r="AD8" t="n">
        <v>169313.3560590465</v>
      </c>
      <c r="AE8" t="n">
        <v>231662.0033379754</v>
      </c>
      <c r="AF8" t="n">
        <v>3.661425251870144e-06</v>
      </c>
      <c r="AG8" t="n">
        <v>6</v>
      </c>
      <c r="AH8" t="n">
        <v>209552.5068791296</v>
      </c>
    </row>
    <row r="9">
      <c r="A9" t="n">
        <v>7</v>
      </c>
      <c r="B9" t="n">
        <v>90</v>
      </c>
      <c r="C9" t="inlineStr">
        <is>
          <t xml:space="preserve">CONCLUIDO	</t>
        </is>
      </c>
      <c r="D9" t="n">
        <v>4.99</v>
      </c>
      <c r="E9" t="n">
        <v>20.04</v>
      </c>
      <c r="F9" t="n">
        <v>16.87</v>
      </c>
      <c r="G9" t="n">
        <v>48.21</v>
      </c>
      <c r="H9" t="n">
        <v>0.76</v>
      </c>
      <c r="I9" t="n">
        <v>21</v>
      </c>
      <c r="J9" t="n">
        <v>187.22</v>
      </c>
      <c r="K9" t="n">
        <v>52.44</v>
      </c>
      <c r="L9" t="n">
        <v>8</v>
      </c>
      <c r="M9" t="n">
        <v>19</v>
      </c>
      <c r="N9" t="n">
        <v>36.78</v>
      </c>
      <c r="O9" t="n">
        <v>23324.24</v>
      </c>
      <c r="P9" t="n">
        <v>216.26</v>
      </c>
      <c r="Q9" t="n">
        <v>433.47</v>
      </c>
      <c r="R9" t="n">
        <v>78.64</v>
      </c>
      <c r="S9" t="n">
        <v>55.15</v>
      </c>
      <c r="T9" t="n">
        <v>9664.110000000001</v>
      </c>
      <c r="U9" t="n">
        <v>0.7</v>
      </c>
      <c r="V9" t="n">
        <v>0.85</v>
      </c>
      <c r="W9" t="n">
        <v>6.83</v>
      </c>
      <c r="X9" t="n">
        <v>0.58</v>
      </c>
      <c r="Y9" t="n">
        <v>2</v>
      </c>
      <c r="Z9" t="n">
        <v>10</v>
      </c>
      <c r="AA9" t="n">
        <v>166.931969380766</v>
      </c>
      <c r="AB9" t="n">
        <v>228.4036850253881</v>
      </c>
      <c r="AC9" t="n">
        <v>206.6051578932161</v>
      </c>
      <c r="AD9" t="n">
        <v>166931.969380766</v>
      </c>
      <c r="AE9" t="n">
        <v>228403.6850253881</v>
      </c>
      <c r="AF9" t="n">
        <v>3.698184763750307e-06</v>
      </c>
      <c r="AG9" t="n">
        <v>6</v>
      </c>
      <c r="AH9" t="n">
        <v>206605.1578932161</v>
      </c>
    </row>
    <row r="10">
      <c r="A10" t="n">
        <v>8</v>
      </c>
      <c r="B10" t="n">
        <v>90</v>
      </c>
      <c r="C10" t="inlineStr">
        <is>
          <t xml:space="preserve">CONCLUIDO	</t>
        </is>
      </c>
      <c r="D10" t="n">
        <v>5.0422</v>
      </c>
      <c r="E10" t="n">
        <v>19.83</v>
      </c>
      <c r="F10" t="n">
        <v>16.77</v>
      </c>
      <c r="G10" t="n">
        <v>55.91</v>
      </c>
      <c r="H10" t="n">
        <v>0.85</v>
      </c>
      <c r="I10" t="n">
        <v>18</v>
      </c>
      <c r="J10" t="n">
        <v>188.74</v>
      </c>
      <c r="K10" t="n">
        <v>52.44</v>
      </c>
      <c r="L10" t="n">
        <v>9</v>
      </c>
      <c r="M10" t="n">
        <v>16</v>
      </c>
      <c r="N10" t="n">
        <v>37.3</v>
      </c>
      <c r="O10" t="n">
        <v>23511.69</v>
      </c>
      <c r="P10" t="n">
        <v>213.33</v>
      </c>
      <c r="Q10" t="n">
        <v>433.55</v>
      </c>
      <c r="R10" t="n">
        <v>75.44</v>
      </c>
      <c r="S10" t="n">
        <v>55.15</v>
      </c>
      <c r="T10" t="n">
        <v>8079.12</v>
      </c>
      <c r="U10" t="n">
        <v>0.73</v>
      </c>
      <c r="V10" t="n">
        <v>0.85</v>
      </c>
      <c r="W10" t="n">
        <v>6.82</v>
      </c>
      <c r="X10" t="n">
        <v>0.48</v>
      </c>
      <c r="Y10" t="n">
        <v>2</v>
      </c>
      <c r="Z10" t="n">
        <v>10</v>
      </c>
      <c r="AA10" t="n">
        <v>164.2854234371077</v>
      </c>
      <c r="AB10" t="n">
        <v>224.7825641079099</v>
      </c>
      <c r="AC10" t="n">
        <v>203.3296316738258</v>
      </c>
      <c r="AD10" t="n">
        <v>164285.4234371077</v>
      </c>
      <c r="AE10" t="n">
        <v>224782.5641079099</v>
      </c>
      <c r="AF10" t="n">
        <v>3.736871185527414e-06</v>
      </c>
      <c r="AG10" t="n">
        <v>6</v>
      </c>
      <c r="AH10" t="n">
        <v>203329.6316738258</v>
      </c>
    </row>
    <row r="11">
      <c r="A11" t="n">
        <v>9</v>
      </c>
      <c r="B11" t="n">
        <v>90</v>
      </c>
      <c r="C11" t="inlineStr">
        <is>
          <t xml:space="preserve">CONCLUIDO	</t>
        </is>
      </c>
      <c r="D11" t="n">
        <v>5.0542</v>
      </c>
      <c r="E11" t="n">
        <v>19.79</v>
      </c>
      <c r="F11" t="n">
        <v>16.76</v>
      </c>
      <c r="G11" t="n">
        <v>59.15</v>
      </c>
      <c r="H11" t="n">
        <v>0.93</v>
      </c>
      <c r="I11" t="n">
        <v>17</v>
      </c>
      <c r="J11" t="n">
        <v>190.26</v>
      </c>
      <c r="K11" t="n">
        <v>52.44</v>
      </c>
      <c r="L11" t="n">
        <v>10</v>
      </c>
      <c r="M11" t="n">
        <v>15</v>
      </c>
      <c r="N11" t="n">
        <v>37.82</v>
      </c>
      <c r="O11" t="n">
        <v>23699.85</v>
      </c>
      <c r="P11" t="n">
        <v>212.2</v>
      </c>
      <c r="Q11" t="n">
        <v>433.62</v>
      </c>
      <c r="R11" t="n">
        <v>75.01000000000001</v>
      </c>
      <c r="S11" t="n">
        <v>55.15</v>
      </c>
      <c r="T11" t="n">
        <v>7869.4</v>
      </c>
      <c r="U11" t="n">
        <v>0.74</v>
      </c>
      <c r="V11" t="n">
        <v>0.85</v>
      </c>
      <c r="W11" t="n">
        <v>6.82</v>
      </c>
      <c r="X11" t="n">
        <v>0.47</v>
      </c>
      <c r="Y11" t="n">
        <v>2</v>
      </c>
      <c r="Z11" t="n">
        <v>10</v>
      </c>
      <c r="AA11" t="n">
        <v>163.4736328540836</v>
      </c>
      <c r="AB11" t="n">
        <v>223.671836418544</v>
      </c>
      <c r="AC11" t="n">
        <v>202.3249102762165</v>
      </c>
      <c r="AD11" t="n">
        <v>163473.6328540836</v>
      </c>
      <c r="AE11" t="n">
        <v>223671.836418544</v>
      </c>
      <c r="AF11" t="n">
        <v>3.745764615821002e-06</v>
      </c>
      <c r="AG11" t="n">
        <v>6</v>
      </c>
      <c r="AH11" t="n">
        <v>202324.9102762165</v>
      </c>
    </row>
    <row r="12">
      <c r="A12" t="n">
        <v>10</v>
      </c>
      <c r="B12" t="n">
        <v>90</v>
      </c>
      <c r="C12" t="inlineStr">
        <is>
          <t xml:space="preserve">CONCLUIDO	</t>
        </is>
      </c>
      <c r="D12" t="n">
        <v>5.0884</v>
      </c>
      <c r="E12" t="n">
        <v>19.65</v>
      </c>
      <c r="F12" t="n">
        <v>16.7</v>
      </c>
      <c r="G12" t="n">
        <v>66.79000000000001</v>
      </c>
      <c r="H12" t="n">
        <v>1.02</v>
      </c>
      <c r="I12" t="n">
        <v>15</v>
      </c>
      <c r="J12" t="n">
        <v>191.79</v>
      </c>
      <c r="K12" t="n">
        <v>52.44</v>
      </c>
      <c r="L12" t="n">
        <v>11</v>
      </c>
      <c r="M12" t="n">
        <v>13</v>
      </c>
      <c r="N12" t="n">
        <v>38.35</v>
      </c>
      <c r="O12" t="n">
        <v>23888.73</v>
      </c>
      <c r="P12" t="n">
        <v>209.98</v>
      </c>
      <c r="Q12" t="n">
        <v>433.52</v>
      </c>
      <c r="R12" t="n">
        <v>72.88</v>
      </c>
      <c r="S12" t="n">
        <v>55.15</v>
      </c>
      <c r="T12" t="n">
        <v>6814.67</v>
      </c>
      <c r="U12" t="n">
        <v>0.76</v>
      </c>
      <c r="V12" t="n">
        <v>0.86</v>
      </c>
      <c r="W12" t="n">
        <v>6.82</v>
      </c>
      <c r="X12" t="n">
        <v>0.41</v>
      </c>
      <c r="Y12" t="n">
        <v>2</v>
      </c>
      <c r="Z12" t="n">
        <v>10</v>
      </c>
      <c r="AA12" t="n">
        <v>161.6389976379811</v>
      </c>
      <c r="AB12" t="n">
        <v>221.1616075774804</v>
      </c>
      <c r="AC12" t="n">
        <v>200.0542541526149</v>
      </c>
      <c r="AD12" t="n">
        <v>161638.9976379811</v>
      </c>
      <c r="AE12" t="n">
        <v>221161.6075774804</v>
      </c>
      <c r="AF12" t="n">
        <v>3.771110892157728e-06</v>
      </c>
      <c r="AG12" t="n">
        <v>6</v>
      </c>
      <c r="AH12" t="n">
        <v>200054.2541526149</v>
      </c>
    </row>
    <row r="13">
      <c r="A13" t="n">
        <v>11</v>
      </c>
      <c r="B13" t="n">
        <v>90</v>
      </c>
      <c r="C13" t="inlineStr">
        <is>
          <t xml:space="preserve">CONCLUIDO	</t>
        </is>
      </c>
      <c r="D13" t="n">
        <v>5.1094</v>
      </c>
      <c r="E13" t="n">
        <v>19.57</v>
      </c>
      <c r="F13" t="n">
        <v>16.65</v>
      </c>
      <c r="G13" t="n">
        <v>71.37</v>
      </c>
      <c r="H13" t="n">
        <v>1.1</v>
      </c>
      <c r="I13" t="n">
        <v>14</v>
      </c>
      <c r="J13" t="n">
        <v>193.33</v>
      </c>
      <c r="K13" t="n">
        <v>52.44</v>
      </c>
      <c r="L13" t="n">
        <v>12</v>
      </c>
      <c r="M13" t="n">
        <v>12</v>
      </c>
      <c r="N13" t="n">
        <v>38.89</v>
      </c>
      <c r="O13" t="n">
        <v>24078.33</v>
      </c>
      <c r="P13" t="n">
        <v>208.09</v>
      </c>
      <c r="Q13" t="n">
        <v>433.45</v>
      </c>
      <c r="R13" t="n">
        <v>71.64</v>
      </c>
      <c r="S13" t="n">
        <v>55.15</v>
      </c>
      <c r="T13" t="n">
        <v>6198.83</v>
      </c>
      <c r="U13" t="n">
        <v>0.77</v>
      </c>
      <c r="V13" t="n">
        <v>0.86</v>
      </c>
      <c r="W13" t="n">
        <v>6.81</v>
      </c>
      <c r="X13" t="n">
        <v>0.36</v>
      </c>
      <c r="Y13" t="n">
        <v>2</v>
      </c>
      <c r="Z13" t="n">
        <v>10</v>
      </c>
      <c r="AA13" t="n">
        <v>160.2679231138927</v>
      </c>
      <c r="AB13" t="n">
        <v>219.2856429260845</v>
      </c>
      <c r="AC13" t="n">
        <v>198.3573289346148</v>
      </c>
      <c r="AD13" t="n">
        <v>160267.9231138927</v>
      </c>
      <c r="AE13" t="n">
        <v>219285.6429260845</v>
      </c>
      <c r="AF13" t="n">
        <v>3.786674395171506e-06</v>
      </c>
      <c r="AG13" t="n">
        <v>6</v>
      </c>
      <c r="AH13" t="n">
        <v>198357.3289346148</v>
      </c>
    </row>
    <row r="14">
      <c r="A14" t="n">
        <v>12</v>
      </c>
      <c r="B14" t="n">
        <v>90</v>
      </c>
      <c r="C14" t="inlineStr">
        <is>
          <t xml:space="preserve">CONCLUIDO	</t>
        </is>
      </c>
      <c r="D14" t="n">
        <v>5.124</v>
      </c>
      <c r="E14" t="n">
        <v>19.52</v>
      </c>
      <c r="F14" t="n">
        <v>16.63</v>
      </c>
      <c r="G14" t="n">
        <v>76.77</v>
      </c>
      <c r="H14" t="n">
        <v>1.18</v>
      </c>
      <c r="I14" t="n">
        <v>13</v>
      </c>
      <c r="J14" t="n">
        <v>194.88</v>
      </c>
      <c r="K14" t="n">
        <v>52.44</v>
      </c>
      <c r="L14" t="n">
        <v>13</v>
      </c>
      <c r="M14" t="n">
        <v>11</v>
      </c>
      <c r="N14" t="n">
        <v>39.43</v>
      </c>
      <c r="O14" t="n">
        <v>24268.67</v>
      </c>
      <c r="P14" t="n">
        <v>206.93</v>
      </c>
      <c r="Q14" t="n">
        <v>433.48</v>
      </c>
      <c r="R14" t="n">
        <v>70.84</v>
      </c>
      <c r="S14" t="n">
        <v>55.15</v>
      </c>
      <c r="T14" t="n">
        <v>5804.27</v>
      </c>
      <c r="U14" t="n">
        <v>0.78</v>
      </c>
      <c r="V14" t="n">
        <v>0.86</v>
      </c>
      <c r="W14" t="n">
        <v>6.82</v>
      </c>
      <c r="X14" t="n">
        <v>0.34</v>
      </c>
      <c r="Y14" t="n">
        <v>2</v>
      </c>
      <c r="Z14" t="n">
        <v>10</v>
      </c>
      <c r="AA14" t="n">
        <v>159.4022056990484</v>
      </c>
      <c r="AB14" t="n">
        <v>218.1011301663384</v>
      </c>
      <c r="AC14" t="n">
        <v>197.2858644101843</v>
      </c>
      <c r="AD14" t="n">
        <v>159402.2056990484</v>
      </c>
      <c r="AE14" t="n">
        <v>218101.1301663384</v>
      </c>
      <c r="AF14" t="n">
        <v>3.797494735362038e-06</v>
      </c>
      <c r="AG14" t="n">
        <v>6</v>
      </c>
      <c r="AH14" t="n">
        <v>197285.8644101843</v>
      </c>
    </row>
    <row r="15">
      <c r="A15" t="n">
        <v>13</v>
      </c>
      <c r="B15" t="n">
        <v>90</v>
      </c>
      <c r="C15" t="inlineStr">
        <is>
          <t xml:space="preserve">CONCLUIDO	</t>
        </is>
      </c>
      <c r="D15" t="n">
        <v>5.1409</v>
      </c>
      <c r="E15" t="n">
        <v>19.45</v>
      </c>
      <c r="F15" t="n">
        <v>16.6</v>
      </c>
      <c r="G15" t="n">
        <v>83.02</v>
      </c>
      <c r="H15" t="n">
        <v>1.27</v>
      </c>
      <c r="I15" t="n">
        <v>12</v>
      </c>
      <c r="J15" t="n">
        <v>196.42</v>
      </c>
      <c r="K15" t="n">
        <v>52.44</v>
      </c>
      <c r="L15" t="n">
        <v>14</v>
      </c>
      <c r="M15" t="n">
        <v>10</v>
      </c>
      <c r="N15" t="n">
        <v>39.98</v>
      </c>
      <c r="O15" t="n">
        <v>24459.75</v>
      </c>
      <c r="P15" t="n">
        <v>205.03</v>
      </c>
      <c r="Q15" t="n">
        <v>433.46</v>
      </c>
      <c r="R15" t="n">
        <v>69.84999999999999</v>
      </c>
      <c r="S15" t="n">
        <v>55.15</v>
      </c>
      <c r="T15" t="n">
        <v>5313.31</v>
      </c>
      <c r="U15" t="n">
        <v>0.79</v>
      </c>
      <c r="V15" t="n">
        <v>0.86</v>
      </c>
      <c r="W15" t="n">
        <v>6.81</v>
      </c>
      <c r="X15" t="n">
        <v>0.31</v>
      </c>
      <c r="Y15" t="n">
        <v>2</v>
      </c>
      <c r="Z15" t="n">
        <v>10</v>
      </c>
      <c r="AA15" t="n">
        <v>158.1402848597285</v>
      </c>
      <c r="AB15" t="n">
        <v>216.3745144019635</v>
      </c>
      <c r="AC15" t="n">
        <v>195.7240344310403</v>
      </c>
      <c r="AD15" t="n">
        <v>158140.2848597285</v>
      </c>
      <c r="AE15" t="n">
        <v>216374.5144019635</v>
      </c>
      <c r="AF15" t="n">
        <v>3.810019649692175e-06</v>
      </c>
      <c r="AG15" t="n">
        <v>6</v>
      </c>
      <c r="AH15" t="n">
        <v>195724.0344310403</v>
      </c>
    </row>
    <row r="16">
      <c r="A16" t="n">
        <v>14</v>
      </c>
      <c r="B16" t="n">
        <v>90</v>
      </c>
      <c r="C16" t="inlineStr">
        <is>
          <t xml:space="preserve">CONCLUIDO	</t>
        </is>
      </c>
      <c r="D16" t="n">
        <v>5.1571</v>
      </c>
      <c r="E16" t="n">
        <v>19.39</v>
      </c>
      <c r="F16" t="n">
        <v>16.58</v>
      </c>
      <c r="G16" t="n">
        <v>90.43000000000001</v>
      </c>
      <c r="H16" t="n">
        <v>1.35</v>
      </c>
      <c r="I16" t="n">
        <v>11</v>
      </c>
      <c r="J16" t="n">
        <v>197.98</v>
      </c>
      <c r="K16" t="n">
        <v>52.44</v>
      </c>
      <c r="L16" t="n">
        <v>15</v>
      </c>
      <c r="M16" t="n">
        <v>9</v>
      </c>
      <c r="N16" t="n">
        <v>40.54</v>
      </c>
      <c r="O16" t="n">
        <v>24651.58</v>
      </c>
      <c r="P16" t="n">
        <v>203.33</v>
      </c>
      <c r="Q16" t="n">
        <v>433.48</v>
      </c>
      <c r="R16" t="n">
        <v>68.97</v>
      </c>
      <c r="S16" t="n">
        <v>55.15</v>
      </c>
      <c r="T16" t="n">
        <v>4880.83</v>
      </c>
      <c r="U16" t="n">
        <v>0.8</v>
      </c>
      <c r="V16" t="n">
        <v>0.86</v>
      </c>
      <c r="W16" t="n">
        <v>6.81</v>
      </c>
      <c r="X16" t="n">
        <v>0.29</v>
      </c>
      <c r="Y16" t="n">
        <v>2</v>
      </c>
      <c r="Z16" t="n">
        <v>10</v>
      </c>
      <c r="AA16" t="n">
        <v>157.0001150342105</v>
      </c>
      <c r="AB16" t="n">
        <v>214.8144837459479</v>
      </c>
      <c r="AC16" t="n">
        <v>194.3128909113176</v>
      </c>
      <c r="AD16" t="n">
        <v>157000.1150342105</v>
      </c>
      <c r="AE16" t="n">
        <v>214814.4837459479</v>
      </c>
      <c r="AF16" t="n">
        <v>3.822025780588518e-06</v>
      </c>
      <c r="AG16" t="n">
        <v>6</v>
      </c>
      <c r="AH16" t="n">
        <v>194312.8909113176</v>
      </c>
    </row>
    <row r="17">
      <c r="A17" t="n">
        <v>15</v>
      </c>
      <c r="B17" t="n">
        <v>90</v>
      </c>
      <c r="C17" t="inlineStr">
        <is>
          <t xml:space="preserve">CONCLUIDO	</t>
        </is>
      </c>
      <c r="D17" t="n">
        <v>5.1745</v>
      </c>
      <c r="E17" t="n">
        <v>19.33</v>
      </c>
      <c r="F17" t="n">
        <v>16.55</v>
      </c>
      <c r="G17" t="n">
        <v>99.3</v>
      </c>
      <c r="H17" t="n">
        <v>1.42</v>
      </c>
      <c r="I17" t="n">
        <v>10</v>
      </c>
      <c r="J17" t="n">
        <v>199.54</v>
      </c>
      <c r="K17" t="n">
        <v>52.44</v>
      </c>
      <c r="L17" t="n">
        <v>16</v>
      </c>
      <c r="M17" t="n">
        <v>8</v>
      </c>
      <c r="N17" t="n">
        <v>41.1</v>
      </c>
      <c r="O17" t="n">
        <v>24844.17</v>
      </c>
      <c r="P17" t="n">
        <v>200.88</v>
      </c>
      <c r="Q17" t="n">
        <v>433.4</v>
      </c>
      <c r="R17" t="n">
        <v>68.05</v>
      </c>
      <c r="S17" t="n">
        <v>55.15</v>
      </c>
      <c r="T17" t="n">
        <v>4422.57</v>
      </c>
      <c r="U17" t="n">
        <v>0.8100000000000001</v>
      </c>
      <c r="V17" t="n">
        <v>0.87</v>
      </c>
      <c r="W17" t="n">
        <v>6.81</v>
      </c>
      <c r="X17" t="n">
        <v>0.26</v>
      </c>
      <c r="Y17" t="n">
        <v>2</v>
      </c>
      <c r="Z17" t="n">
        <v>10</v>
      </c>
      <c r="AA17" t="n">
        <v>155.4870565791833</v>
      </c>
      <c r="AB17" t="n">
        <v>212.7442504163528</v>
      </c>
      <c r="AC17" t="n">
        <v>192.4402377451077</v>
      </c>
      <c r="AD17" t="n">
        <v>155487.0565791833</v>
      </c>
      <c r="AE17" t="n">
        <v>212744.2504163528</v>
      </c>
      <c r="AF17" t="n">
        <v>3.834921254514221e-06</v>
      </c>
      <c r="AG17" t="n">
        <v>6</v>
      </c>
      <c r="AH17" t="n">
        <v>192440.2377451077</v>
      </c>
    </row>
    <row r="18">
      <c r="A18" t="n">
        <v>16</v>
      </c>
      <c r="B18" t="n">
        <v>90</v>
      </c>
      <c r="C18" t="inlineStr">
        <is>
          <t xml:space="preserve">CONCLUIDO	</t>
        </is>
      </c>
      <c r="D18" t="n">
        <v>5.172</v>
      </c>
      <c r="E18" t="n">
        <v>19.34</v>
      </c>
      <c r="F18" t="n">
        <v>16.56</v>
      </c>
      <c r="G18" t="n">
        <v>99.34999999999999</v>
      </c>
      <c r="H18" t="n">
        <v>1.5</v>
      </c>
      <c r="I18" t="n">
        <v>10</v>
      </c>
      <c r="J18" t="n">
        <v>201.11</v>
      </c>
      <c r="K18" t="n">
        <v>52.44</v>
      </c>
      <c r="L18" t="n">
        <v>17</v>
      </c>
      <c r="M18" t="n">
        <v>8</v>
      </c>
      <c r="N18" t="n">
        <v>41.67</v>
      </c>
      <c r="O18" t="n">
        <v>25037.53</v>
      </c>
      <c r="P18" t="n">
        <v>200.44</v>
      </c>
      <c r="Q18" t="n">
        <v>433.46</v>
      </c>
      <c r="R18" t="n">
        <v>68.29000000000001</v>
      </c>
      <c r="S18" t="n">
        <v>55.15</v>
      </c>
      <c r="T18" t="n">
        <v>4542.4</v>
      </c>
      <c r="U18" t="n">
        <v>0.8100000000000001</v>
      </c>
      <c r="V18" t="n">
        <v>0.86</v>
      </c>
      <c r="W18" t="n">
        <v>6.81</v>
      </c>
      <c r="X18" t="n">
        <v>0.27</v>
      </c>
      <c r="Y18" t="n">
        <v>2</v>
      </c>
      <c r="Z18" t="n">
        <v>10</v>
      </c>
      <c r="AA18" t="n">
        <v>155.3365732578336</v>
      </c>
      <c r="AB18" t="n">
        <v>212.5383524972266</v>
      </c>
      <c r="AC18" t="n">
        <v>192.2539904344033</v>
      </c>
      <c r="AD18" t="n">
        <v>155336.5732578336</v>
      </c>
      <c r="AE18" t="n">
        <v>212538.3524972266</v>
      </c>
      <c r="AF18" t="n">
        <v>3.83306845653639e-06</v>
      </c>
      <c r="AG18" t="n">
        <v>6</v>
      </c>
      <c r="AH18" t="n">
        <v>192253.9904344033</v>
      </c>
    </row>
    <row r="19">
      <c r="A19" t="n">
        <v>17</v>
      </c>
      <c r="B19" t="n">
        <v>90</v>
      </c>
      <c r="C19" t="inlineStr">
        <is>
          <t xml:space="preserve">CONCLUIDO	</t>
        </is>
      </c>
      <c r="D19" t="n">
        <v>5.1925</v>
      </c>
      <c r="E19" t="n">
        <v>19.26</v>
      </c>
      <c r="F19" t="n">
        <v>16.52</v>
      </c>
      <c r="G19" t="n">
        <v>110.12</v>
      </c>
      <c r="H19" t="n">
        <v>1.58</v>
      </c>
      <c r="I19" t="n">
        <v>9</v>
      </c>
      <c r="J19" t="n">
        <v>202.68</v>
      </c>
      <c r="K19" t="n">
        <v>52.44</v>
      </c>
      <c r="L19" t="n">
        <v>18</v>
      </c>
      <c r="M19" t="n">
        <v>7</v>
      </c>
      <c r="N19" t="n">
        <v>42.24</v>
      </c>
      <c r="O19" t="n">
        <v>25231.66</v>
      </c>
      <c r="P19" t="n">
        <v>197.58</v>
      </c>
      <c r="Q19" t="n">
        <v>433.48</v>
      </c>
      <c r="R19" t="n">
        <v>67.11</v>
      </c>
      <c r="S19" t="n">
        <v>55.15</v>
      </c>
      <c r="T19" t="n">
        <v>3959.39</v>
      </c>
      <c r="U19" t="n">
        <v>0.82</v>
      </c>
      <c r="V19" t="n">
        <v>0.87</v>
      </c>
      <c r="W19" t="n">
        <v>6.81</v>
      </c>
      <c r="X19" t="n">
        <v>0.23</v>
      </c>
      <c r="Y19" t="n">
        <v>2</v>
      </c>
      <c r="Z19" t="n">
        <v>10</v>
      </c>
      <c r="AA19" t="n">
        <v>153.576485939006</v>
      </c>
      <c r="AB19" t="n">
        <v>210.1301233780357</v>
      </c>
      <c r="AC19" t="n">
        <v>190.0755993223764</v>
      </c>
      <c r="AD19" t="n">
        <v>153576.485939006</v>
      </c>
      <c r="AE19" t="n">
        <v>210130.1233780357</v>
      </c>
      <c r="AF19" t="n">
        <v>3.848261399954603e-06</v>
      </c>
      <c r="AG19" t="n">
        <v>6</v>
      </c>
      <c r="AH19" t="n">
        <v>190075.5993223764</v>
      </c>
    </row>
    <row r="20">
      <c r="A20" t="n">
        <v>18</v>
      </c>
      <c r="B20" t="n">
        <v>90</v>
      </c>
      <c r="C20" t="inlineStr">
        <is>
          <t xml:space="preserve">CONCLUIDO	</t>
        </is>
      </c>
      <c r="D20" t="n">
        <v>5.1918</v>
      </c>
      <c r="E20" t="n">
        <v>19.26</v>
      </c>
      <c r="F20" t="n">
        <v>16.52</v>
      </c>
      <c r="G20" t="n">
        <v>110.14</v>
      </c>
      <c r="H20" t="n">
        <v>1.65</v>
      </c>
      <c r="I20" t="n">
        <v>9</v>
      </c>
      <c r="J20" t="n">
        <v>204.26</v>
      </c>
      <c r="K20" t="n">
        <v>52.44</v>
      </c>
      <c r="L20" t="n">
        <v>19</v>
      </c>
      <c r="M20" t="n">
        <v>7</v>
      </c>
      <c r="N20" t="n">
        <v>42.82</v>
      </c>
      <c r="O20" t="n">
        <v>25426.72</v>
      </c>
      <c r="P20" t="n">
        <v>197.45</v>
      </c>
      <c r="Q20" t="n">
        <v>433.43</v>
      </c>
      <c r="R20" t="n">
        <v>67.11</v>
      </c>
      <c r="S20" t="n">
        <v>55.15</v>
      </c>
      <c r="T20" t="n">
        <v>3956.72</v>
      </c>
      <c r="U20" t="n">
        <v>0.82</v>
      </c>
      <c r="V20" t="n">
        <v>0.87</v>
      </c>
      <c r="W20" t="n">
        <v>6.81</v>
      </c>
      <c r="X20" t="n">
        <v>0.23</v>
      </c>
      <c r="Y20" t="n">
        <v>2</v>
      </c>
      <c r="Z20" t="n">
        <v>10</v>
      </c>
      <c r="AA20" t="n">
        <v>153.5295524060751</v>
      </c>
      <c r="AB20" t="n">
        <v>210.0659068477183</v>
      </c>
      <c r="AC20" t="n">
        <v>190.017511527584</v>
      </c>
      <c r="AD20" t="n">
        <v>153529.5524060751</v>
      </c>
      <c r="AE20" t="n">
        <v>210065.9068477183</v>
      </c>
      <c r="AF20" t="n">
        <v>3.84774261652081e-06</v>
      </c>
      <c r="AG20" t="n">
        <v>6</v>
      </c>
      <c r="AH20" t="n">
        <v>190017.511527584</v>
      </c>
    </row>
    <row r="21">
      <c r="A21" t="n">
        <v>19</v>
      </c>
      <c r="B21" t="n">
        <v>90</v>
      </c>
      <c r="C21" t="inlineStr">
        <is>
          <t xml:space="preserve">CONCLUIDO	</t>
        </is>
      </c>
      <c r="D21" t="n">
        <v>5.211</v>
      </c>
      <c r="E21" t="n">
        <v>19.19</v>
      </c>
      <c r="F21" t="n">
        <v>16.48</v>
      </c>
      <c r="G21" t="n">
        <v>123.64</v>
      </c>
      <c r="H21" t="n">
        <v>1.73</v>
      </c>
      <c r="I21" t="n">
        <v>8</v>
      </c>
      <c r="J21" t="n">
        <v>205.85</v>
      </c>
      <c r="K21" t="n">
        <v>52.44</v>
      </c>
      <c r="L21" t="n">
        <v>20</v>
      </c>
      <c r="M21" t="n">
        <v>6</v>
      </c>
      <c r="N21" t="n">
        <v>43.41</v>
      </c>
      <c r="O21" t="n">
        <v>25622.45</v>
      </c>
      <c r="P21" t="n">
        <v>194.33</v>
      </c>
      <c r="Q21" t="n">
        <v>433.47</v>
      </c>
      <c r="R21" t="n">
        <v>66.09</v>
      </c>
      <c r="S21" t="n">
        <v>55.15</v>
      </c>
      <c r="T21" t="n">
        <v>3456.26</v>
      </c>
      <c r="U21" t="n">
        <v>0.83</v>
      </c>
      <c r="V21" t="n">
        <v>0.87</v>
      </c>
      <c r="W21" t="n">
        <v>6.8</v>
      </c>
      <c r="X21" t="n">
        <v>0.19</v>
      </c>
      <c r="Y21" t="n">
        <v>2</v>
      </c>
      <c r="Z21" t="n">
        <v>10</v>
      </c>
      <c r="AA21" t="n">
        <v>151.6873498837109</v>
      </c>
      <c r="AB21" t="n">
        <v>207.5453240843814</v>
      </c>
      <c r="AC21" t="n">
        <v>187.737489645519</v>
      </c>
      <c r="AD21" t="n">
        <v>151687.3498837108</v>
      </c>
      <c r="AE21" t="n">
        <v>207545.3240843814</v>
      </c>
      <c r="AF21" t="n">
        <v>3.861972104990551e-06</v>
      </c>
      <c r="AG21" t="n">
        <v>6</v>
      </c>
      <c r="AH21" t="n">
        <v>187737.489645519</v>
      </c>
    </row>
    <row r="22">
      <c r="A22" t="n">
        <v>20</v>
      </c>
      <c r="B22" t="n">
        <v>90</v>
      </c>
      <c r="C22" t="inlineStr">
        <is>
          <t xml:space="preserve">CONCLUIDO	</t>
        </is>
      </c>
      <c r="D22" t="n">
        <v>5.2119</v>
      </c>
      <c r="E22" t="n">
        <v>19.19</v>
      </c>
      <c r="F22" t="n">
        <v>16.48</v>
      </c>
      <c r="G22" t="n">
        <v>123.61</v>
      </c>
      <c r="H22" t="n">
        <v>1.8</v>
      </c>
      <c r="I22" t="n">
        <v>8</v>
      </c>
      <c r="J22" t="n">
        <v>207.45</v>
      </c>
      <c r="K22" t="n">
        <v>52.44</v>
      </c>
      <c r="L22" t="n">
        <v>21</v>
      </c>
      <c r="M22" t="n">
        <v>6</v>
      </c>
      <c r="N22" t="n">
        <v>44</v>
      </c>
      <c r="O22" t="n">
        <v>25818.99</v>
      </c>
      <c r="P22" t="n">
        <v>194.1</v>
      </c>
      <c r="Q22" t="n">
        <v>433.47</v>
      </c>
      <c r="R22" t="n">
        <v>65.87</v>
      </c>
      <c r="S22" t="n">
        <v>55.15</v>
      </c>
      <c r="T22" t="n">
        <v>3344.23</v>
      </c>
      <c r="U22" t="n">
        <v>0.84</v>
      </c>
      <c r="V22" t="n">
        <v>0.87</v>
      </c>
      <c r="W22" t="n">
        <v>6.81</v>
      </c>
      <c r="X22" t="n">
        <v>0.19</v>
      </c>
      <c r="Y22" t="n">
        <v>2</v>
      </c>
      <c r="Z22" t="n">
        <v>10</v>
      </c>
      <c r="AA22" t="n">
        <v>151.5634873236649</v>
      </c>
      <c r="AB22" t="n">
        <v>207.375849865296</v>
      </c>
      <c r="AC22" t="n">
        <v>187.5841898080446</v>
      </c>
      <c r="AD22" t="n">
        <v>151563.4873236649</v>
      </c>
      <c r="AE22" t="n">
        <v>207375.849865296</v>
      </c>
      <c r="AF22" t="n">
        <v>3.86263911226257e-06</v>
      </c>
      <c r="AG22" t="n">
        <v>6</v>
      </c>
      <c r="AH22" t="n">
        <v>187584.1898080446</v>
      </c>
    </row>
    <row r="23">
      <c r="A23" t="n">
        <v>21</v>
      </c>
      <c r="B23" t="n">
        <v>90</v>
      </c>
      <c r="C23" t="inlineStr">
        <is>
          <t xml:space="preserve">CONCLUIDO	</t>
        </is>
      </c>
      <c r="D23" t="n">
        <v>5.2082</v>
      </c>
      <c r="E23" t="n">
        <v>19.2</v>
      </c>
      <c r="F23" t="n">
        <v>16.5</v>
      </c>
      <c r="G23" t="n">
        <v>123.72</v>
      </c>
      <c r="H23" t="n">
        <v>1.87</v>
      </c>
      <c r="I23" t="n">
        <v>8</v>
      </c>
      <c r="J23" t="n">
        <v>209.05</v>
      </c>
      <c r="K23" t="n">
        <v>52.44</v>
      </c>
      <c r="L23" t="n">
        <v>22</v>
      </c>
      <c r="M23" t="n">
        <v>6</v>
      </c>
      <c r="N23" t="n">
        <v>44.6</v>
      </c>
      <c r="O23" t="n">
        <v>26016.35</v>
      </c>
      <c r="P23" t="n">
        <v>191.89</v>
      </c>
      <c r="Q23" t="n">
        <v>433.4</v>
      </c>
      <c r="R23" t="n">
        <v>66.34999999999999</v>
      </c>
      <c r="S23" t="n">
        <v>55.15</v>
      </c>
      <c r="T23" t="n">
        <v>3584.8</v>
      </c>
      <c r="U23" t="n">
        <v>0.83</v>
      </c>
      <c r="V23" t="n">
        <v>0.87</v>
      </c>
      <c r="W23" t="n">
        <v>6.81</v>
      </c>
      <c r="X23" t="n">
        <v>0.2</v>
      </c>
      <c r="Y23" t="n">
        <v>2</v>
      </c>
      <c r="Z23" t="n">
        <v>10</v>
      </c>
      <c r="AA23" t="n">
        <v>150.6184767077374</v>
      </c>
      <c r="AB23" t="n">
        <v>206.0828446496588</v>
      </c>
      <c r="AC23" t="n">
        <v>186.4145871954431</v>
      </c>
      <c r="AD23" t="n">
        <v>150618.4767077374</v>
      </c>
      <c r="AE23" t="n">
        <v>206082.8446496588</v>
      </c>
      <c r="AF23" t="n">
        <v>3.85989697125538e-06</v>
      </c>
      <c r="AG23" t="n">
        <v>6</v>
      </c>
      <c r="AH23" t="n">
        <v>186414.5871954431</v>
      </c>
    </row>
    <row r="24">
      <c r="A24" t="n">
        <v>22</v>
      </c>
      <c r="B24" t="n">
        <v>90</v>
      </c>
      <c r="C24" t="inlineStr">
        <is>
          <t xml:space="preserve">CONCLUIDO	</t>
        </is>
      </c>
      <c r="D24" t="n">
        <v>5.2257</v>
      </c>
      <c r="E24" t="n">
        <v>19.14</v>
      </c>
      <c r="F24" t="n">
        <v>16.47</v>
      </c>
      <c r="G24" t="n">
        <v>141.14</v>
      </c>
      <c r="H24" t="n">
        <v>1.94</v>
      </c>
      <c r="I24" t="n">
        <v>7</v>
      </c>
      <c r="J24" t="n">
        <v>210.65</v>
      </c>
      <c r="K24" t="n">
        <v>52.44</v>
      </c>
      <c r="L24" t="n">
        <v>23</v>
      </c>
      <c r="M24" t="n">
        <v>5</v>
      </c>
      <c r="N24" t="n">
        <v>45.21</v>
      </c>
      <c r="O24" t="n">
        <v>26214.54</v>
      </c>
      <c r="P24" t="n">
        <v>189.65</v>
      </c>
      <c r="Q24" t="n">
        <v>433.42</v>
      </c>
      <c r="R24" t="n">
        <v>65.52</v>
      </c>
      <c r="S24" t="n">
        <v>55.15</v>
      </c>
      <c r="T24" t="n">
        <v>3172.75</v>
      </c>
      <c r="U24" t="n">
        <v>0.84</v>
      </c>
      <c r="V24" t="n">
        <v>0.87</v>
      </c>
      <c r="W24" t="n">
        <v>6.8</v>
      </c>
      <c r="X24" t="n">
        <v>0.17</v>
      </c>
      <c r="Y24" t="n">
        <v>2</v>
      </c>
      <c r="Z24" t="n">
        <v>10</v>
      </c>
      <c r="AA24" t="n">
        <v>149.2368098770404</v>
      </c>
      <c r="AB24" t="n">
        <v>204.1923871370614</v>
      </c>
      <c r="AC24" t="n">
        <v>184.7045522945737</v>
      </c>
      <c r="AD24" t="n">
        <v>149236.8098770404</v>
      </c>
      <c r="AE24" t="n">
        <v>204192.3871370615</v>
      </c>
      <c r="AF24" t="n">
        <v>3.872866557100196e-06</v>
      </c>
      <c r="AG24" t="n">
        <v>6</v>
      </c>
      <c r="AH24" t="n">
        <v>184704.5522945737</v>
      </c>
    </row>
    <row r="25">
      <c r="A25" t="n">
        <v>23</v>
      </c>
      <c r="B25" t="n">
        <v>90</v>
      </c>
      <c r="C25" t="inlineStr">
        <is>
          <t xml:space="preserve">CONCLUIDO	</t>
        </is>
      </c>
      <c r="D25" t="n">
        <v>5.2258</v>
      </c>
      <c r="E25" t="n">
        <v>19.14</v>
      </c>
      <c r="F25" t="n">
        <v>16.47</v>
      </c>
      <c r="G25" t="n">
        <v>141.14</v>
      </c>
      <c r="H25" t="n">
        <v>2.01</v>
      </c>
      <c r="I25" t="n">
        <v>7</v>
      </c>
      <c r="J25" t="n">
        <v>212.27</v>
      </c>
      <c r="K25" t="n">
        <v>52.44</v>
      </c>
      <c r="L25" t="n">
        <v>24</v>
      </c>
      <c r="M25" t="n">
        <v>5</v>
      </c>
      <c r="N25" t="n">
        <v>45.82</v>
      </c>
      <c r="O25" t="n">
        <v>26413.56</v>
      </c>
      <c r="P25" t="n">
        <v>190.03</v>
      </c>
      <c r="Q25" t="n">
        <v>433.52</v>
      </c>
      <c r="R25" t="n">
        <v>65.41</v>
      </c>
      <c r="S25" t="n">
        <v>55.15</v>
      </c>
      <c r="T25" t="n">
        <v>3118.99</v>
      </c>
      <c r="U25" t="n">
        <v>0.84</v>
      </c>
      <c r="V25" t="n">
        <v>0.87</v>
      </c>
      <c r="W25" t="n">
        <v>6.81</v>
      </c>
      <c r="X25" t="n">
        <v>0.17</v>
      </c>
      <c r="Y25" t="n">
        <v>2</v>
      </c>
      <c r="Z25" t="n">
        <v>10</v>
      </c>
      <c r="AA25" t="n">
        <v>149.4108334678789</v>
      </c>
      <c r="AB25" t="n">
        <v>204.4304938914256</v>
      </c>
      <c r="AC25" t="n">
        <v>184.9199344744863</v>
      </c>
      <c r="AD25" t="n">
        <v>149410.8334678789</v>
      </c>
      <c r="AE25" t="n">
        <v>204430.4938914256</v>
      </c>
      <c r="AF25" t="n">
        <v>3.872940669019309e-06</v>
      </c>
      <c r="AG25" t="n">
        <v>6</v>
      </c>
      <c r="AH25" t="n">
        <v>184919.9344744863</v>
      </c>
    </row>
    <row r="26">
      <c r="A26" t="n">
        <v>24</v>
      </c>
      <c r="B26" t="n">
        <v>90</v>
      </c>
      <c r="C26" t="inlineStr">
        <is>
          <t xml:space="preserve">CONCLUIDO	</t>
        </is>
      </c>
      <c r="D26" t="n">
        <v>5.2297</v>
      </c>
      <c r="E26" t="n">
        <v>19.12</v>
      </c>
      <c r="F26" t="n">
        <v>16.45</v>
      </c>
      <c r="G26" t="n">
        <v>141.02</v>
      </c>
      <c r="H26" t="n">
        <v>2.08</v>
      </c>
      <c r="I26" t="n">
        <v>7</v>
      </c>
      <c r="J26" t="n">
        <v>213.89</v>
      </c>
      <c r="K26" t="n">
        <v>52.44</v>
      </c>
      <c r="L26" t="n">
        <v>25</v>
      </c>
      <c r="M26" t="n">
        <v>5</v>
      </c>
      <c r="N26" t="n">
        <v>46.44</v>
      </c>
      <c r="O26" t="n">
        <v>26613.43</v>
      </c>
      <c r="P26" t="n">
        <v>188.6</v>
      </c>
      <c r="Q26" t="n">
        <v>433.42</v>
      </c>
      <c r="R26" t="n">
        <v>64.84999999999999</v>
      </c>
      <c r="S26" t="n">
        <v>55.15</v>
      </c>
      <c r="T26" t="n">
        <v>2839.37</v>
      </c>
      <c r="U26" t="n">
        <v>0.85</v>
      </c>
      <c r="V26" t="n">
        <v>0.87</v>
      </c>
      <c r="W26" t="n">
        <v>6.81</v>
      </c>
      <c r="X26" t="n">
        <v>0.16</v>
      </c>
      <c r="Y26" t="n">
        <v>2</v>
      </c>
      <c r="Z26" t="n">
        <v>10</v>
      </c>
      <c r="AA26" t="n">
        <v>148.6663370259627</v>
      </c>
      <c r="AB26" t="n">
        <v>203.4118410147313</v>
      </c>
      <c r="AC26" t="n">
        <v>183.9985003986552</v>
      </c>
      <c r="AD26" t="n">
        <v>148666.3370259627</v>
      </c>
      <c r="AE26" t="n">
        <v>203411.8410147313</v>
      </c>
      <c r="AF26" t="n">
        <v>3.875831033864725e-06</v>
      </c>
      <c r="AG26" t="n">
        <v>6</v>
      </c>
      <c r="AH26" t="n">
        <v>183998.5003986552</v>
      </c>
    </row>
    <row r="27">
      <c r="A27" t="n">
        <v>25</v>
      </c>
      <c r="B27" t="n">
        <v>90</v>
      </c>
      <c r="C27" t="inlineStr">
        <is>
          <t xml:space="preserve">CONCLUIDO	</t>
        </is>
      </c>
      <c r="D27" t="n">
        <v>5.2269</v>
      </c>
      <c r="E27" t="n">
        <v>19.13</v>
      </c>
      <c r="F27" t="n">
        <v>16.46</v>
      </c>
      <c r="G27" t="n">
        <v>141.11</v>
      </c>
      <c r="H27" t="n">
        <v>2.14</v>
      </c>
      <c r="I27" t="n">
        <v>7</v>
      </c>
      <c r="J27" t="n">
        <v>215.51</v>
      </c>
      <c r="K27" t="n">
        <v>52.44</v>
      </c>
      <c r="L27" t="n">
        <v>26</v>
      </c>
      <c r="M27" t="n">
        <v>4</v>
      </c>
      <c r="N27" t="n">
        <v>47.07</v>
      </c>
      <c r="O27" t="n">
        <v>26814.17</v>
      </c>
      <c r="P27" t="n">
        <v>186.43</v>
      </c>
      <c r="Q27" t="n">
        <v>433.39</v>
      </c>
      <c r="R27" t="n">
        <v>65.22</v>
      </c>
      <c r="S27" t="n">
        <v>55.15</v>
      </c>
      <c r="T27" t="n">
        <v>3024.96</v>
      </c>
      <c r="U27" t="n">
        <v>0.85</v>
      </c>
      <c r="V27" t="n">
        <v>0.87</v>
      </c>
      <c r="W27" t="n">
        <v>6.81</v>
      </c>
      <c r="X27" t="n">
        <v>0.17</v>
      </c>
      <c r="Y27" t="n">
        <v>2</v>
      </c>
      <c r="Z27" t="n">
        <v>10</v>
      </c>
      <c r="AA27" t="n">
        <v>147.7191670800215</v>
      </c>
      <c r="AB27" t="n">
        <v>202.1158813085064</v>
      </c>
      <c r="AC27" t="n">
        <v>182.826225267901</v>
      </c>
      <c r="AD27" t="n">
        <v>147719.1670800215</v>
      </c>
      <c r="AE27" t="n">
        <v>202115.8813085064</v>
      </c>
      <c r="AF27" t="n">
        <v>3.873755900129555e-06</v>
      </c>
      <c r="AG27" t="n">
        <v>6</v>
      </c>
      <c r="AH27" t="n">
        <v>182826.225267901</v>
      </c>
    </row>
    <row r="28">
      <c r="A28" t="n">
        <v>26</v>
      </c>
      <c r="B28" t="n">
        <v>90</v>
      </c>
      <c r="C28" t="inlineStr">
        <is>
          <t xml:space="preserve">CONCLUIDO	</t>
        </is>
      </c>
      <c r="D28" t="n">
        <v>5.2435</v>
      </c>
      <c r="E28" t="n">
        <v>19.07</v>
      </c>
      <c r="F28" t="n">
        <v>16.44</v>
      </c>
      <c r="G28" t="n">
        <v>164.37</v>
      </c>
      <c r="H28" t="n">
        <v>2.21</v>
      </c>
      <c r="I28" t="n">
        <v>6</v>
      </c>
      <c r="J28" t="n">
        <v>217.15</v>
      </c>
      <c r="K28" t="n">
        <v>52.44</v>
      </c>
      <c r="L28" t="n">
        <v>27</v>
      </c>
      <c r="M28" t="n">
        <v>3</v>
      </c>
      <c r="N28" t="n">
        <v>47.71</v>
      </c>
      <c r="O28" t="n">
        <v>27015.77</v>
      </c>
      <c r="P28" t="n">
        <v>184.79</v>
      </c>
      <c r="Q28" t="n">
        <v>433.4</v>
      </c>
      <c r="R28" t="n">
        <v>64.33</v>
      </c>
      <c r="S28" t="n">
        <v>55.15</v>
      </c>
      <c r="T28" t="n">
        <v>2583.15</v>
      </c>
      <c r="U28" t="n">
        <v>0.86</v>
      </c>
      <c r="V28" t="n">
        <v>0.87</v>
      </c>
      <c r="W28" t="n">
        <v>6.81</v>
      </c>
      <c r="X28" t="n">
        <v>0.15</v>
      </c>
      <c r="Y28" t="n">
        <v>2</v>
      </c>
      <c r="Z28" t="n">
        <v>10</v>
      </c>
      <c r="AA28" t="n">
        <v>146.6503929471129</v>
      </c>
      <c r="AB28" t="n">
        <v>200.6535373888745</v>
      </c>
      <c r="AC28" t="n">
        <v>181.5034453995458</v>
      </c>
      <c r="AD28" t="n">
        <v>146650.3929471129</v>
      </c>
      <c r="AE28" t="n">
        <v>200653.5373888745</v>
      </c>
      <c r="AF28" t="n">
        <v>3.886058478702352e-06</v>
      </c>
      <c r="AG28" t="n">
        <v>6</v>
      </c>
      <c r="AH28" t="n">
        <v>181503.4453995458</v>
      </c>
    </row>
    <row r="29">
      <c r="A29" t="n">
        <v>27</v>
      </c>
      <c r="B29" t="n">
        <v>90</v>
      </c>
      <c r="C29" t="inlineStr">
        <is>
          <t xml:space="preserve">CONCLUIDO	</t>
        </is>
      </c>
      <c r="D29" t="n">
        <v>5.244</v>
      </c>
      <c r="E29" t="n">
        <v>19.07</v>
      </c>
      <c r="F29" t="n">
        <v>16.44</v>
      </c>
      <c r="G29" t="n">
        <v>164.36</v>
      </c>
      <c r="H29" t="n">
        <v>2.27</v>
      </c>
      <c r="I29" t="n">
        <v>6</v>
      </c>
      <c r="J29" t="n">
        <v>218.79</v>
      </c>
      <c r="K29" t="n">
        <v>52.44</v>
      </c>
      <c r="L29" t="n">
        <v>28</v>
      </c>
      <c r="M29" t="n">
        <v>0</v>
      </c>
      <c r="N29" t="n">
        <v>48.35</v>
      </c>
      <c r="O29" t="n">
        <v>27218.26</v>
      </c>
      <c r="P29" t="n">
        <v>185.49</v>
      </c>
      <c r="Q29" t="n">
        <v>433.38</v>
      </c>
      <c r="R29" t="n">
        <v>64.2</v>
      </c>
      <c r="S29" t="n">
        <v>55.15</v>
      </c>
      <c r="T29" t="n">
        <v>2516.66</v>
      </c>
      <c r="U29" t="n">
        <v>0.86</v>
      </c>
      <c r="V29" t="n">
        <v>0.87</v>
      </c>
      <c r="W29" t="n">
        <v>6.81</v>
      </c>
      <c r="X29" t="n">
        <v>0.14</v>
      </c>
      <c r="Y29" t="n">
        <v>2</v>
      </c>
      <c r="Z29" t="n">
        <v>10</v>
      </c>
      <c r="AA29" t="n">
        <v>146.9642712291698</v>
      </c>
      <c r="AB29" t="n">
        <v>201.0829995017171</v>
      </c>
      <c r="AC29" t="n">
        <v>181.8919202510927</v>
      </c>
      <c r="AD29" t="n">
        <v>146964.2712291698</v>
      </c>
      <c r="AE29" t="n">
        <v>201082.9995017171</v>
      </c>
      <c r="AF29" t="n">
        <v>3.886429038297917e-06</v>
      </c>
      <c r="AG29" t="n">
        <v>6</v>
      </c>
      <c r="AH29" t="n">
        <v>181891.9202510927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5.058</v>
      </c>
      <c r="E2" t="n">
        <v>19.77</v>
      </c>
      <c r="F2" t="n">
        <v>17.62</v>
      </c>
      <c r="G2" t="n">
        <v>23.5</v>
      </c>
      <c r="H2" t="n">
        <v>0.64</v>
      </c>
      <c r="I2" t="n">
        <v>45</v>
      </c>
      <c r="J2" t="n">
        <v>26.11</v>
      </c>
      <c r="K2" t="n">
        <v>12.1</v>
      </c>
      <c r="L2" t="n">
        <v>1</v>
      </c>
      <c r="M2" t="n">
        <v>1</v>
      </c>
      <c r="N2" t="n">
        <v>3.01</v>
      </c>
      <c r="O2" t="n">
        <v>3454.41</v>
      </c>
      <c r="P2" t="n">
        <v>51.1</v>
      </c>
      <c r="Q2" t="n">
        <v>434.05</v>
      </c>
      <c r="R2" t="n">
        <v>101.13</v>
      </c>
      <c r="S2" t="n">
        <v>55.15</v>
      </c>
      <c r="T2" t="n">
        <v>20786.67</v>
      </c>
      <c r="U2" t="n">
        <v>0.55</v>
      </c>
      <c r="V2" t="n">
        <v>0.8100000000000001</v>
      </c>
      <c r="W2" t="n">
        <v>6.92</v>
      </c>
      <c r="X2" t="n">
        <v>1.33</v>
      </c>
      <c r="Y2" t="n">
        <v>2</v>
      </c>
      <c r="Z2" t="n">
        <v>10</v>
      </c>
      <c r="AA2" t="n">
        <v>76.63266296312355</v>
      </c>
      <c r="AB2" t="n">
        <v>104.8521902605897</v>
      </c>
      <c r="AC2" t="n">
        <v>94.84524438311881</v>
      </c>
      <c r="AD2" t="n">
        <v>76632.66296312356</v>
      </c>
      <c r="AE2" t="n">
        <v>104852.1902605897</v>
      </c>
      <c r="AF2" t="n">
        <v>4.072647591357558e-06</v>
      </c>
      <c r="AG2" t="n">
        <v>6</v>
      </c>
      <c r="AH2" t="n">
        <v>94845.24438311881</v>
      </c>
    </row>
    <row r="3">
      <c r="A3" t="n">
        <v>1</v>
      </c>
      <c r="B3" t="n">
        <v>10</v>
      </c>
      <c r="C3" t="inlineStr">
        <is>
          <t xml:space="preserve">CONCLUIDO	</t>
        </is>
      </c>
      <c r="D3" t="n">
        <v>5.0578</v>
      </c>
      <c r="E3" t="n">
        <v>19.77</v>
      </c>
      <c r="F3" t="n">
        <v>17.62</v>
      </c>
      <c r="G3" t="n">
        <v>23.5</v>
      </c>
      <c r="H3" t="n">
        <v>1.23</v>
      </c>
      <c r="I3" t="n">
        <v>45</v>
      </c>
      <c r="J3" t="n">
        <v>27.2</v>
      </c>
      <c r="K3" t="n">
        <v>12.1</v>
      </c>
      <c r="L3" t="n">
        <v>2</v>
      </c>
      <c r="M3" t="n">
        <v>0</v>
      </c>
      <c r="N3" t="n">
        <v>3.1</v>
      </c>
      <c r="O3" t="n">
        <v>3588.35</v>
      </c>
      <c r="P3" t="n">
        <v>53.13</v>
      </c>
      <c r="Q3" t="n">
        <v>434.08</v>
      </c>
      <c r="R3" t="n">
        <v>101.06</v>
      </c>
      <c r="S3" t="n">
        <v>55.15</v>
      </c>
      <c r="T3" t="n">
        <v>20752.51</v>
      </c>
      <c r="U3" t="n">
        <v>0.55</v>
      </c>
      <c r="V3" t="n">
        <v>0.8100000000000001</v>
      </c>
      <c r="W3" t="n">
        <v>6.93</v>
      </c>
      <c r="X3" t="n">
        <v>1.33</v>
      </c>
      <c r="Y3" t="n">
        <v>2</v>
      </c>
      <c r="Z3" t="n">
        <v>10</v>
      </c>
      <c r="AA3" t="n">
        <v>77.60453995707884</v>
      </c>
      <c r="AB3" t="n">
        <v>106.1819552399056</v>
      </c>
      <c r="AC3" t="n">
        <v>96.04809845914609</v>
      </c>
      <c r="AD3" t="n">
        <v>77604.53995707884</v>
      </c>
      <c r="AE3" t="n">
        <v>106181.9552399056</v>
      </c>
      <c r="AF3" t="n">
        <v>4.072486553493132e-06</v>
      </c>
      <c r="AG3" t="n">
        <v>6</v>
      </c>
      <c r="AH3" t="n">
        <v>96048.09845914609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4.0154</v>
      </c>
      <c r="E2" t="n">
        <v>24.9</v>
      </c>
      <c r="F2" t="n">
        <v>20.18</v>
      </c>
      <c r="G2" t="n">
        <v>9.1</v>
      </c>
      <c r="H2" t="n">
        <v>0.18</v>
      </c>
      <c r="I2" t="n">
        <v>133</v>
      </c>
      <c r="J2" t="n">
        <v>98.70999999999999</v>
      </c>
      <c r="K2" t="n">
        <v>39.72</v>
      </c>
      <c r="L2" t="n">
        <v>1</v>
      </c>
      <c r="M2" t="n">
        <v>131</v>
      </c>
      <c r="N2" t="n">
        <v>12.99</v>
      </c>
      <c r="O2" t="n">
        <v>12407.75</v>
      </c>
      <c r="P2" t="n">
        <v>182.73</v>
      </c>
      <c r="Q2" t="n">
        <v>434.33</v>
      </c>
      <c r="R2" t="n">
        <v>186.36</v>
      </c>
      <c r="S2" t="n">
        <v>55.15</v>
      </c>
      <c r="T2" t="n">
        <v>62964.12</v>
      </c>
      <c r="U2" t="n">
        <v>0.3</v>
      </c>
      <c r="V2" t="n">
        <v>0.71</v>
      </c>
      <c r="W2" t="n">
        <v>7.01</v>
      </c>
      <c r="X2" t="n">
        <v>3.87</v>
      </c>
      <c r="Y2" t="n">
        <v>2</v>
      </c>
      <c r="Z2" t="n">
        <v>10</v>
      </c>
      <c r="AA2" t="n">
        <v>187.9554560358888</v>
      </c>
      <c r="AB2" t="n">
        <v>257.1689469576849</v>
      </c>
      <c r="AC2" t="n">
        <v>232.6251035990024</v>
      </c>
      <c r="AD2" t="n">
        <v>187955.4560358888</v>
      </c>
      <c r="AE2" t="n">
        <v>257168.9469576849</v>
      </c>
      <c r="AF2" t="n">
        <v>3.077503017332934e-06</v>
      </c>
      <c r="AG2" t="n">
        <v>8</v>
      </c>
      <c r="AH2" t="n">
        <v>232625.1035990024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4.7169</v>
      </c>
      <c r="E3" t="n">
        <v>21.2</v>
      </c>
      <c r="F3" t="n">
        <v>18</v>
      </c>
      <c r="G3" t="n">
        <v>18.3</v>
      </c>
      <c r="H3" t="n">
        <v>0.35</v>
      </c>
      <c r="I3" t="n">
        <v>59</v>
      </c>
      <c r="J3" t="n">
        <v>99.95</v>
      </c>
      <c r="K3" t="n">
        <v>39.72</v>
      </c>
      <c r="L3" t="n">
        <v>2</v>
      </c>
      <c r="M3" t="n">
        <v>57</v>
      </c>
      <c r="N3" t="n">
        <v>13.24</v>
      </c>
      <c r="O3" t="n">
        <v>12561.45</v>
      </c>
      <c r="P3" t="n">
        <v>160.34</v>
      </c>
      <c r="Q3" t="n">
        <v>433.71</v>
      </c>
      <c r="R3" t="n">
        <v>115.03</v>
      </c>
      <c r="S3" t="n">
        <v>55.15</v>
      </c>
      <c r="T3" t="n">
        <v>27668.97</v>
      </c>
      <c r="U3" t="n">
        <v>0.48</v>
      </c>
      <c r="V3" t="n">
        <v>0.8</v>
      </c>
      <c r="W3" t="n">
        <v>6.9</v>
      </c>
      <c r="X3" t="n">
        <v>1.7</v>
      </c>
      <c r="Y3" t="n">
        <v>2</v>
      </c>
      <c r="Z3" t="n">
        <v>10</v>
      </c>
      <c r="AA3" t="n">
        <v>149.3023842654135</v>
      </c>
      <c r="AB3" t="n">
        <v>204.2821089081714</v>
      </c>
      <c r="AC3" t="n">
        <v>184.7857111457742</v>
      </c>
      <c r="AD3" t="n">
        <v>149302.3842654135</v>
      </c>
      <c r="AE3" t="n">
        <v>204282.1089081714</v>
      </c>
      <c r="AF3" t="n">
        <v>3.615150167469671e-06</v>
      </c>
      <c r="AG3" t="n">
        <v>7</v>
      </c>
      <c r="AH3" t="n">
        <v>184785.7111457742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4.963</v>
      </c>
      <c r="E4" t="n">
        <v>20.15</v>
      </c>
      <c r="F4" t="n">
        <v>17.38</v>
      </c>
      <c r="G4" t="n">
        <v>27.44</v>
      </c>
      <c r="H4" t="n">
        <v>0.52</v>
      </c>
      <c r="I4" t="n">
        <v>38</v>
      </c>
      <c r="J4" t="n">
        <v>101.2</v>
      </c>
      <c r="K4" t="n">
        <v>39.72</v>
      </c>
      <c r="L4" t="n">
        <v>3</v>
      </c>
      <c r="M4" t="n">
        <v>36</v>
      </c>
      <c r="N4" t="n">
        <v>13.49</v>
      </c>
      <c r="O4" t="n">
        <v>12715.54</v>
      </c>
      <c r="P4" t="n">
        <v>151.76</v>
      </c>
      <c r="Q4" t="n">
        <v>433.78</v>
      </c>
      <c r="R4" t="n">
        <v>95.27</v>
      </c>
      <c r="S4" t="n">
        <v>55.15</v>
      </c>
      <c r="T4" t="n">
        <v>17893.89</v>
      </c>
      <c r="U4" t="n">
        <v>0.58</v>
      </c>
      <c r="V4" t="n">
        <v>0.82</v>
      </c>
      <c r="W4" t="n">
        <v>6.85</v>
      </c>
      <c r="X4" t="n">
        <v>1.08</v>
      </c>
      <c r="Y4" t="n">
        <v>2</v>
      </c>
      <c r="Z4" t="n">
        <v>10</v>
      </c>
      <c r="AA4" t="n">
        <v>132.1659507763692</v>
      </c>
      <c r="AB4" t="n">
        <v>180.8352846023834</v>
      </c>
      <c r="AC4" t="n">
        <v>163.5766188438986</v>
      </c>
      <c r="AD4" t="n">
        <v>132165.9507763692</v>
      </c>
      <c r="AE4" t="n">
        <v>180835.2846023834</v>
      </c>
      <c r="AF4" t="n">
        <v>3.803767364402887e-06</v>
      </c>
      <c r="AG4" t="n">
        <v>6</v>
      </c>
      <c r="AH4" t="n">
        <v>163576.6188438986</v>
      </c>
    </row>
    <row r="5">
      <c r="A5" t="n">
        <v>3</v>
      </c>
      <c r="B5" t="n">
        <v>45</v>
      </c>
      <c r="C5" t="inlineStr">
        <is>
          <t xml:space="preserve">CONCLUIDO	</t>
        </is>
      </c>
      <c r="D5" t="n">
        <v>5.0915</v>
      </c>
      <c r="E5" t="n">
        <v>19.64</v>
      </c>
      <c r="F5" t="n">
        <v>17.08</v>
      </c>
      <c r="G5" t="n">
        <v>36.59</v>
      </c>
      <c r="H5" t="n">
        <v>0.6899999999999999</v>
      </c>
      <c r="I5" t="n">
        <v>28</v>
      </c>
      <c r="J5" t="n">
        <v>102.45</v>
      </c>
      <c r="K5" t="n">
        <v>39.72</v>
      </c>
      <c r="L5" t="n">
        <v>4</v>
      </c>
      <c r="M5" t="n">
        <v>26</v>
      </c>
      <c r="N5" t="n">
        <v>13.74</v>
      </c>
      <c r="O5" t="n">
        <v>12870.03</v>
      </c>
      <c r="P5" t="n">
        <v>146.21</v>
      </c>
      <c r="Q5" t="n">
        <v>433.6</v>
      </c>
      <c r="R5" t="n">
        <v>85.2</v>
      </c>
      <c r="S5" t="n">
        <v>55.15</v>
      </c>
      <c r="T5" t="n">
        <v>12906.62</v>
      </c>
      <c r="U5" t="n">
        <v>0.65</v>
      </c>
      <c r="V5" t="n">
        <v>0.84</v>
      </c>
      <c r="W5" t="n">
        <v>6.84</v>
      </c>
      <c r="X5" t="n">
        <v>0.78</v>
      </c>
      <c r="Y5" t="n">
        <v>2</v>
      </c>
      <c r="Z5" t="n">
        <v>10</v>
      </c>
      <c r="AA5" t="n">
        <v>127.3462623535542</v>
      </c>
      <c r="AB5" t="n">
        <v>174.2407742726447</v>
      </c>
      <c r="AC5" t="n">
        <v>157.6114793245746</v>
      </c>
      <c r="AD5" t="n">
        <v>127346.2623535542</v>
      </c>
      <c r="AE5" t="n">
        <v>174240.7742726447</v>
      </c>
      <c r="AF5" t="n">
        <v>3.90225297921767e-06</v>
      </c>
      <c r="AG5" t="n">
        <v>6</v>
      </c>
      <c r="AH5" t="n">
        <v>157611.4793245746</v>
      </c>
    </row>
    <row r="6">
      <c r="A6" t="n">
        <v>4</v>
      </c>
      <c r="B6" t="n">
        <v>45</v>
      </c>
      <c r="C6" t="inlineStr">
        <is>
          <t xml:space="preserve">CONCLUIDO	</t>
        </is>
      </c>
      <c r="D6" t="n">
        <v>5.172</v>
      </c>
      <c r="E6" t="n">
        <v>19.34</v>
      </c>
      <c r="F6" t="n">
        <v>16.89</v>
      </c>
      <c r="G6" t="n">
        <v>46.08</v>
      </c>
      <c r="H6" t="n">
        <v>0.85</v>
      </c>
      <c r="I6" t="n">
        <v>22</v>
      </c>
      <c r="J6" t="n">
        <v>103.71</v>
      </c>
      <c r="K6" t="n">
        <v>39.72</v>
      </c>
      <c r="L6" t="n">
        <v>5</v>
      </c>
      <c r="M6" t="n">
        <v>20</v>
      </c>
      <c r="N6" t="n">
        <v>14</v>
      </c>
      <c r="O6" t="n">
        <v>13024.91</v>
      </c>
      <c r="P6" t="n">
        <v>141.51</v>
      </c>
      <c r="Q6" t="n">
        <v>433.49</v>
      </c>
      <c r="R6" t="n">
        <v>79.23</v>
      </c>
      <c r="S6" t="n">
        <v>55.15</v>
      </c>
      <c r="T6" t="n">
        <v>9953.530000000001</v>
      </c>
      <c r="U6" t="n">
        <v>0.7</v>
      </c>
      <c r="V6" t="n">
        <v>0.85</v>
      </c>
      <c r="W6" t="n">
        <v>6.83</v>
      </c>
      <c r="X6" t="n">
        <v>0.6</v>
      </c>
      <c r="Y6" t="n">
        <v>2</v>
      </c>
      <c r="Z6" t="n">
        <v>10</v>
      </c>
      <c r="AA6" t="n">
        <v>123.8760803797973</v>
      </c>
      <c r="AB6" t="n">
        <v>169.492718202529</v>
      </c>
      <c r="AC6" t="n">
        <v>153.3165710618508</v>
      </c>
      <c r="AD6" t="n">
        <v>123876.0803797973</v>
      </c>
      <c r="AE6" t="n">
        <v>169492.718202529</v>
      </c>
      <c r="AF6" t="n">
        <v>3.963950193167788e-06</v>
      </c>
      <c r="AG6" t="n">
        <v>6</v>
      </c>
      <c r="AH6" t="n">
        <v>153316.5710618508</v>
      </c>
    </row>
    <row r="7">
      <c r="A7" t="n">
        <v>5</v>
      </c>
      <c r="B7" t="n">
        <v>45</v>
      </c>
      <c r="C7" t="inlineStr">
        <is>
          <t xml:space="preserve">CONCLUIDO	</t>
        </is>
      </c>
      <c r="D7" t="n">
        <v>5.2272</v>
      </c>
      <c r="E7" t="n">
        <v>19.13</v>
      </c>
      <c r="F7" t="n">
        <v>16.77</v>
      </c>
      <c r="G7" t="n">
        <v>55.91</v>
      </c>
      <c r="H7" t="n">
        <v>1.01</v>
      </c>
      <c r="I7" t="n">
        <v>18</v>
      </c>
      <c r="J7" t="n">
        <v>104.97</v>
      </c>
      <c r="K7" t="n">
        <v>39.72</v>
      </c>
      <c r="L7" t="n">
        <v>6</v>
      </c>
      <c r="M7" t="n">
        <v>16</v>
      </c>
      <c r="N7" t="n">
        <v>14.25</v>
      </c>
      <c r="O7" t="n">
        <v>13180.19</v>
      </c>
      <c r="P7" t="n">
        <v>137.41</v>
      </c>
      <c r="Q7" t="n">
        <v>433.46</v>
      </c>
      <c r="R7" t="n">
        <v>75.34999999999999</v>
      </c>
      <c r="S7" t="n">
        <v>55.15</v>
      </c>
      <c r="T7" t="n">
        <v>8032.82</v>
      </c>
      <c r="U7" t="n">
        <v>0.73</v>
      </c>
      <c r="V7" t="n">
        <v>0.85</v>
      </c>
      <c r="W7" t="n">
        <v>6.82</v>
      </c>
      <c r="X7" t="n">
        <v>0.48</v>
      </c>
      <c r="Y7" t="n">
        <v>2</v>
      </c>
      <c r="Z7" t="n">
        <v>10</v>
      </c>
      <c r="AA7" t="n">
        <v>121.1566734568432</v>
      </c>
      <c r="AB7" t="n">
        <v>165.7719056787787</v>
      </c>
      <c r="AC7" t="n">
        <v>149.9508676631728</v>
      </c>
      <c r="AD7" t="n">
        <v>121156.6734568432</v>
      </c>
      <c r="AE7" t="n">
        <v>165771.9056787787</v>
      </c>
      <c r="AF7" t="n">
        <v>4.006256854162154e-06</v>
      </c>
      <c r="AG7" t="n">
        <v>6</v>
      </c>
      <c r="AH7" t="n">
        <v>149950.8676631728</v>
      </c>
    </row>
    <row r="8">
      <c r="A8" t="n">
        <v>6</v>
      </c>
      <c r="B8" t="n">
        <v>45</v>
      </c>
      <c r="C8" t="inlineStr">
        <is>
          <t xml:space="preserve">CONCLUIDO	</t>
        </is>
      </c>
      <c r="D8" t="n">
        <v>5.2648</v>
      </c>
      <c r="E8" t="n">
        <v>18.99</v>
      </c>
      <c r="F8" t="n">
        <v>16.7</v>
      </c>
      <c r="G8" t="n">
        <v>66.79000000000001</v>
      </c>
      <c r="H8" t="n">
        <v>1.16</v>
      </c>
      <c r="I8" t="n">
        <v>15</v>
      </c>
      <c r="J8" t="n">
        <v>106.23</v>
      </c>
      <c r="K8" t="n">
        <v>39.72</v>
      </c>
      <c r="L8" t="n">
        <v>7</v>
      </c>
      <c r="M8" t="n">
        <v>13</v>
      </c>
      <c r="N8" t="n">
        <v>14.52</v>
      </c>
      <c r="O8" t="n">
        <v>13335.87</v>
      </c>
      <c r="P8" t="n">
        <v>133.32</v>
      </c>
      <c r="Q8" t="n">
        <v>433.47</v>
      </c>
      <c r="R8" t="n">
        <v>72.83</v>
      </c>
      <c r="S8" t="n">
        <v>55.15</v>
      </c>
      <c r="T8" t="n">
        <v>6791.42</v>
      </c>
      <c r="U8" t="n">
        <v>0.76</v>
      </c>
      <c r="V8" t="n">
        <v>0.86</v>
      </c>
      <c r="W8" t="n">
        <v>6.82</v>
      </c>
      <c r="X8" t="n">
        <v>0.4</v>
      </c>
      <c r="Y8" t="n">
        <v>2</v>
      </c>
      <c r="Z8" t="n">
        <v>10</v>
      </c>
      <c r="AA8" t="n">
        <v>118.745812942658</v>
      </c>
      <c r="AB8" t="n">
        <v>162.4732599636129</v>
      </c>
      <c r="AC8" t="n">
        <v>146.967040065383</v>
      </c>
      <c r="AD8" t="n">
        <v>118745.812942658</v>
      </c>
      <c r="AE8" t="n">
        <v>162473.2599636129</v>
      </c>
      <c r="AF8" t="n">
        <v>4.035074434839476e-06</v>
      </c>
      <c r="AG8" t="n">
        <v>6</v>
      </c>
      <c r="AH8" t="n">
        <v>146967.040065383</v>
      </c>
    </row>
    <row r="9">
      <c r="A9" t="n">
        <v>7</v>
      </c>
      <c r="B9" t="n">
        <v>45</v>
      </c>
      <c r="C9" t="inlineStr">
        <is>
          <t xml:space="preserve">CONCLUIDO	</t>
        </is>
      </c>
      <c r="D9" t="n">
        <v>5.297</v>
      </c>
      <c r="E9" t="n">
        <v>18.88</v>
      </c>
      <c r="F9" t="n">
        <v>16.62</v>
      </c>
      <c r="G9" t="n">
        <v>76.72</v>
      </c>
      <c r="H9" t="n">
        <v>1.31</v>
      </c>
      <c r="I9" t="n">
        <v>13</v>
      </c>
      <c r="J9" t="n">
        <v>107.5</v>
      </c>
      <c r="K9" t="n">
        <v>39.72</v>
      </c>
      <c r="L9" t="n">
        <v>8</v>
      </c>
      <c r="M9" t="n">
        <v>11</v>
      </c>
      <c r="N9" t="n">
        <v>14.78</v>
      </c>
      <c r="O9" t="n">
        <v>13491.96</v>
      </c>
      <c r="P9" t="n">
        <v>129.92</v>
      </c>
      <c r="Q9" t="n">
        <v>433.54</v>
      </c>
      <c r="R9" t="n">
        <v>70.48999999999999</v>
      </c>
      <c r="S9" t="n">
        <v>55.15</v>
      </c>
      <c r="T9" t="n">
        <v>5630.31</v>
      </c>
      <c r="U9" t="n">
        <v>0.78</v>
      </c>
      <c r="V9" t="n">
        <v>0.86</v>
      </c>
      <c r="W9" t="n">
        <v>6.81</v>
      </c>
      <c r="X9" t="n">
        <v>0.33</v>
      </c>
      <c r="Y9" t="n">
        <v>2</v>
      </c>
      <c r="Z9" t="n">
        <v>10</v>
      </c>
      <c r="AA9" t="n">
        <v>116.7471113233583</v>
      </c>
      <c r="AB9" t="n">
        <v>159.7385482315961</v>
      </c>
      <c r="AC9" t="n">
        <v>144.493325382877</v>
      </c>
      <c r="AD9" t="n">
        <v>116747.1113233583</v>
      </c>
      <c r="AE9" t="n">
        <v>159738.5482315961</v>
      </c>
      <c r="AF9" t="n">
        <v>4.059753320419522e-06</v>
      </c>
      <c r="AG9" t="n">
        <v>6</v>
      </c>
      <c r="AH9" t="n">
        <v>144493.325382877</v>
      </c>
    </row>
    <row r="10">
      <c r="A10" t="n">
        <v>8</v>
      </c>
      <c r="B10" t="n">
        <v>45</v>
      </c>
      <c r="C10" t="inlineStr">
        <is>
          <t xml:space="preserve">CONCLUIDO	</t>
        </is>
      </c>
      <c r="D10" t="n">
        <v>5.3068</v>
      </c>
      <c r="E10" t="n">
        <v>18.84</v>
      </c>
      <c r="F10" t="n">
        <v>16.61</v>
      </c>
      <c r="G10" t="n">
        <v>83.05</v>
      </c>
      <c r="H10" t="n">
        <v>1.46</v>
      </c>
      <c r="I10" t="n">
        <v>12</v>
      </c>
      <c r="J10" t="n">
        <v>108.77</v>
      </c>
      <c r="K10" t="n">
        <v>39.72</v>
      </c>
      <c r="L10" t="n">
        <v>9</v>
      </c>
      <c r="M10" t="n">
        <v>6</v>
      </c>
      <c r="N10" t="n">
        <v>15.05</v>
      </c>
      <c r="O10" t="n">
        <v>13648.58</v>
      </c>
      <c r="P10" t="n">
        <v>125.33</v>
      </c>
      <c r="Q10" t="n">
        <v>433.53</v>
      </c>
      <c r="R10" t="n">
        <v>69.86</v>
      </c>
      <c r="S10" t="n">
        <v>55.15</v>
      </c>
      <c r="T10" t="n">
        <v>5319.8</v>
      </c>
      <c r="U10" t="n">
        <v>0.79</v>
      </c>
      <c r="V10" t="n">
        <v>0.86</v>
      </c>
      <c r="W10" t="n">
        <v>6.82</v>
      </c>
      <c r="X10" t="n">
        <v>0.32</v>
      </c>
      <c r="Y10" t="n">
        <v>2</v>
      </c>
      <c r="Z10" t="n">
        <v>10</v>
      </c>
      <c r="AA10" t="n">
        <v>114.5290974489125</v>
      </c>
      <c r="AB10" t="n">
        <v>156.7037637967148</v>
      </c>
      <c r="AC10" t="n">
        <v>141.7481765151132</v>
      </c>
      <c r="AD10" t="n">
        <v>114529.0974489125</v>
      </c>
      <c r="AE10" t="n">
        <v>156703.7637967148</v>
      </c>
      <c r="AF10" t="n">
        <v>4.067264285596059e-06</v>
      </c>
      <c r="AG10" t="n">
        <v>6</v>
      </c>
      <c r="AH10" t="n">
        <v>141748.1765151132</v>
      </c>
    </row>
    <row r="11">
      <c r="A11" t="n">
        <v>9</v>
      </c>
      <c r="B11" t="n">
        <v>45</v>
      </c>
      <c r="C11" t="inlineStr">
        <is>
          <t xml:space="preserve">CONCLUIDO	</t>
        </is>
      </c>
      <c r="D11" t="n">
        <v>5.319</v>
      </c>
      <c r="E11" t="n">
        <v>18.8</v>
      </c>
      <c r="F11" t="n">
        <v>16.59</v>
      </c>
      <c r="G11" t="n">
        <v>90.47</v>
      </c>
      <c r="H11" t="n">
        <v>1.6</v>
      </c>
      <c r="I11" t="n">
        <v>11</v>
      </c>
      <c r="J11" t="n">
        <v>110.04</v>
      </c>
      <c r="K11" t="n">
        <v>39.72</v>
      </c>
      <c r="L11" t="n">
        <v>10</v>
      </c>
      <c r="M11" t="n">
        <v>0</v>
      </c>
      <c r="N11" t="n">
        <v>15.32</v>
      </c>
      <c r="O11" t="n">
        <v>13805.5</v>
      </c>
      <c r="P11" t="n">
        <v>125.81</v>
      </c>
      <c r="Q11" t="n">
        <v>433.54</v>
      </c>
      <c r="R11" t="n">
        <v>68.78</v>
      </c>
      <c r="S11" t="n">
        <v>55.15</v>
      </c>
      <c r="T11" t="n">
        <v>4783.1</v>
      </c>
      <c r="U11" t="n">
        <v>0.8</v>
      </c>
      <c r="V11" t="n">
        <v>0.86</v>
      </c>
      <c r="W11" t="n">
        <v>6.83</v>
      </c>
      <c r="X11" t="n">
        <v>0.29</v>
      </c>
      <c r="Y11" t="n">
        <v>2</v>
      </c>
      <c r="Z11" t="n">
        <v>10</v>
      </c>
      <c r="AA11" t="n">
        <v>114.5928293979576</v>
      </c>
      <c r="AB11" t="n">
        <v>156.7909646610534</v>
      </c>
      <c r="AC11" t="n">
        <v>141.8270550513465</v>
      </c>
      <c r="AD11" t="n">
        <v>114592.8293979576</v>
      </c>
      <c r="AE11" t="n">
        <v>156790.9646610534</v>
      </c>
      <c r="AF11" t="n">
        <v>4.076614670815828e-06</v>
      </c>
      <c r="AG11" t="n">
        <v>6</v>
      </c>
      <c r="AH11" t="n">
        <v>141827.0550513465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3.6552</v>
      </c>
      <c r="E2" t="n">
        <v>27.36</v>
      </c>
      <c r="F2" t="n">
        <v>21.09</v>
      </c>
      <c r="G2" t="n">
        <v>7.81</v>
      </c>
      <c r="H2" t="n">
        <v>0.14</v>
      </c>
      <c r="I2" t="n">
        <v>162</v>
      </c>
      <c r="J2" t="n">
        <v>124.63</v>
      </c>
      <c r="K2" t="n">
        <v>45</v>
      </c>
      <c r="L2" t="n">
        <v>1</v>
      </c>
      <c r="M2" t="n">
        <v>160</v>
      </c>
      <c r="N2" t="n">
        <v>18.64</v>
      </c>
      <c r="O2" t="n">
        <v>15605.44</v>
      </c>
      <c r="P2" t="n">
        <v>223.57</v>
      </c>
      <c r="Q2" t="n">
        <v>434.56</v>
      </c>
      <c r="R2" t="n">
        <v>215.31</v>
      </c>
      <c r="S2" t="n">
        <v>55.15</v>
      </c>
      <c r="T2" t="n">
        <v>77296.47</v>
      </c>
      <c r="U2" t="n">
        <v>0.26</v>
      </c>
      <c r="V2" t="n">
        <v>0.68</v>
      </c>
      <c r="W2" t="n">
        <v>7.07</v>
      </c>
      <c r="X2" t="n">
        <v>4.77</v>
      </c>
      <c r="Y2" t="n">
        <v>2</v>
      </c>
      <c r="Z2" t="n">
        <v>10</v>
      </c>
      <c r="AA2" t="n">
        <v>229.8769145392639</v>
      </c>
      <c r="AB2" t="n">
        <v>314.527735926196</v>
      </c>
      <c r="AC2" t="n">
        <v>284.5096502519429</v>
      </c>
      <c r="AD2" t="n">
        <v>229876.9145392639</v>
      </c>
      <c r="AE2" t="n">
        <v>314527.735926196</v>
      </c>
      <c r="AF2" t="n">
        <v>2.76542091093161e-06</v>
      </c>
      <c r="AG2" t="n">
        <v>8</v>
      </c>
      <c r="AH2" t="n">
        <v>284509.6502519429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4.4796</v>
      </c>
      <c r="E3" t="n">
        <v>22.32</v>
      </c>
      <c r="F3" t="n">
        <v>18.38</v>
      </c>
      <c r="G3" t="n">
        <v>15.53</v>
      </c>
      <c r="H3" t="n">
        <v>0.28</v>
      </c>
      <c r="I3" t="n">
        <v>71</v>
      </c>
      <c r="J3" t="n">
        <v>125.95</v>
      </c>
      <c r="K3" t="n">
        <v>45</v>
      </c>
      <c r="L3" t="n">
        <v>2</v>
      </c>
      <c r="M3" t="n">
        <v>69</v>
      </c>
      <c r="N3" t="n">
        <v>18.95</v>
      </c>
      <c r="O3" t="n">
        <v>15767.7</v>
      </c>
      <c r="P3" t="n">
        <v>192.99</v>
      </c>
      <c r="Q3" t="n">
        <v>433.85</v>
      </c>
      <c r="R3" t="n">
        <v>127.69</v>
      </c>
      <c r="S3" t="n">
        <v>55.15</v>
      </c>
      <c r="T3" t="n">
        <v>33936.68</v>
      </c>
      <c r="U3" t="n">
        <v>0.43</v>
      </c>
      <c r="V3" t="n">
        <v>0.78</v>
      </c>
      <c r="W3" t="n">
        <v>6.91</v>
      </c>
      <c r="X3" t="n">
        <v>2.08</v>
      </c>
      <c r="Y3" t="n">
        <v>2</v>
      </c>
      <c r="Z3" t="n">
        <v>10</v>
      </c>
      <c r="AA3" t="n">
        <v>173.7979029734126</v>
      </c>
      <c r="AB3" t="n">
        <v>237.7979582704548</v>
      </c>
      <c r="AC3" t="n">
        <v>215.102854884722</v>
      </c>
      <c r="AD3" t="n">
        <v>173797.9029734126</v>
      </c>
      <c r="AE3" t="n">
        <v>237797.9582704548</v>
      </c>
      <c r="AF3" t="n">
        <v>3.389138627875148e-06</v>
      </c>
      <c r="AG3" t="n">
        <v>7</v>
      </c>
      <c r="AH3" t="n">
        <v>215102.854884722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4.796</v>
      </c>
      <c r="E4" t="n">
        <v>20.85</v>
      </c>
      <c r="F4" t="n">
        <v>17.57</v>
      </c>
      <c r="G4" t="n">
        <v>23.42</v>
      </c>
      <c r="H4" t="n">
        <v>0.42</v>
      </c>
      <c r="I4" t="n">
        <v>45</v>
      </c>
      <c r="J4" t="n">
        <v>127.27</v>
      </c>
      <c r="K4" t="n">
        <v>45</v>
      </c>
      <c r="L4" t="n">
        <v>3</v>
      </c>
      <c r="M4" t="n">
        <v>43</v>
      </c>
      <c r="N4" t="n">
        <v>19.27</v>
      </c>
      <c r="O4" t="n">
        <v>15930.42</v>
      </c>
      <c r="P4" t="n">
        <v>182.38</v>
      </c>
      <c r="Q4" t="n">
        <v>433.67</v>
      </c>
      <c r="R4" t="n">
        <v>101.4</v>
      </c>
      <c r="S4" t="n">
        <v>55.15</v>
      </c>
      <c r="T4" t="n">
        <v>20924.88</v>
      </c>
      <c r="U4" t="n">
        <v>0.54</v>
      </c>
      <c r="V4" t="n">
        <v>0.82</v>
      </c>
      <c r="W4" t="n">
        <v>6.86</v>
      </c>
      <c r="X4" t="n">
        <v>1.27</v>
      </c>
      <c r="Y4" t="n">
        <v>2</v>
      </c>
      <c r="Z4" t="n">
        <v>10</v>
      </c>
      <c r="AA4" t="n">
        <v>160.5116930105895</v>
      </c>
      <c r="AB4" t="n">
        <v>219.6191796531139</v>
      </c>
      <c r="AC4" t="n">
        <v>198.6590333845383</v>
      </c>
      <c r="AD4" t="n">
        <v>160511.6930105895</v>
      </c>
      <c r="AE4" t="n">
        <v>219619.1796531139</v>
      </c>
      <c r="AF4" t="n">
        <v>3.628517916619611e-06</v>
      </c>
      <c r="AG4" t="n">
        <v>7</v>
      </c>
      <c r="AH4" t="n">
        <v>198659.0333845383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4.9525</v>
      </c>
      <c r="E5" t="n">
        <v>20.19</v>
      </c>
      <c r="F5" t="n">
        <v>17.22</v>
      </c>
      <c r="G5" t="n">
        <v>31.3</v>
      </c>
      <c r="H5" t="n">
        <v>0.55</v>
      </c>
      <c r="I5" t="n">
        <v>33</v>
      </c>
      <c r="J5" t="n">
        <v>128.59</v>
      </c>
      <c r="K5" t="n">
        <v>45</v>
      </c>
      <c r="L5" t="n">
        <v>4</v>
      </c>
      <c r="M5" t="n">
        <v>31</v>
      </c>
      <c r="N5" t="n">
        <v>19.59</v>
      </c>
      <c r="O5" t="n">
        <v>16093.6</v>
      </c>
      <c r="P5" t="n">
        <v>176.61</v>
      </c>
      <c r="Q5" t="n">
        <v>433.85</v>
      </c>
      <c r="R5" t="n">
        <v>89.70999999999999</v>
      </c>
      <c r="S5" t="n">
        <v>55.15</v>
      </c>
      <c r="T5" t="n">
        <v>15139.2</v>
      </c>
      <c r="U5" t="n">
        <v>0.61</v>
      </c>
      <c r="V5" t="n">
        <v>0.83</v>
      </c>
      <c r="W5" t="n">
        <v>6.85</v>
      </c>
      <c r="X5" t="n">
        <v>0.92</v>
      </c>
      <c r="Y5" t="n">
        <v>2</v>
      </c>
      <c r="Z5" t="n">
        <v>10</v>
      </c>
      <c r="AA5" t="n">
        <v>146.0187505685792</v>
      </c>
      <c r="AB5" t="n">
        <v>199.7892964204702</v>
      </c>
      <c r="AC5" t="n">
        <v>180.7216863761958</v>
      </c>
      <c r="AD5" t="n">
        <v>146018.7505685792</v>
      </c>
      <c r="AE5" t="n">
        <v>199789.2964204701</v>
      </c>
      <c r="AF5" t="n">
        <v>3.746921389086452e-06</v>
      </c>
      <c r="AG5" t="n">
        <v>6</v>
      </c>
      <c r="AH5" t="n">
        <v>180721.6863761958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5.0462</v>
      </c>
      <c r="E6" t="n">
        <v>19.82</v>
      </c>
      <c r="F6" t="n">
        <v>17.02</v>
      </c>
      <c r="G6" t="n">
        <v>39.28</v>
      </c>
      <c r="H6" t="n">
        <v>0.68</v>
      </c>
      <c r="I6" t="n">
        <v>26</v>
      </c>
      <c r="J6" t="n">
        <v>129.92</v>
      </c>
      <c r="K6" t="n">
        <v>45</v>
      </c>
      <c r="L6" t="n">
        <v>5</v>
      </c>
      <c r="M6" t="n">
        <v>24</v>
      </c>
      <c r="N6" t="n">
        <v>19.92</v>
      </c>
      <c r="O6" t="n">
        <v>16257.24</v>
      </c>
      <c r="P6" t="n">
        <v>172.24</v>
      </c>
      <c r="Q6" t="n">
        <v>433.54</v>
      </c>
      <c r="R6" t="n">
        <v>83.45999999999999</v>
      </c>
      <c r="S6" t="n">
        <v>55.15</v>
      </c>
      <c r="T6" t="n">
        <v>12048.98</v>
      </c>
      <c r="U6" t="n">
        <v>0.66</v>
      </c>
      <c r="V6" t="n">
        <v>0.84</v>
      </c>
      <c r="W6" t="n">
        <v>6.84</v>
      </c>
      <c r="X6" t="n">
        <v>0.73</v>
      </c>
      <c r="Y6" t="n">
        <v>2</v>
      </c>
      <c r="Z6" t="n">
        <v>10</v>
      </c>
      <c r="AA6" t="n">
        <v>142.0710977805432</v>
      </c>
      <c r="AB6" t="n">
        <v>194.3879437177325</v>
      </c>
      <c r="AC6" t="n">
        <v>175.8358311945596</v>
      </c>
      <c r="AD6" t="n">
        <v>142071.0977805432</v>
      </c>
      <c r="AE6" t="n">
        <v>194387.9437177325</v>
      </c>
      <c r="AF6" t="n">
        <v>3.817812158224745e-06</v>
      </c>
      <c r="AG6" t="n">
        <v>6</v>
      </c>
      <c r="AH6" t="n">
        <v>175835.8311945596</v>
      </c>
    </row>
    <row r="7">
      <c r="A7" t="n">
        <v>5</v>
      </c>
      <c r="B7" t="n">
        <v>60</v>
      </c>
      <c r="C7" t="inlineStr">
        <is>
          <t xml:space="preserve">CONCLUIDO	</t>
        </is>
      </c>
      <c r="D7" t="n">
        <v>5.1049</v>
      </c>
      <c r="E7" t="n">
        <v>19.59</v>
      </c>
      <c r="F7" t="n">
        <v>16.89</v>
      </c>
      <c r="G7" t="n">
        <v>46.08</v>
      </c>
      <c r="H7" t="n">
        <v>0.8100000000000001</v>
      </c>
      <c r="I7" t="n">
        <v>22</v>
      </c>
      <c r="J7" t="n">
        <v>131.25</v>
      </c>
      <c r="K7" t="n">
        <v>45</v>
      </c>
      <c r="L7" t="n">
        <v>6</v>
      </c>
      <c r="M7" t="n">
        <v>20</v>
      </c>
      <c r="N7" t="n">
        <v>20.25</v>
      </c>
      <c r="O7" t="n">
        <v>16421.36</v>
      </c>
      <c r="P7" t="n">
        <v>168.57</v>
      </c>
      <c r="Q7" t="n">
        <v>433.59</v>
      </c>
      <c r="R7" t="n">
        <v>79.16</v>
      </c>
      <c r="S7" t="n">
        <v>55.15</v>
      </c>
      <c r="T7" t="n">
        <v>9918.879999999999</v>
      </c>
      <c r="U7" t="n">
        <v>0.7</v>
      </c>
      <c r="V7" t="n">
        <v>0.85</v>
      </c>
      <c r="W7" t="n">
        <v>6.83</v>
      </c>
      <c r="X7" t="n">
        <v>0.6</v>
      </c>
      <c r="Y7" t="n">
        <v>2</v>
      </c>
      <c r="Z7" t="n">
        <v>10</v>
      </c>
      <c r="AA7" t="n">
        <v>139.2278946543434</v>
      </c>
      <c r="AB7" t="n">
        <v>190.4977477671986</v>
      </c>
      <c r="AC7" t="n">
        <v>172.3169100856191</v>
      </c>
      <c r="AD7" t="n">
        <v>139227.8946543434</v>
      </c>
      <c r="AE7" t="n">
        <v>190497.7477671986</v>
      </c>
      <c r="AF7" t="n">
        <v>3.862222917546175e-06</v>
      </c>
      <c r="AG7" t="n">
        <v>6</v>
      </c>
      <c r="AH7" t="n">
        <v>172316.9100856191</v>
      </c>
    </row>
    <row r="8">
      <c r="A8" t="n">
        <v>6</v>
      </c>
      <c r="B8" t="n">
        <v>60</v>
      </c>
      <c r="C8" t="inlineStr">
        <is>
          <t xml:space="preserve">CONCLUIDO	</t>
        </is>
      </c>
      <c r="D8" t="n">
        <v>5.1663</v>
      </c>
      <c r="E8" t="n">
        <v>19.36</v>
      </c>
      <c r="F8" t="n">
        <v>16.76</v>
      </c>
      <c r="G8" t="n">
        <v>55.88</v>
      </c>
      <c r="H8" t="n">
        <v>0.93</v>
      </c>
      <c r="I8" t="n">
        <v>18</v>
      </c>
      <c r="J8" t="n">
        <v>132.58</v>
      </c>
      <c r="K8" t="n">
        <v>45</v>
      </c>
      <c r="L8" t="n">
        <v>7</v>
      </c>
      <c r="M8" t="n">
        <v>16</v>
      </c>
      <c r="N8" t="n">
        <v>20.59</v>
      </c>
      <c r="O8" t="n">
        <v>16585.95</v>
      </c>
      <c r="P8" t="n">
        <v>165.06</v>
      </c>
      <c r="Q8" t="n">
        <v>433.47</v>
      </c>
      <c r="R8" t="n">
        <v>75.09999999999999</v>
      </c>
      <c r="S8" t="n">
        <v>55.15</v>
      </c>
      <c r="T8" t="n">
        <v>7908.07</v>
      </c>
      <c r="U8" t="n">
        <v>0.73</v>
      </c>
      <c r="V8" t="n">
        <v>0.85</v>
      </c>
      <c r="W8" t="n">
        <v>6.82</v>
      </c>
      <c r="X8" t="n">
        <v>0.47</v>
      </c>
      <c r="Y8" t="n">
        <v>2</v>
      </c>
      <c r="Z8" t="n">
        <v>10</v>
      </c>
      <c r="AA8" t="n">
        <v>136.4797779026912</v>
      </c>
      <c r="AB8" t="n">
        <v>186.7376531892355</v>
      </c>
      <c r="AC8" t="n">
        <v>168.9156736568497</v>
      </c>
      <c r="AD8" t="n">
        <v>136479.7779026912</v>
      </c>
      <c r="AE8" t="n">
        <v>186737.6531892355</v>
      </c>
      <c r="AF8" t="n">
        <v>3.908676420482046e-06</v>
      </c>
      <c r="AG8" t="n">
        <v>6</v>
      </c>
      <c r="AH8" t="n">
        <v>168915.6736568497</v>
      </c>
    </row>
    <row r="9">
      <c r="A9" t="n">
        <v>7</v>
      </c>
      <c r="B9" t="n">
        <v>60</v>
      </c>
      <c r="C9" t="inlineStr">
        <is>
          <t xml:space="preserve">CONCLUIDO	</t>
        </is>
      </c>
      <c r="D9" t="n">
        <v>5.1881</v>
      </c>
      <c r="E9" t="n">
        <v>19.27</v>
      </c>
      <c r="F9" t="n">
        <v>16.73</v>
      </c>
      <c r="G9" t="n">
        <v>62.75</v>
      </c>
      <c r="H9" t="n">
        <v>1.06</v>
      </c>
      <c r="I9" t="n">
        <v>16</v>
      </c>
      <c r="J9" t="n">
        <v>133.92</v>
      </c>
      <c r="K9" t="n">
        <v>45</v>
      </c>
      <c r="L9" t="n">
        <v>8</v>
      </c>
      <c r="M9" t="n">
        <v>14</v>
      </c>
      <c r="N9" t="n">
        <v>20.93</v>
      </c>
      <c r="O9" t="n">
        <v>16751.02</v>
      </c>
      <c r="P9" t="n">
        <v>162.63</v>
      </c>
      <c r="Q9" t="n">
        <v>433.63</v>
      </c>
      <c r="R9" t="n">
        <v>73.8</v>
      </c>
      <c r="S9" t="n">
        <v>55.15</v>
      </c>
      <c r="T9" t="n">
        <v>7270.78</v>
      </c>
      <c r="U9" t="n">
        <v>0.75</v>
      </c>
      <c r="V9" t="n">
        <v>0.86</v>
      </c>
      <c r="W9" t="n">
        <v>6.83</v>
      </c>
      <c r="X9" t="n">
        <v>0.44</v>
      </c>
      <c r="Y9" t="n">
        <v>2</v>
      </c>
      <c r="Z9" t="n">
        <v>10</v>
      </c>
      <c r="AA9" t="n">
        <v>134.9753604198502</v>
      </c>
      <c r="AB9" t="n">
        <v>184.6792428189982</v>
      </c>
      <c r="AC9" t="n">
        <v>167.0537150833501</v>
      </c>
      <c r="AD9" t="n">
        <v>134975.3604198502</v>
      </c>
      <c r="AE9" t="n">
        <v>184679.2428189982</v>
      </c>
      <c r="AF9" t="n">
        <v>3.925169683739409e-06</v>
      </c>
      <c r="AG9" t="n">
        <v>6</v>
      </c>
      <c r="AH9" t="n">
        <v>167053.7150833501</v>
      </c>
    </row>
    <row r="10">
      <c r="A10" t="n">
        <v>8</v>
      </c>
      <c r="B10" t="n">
        <v>60</v>
      </c>
      <c r="C10" t="inlineStr">
        <is>
          <t xml:space="preserve">CONCLUIDO	</t>
        </is>
      </c>
      <c r="D10" t="n">
        <v>5.2219</v>
      </c>
      <c r="E10" t="n">
        <v>19.15</v>
      </c>
      <c r="F10" t="n">
        <v>16.66</v>
      </c>
      <c r="G10" t="n">
        <v>71.40000000000001</v>
      </c>
      <c r="H10" t="n">
        <v>1.18</v>
      </c>
      <c r="I10" t="n">
        <v>14</v>
      </c>
      <c r="J10" t="n">
        <v>135.27</v>
      </c>
      <c r="K10" t="n">
        <v>45</v>
      </c>
      <c r="L10" t="n">
        <v>9</v>
      </c>
      <c r="M10" t="n">
        <v>12</v>
      </c>
      <c r="N10" t="n">
        <v>21.27</v>
      </c>
      <c r="O10" t="n">
        <v>16916.71</v>
      </c>
      <c r="P10" t="n">
        <v>159.66</v>
      </c>
      <c r="Q10" t="n">
        <v>433.47</v>
      </c>
      <c r="R10" t="n">
        <v>71.58</v>
      </c>
      <c r="S10" t="n">
        <v>55.15</v>
      </c>
      <c r="T10" t="n">
        <v>6167.67</v>
      </c>
      <c r="U10" t="n">
        <v>0.77</v>
      </c>
      <c r="V10" t="n">
        <v>0.86</v>
      </c>
      <c r="W10" t="n">
        <v>6.82</v>
      </c>
      <c r="X10" t="n">
        <v>0.37</v>
      </c>
      <c r="Y10" t="n">
        <v>2</v>
      </c>
      <c r="Z10" t="n">
        <v>10</v>
      </c>
      <c r="AA10" t="n">
        <v>133.0262344457454</v>
      </c>
      <c r="AB10" t="n">
        <v>182.0123626718602</v>
      </c>
      <c r="AC10" t="n">
        <v>164.6413582344643</v>
      </c>
      <c r="AD10" t="n">
        <v>133026.2344457454</v>
      </c>
      <c r="AE10" t="n">
        <v>182012.3626718602</v>
      </c>
      <c r="AF10" t="n">
        <v>3.95074180750541e-06</v>
      </c>
      <c r="AG10" t="n">
        <v>6</v>
      </c>
      <c r="AH10" t="n">
        <v>164641.3582344643</v>
      </c>
    </row>
    <row r="11">
      <c r="A11" t="n">
        <v>9</v>
      </c>
      <c r="B11" t="n">
        <v>60</v>
      </c>
      <c r="C11" t="inlineStr">
        <is>
          <t xml:space="preserve">CONCLUIDO	</t>
        </is>
      </c>
      <c r="D11" t="n">
        <v>5.2332</v>
      </c>
      <c r="E11" t="n">
        <v>19.11</v>
      </c>
      <c r="F11" t="n">
        <v>16.64</v>
      </c>
      <c r="G11" t="n">
        <v>76.81999999999999</v>
      </c>
      <c r="H11" t="n">
        <v>1.29</v>
      </c>
      <c r="I11" t="n">
        <v>13</v>
      </c>
      <c r="J11" t="n">
        <v>136.61</v>
      </c>
      <c r="K11" t="n">
        <v>45</v>
      </c>
      <c r="L11" t="n">
        <v>10</v>
      </c>
      <c r="M11" t="n">
        <v>11</v>
      </c>
      <c r="N11" t="n">
        <v>21.61</v>
      </c>
      <c r="O11" t="n">
        <v>17082.76</v>
      </c>
      <c r="P11" t="n">
        <v>156.81</v>
      </c>
      <c r="Q11" t="n">
        <v>433.41</v>
      </c>
      <c r="R11" t="n">
        <v>71.02</v>
      </c>
      <c r="S11" t="n">
        <v>55.15</v>
      </c>
      <c r="T11" t="n">
        <v>5892.24</v>
      </c>
      <c r="U11" t="n">
        <v>0.78</v>
      </c>
      <c r="V11" t="n">
        <v>0.86</v>
      </c>
      <c r="W11" t="n">
        <v>6.82</v>
      </c>
      <c r="X11" t="n">
        <v>0.35</v>
      </c>
      <c r="Y11" t="n">
        <v>2</v>
      </c>
      <c r="Z11" t="n">
        <v>10</v>
      </c>
      <c r="AA11" t="n">
        <v>131.5234993573182</v>
      </c>
      <c r="AB11" t="n">
        <v>179.956254227882</v>
      </c>
      <c r="AC11" t="n">
        <v>162.7814818946125</v>
      </c>
      <c r="AD11" t="n">
        <v>131523.4993573182</v>
      </c>
      <c r="AE11" t="n">
        <v>179956.254227882</v>
      </c>
      <c r="AF11" t="n">
        <v>3.959291067817712e-06</v>
      </c>
      <c r="AG11" t="n">
        <v>6</v>
      </c>
      <c r="AH11" t="n">
        <v>162781.4818946125</v>
      </c>
    </row>
    <row r="12">
      <c r="A12" t="n">
        <v>10</v>
      </c>
      <c r="B12" t="n">
        <v>60</v>
      </c>
      <c r="C12" t="inlineStr">
        <is>
          <t xml:space="preserve">CONCLUIDO	</t>
        </is>
      </c>
      <c r="D12" t="n">
        <v>5.2668</v>
      </c>
      <c r="E12" t="n">
        <v>18.99</v>
      </c>
      <c r="F12" t="n">
        <v>16.57</v>
      </c>
      <c r="G12" t="n">
        <v>90.40000000000001</v>
      </c>
      <c r="H12" t="n">
        <v>1.41</v>
      </c>
      <c r="I12" t="n">
        <v>11</v>
      </c>
      <c r="J12" t="n">
        <v>137.96</v>
      </c>
      <c r="K12" t="n">
        <v>45</v>
      </c>
      <c r="L12" t="n">
        <v>11</v>
      </c>
      <c r="M12" t="n">
        <v>9</v>
      </c>
      <c r="N12" t="n">
        <v>21.96</v>
      </c>
      <c r="O12" t="n">
        <v>17249.3</v>
      </c>
      <c r="P12" t="n">
        <v>153.06</v>
      </c>
      <c r="Q12" t="n">
        <v>433.4</v>
      </c>
      <c r="R12" t="n">
        <v>68.95999999999999</v>
      </c>
      <c r="S12" t="n">
        <v>55.15</v>
      </c>
      <c r="T12" t="n">
        <v>4871.89</v>
      </c>
      <c r="U12" t="n">
        <v>0.8</v>
      </c>
      <c r="V12" t="n">
        <v>0.86</v>
      </c>
      <c r="W12" t="n">
        <v>6.81</v>
      </c>
      <c r="X12" t="n">
        <v>0.28</v>
      </c>
      <c r="Y12" t="n">
        <v>2</v>
      </c>
      <c r="Z12" t="n">
        <v>10</v>
      </c>
      <c r="AA12" t="n">
        <v>129.25799020628</v>
      </c>
      <c r="AB12" t="n">
        <v>176.8564846602232</v>
      </c>
      <c r="AC12" t="n">
        <v>159.9775499839362</v>
      </c>
      <c r="AD12" t="n">
        <v>129257.99020628</v>
      </c>
      <c r="AE12" t="n">
        <v>176856.4846602232</v>
      </c>
      <c r="AF12" t="n">
        <v>3.984711877241903e-06</v>
      </c>
      <c r="AG12" t="n">
        <v>6</v>
      </c>
      <c r="AH12" t="n">
        <v>159977.5499839362</v>
      </c>
    </row>
    <row r="13">
      <c r="A13" t="n">
        <v>11</v>
      </c>
      <c r="B13" t="n">
        <v>60</v>
      </c>
      <c r="C13" t="inlineStr">
        <is>
          <t xml:space="preserve">CONCLUIDO	</t>
        </is>
      </c>
      <c r="D13" t="n">
        <v>5.2791</v>
      </c>
      <c r="E13" t="n">
        <v>18.94</v>
      </c>
      <c r="F13" t="n">
        <v>16.55</v>
      </c>
      <c r="G13" t="n">
        <v>99.33</v>
      </c>
      <c r="H13" t="n">
        <v>1.52</v>
      </c>
      <c r="I13" t="n">
        <v>10</v>
      </c>
      <c r="J13" t="n">
        <v>139.32</v>
      </c>
      <c r="K13" t="n">
        <v>45</v>
      </c>
      <c r="L13" t="n">
        <v>12</v>
      </c>
      <c r="M13" t="n">
        <v>8</v>
      </c>
      <c r="N13" t="n">
        <v>22.32</v>
      </c>
      <c r="O13" t="n">
        <v>17416.34</v>
      </c>
      <c r="P13" t="n">
        <v>150.24</v>
      </c>
      <c r="Q13" t="n">
        <v>433.45</v>
      </c>
      <c r="R13" t="n">
        <v>68.40000000000001</v>
      </c>
      <c r="S13" t="n">
        <v>55.15</v>
      </c>
      <c r="T13" t="n">
        <v>4598.95</v>
      </c>
      <c r="U13" t="n">
        <v>0.8100000000000001</v>
      </c>
      <c r="V13" t="n">
        <v>0.86</v>
      </c>
      <c r="W13" t="n">
        <v>6.81</v>
      </c>
      <c r="X13" t="n">
        <v>0.26</v>
      </c>
      <c r="Y13" t="n">
        <v>2</v>
      </c>
      <c r="Z13" t="n">
        <v>10</v>
      </c>
      <c r="AA13" t="n">
        <v>127.7753781230176</v>
      </c>
      <c r="AB13" t="n">
        <v>174.8279093996759</v>
      </c>
      <c r="AC13" t="n">
        <v>158.1425790991315</v>
      </c>
      <c r="AD13" t="n">
        <v>127775.3781230176</v>
      </c>
      <c r="AE13" t="n">
        <v>174827.9093996759</v>
      </c>
      <c r="AF13" t="n">
        <v>3.994017709263259e-06</v>
      </c>
      <c r="AG13" t="n">
        <v>6</v>
      </c>
      <c r="AH13" t="n">
        <v>158142.5790991315</v>
      </c>
    </row>
    <row r="14">
      <c r="A14" t="n">
        <v>12</v>
      </c>
      <c r="B14" t="n">
        <v>60</v>
      </c>
      <c r="C14" t="inlineStr">
        <is>
          <t xml:space="preserve">CONCLUIDO	</t>
        </is>
      </c>
      <c r="D14" t="n">
        <v>5.28</v>
      </c>
      <c r="E14" t="n">
        <v>18.94</v>
      </c>
      <c r="F14" t="n">
        <v>16.55</v>
      </c>
      <c r="G14" t="n">
        <v>99.31</v>
      </c>
      <c r="H14" t="n">
        <v>1.63</v>
      </c>
      <c r="I14" t="n">
        <v>10</v>
      </c>
      <c r="J14" t="n">
        <v>140.67</v>
      </c>
      <c r="K14" t="n">
        <v>45</v>
      </c>
      <c r="L14" t="n">
        <v>13</v>
      </c>
      <c r="M14" t="n">
        <v>8</v>
      </c>
      <c r="N14" t="n">
        <v>22.68</v>
      </c>
      <c r="O14" t="n">
        <v>17583.88</v>
      </c>
      <c r="P14" t="n">
        <v>147.01</v>
      </c>
      <c r="Q14" t="n">
        <v>433.4</v>
      </c>
      <c r="R14" t="n">
        <v>68.16</v>
      </c>
      <c r="S14" t="n">
        <v>55.15</v>
      </c>
      <c r="T14" t="n">
        <v>4480.28</v>
      </c>
      <c r="U14" t="n">
        <v>0.8100000000000001</v>
      </c>
      <c r="V14" t="n">
        <v>0.87</v>
      </c>
      <c r="W14" t="n">
        <v>6.81</v>
      </c>
      <c r="X14" t="n">
        <v>0.26</v>
      </c>
      <c r="Y14" t="n">
        <v>2</v>
      </c>
      <c r="Z14" t="n">
        <v>10</v>
      </c>
      <c r="AA14" t="n">
        <v>126.2827652792035</v>
      </c>
      <c r="AB14" t="n">
        <v>172.7856506573392</v>
      </c>
      <c r="AC14" t="n">
        <v>156.2952306648346</v>
      </c>
      <c r="AD14" t="n">
        <v>126282.7652792035</v>
      </c>
      <c r="AE14" t="n">
        <v>172785.6506573392</v>
      </c>
      <c r="AF14" t="n">
        <v>3.994698623801407e-06</v>
      </c>
      <c r="AG14" t="n">
        <v>6</v>
      </c>
      <c r="AH14" t="n">
        <v>156295.2306648346</v>
      </c>
    </row>
    <row r="15">
      <c r="A15" t="n">
        <v>13</v>
      </c>
      <c r="B15" t="n">
        <v>60</v>
      </c>
      <c r="C15" t="inlineStr">
        <is>
          <t xml:space="preserve">CONCLUIDO	</t>
        </is>
      </c>
      <c r="D15" t="n">
        <v>5.293</v>
      </c>
      <c r="E15" t="n">
        <v>18.89</v>
      </c>
      <c r="F15" t="n">
        <v>16.53</v>
      </c>
      <c r="G15" t="n">
        <v>110.21</v>
      </c>
      <c r="H15" t="n">
        <v>1.74</v>
      </c>
      <c r="I15" t="n">
        <v>9</v>
      </c>
      <c r="J15" t="n">
        <v>142.04</v>
      </c>
      <c r="K15" t="n">
        <v>45</v>
      </c>
      <c r="L15" t="n">
        <v>14</v>
      </c>
      <c r="M15" t="n">
        <v>6</v>
      </c>
      <c r="N15" t="n">
        <v>23.04</v>
      </c>
      <c r="O15" t="n">
        <v>17751.93</v>
      </c>
      <c r="P15" t="n">
        <v>146.01</v>
      </c>
      <c r="Q15" t="n">
        <v>433.47</v>
      </c>
      <c r="R15" t="n">
        <v>67.37</v>
      </c>
      <c r="S15" t="n">
        <v>55.15</v>
      </c>
      <c r="T15" t="n">
        <v>4089.88</v>
      </c>
      <c r="U15" t="n">
        <v>0.82</v>
      </c>
      <c r="V15" t="n">
        <v>0.87</v>
      </c>
      <c r="W15" t="n">
        <v>6.81</v>
      </c>
      <c r="X15" t="n">
        <v>0.24</v>
      </c>
      <c r="Y15" t="n">
        <v>2</v>
      </c>
      <c r="Z15" t="n">
        <v>10</v>
      </c>
      <c r="AA15" t="n">
        <v>125.6327068888553</v>
      </c>
      <c r="AB15" t="n">
        <v>171.8962120891131</v>
      </c>
      <c r="AC15" t="n">
        <v>155.4906788652249</v>
      </c>
      <c r="AD15" t="n">
        <v>125632.7068888553</v>
      </c>
      <c r="AE15" t="n">
        <v>171896.2120891131</v>
      </c>
      <c r="AF15" t="n">
        <v>4.0045340560191e-06</v>
      </c>
      <c r="AG15" t="n">
        <v>6</v>
      </c>
      <c r="AH15" t="n">
        <v>155490.6788652249</v>
      </c>
    </row>
    <row r="16">
      <c r="A16" t="n">
        <v>14</v>
      </c>
      <c r="B16" t="n">
        <v>60</v>
      </c>
      <c r="C16" t="inlineStr">
        <is>
          <t xml:space="preserve">CONCLUIDO	</t>
        </is>
      </c>
      <c r="D16" t="n">
        <v>5.292</v>
      </c>
      <c r="E16" t="n">
        <v>18.9</v>
      </c>
      <c r="F16" t="n">
        <v>16.53</v>
      </c>
      <c r="G16" t="n">
        <v>110.23</v>
      </c>
      <c r="H16" t="n">
        <v>1.85</v>
      </c>
      <c r="I16" t="n">
        <v>9</v>
      </c>
      <c r="J16" t="n">
        <v>143.4</v>
      </c>
      <c r="K16" t="n">
        <v>45</v>
      </c>
      <c r="L16" t="n">
        <v>15</v>
      </c>
      <c r="M16" t="n">
        <v>0</v>
      </c>
      <c r="N16" t="n">
        <v>23.41</v>
      </c>
      <c r="O16" t="n">
        <v>17920.49</v>
      </c>
      <c r="P16" t="n">
        <v>146.12</v>
      </c>
      <c r="Q16" t="n">
        <v>433.58</v>
      </c>
      <c r="R16" t="n">
        <v>67.25</v>
      </c>
      <c r="S16" t="n">
        <v>55.15</v>
      </c>
      <c r="T16" t="n">
        <v>4030.6</v>
      </c>
      <c r="U16" t="n">
        <v>0.82</v>
      </c>
      <c r="V16" t="n">
        <v>0.87</v>
      </c>
      <c r="W16" t="n">
        <v>6.82</v>
      </c>
      <c r="X16" t="n">
        <v>0.24</v>
      </c>
      <c r="Y16" t="n">
        <v>2</v>
      </c>
      <c r="Z16" t="n">
        <v>10</v>
      </c>
      <c r="AA16" t="n">
        <v>125.6970135434017</v>
      </c>
      <c r="AB16" t="n">
        <v>171.9841992908727</v>
      </c>
      <c r="AC16" t="n">
        <v>155.5702686919394</v>
      </c>
      <c r="AD16" t="n">
        <v>125697.0135434017</v>
      </c>
      <c r="AE16" t="n">
        <v>171984.1992908727</v>
      </c>
      <c r="AF16" t="n">
        <v>4.003777484310046e-06</v>
      </c>
      <c r="AG16" t="n">
        <v>6</v>
      </c>
      <c r="AH16" t="n">
        <v>155570.2686919394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3.2198</v>
      </c>
      <c r="E2" t="n">
        <v>31.06</v>
      </c>
      <c r="F2" t="n">
        <v>22.26</v>
      </c>
      <c r="G2" t="n">
        <v>6.64</v>
      </c>
      <c r="H2" t="n">
        <v>0.11</v>
      </c>
      <c r="I2" t="n">
        <v>201</v>
      </c>
      <c r="J2" t="n">
        <v>159.12</v>
      </c>
      <c r="K2" t="n">
        <v>50.28</v>
      </c>
      <c r="L2" t="n">
        <v>1</v>
      </c>
      <c r="M2" t="n">
        <v>199</v>
      </c>
      <c r="N2" t="n">
        <v>27.84</v>
      </c>
      <c r="O2" t="n">
        <v>19859.16</v>
      </c>
      <c r="P2" t="n">
        <v>276.78</v>
      </c>
      <c r="Q2" t="n">
        <v>435.07</v>
      </c>
      <c r="R2" t="n">
        <v>253.85</v>
      </c>
      <c r="S2" t="n">
        <v>55.15</v>
      </c>
      <c r="T2" t="n">
        <v>96369.82000000001</v>
      </c>
      <c r="U2" t="n">
        <v>0.22</v>
      </c>
      <c r="V2" t="n">
        <v>0.64</v>
      </c>
      <c r="W2" t="n">
        <v>7.12</v>
      </c>
      <c r="X2" t="n">
        <v>5.94</v>
      </c>
      <c r="Y2" t="n">
        <v>2</v>
      </c>
      <c r="Z2" t="n">
        <v>10</v>
      </c>
      <c r="AA2" t="n">
        <v>304.1540772761253</v>
      </c>
      <c r="AB2" t="n">
        <v>416.157026860067</v>
      </c>
      <c r="AC2" t="n">
        <v>376.4395842965969</v>
      </c>
      <c r="AD2" t="n">
        <v>304154.0772761253</v>
      </c>
      <c r="AE2" t="n">
        <v>416157.026860067</v>
      </c>
      <c r="AF2" t="n">
        <v>2.401338608778303e-06</v>
      </c>
      <c r="AG2" t="n">
        <v>9</v>
      </c>
      <c r="AH2" t="n">
        <v>376439.5842965969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4.1989</v>
      </c>
      <c r="E3" t="n">
        <v>23.82</v>
      </c>
      <c r="F3" t="n">
        <v>18.75</v>
      </c>
      <c r="G3" t="n">
        <v>13.24</v>
      </c>
      <c r="H3" t="n">
        <v>0.22</v>
      </c>
      <c r="I3" t="n">
        <v>85</v>
      </c>
      <c r="J3" t="n">
        <v>160.54</v>
      </c>
      <c r="K3" t="n">
        <v>50.28</v>
      </c>
      <c r="L3" t="n">
        <v>2</v>
      </c>
      <c r="M3" t="n">
        <v>83</v>
      </c>
      <c r="N3" t="n">
        <v>28.26</v>
      </c>
      <c r="O3" t="n">
        <v>20034.4</v>
      </c>
      <c r="P3" t="n">
        <v>232.14</v>
      </c>
      <c r="Q3" t="n">
        <v>434.07</v>
      </c>
      <c r="R3" t="n">
        <v>139.21</v>
      </c>
      <c r="S3" t="n">
        <v>55.15</v>
      </c>
      <c r="T3" t="n">
        <v>39631.48</v>
      </c>
      <c r="U3" t="n">
        <v>0.4</v>
      </c>
      <c r="V3" t="n">
        <v>0.76</v>
      </c>
      <c r="W3" t="n">
        <v>6.94</v>
      </c>
      <c r="X3" t="n">
        <v>2.45</v>
      </c>
      <c r="Y3" t="n">
        <v>2</v>
      </c>
      <c r="Z3" t="n">
        <v>10</v>
      </c>
      <c r="AA3" t="n">
        <v>206.4254688368132</v>
      </c>
      <c r="AB3" t="n">
        <v>282.4404333113533</v>
      </c>
      <c r="AC3" t="n">
        <v>255.4847147638386</v>
      </c>
      <c r="AD3" t="n">
        <v>206425.4688368132</v>
      </c>
      <c r="AE3" t="n">
        <v>282440.4333113533</v>
      </c>
      <c r="AF3" t="n">
        <v>3.131554967513268e-06</v>
      </c>
      <c r="AG3" t="n">
        <v>7</v>
      </c>
      <c r="AH3" t="n">
        <v>255484.7147638386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4.5666</v>
      </c>
      <c r="E4" t="n">
        <v>21.9</v>
      </c>
      <c r="F4" t="n">
        <v>17.83</v>
      </c>
      <c r="G4" t="n">
        <v>19.82</v>
      </c>
      <c r="H4" t="n">
        <v>0.33</v>
      </c>
      <c r="I4" t="n">
        <v>54</v>
      </c>
      <c r="J4" t="n">
        <v>161.97</v>
      </c>
      <c r="K4" t="n">
        <v>50.28</v>
      </c>
      <c r="L4" t="n">
        <v>3</v>
      </c>
      <c r="M4" t="n">
        <v>52</v>
      </c>
      <c r="N4" t="n">
        <v>28.69</v>
      </c>
      <c r="O4" t="n">
        <v>20210.21</v>
      </c>
      <c r="P4" t="n">
        <v>219.34</v>
      </c>
      <c r="Q4" t="n">
        <v>433.82</v>
      </c>
      <c r="R4" t="n">
        <v>109.65</v>
      </c>
      <c r="S4" t="n">
        <v>55.15</v>
      </c>
      <c r="T4" t="n">
        <v>25006.11</v>
      </c>
      <c r="U4" t="n">
        <v>0.5</v>
      </c>
      <c r="V4" t="n">
        <v>0.8</v>
      </c>
      <c r="W4" t="n">
        <v>6.89</v>
      </c>
      <c r="X4" t="n">
        <v>1.53</v>
      </c>
      <c r="Y4" t="n">
        <v>2</v>
      </c>
      <c r="Z4" t="n">
        <v>10</v>
      </c>
      <c r="AA4" t="n">
        <v>187.3581111877</v>
      </c>
      <c r="AB4" t="n">
        <v>256.3516333833986</v>
      </c>
      <c r="AC4" t="n">
        <v>231.8857932851388</v>
      </c>
      <c r="AD4" t="n">
        <v>187358.1111877</v>
      </c>
      <c r="AE4" t="n">
        <v>256351.6333833986</v>
      </c>
      <c r="AF4" t="n">
        <v>3.40578697150351e-06</v>
      </c>
      <c r="AG4" t="n">
        <v>7</v>
      </c>
      <c r="AH4" t="n">
        <v>231885.7932851388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4.7716</v>
      </c>
      <c r="E5" t="n">
        <v>20.96</v>
      </c>
      <c r="F5" t="n">
        <v>17.38</v>
      </c>
      <c r="G5" t="n">
        <v>26.73</v>
      </c>
      <c r="H5" t="n">
        <v>0.43</v>
      </c>
      <c r="I5" t="n">
        <v>39</v>
      </c>
      <c r="J5" t="n">
        <v>163.4</v>
      </c>
      <c r="K5" t="n">
        <v>50.28</v>
      </c>
      <c r="L5" t="n">
        <v>4</v>
      </c>
      <c r="M5" t="n">
        <v>37</v>
      </c>
      <c r="N5" t="n">
        <v>29.12</v>
      </c>
      <c r="O5" t="n">
        <v>20386.62</v>
      </c>
      <c r="P5" t="n">
        <v>212.03</v>
      </c>
      <c r="Q5" t="n">
        <v>433.68</v>
      </c>
      <c r="R5" t="n">
        <v>95.09</v>
      </c>
      <c r="S5" t="n">
        <v>55.15</v>
      </c>
      <c r="T5" t="n">
        <v>17797.17</v>
      </c>
      <c r="U5" t="n">
        <v>0.58</v>
      </c>
      <c r="V5" t="n">
        <v>0.82</v>
      </c>
      <c r="W5" t="n">
        <v>6.85</v>
      </c>
      <c r="X5" t="n">
        <v>1.08</v>
      </c>
      <c r="Y5" t="n">
        <v>2</v>
      </c>
      <c r="Z5" t="n">
        <v>10</v>
      </c>
      <c r="AA5" t="n">
        <v>177.951257961563</v>
      </c>
      <c r="AB5" t="n">
        <v>243.4807617983294</v>
      </c>
      <c r="AC5" t="n">
        <v>220.2432996197628</v>
      </c>
      <c r="AD5" t="n">
        <v>177951.257961563</v>
      </c>
      <c r="AE5" t="n">
        <v>243480.7617983294</v>
      </c>
      <c r="AF5" t="n">
        <v>3.55867672080457e-06</v>
      </c>
      <c r="AG5" t="n">
        <v>7</v>
      </c>
      <c r="AH5" t="n">
        <v>220243.2996197628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4.8816</v>
      </c>
      <c r="E6" t="n">
        <v>20.48</v>
      </c>
      <c r="F6" t="n">
        <v>17.16</v>
      </c>
      <c r="G6" t="n">
        <v>33.22</v>
      </c>
      <c r="H6" t="n">
        <v>0.54</v>
      </c>
      <c r="I6" t="n">
        <v>31</v>
      </c>
      <c r="J6" t="n">
        <v>164.83</v>
      </c>
      <c r="K6" t="n">
        <v>50.28</v>
      </c>
      <c r="L6" t="n">
        <v>5</v>
      </c>
      <c r="M6" t="n">
        <v>29</v>
      </c>
      <c r="N6" t="n">
        <v>29.55</v>
      </c>
      <c r="O6" t="n">
        <v>20563.61</v>
      </c>
      <c r="P6" t="n">
        <v>208.02</v>
      </c>
      <c r="Q6" t="n">
        <v>433.66</v>
      </c>
      <c r="R6" t="n">
        <v>87.78</v>
      </c>
      <c r="S6" t="n">
        <v>55.15</v>
      </c>
      <c r="T6" t="n">
        <v>14183.57</v>
      </c>
      <c r="U6" t="n">
        <v>0.63</v>
      </c>
      <c r="V6" t="n">
        <v>0.83</v>
      </c>
      <c r="W6" t="n">
        <v>6.85</v>
      </c>
      <c r="X6" t="n">
        <v>0.87</v>
      </c>
      <c r="Y6" t="n">
        <v>2</v>
      </c>
      <c r="Z6" t="n">
        <v>10</v>
      </c>
      <c r="AA6" t="n">
        <v>164.7495846263819</v>
      </c>
      <c r="AB6" t="n">
        <v>225.4176499244211</v>
      </c>
      <c r="AC6" t="n">
        <v>203.9041057913579</v>
      </c>
      <c r="AD6" t="n">
        <v>164749.5846263819</v>
      </c>
      <c r="AE6" t="n">
        <v>225417.649924421</v>
      </c>
      <c r="AF6" t="n">
        <v>3.640715122868553e-06</v>
      </c>
      <c r="AG6" t="n">
        <v>6</v>
      </c>
      <c r="AH6" t="n">
        <v>203904.1057913579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4.9588</v>
      </c>
      <c r="E7" t="n">
        <v>20.17</v>
      </c>
      <c r="F7" t="n">
        <v>17</v>
      </c>
      <c r="G7" t="n">
        <v>39.24</v>
      </c>
      <c r="H7" t="n">
        <v>0.64</v>
      </c>
      <c r="I7" t="n">
        <v>26</v>
      </c>
      <c r="J7" t="n">
        <v>166.27</v>
      </c>
      <c r="K7" t="n">
        <v>50.28</v>
      </c>
      <c r="L7" t="n">
        <v>6</v>
      </c>
      <c r="M7" t="n">
        <v>24</v>
      </c>
      <c r="N7" t="n">
        <v>29.99</v>
      </c>
      <c r="O7" t="n">
        <v>20741.2</v>
      </c>
      <c r="P7" t="n">
        <v>204.34</v>
      </c>
      <c r="Q7" t="n">
        <v>433.58</v>
      </c>
      <c r="R7" t="n">
        <v>82.92</v>
      </c>
      <c r="S7" t="n">
        <v>55.15</v>
      </c>
      <c r="T7" t="n">
        <v>11778.1</v>
      </c>
      <c r="U7" t="n">
        <v>0.67</v>
      </c>
      <c r="V7" t="n">
        <v>0.84</v>
      </c>
      <c r="W7" t="n">
        <v>6.83</v>
      </c>
      <c r="X7" t="n">
        <v>0.71</v>
      </c>
      <c r="Y7" t="n">
        <v>2</v>
      </c>
      <c r="Z7" t="n">
        <v>10</v>
      </c>
      <c r="AA7" t="n">
        <v>161.1142365639218</v>
      </c>
      <c r="AB7" t="n">
        <v>220.4436063251282</v>
      </c>
      <c r="AC7" t="n">
        <v>199.4047779320659</v>
      </c>
      <c r="AD7" t="n">
        <v>161114.2365639218</v>
      </c>
      <c r="AE7" t="n">
        <v>220443.6063251282</v>
      </c>
      <c r="AF7" t="n">
        <v>3.698291165044367e-06</v>
      </c>
      <c r="AG7" t="n">
        <v>6</v>
      </c>
      <c r="AH7" t="n">
        <v>199404.7779320659</v>
      </c>
    </row>
    <row r="8">
      <c r="A8" t="n">
        <v>6</v>
      </c>
      <c r="B8" t="n">
        <v>80</v>
      </c>
      <c r="C8" t="inlineStr">
        <is>
          <t xml:space="preserve">CONCLUIDO	</t>
        </is>
      </c>
      <c r="D8" t="n">
        <v>5.0203</v>
      </c>
      <c r="E8" t="n">
        <v>19.92</v>
      </c>
      <c r="F8" t="n">
        <v>16.89</v>
      </c>
      <c r="G8" t="n">
        <v>46.05</v>
      </c>
      <c r="H8" t="n">
        <v>0.74</v>
      </c>
      <c r="I8" t="n">
        <v>22</v>
      </c>
      <c r="J8" t="n">
        <v>167.72</v>
      </c>
      <c r="K8" t="n">
        <v>50.28</v>
      </c>
      <c r="L8" t="n">
        <v>7</v>
      </c>
      <c r="M8" t="n">
        <v>20</v>
      </c>
      <c r="N8" t="n">
        <v>30.44</v>
      </c>
      <c r="O8" t="n">
        <v>20919.39</v>
      </c>
      <c r="P8" t="n">
        <v>201.48</v>
      </c>
      <c r="Q8" t="n">
        <v>433.79</v>
      </c>
      <c r="R8" t="n">
        <v>78.95999999999999</v>
      </c>
      <c r="S8" t="n">
        <v>55.15</v>
      </c>
      <c r="T8" t="n">
        <v>9817.1</v>
      </c>
      <c r="U8" t="n">
        <v>0.7</v>
      </c>
      <c r="V8" t="n">
        <v>0.85</v>
      </c>
      <c r="W8" t="n">
        <v>6.83</v>
      </c>
      <c r="X8" t="n">
        <v>0.59</v>
      </c>
      <c r="Y8" t="n">
        <v>2</v>
      </c>
      <c r="Z8" t="n">
        <v>10</v>
      </c>
      <c r="AA8" t="n">
        <v>158.3421412504332</v>
      </c>
      <c r="AB8" t="n">
        <v>216.6507032210009</v>
      </c>
      <c r="AC8" t="n">
        <v>195.9738641768224</v>
      </c>
      <c r="AD8" t="n">
        <v>158342.1412504332</v>
      </c>
      <c r="AE8" t="n">
        <v>216650.7032210009</v>
      </c>
      <c r="AF8" t="n">
        <v>3.744158089834685e-06</v>
      </c>
      <c r="AG8" t="n">
        <v>6</v>
      </c>
      <c r="AH8" t="n">
        <v>195973.8641768224</v>
      </c>
    </row>
    <row r="9">
      <c r="A9" t="n">
        <v>7</v>
      </c>
      <c r="B9" t="n">
        <v>80</v>
      </c>
      <c r="C9" t="inlineStr">
        <is>
          <t xml:space="preserve">CONCLUIDO	</t>
        </is>
      </c>
      <c r="D9" t="n">
        <v>5.0616</v>
      </c>
      <c r="E9" t="n">
        <v>19.76</v>
      </c>
      <c r="F9" t="n">
        <v>16.82</v>
      </c>
      <c r="G9" t="n">
        <v>53.12</v>
      </c>
      <c r="H9" t="n">
        <v>0.84</v>
      </c>
      <c r="I9" t="n">
        <v>19</v>
      </c>
      <c r="J9" t="n">
        <v>169.17</v>
      </c>
      <c r="K9" t="n">
        <v>50.28</v>
      </c>
      <c r="L9" t="n">
        <v>8</v>
      </c>
      <c r="M9" t="n">
        <v>17</v>
      </c>
      <c r="N9" t="n">
        <v>30.89</v>
      </c>
      <c r="O9" t="n">
        <v>21098.19</v>
      </c>
      <c r="P9" t="n">
        <v>199.01</v>
      </c>
      <c r="Q9" t="n">
        <v>433.52</v>
      </c>
      <c r="R9" t="n">
        <v>76.83</v>
      </c>
      <c r="S9" t="n">
        <v>55.15</v>
      </c>
      <c r="T9" t="n">
        <v>8769.040000000001</v>
      </c>
      <c r="U9" t="n">
        <v>0.72</v>
      </c>
      <c r="V9" t="n">
        <v>0.85</v>
      </c>
      <c r="W9" t="n">
        <v>6.83</v>
      </c>
      <c r="X9" t="n">
        <v>0.53</v>
      </c>
      <c r="Y9" t="n">
        <v>2</v>
      </c>
      <c r="Z9" t="n">
        <v>10</v>
      </c>
      <c r="AA9" t="n">
        <v>156.2579185547677</v>
      </c>
      <c r="AB9" t="n">
        <v>213.798977779377</v>
      </c>
      <c r="AC9" t="n">
        <v>193.3943034089243</v>
      </c>
      <c r="AD9" t="n">
        <v>156257.9185547677</v>
      </c>
      <c r="AE9" t="n">
        <v>213798.977779377</v>
      </c>
      <c r="AF9" t="n">
        <v>3.774959780791435e-06</v>
      </c>
      <c r="AG9" t="n">
        <v>6</v>
      </c>
      <c r="AH9" t="n">
        <v>193394.3034089243</v>
      </c>
    </row>
    <row r="10">
      <c r="A10" t="n">
        <v>8</v>
      </c>
      <c r="B10" t="n">
        <v>80</v>
      </c>
      <c r="C10" t="inlineStr">
        <is>
          <t xml:space="preserve">CONCLUIDO	</t>
        </is>
      </c>
      <c r="D10" t="n">
        <v>5.0967</v>
      </c>
      <c r="E10" t="n">
        <v>19.62</v>
      </c>
      <c r="F10" t="n">
        <v>16.75</v>
      </c>
      <c r="G10" t="n">
        <v>59.11</v>
      </c>
      <c r="H10" t="n">
        <v>0.9399999999999999</v>
      </c>
      <c r="I10" t="n">
        <v>17</v>
      </c>
      <c r="J10" t="n">
        <v>170.62</v>
      </c>
      <c r="K10" t="n">
        <v>50.28</v>
      </c>
      <c r="L10" t="n">
        <v>9</v>
      </c>
      <c r="M10" t="n">
        <v>15</v>
      </c>
      <c r="N10" t="n">
        <v>31.34</v>
      </c>
      <c r="O10" t="n">
        <v>21277.6</v>
      </c>
      <c r="P10" t="n">
        <v>196.71</v>
      </c>
      <c r="Q10" t="n">
        <v>433.5</v>
      </c>
      <c r="R10" t="n">
        <v>74.51000000000001</v>
      </c>
      <c r="S10" t="n">
        <v>55.15</v>
      </c>
      <c r="T10" t="n">
        <v>7617.08</v>
      </c>
      <c r="U10" t="n">
        <v>0.74</v>
      </c>
      <c r="V10" t="n">
        <v>0.85</v>
      </c>
      <c r="W10" t="n">
        <v>6.82</v>
      </c>
      <c r="X10" t="n">
        <v>0.46</v>
      </c>
      <c r="Y10" t="n">
        <v>2</v>
      </c>
      <c r="Z10" t="n">
        <v>10</v>
      </c>
      <c r="AA10" t="n">
        <v>154.4122541069785</v>
      </c>
      <c r="AB10" t="n">
        <v>211.2736582569444</v>
      </c>
      <c r="AC10" t="n">
        <v>191.1099968374037</v>
      </c>
      <c r="AD10" t="n">
        <v>154412.2541069785</v>
      </c>
      <c r="AE10" t="n">
        <v>211273.6582569444</v>
      </c>
      <c r="AF10" t="n">
        <v>3.801137489086397e-06</v>
      </c>
      <c r="AG10" t="n">
        <v>6</v>
      </c>
      <c r="AH10" t="n">
        <v>191109.9968374037</v>
      </c>
    </row>
    <row r="11">
      <c r="A11" t="n">
        <v>9</v>
      </c>
      <c r="B11" t="n">
        <v>80</v>
      </c>
      <c r="C11" t="inlineStr">
        <is>
          <t xml:space="preserve">CONCLUIDO	</t>
        </is>
      </c>
      <c r="D11" t="n">
        <v>5.1265</v>
      </c>
      <c r="E11" t="n">
        <v>19.51</v>
      </c>
      <c r="F11" t="n">
        <v>16.7</v>
      </c>
      <c r="G11" t="n">
        <v>66.79000000000001</v>
      </c>
      <c r="H11" t="n">
        <v>1.03</v>
      </c>
      <c r="I11" t="n">
        <v>15</v>
      </c>
      <c r="J11" t="n">
        <v>172.08</v>
      </c>
      <c r="K11" t="n">
        <v>50.28</v>
      </c>
      <c r="L11" t="n">
        <v>10</v>
      </c>
      <c r="M11" t="n">
        <v>13</v>
      </c>
      <c r="N11" t="n">
        <v>31.8</v>
      </c>
      <c r="O11" t="n">
        <v>21457.64</v>
      </c>
      <c r="P11" t="n">
        <v>194.38</v>
      </c>
      <c r="Q11" t="n">
        <v>433.4</v>
      </c>
      <c r="R11" t="n">
        <v>72.91</v>
      </c>
      <c r="S11" t="n">
        <v>55.15</v>
      </c>
      <c r="T11" t="n">
        <v>6828.44</v>
      </c>
      <c r="U11" t="n">
        <v>0.76</v>
      </c>
      <c r="V11" t="n">
        <v>0.86</v>
      </c>
      <c r="W11" t="n">
        <v>6.82</v>
      </c>
      <c r="X11" t="n">
        <v>0.41</v>
      </c>
      <c r="Y11" t="n">
        <v>2</v>
      </c>
      <c r="Z11" t="n">
        <v>10</v>
      </c>
      <c r="AA11" t="n">
        <v>152.6921003031894</v>
      </c>
      <c r="AB11" t="n">
        <v>208.9200679347714</v>
      </c>
      <c r="AC11" t="n">
        <v>188.9810298722934</v>
      </c>
      <c r="AD11" t="n">
        <v>152692.1003031894</v>
      </c>
      <c r="AE11" t="n">
        <v>208920.0679347714</v>
      </c>
      <c r="AF11" t="n">
        <v>3.823362438009185e-06</v>
      </c>
      <c r="AG11" t="n">
        <v>6</v>
      </c>
      <c r="AH11" t="n">
        <v>188981.0298722934</v>
      </c>
    </row>
    <row r="12">
      <c r="A12" t="n">
        <v>10</v>
      </c>
      <c r="B12" t="n">
        <v>80</v>
      </c>
      <c r="C12" t="inlineStr">
        <is>
          <t xml:space="preserve">CONCLUIDO	</t>
        </is>
      </c>
      <c r="D12" t="n">
        <v>5.1405</v>
      </c>
      <c r="E12" t="n">
        <v>19.45</v>
      </c>
      <c r="F12" t="n">
        <v>16.68</v>
      </c>
      <c r="G12" t="n">
        <v>71.48</v>
      </c>
      <c r="H12" t="n">
        <v>1.12</v>
      </c>
      <c r="I12" t="n">
        <v>14</v>
      </c>
      <c r="J12" t="n">
        <v>173.55</v>
      </c>
      <c r="K12" t="n">
        <v>50.28</v>
      </c>
      <c r="L12" t="n">
        <v>11</v>
      </c>
      <c r="M12" t="n">
        <v>12</v>
      </c>
      <c r="N12" t="n">
        <v>32.27</v>
      </c>
      <c r="O12" t="n">
        <v>21638.31</v>
      </c>
      <c r="P12" t="n">
        <v>192.77</v>
      </c>
      <c r="Q12" t="n">
        <v>433.55</v>
      </c>
      <c r="R12" t="n">
        <v>72.23999999999999</v>
      </c>
      <c r="S12" t="n">
        <v>55.15</v>
      </c>
      <c r="T12" t="n">
        <v>6498.98</v>
      </c>
      <c r="U12" t="n">
        <v>0.76</v>
      </c>
      <c r="V12" t="n">
        <v>0.86</v>
      </c>
      <c r="W12" t="n">
        <v>6.82</v>
      </c>
      <c r="X12" t="n">
        <v>0.38</v>
      </c>
      <c r="Y12" t="n">
        <v>2</v>
      </c>
      <c r="Z12" t="n">
        <v>10</v>
      </c>
      <c r="AA12" t="n">
        <v>151.6502153672382</v>
      </c>
      <c r="AB12" t="n">
        <v>207.4945150006842</v>
      </c>
      <c r="AC12" t="n">
        <v>187.6915297094589</v>
      </c>
      <c r="AD12" t="n">
        <v>151650.2153672382</v>
      </c>
      <c r="AE12" t="n">
        <v>207494.5150006842</v>
      </c>
      <c r="AF12" t="n">
        <v>3.833803689180965e-06</v>
      </c>
      <c r="AG12" t="n">
        <v>6</v>
      </c>
      <c r="AH12" t="n">
        <v>187691.5297094589</v>
      </c>
    </row>
    <row r="13">
      <c r="A13" t="n">
        <v>11</v>
      </c>
      <c r="B13" t="n">
        <v>80</v>
      </c>
      <c r="C13" t="inlineStr">
        <is>
          <t xml:space="preserve">CONCLUIDO	</t>
        </is>
      </c>
      <c r="D13" t="n">
        <v>5.161</v>
      </c>
      <c r="E13" t="n">
        <v>19.38</v>
      </c>
      <c r="F13" t="n">
        <v>16.63</v>
      </c>
      <c r="G13" t="n">
        <v>76.77</v>
      </c>
      <c r="H13" t="n">
        <v>1.22</v>
      </c>
      <c r="I13" t="n">
        <v>13</v>
      </c>
      <c r="J13" t="n">
        <v>175.02</v>
      </c>
      <c r="K13" t="n">
        <v>50.28</v>
      </c>
      <c r="L13" t="n">
        <v>12</v>
      </c>
      <c r="M13" t="n">
        <v>11</v>
      </c>
      <c r="N13" t="n">
        <v>32.74</v>
      </c>
      <c r="O13" t="n">
        <v>21819.6</v>
      </c>
      <c r="P13" t="n">
        <v>190.94</v>
      </c>
      <c r="Q13" t="n">
        <v>433.46</v>
      </c>
      <c r="R13" t="n">
        <v>70.8</v>
      </c>
      <c r="S13" t="n">
        <v>55.15</v>
      </c>
      <c r="T13" t="n">
        <v>5786.44</v>
      </c>
      <c r="U13" t="n">
        <v>0.78</v>
      </c>
      <c r="V13" t="n">
        <v>0.86</v>
      </c>
      <c r="W13" t="n">
        <v>6.81</v>
      </c>
      <c r="X13" t="n">
        <v>0.34</v>
      </c>
      <c r="Y13" t="n">
        <v>2</v>
      </c>
      <c r="Z13" t="n">
        <v>10</v>
      </c>
      <c r="AA13" t="n">
        <v>150.3711212524184</v>
      </c>
      <c r="AB13" t="n">
        <v>205.7444020031389</v>
      </c>
      <c r="AC13" t="n">
        <v>186.1084450400998</v>
      </c>
      <c r="AD13" t="n">
        <v>150371.1212524184</v>
      </c>
      <c r="AE13" t="n">
        <v>205744.4020031389</v>
      </c>
      <c r="AF13" t="n">
        <v>3.84909266411107e-06</v>
      </c>
      <c r="AG13" t="n">
        <v>6</v>
      </c>
      <c r="AH13" t="n">
        <v>186108.4450400998</v>
      </c>
    </row>
    <row r="14">
      <c r="A14" t="n">
        <v>12</v>
      </c>
      <c r="B14" t="n">
        <v>80</v>
      </c>
      <c r="C14" t="inlineStr">
        <is>
          <t xml:space="preserve">CONCLUIDO	</t>
        </is>
      </c>
      <c r="D14" t="n">
        <v>5.1757</v>
      </c>
      <c r="E14" t="n">
        <v>19.32</v>
      </c>
      <c r="F14" t="n">
        <v>16.61</v>
      </c>
      <c r="G14" t="n">
        <v>83.05</v>
      </c>
      <c r="H14" t="n">
        <v>1.31</v>
      </c>
      <c r="I14" t="n">
        <v>12</v>
      </c>
      <c r="J14" t="n">
        <v>176.49</v>
      </c>
      <c r="K14" t="n">
        <v>50.28</v>
      </c>
      <c r="L14" t="n">
        <v>13</v>
      </c>
      <c r="M14" t="n">
        <v>10</v>
      </c>
      <c r="N14" t="n">
        <v>33.21</v>
      </c>
      <c r="O14" t="n">
        <v>22001.54</v>
      </c>
      <c r="P14" t="n">
        <v>188.94</v>
      </c>
      <c r="Q14" t="n">
        <v>433.55</v>
      </c>
      <c r="R14" t="n">
        <v>69.98</v>
      </c>
      <c r="S14" t="n">
        <v>55.15</v>
      </c>
      <c r="T14" t="n">
        <v>5380.48</v>
      </c>
      <c r="U14" t="n">
        <v>0.79</v>
      </c>
      <c r="V14" t="n">
        <v>0.86</v>
      </c>
      <c r="W14" t="n">
        <v>6.82</v>
      </c>
      <c r="X14" t="n">
        <v>0.32</v>
      </c>
      <c r="Y14" t="n">
        <v>2</v>
      </c>
      <c r="Z14" t="n">
        <v>10</v>
      </c>
      <c r="AA14" t="n">
        <v>149.1470661837506</v>
      </c>
      <c r="AB14" t="n">
        <v>204.0695958566901</v>
      </c>
      <c r="AC14" t="n">
        <v>184.5934800416622</v>
      </c>
      <c r="AD14" t="n">
        <v>149147.0661837505</v>
      </c>
      <c r="AE14" t="n">
        <v>204069.5958566901</v>
      </c>
      <c r="AF14" t="n">
        <v>3.86005597784144e-06</v>
      </c>
      <c r="AG14" t="n">
        <v>6</v>
      </c>
      <c r="AH14" t="n">
        <v>184593.4800416622</v>
      </c>
    </row>
    <row r="15">
      <c r="A15" t="n">
        <v>13</v>
      </c>
      <c r="B15" t="n">
        <v>80</v>
      </c>
      <c r="C15" t="inlineStr">
        <is>
          <t xml:space="preserve">CONCLUIDO	</t>
        </is>
      </c>
      <c r="D15" t="n">
        <v>5.194</v>
      </c>
      <c r="E15" t="n">
        <v>19.25</v>
      </c>
      <c r="F15" t="n">
        <v>16.57</v>
      </c>
      <c r="G15" t="n">
        <v>90.40000000000001</v>
      </c>
      <c r="H15" t="n">
        <v>1.4</v>
      </c>
      <c r="I15" t="n">
        <v>11</v>
      </c>
      <c r="J15" t="n">
        <v>177.97</v>
      </c>
      <c r="K15" t="n">
        <v>50.28</v>
      </c>
      <c r="L15" t="n">
        <v>14</v>
      </c>
      <c r="M15" t="n">
        <v>9</v>
      </c>
      <c r="N15" t="n">
        <v>33.69</v>
      </c>
      <c r="O15" t="n">
        <v>22184.13</v>
      </c>
      <c r="P15" t="n">
        <v>186.76</v>
      </c>
      <c r="Q15" t="n">
        <v>433.42</v>
      </c>
      <c r="R15" t="n">
        <v>68.77</v>
      </c>
      <c r="S15" t="n">
        <v>55.15</v>
      </c>
      <c r="T15" t="n">
        <v>4779.06</v>
      </c>
      <c r="U15" t="n">
        <v>0.8</v>
      </c>
      <c r="V15" t="n">
        <v>0.86</v>
      </c>
      <c r="W15" t="n">
        <v>6.82</v>
      </c>
      <c r="X15" t="n">
        <v>0.28</v>
      </c>
      <c r="Y15" t="n">
        <v>2</v>
      </c>
      <c r="Z15" t="n">
        <v>10</v>
      </c>
      <c r="AA15" t="n">
        <v>147.7693006098263</v>
      </c>
      <c r="AB15" t="n">
        <v>202.1844762157206</v>
      </c>
      <c r="AC15" t="n">
        <v>182.8882735734443</v>
      </c>
      <c r="AD15" t="n">
        <v>147769.3006098263</v>
      </c>
      <c r="AE15" t="n">
        <v>202184.4762157206</v>
      </c>
      <c r="AF15" t="n">
        <v>3.873704184730266e-06</v>
      </c>
      <c r="AG15" t="n">
        <v>6</v>
      </c>
      <c r="AH15" t="n">
        <v>182888.2735734443</v>
      </c>
    </row>
    <row r="16">
      <c r="A16" t="n">
        <v>14</v>
      </c>
      <c r="B16" t="n">
        <v>80</v>
      </c>
      <c r="C16" t="inlineStr">
        <is>
          <t xml:space="preserve">CONCLUIDO	</t>
        </is>
      </c>
      <c r="D16" t="n">
        <v>5.2107</v>
      </c>
      <c r="E16" t="n">
        <v>19.19</v>
      </c>
      <c r="F16" t="n">
        <v>16.54</v>
      </c>
      <c r="G16" t="n">
        <v>99.27</v>
      </c>
      <c r="H16" t="n">
        <v>1.48</v>
      </c>
      <c r="I16" t="n">
        <v>10</v>
      </c>
      <c r="J16" t="n">
        <v>179.46</v>
      </c>
      <c r="K16" t="n">
        <v>50.28</v>
      </c>
      <c r="L16" t="n">
        <v>15</v>
      </c>
      <c r="M16" t="n">
        <v>8</v>
      </c>
      <c r="N16" t="n">
        <v>34.18</v>
      </c>
      <c r="O16" t="n">
        <v>22367.38</v>
      </c>
      <c r="P16" t="n">
        <v>184.54</v>
      </c>
      <c r="Q16" t="n">
        <v>433.47</v>
      </c>
      <c r="R16" t="n">
        <v>67.89</v>
      </c>
      <c r="S16" t="n">
        <v>55.15</v>
      </c>
      <c r="T16" t="n">
        <v>4342.49</v>
      </c>
      <c r="U16" t="n">
        <v>0.8100000000000001</v>
      </c>
      <c r="V16" t="n">
        <v>0.87</v>
      </c>
      <c r="W16" t="n">
        <v>6.81</v>
      </c>
      <c r="X16" t="n">
        <v>0.25</v>
      </c>
      <c r="Y16" t="n">
        <v>2</v>
      </c>
      <c r="Z16" t="n">
        <v>10</v>
      </c>
      <c r="AA16" t="n">
        <v>146.4167863897453</v>
      </c>
      <c r="AB16" t="n">
        <v>200.3339065910904</v>
      </c>
      <c r="AC16" t="n">
        <v>181.2143197164975</v>
      </c>
      <c r="AD16" t="n">
        <v>146416.7863897453</v>
      </c>
      <c r="AE16" t="n">
        <v>200333.9065910904</v>
      </c>
      <c r="AF16" t="n">
        <v>3.886159105770888e-06</v>
      </c>
      <c r="AG16" t="n">
        <v>6</v>
      </c>
      <c r="AH16" t="n">
        <v>181214.3197164975</v>
      </c>
    </row>
    <row r="17">
      <c r="A17" t="n">
        <v>15</v>
      </c>
      <c r="B17" t="n">
        <v>80</v>
      </c>
      <c r="C17" t="inlineStr">
        <is>
          <t xml:space="preserve">CONCLUIDO	</t>
        </is>
      </c>
      <c r="D17" t="n">
        <v>5.2096</v>
      </c>
      <c r="E17" t="n">
        <v>19.2</v>
      </c>
      <c r="F17" t="n">
        <v>16.55</v>
      </c>
      <c r="G17" t="n">
        <v>99.29000000000001</v>
      </c>
      <c r="H17" t="n">
        <v>1.57</v>
      </c>
      <c r="I17" t="n">
        <v>10</v>
      </c>
      <c r="J17" t="n">
        <v>180.95</v>
      </c>
      <c r="K17" t="n">
        <v>50.28</v>
      </c>
      <c r="L17" t="n">
        <v>16</v>
      </c>
      <c r="M17" t="n">
        <v>8</v>
      </c>
      <c r="N17" t="n">
        <v>34.67</v>
      </c>
      <c r="O17" t="n">
        <v>22551.28</v>
      </c>
      <c r="P17" t="n">
        <v>182.15</v>
      </c>
      <c r="Q17" t="n">
        <v>433.4</v>
      </c>
      <c r="R17" t="n">
        <v>68.06999999999999</v>
      </c>
      <c r="S17" t="n">
        <v>55.15</v>
      </c>
      <c r="T17" t="n">
        <v>4435.72</v>
      </c>
      <c r="U17" t="n">
        <v>0.8100000000000001</v>
      </c>
      <c r="V17" t="n">
        <v>0.87</v>
      </c>
      <c r="W17" t="n">
        <v>6.81</v>
      </c>
      <c r="X17" t="n">
        <v>0.26</v>
      </c>
      <c r="Y17" t="n">
        <v>2</v>
      </c>
      <c r="Z17" t="n">
        <v>10</v>
      </c>
      <c r="AA17" t="n">
        <v>145.3322954043644</v>
      </c>
      <c r="AB17" t="n">
        <v>198.8500581805275</v>
      </c>
      <c r="AC17" t="n">
        <v>179.8720877156438</v>
      </c>
      <c r="AD17" t="n">
        <v>145332.2954043644</v>
      </c>
      <c r="AE17" t="n">
        <v>198850.0581805275</v>
      </c>
      <c r="AF17" t="n">
        <v>3.885338721750248e-06</v>
      </c>
      <c r="AG17" t="n">
        <v>6</v>
      </c>
      <c r="AH17" t="n">
        <v>179872.0877156438</v>
      </c>
    </row>
    <row r="18">
      <c r="A18" t="n">
        <v>16</v>
      </c>
      <c r="B18" t="n">
        <v>80</v>
      </c>
      <c r="C18" t="inlineStr">
        <is>
          <t xml:space="preserve">CONCLUIDO	</t>
        </is>
      </c>
      <c r="D18" t="n">
        <v>5.2255</v>
      </c>
      <c r="E18" t="n">
        <v>19.14</v>
      </c>
      <c r="F18" t="n">
        <v>16.52</v>
      </c>
      <c r="G18" t="n">
        <v>110.15</v>
      </c>
      <c r="H18" t="n">
        <v>1.65</v>
      </c>
      <c r="I18" t="n">
        <v>9</v>
      </c>
      <c r="J18" t="n">
        <v>182.45</v>
      </c>
      <c r="K18" t="n">
        <v>50.28</v>
      </c>
      <c r="L18" t="n">
        <v>17</v>
      </c>
      <c r="M18" t="n">
        <v>7</v>
      </c>
      <c r="N18" t="n">
        <v>35.17</v>
      </c>
      <c r="O18" t="n">
        <v>22735.98</v>
      </c>
      <c r="P18" t="n">
        <v>181.32</v>
      </c>
      <c r="Q18" t="n">
        <v>433.43</v>
      </c>
      <c r="R18" t="n">
        <v>67.17</v>
      </c>
      <c r="S18" t="n">
        <v>55.15</v>
      </c>
      <c r="T18" t="n">
        <v>3990.04</v>
      </c>
      <c r="U18" t="n">
        <v>0.82</v>
      </c>
      <c r="V18" t="n">
        <v>0.87</v>
      </c>
      <c r="W18" t="n">
        <v>6.81</v>
      </c>
      <c r="X18" t="n">
        <v>0.23</v>
      </c>
      <c r="Y18" t="n">
        <v>2</v>
      </c>
      <c r="Z18" t="n">
        <v>10</v>
      </c>
      <c r="AA18" t="n">
        <v>144.6490339420899</v>
      </c>
      <c r="AB18" t="n">
        <v>197.9151897044757</v>
      </c>
      <c r="AC18" t="n">
        <v>179.02644177485</v>
      </c>
      <c r="AD18" t="n">
        <v>144649.0339420899</v>
      </c>
      <c r="AE18" t="n">
        <v>197915.1897044757</v>
      </c>
      <c r="AF18" t="n">
        <v>3.89719699986677e-06</v>
      </c>
      <c r="AG18" t="n">
        <v>6</v>
      </c>
      <c r="AH18" t="n">
        <v>179026.44177485</v>
      </c>
    </row>
    <row r="19">
      <c r="A19" t="n">
        <v>17</v>
      </c>
      <c r="B19" t="n">
        <v>80</v>
      </c>
      <c r="C19" t="inlineStr">
        <is>
          <t xml:space="preserve">CONCLUIDO	</t>
        </is>
      </c>
      <c r="D19" t="n">
        <v>5.2253</v>
      </c>
      <c r="E19" t="n">
        <v>19.14</v>
      </c>
      <c r="F19" t="n">
        <v>16.52</v>
      </c>
      <c r="G19" t="n">
        <v>110.16</v>
      </c>
      <c r="H19" t="n">
        <v>1.74</v>
      </c>
      <c r="I19" t="n">
        <v>9</v>
      </c>
      <c r="J19" t="n">
        <v>183.95</v>
      </c>
      <c r="K19" t="n">
        <v>50.28</v>
      </c>
      <c r="L19" t="n">
        <v>18</v>
      </c>
      <c r="M19" t="n">
        <v>7</v>
      </c>
      <c r="N19" t="n">
        <v>35.67</v>
      </c>
      <c r="O19" t="n">
        <v>22921.24</v>
      </c>
      <c r="P19" t="n">
        <v>178.67</v>
      </c>
      <c r="Q19" t="n">
        <v>433.43</v>
      </c>
      <c r="R19" t="n">
        <v>67.23</v>
      </c>
      <c r="S19" t="n">
        <v>55.15</v>
      </c>
      <c r="T19" t="n">
        <v>4017.05</v>
      </c>
      <c r="U19" t="n">
        <v>0.82</v>
      </c>
      <c r="V19" t="n">
        <v>0.87</v>
      </c>
      <c r="W19" t="n">
        <v>6.81</v>
      </c>
      <c r="X19" t="n">
        <v>0.23</v>
      </c>
      <c r="Y19" t="n">
        <v>2</v>
      </c>
      <c r="Z19" t="n">
        <v>10</v>
      </c>
      <c r="AA19" t="n">
        <v>143.4259618667115</v>
      </c>
      <c r="AB19" t="n">
        <v>196.241728532812</v>
      </c>
      <c r="AC19" t="n">
        <v>177.5126933886918</v>
      </c>
      <c r="AD19" t="n">
        <v>143425.9618667115</v>
      </c>
      <c r="AE19" t="n">
        <v>196241.728532812</v>
      </c>
      <c r="AF19" t="n">
        <v>3.897047839135744e-06</v>
      </c>
      <c r="AG19" t="n">
        <v>6</v>
      </c>
      <c r="AH19" t="n">
        <v>177512.6933886918</v>
      </c>
    </row>
    <row r="20">
      <c r="A20" t="n">
        <v>18</v>
      </c>
      <c r="B20" t="n">
        <v>80</v>
      </c>
      <c r="C20" t="inlineStr">
        <is>
          <t xml:space="preserve">CONCLUIDO	</t>
        </is>
      </c>
      <c r="D20" t="n">
        <v>5.2456</v>
      </c>
      <c r="E20" t="n">
        <v>19.06</v>
      </c>
      <c r="F20" t="n">
        <v>16.48</v>
      </c>
      <c r="G20" t="n">
        <v>123.61</v>
      </c>
      <c r="H20" t="n">
        <v>1.82</v>
      </c>
      <c r="I20" t="n">
        <v>8</v>
      </c>
      <c r="J20" t="n">
        <v>185.46</v>
      </c>
      <c r="K20" t="n">
        <v>50.28</v>
      </c>
      <c r="L20" t="n">
        <v>19</v>
      </c>
      <c r="M20" t="n">
        <v>6</v>
      </c>
      <c r="N20" t="n">
        <v>36.18</v>
      </c>
      <c r="O20" t="n">
        <v>23107.19</v>
      </c>
      <c r="P20" t="n">
        <v>177.13</v>
      </c>
      <c r="Q20" t="n">
        <v>433.4</v>
      </c>
      <c r="R20" t="n">
        <v>65.8</v>
      </c>
      <c r="S20" t="n">
        <v>55.15</v>
      </c>
      <c r="T20" t="n">
        <v>3311.08</v>
      </c>
      <c r="U20" t="n">
        <v>0.84</v>
      </c>
      <c r="V20" t="n">
        <v>0.87</v>
      </c>
      <c r="W20" t="n">
        <v>6.81</v>
      </c>
      <c r="X20" t="n">
        <v>0.19</v>
      </c>
      <c r="Y20" t="n">
        <v>2</v>
      </c>
      <c r="Z20" t="n">
        <v>10</v>
      </c>
      <c r="AA20" t="n">
        <v>142.3419999406582</v>
      </c>
      <c r="AB20" t="n">
        <v>194.7586040045615</v>
      </c>
      <c r="AC20" t="n">
        <v>176.1711161838387</v>
      </c>
      <c r="AD20" t="n">
        <v>142341.9999406582</v>
      </c>
      <c r="AE20" t="n">
        <v>194758.6040045615</v>
      </c>
      <c r="AF20" t="n">
        <v>3.912187653334825e-06</v>
      </c>
      <c r="AG20" t="n">
        <v>6</v>
      </c>
      <c r="AH20" t="n">
        <v>176171.1161838387</v>
      </c>
    </row>
    <row r="21">
      <c r="A21" t="n">
        <v>19</v>
      </c>
      <c r="B21" t="n">
        <v>80</v>
      </c>
      <c r="C21" t="inlineStr">
        <is>
          <t xml:space="preserve">CONCLUIDO	</t>
        </is>
      </c>
      <c r="D21" t="n">
        <v>5.241</v>
      </c>
      <c r="E21" t="n">
        <v>19.08</v>
      </c>
      <c r="F21" t="n">
        <v>16.5</v>
      </c>
      <c r="G21" t="n">
        <v>123.74</v>
      </c>
      <c r="H21" t="n">
        <v>1.9</v>
      </c>
      <c r="I21" t="n">
        <v>8</v>
      </c>
      <c r="J21" t="n">
        <v>186.97</v>
      </c>
      <c r="K21" t="n">
        <v>50.28</v>
      </c>
      <c r="L21" t="n">
        <v>20</v>
      </c>
      <c r="M21" t="n">
        <v>6</v>
      </c>
      <c r="N21" t="n">
        <v>36.69</v>
      </c>
      <c r="O21" t="n">
        <v>23293.82</v>
      </c>
      <c r="P21" t="n">
        <v>174.71</v>
      </c>
      <c r="Q21" t="n">
        <v>433.43</v>
      </c>
      <c r="R21" t="n">
        <v>66.40000000000001</v>
      </c>
      <c r="S21" t="n">
        <v>55.15</v>
      </c>
      <c r="T21" t="n">
        <v>3608.99</v>
      </c>
      <c r="U21" t="n">
        <v>0.83</v>
      </c>
      <c r="V21" t="n">
        <v>0.87</v>
      </c>
      <c r="W21" t="n">
        <v>6.81</v>
      </c>
      <c r="X21" t="n">
        <v>0.21</v>
      </c>
      <c r="Y21" t="n">
        <v>2</v>
      </c>
      <c r="Z21" t="n">
        <v>10</v>
      </c>
      <c r="AA21" t="n">
        <v>141.3147097699505</v>
      </c>
      <c r="AB21" t="n">
        <v>193.3530202721562</v>
      </c>
      <c r="AC21" t="n">
        <v>174.8996793901046</v>
      </c>
      <c r="AD21" t="n">
        <v>141314.7097699505</v>
      </c>
      <c r="AE21" t="n">
        <v>193353.0202721562</v>
      </c>
      <c r="AF21" t="n">
        <v>3.90875695652124e-06</v>
      </c>
      <c r="AG21" t="n">
        <v>6</v>
      </c>
      <c r="AH21" t="n">
        <v>174899.6793901046</v>
      </c>
    </row>
    <row r="22">
      <c r="A22" t="n">
        <v>20</v>
      </c>
      <c r="B22" t="n">
        <v>80</v>
      </c>
      <c r="C22" t="inlineStr">
        <is>
          <t xml:space="preserve">CONCLUIDO	</t>
        </is>
      </c>
      <c r="D22" t="n">
        <v>5.2571</v>
      </c>
      <c r="E22" t="n">
        <v>19.02</v>
      </c>
      <c r="F22" t="n">
        <v>16.47</v>
      </c>
      <c r="G22" t="n">
        <v>141.19</v>
      </c>
      <c r="H22" t="n">
        <v>1.98</v>
      </c>
      <c r="I22" t="n">
        <v>7</v>
      </c>
      <c r="J22" t="n">
        <v>188.49</v>
      </c>
      <c r="K22" t="n">
        <v>50.28</v>
      </c>
      <c r="L22" t="n">
        <v>21</v>
      </c>
      <c r="M22" t="n">
        <v>4</v>
      </c>
      <c r="N22" t="n">
        <v>37.21</v>
      </c>
      <c r="O22" t="n">
        <v>23481.16</v>
      </c>
      <c r="P22" t="n">
        <v>172.49</v>
      </c>
      <c r="Q22" t="n">
        <v>433.47</v>
      </c>
      <c r="R22" t="n">
        <v>65.56999999999999</v>
      </c>
      <c r="S22" t="n">
        <v>55.15</v>
      </c>
      <c r="T22" t="n">
        <v>3200.47</v>
      </c>
      <c r="U22" t="n">
        <v>0.84</v>
      </c>
      <c r="V22" t="n">
        <v>0.87</v>
      </c>
      <c r="W22" t="n">
        <v>6.81</v>
      </c>
      <c r="X22" t="n">
        <v>0.18</v>
      </c>
      <c r="Y22" t="n">
        <v>2</v>
      </c>
      <c r="Z22" t="n">
        <v>10</v>
      </c>
      <c r="AA22" t="n">
        <v>140.0048133028442</v>
      </c>
      <c r="AB22" t="n">
        <v>191.5607621373086</v>
      </c>
      <c r="AC22" t="n">
        <v>173.2784718561962</v>
      </c>
      <c r="AD22" t="n">
        <v>140004.8133028442</v>
      </c>
      <c r="AE22" t="n">
        <v>191560.7621373086</v>
      </c>
      <c r="AF22" t="n">
        <v>3.920764395368787e-06</v>
      </c>
      <c r="AG22" t="n">
        <v>6</v>
      </c>
      <c r="AH22" t="n">
        <v>173278.4718561962</v>
      </c>
    </row>
    <row r="23">
      <c r="A23" t="n">
        <v>21</v>
      </c>
      <c r="B23" t="n">
        <v>80</v>
      </c>
      <c r="C23" t="inlineStr">
        <is>
          <t xml:space="preserve">CONCLUIDO	</t>
        </is>
      </c>
      <c r="D23" t="n">
        <v>5.2596</v>
      </c>
      <c r="E23" t="n">
        <v>19.01</v>
      </c>
      <c r="F23" t="n">
        <v>16.46</v>
      </c>
      <c r="G23" t="n">
        <v>141.11</v>
      </c>
      <c r="H23" t="n">
        <v>2.05</v>
      </c>
      <c r="I23" t="n">
        <v>7</v>
      </c>
      <c r="J23" t="n">
        <v>190.01</v>
      </c>
      <c r="K23" t="n">
        <v>50.28</v>
      </c>
      <c r="L23" t="n">
        <v>22</v>
      </c>
      <c r="M23" t="n">
        <v>4</v>
      </c>
      <c r="N23" t="n">
        <v>37.74</v>
      </c>
      <c r="O23" t="n">
        <v>23669.2</v>
      </c>
      <c r="P23" t="n">
        <v>172.65</v>
      </c>
      <c r="Q23" t="n">
        <v>433.43</v>
      </c>
      <c r="R23" t="n">
        <v>65.2</v>
      </c>
      <c r="S23" t="n">
        <v>55.15</v>
      </c>
      <c r="T23" t="n">
        <v>3015.89</v>
      </c>
      <c r="U23" t="n">
        <v>0.85</v>
      </c>
      <c r="V23" t="n">
        <v>0.87</v>
      </c>
      <c r="W23" t="n">
        <v>6.81</v>
      </c>
      <c r="X23" t="n">
        <v>0.17</v>
      </c>
      <c r="Y23" t="n">
        <v>2</v>
      </c>
      <c r="Z23" t="n">
        <v>10</v>
      </c>
      <c r="AA23" t="n">
        <v>140.0314765945161</v>
      </c>
      <c r="AB23" t="n">
        <v>191.5972440292755</v>
      </c>
      <c r="AC23" t="n">
        <v>173.3114719675964</v>
      </c>
      <c r="AD23" t="n">
        <v>140031.4765945161</v>
      </c>
      <c r="AE23" t="n">
        <v>191597.2440292755</v>
      </c>
      <c r="AF23" t="n">
        <v>3.922628904506605e-06</v>
      </c>
      <c r="AG23" t="n">
        <v>6</v>
      </c>
      <c r="AH23" t="n">
        <v>173311.4719675964</v>
      </c>
    </row>
    <row r="24">
      <c r="A24" t="n">
        <v>22</v>
      </c>
      <c r="B24" t="n">
        <v>80</v>
      </c>
      <c r="C24" t="inlineStr">
        <is>
          <t xml:space="preserve">CONCLUIDO	</t>
        </is>
      </c>
      <c r="D24" t="n">
        <v>5.2586</v>
      </c>
      <c r="E24" t="n">
        <v>19.02</v>
      </c>
      <c r="F24" t="n">
        <v>16.47</v>
      </c>
      <c r="G24" t="n">
        <v>141.14</v>
      </c>
      <c r="H24" t="n">
        <v>2.13</v>
      </c>
      <c r="I24" t="n">
        <v>7</v>
      </c>
      <c r="J24" t="n">
        <v>191.55</v>
      </c>
      <c r="K24" t="n">
        <v>50.28</v>
      </c>
      <c r="L24" t="n">
        <v>23</v>
      </c>
      <c r="M24" t="n">
        <v>1</v>
      </c>
      <c r="N24" t="n">
        <v>38.27</v>
      </c>
      <c r="O24" t="n">
        <v>23857.96</v>
      </c>
      <c r="P24" t="n">
        <v>172.96</v>
      </c>
      <c r="Q24" t="n">
        <v>433.46</v>
      </c>
      <c r="R24" t="n">
        <v>65.29000000000001</v>
      </c>
      <c r="S24" t="n">
        <v>55.15</v>
      </c>
      <c r="T24" t="n">
        <v>3058.83</v>
      </c>
      <c r="U24" t="n">
        <v>0.84</v>
      </c>
      <c r="V24" t="n">
        <v>0.87</v>
      </c>
      <c r="W24" t="n">
        <v>6.81</v>
      </c>
      <c r="X24" t="n">
        <v>0.17</v>
      </c>
      <c r="Y24" t="n">
        <v>2</v>
      </c>
      <c r="Z24" t="n">
        <v>10</v>
      </c>
      <c r="AA24" t="n">
        <v>140.1959261213353</v>
      </c>
      <c r="AB24" t="n">
        <v>191.8222511268706</v>
      </c>
      <c r="AC24" t="n">
        <v>173.5150047035965</v>
      </c>
      <c r="AD24" t="n">
        <v>140195.9261213353</v>
      </c>
      <c r="AE24" t="n">
        <v>191822.2511268705</v>
      </c>
      <c r="AF24" t="n">
        <v>3.921883100851478e-06</v>
      </c>
      <c r="AG24" t="n">
        <v>6</v>
      </c>
      <c r="AH24" t="n">
        <v>173515.0047035965</v>
      </c>
    </row>
    <row r="25">
      <c r="A25" t="n">
        <v>23</v>
      </c>
      <c r="B25" t="n">
        <v>80</v>
      </c>
      <c r="C25" t="inlineStr">
        <is>
          <t xml:space="preserve">CONCLUIDO	</t>
        </is>
      </c>
      <c r="D25" t="n">
        <v>5.2574</v>
      </c>
      <c r="E25" t="n">
        <v>19.02</v>
      </c>
      <c r="F25" t="n">
        <v>16.47</v>
      </c>
      <c r="G25" t="n">
        <v>141.18</v>
      </c>
      <c r="H25" t="n">
        <v>2.21</v>
      </c>
      <c r="I25" t="n">
        <v>7</v>
      </c>
      <c r="J25" t="n">
        <v>193.08</v>
      </c>
      <c r="K25" t="n">
        <v>50.28</v>
      </c>
      <c r="L25" t="n">
        <v>24</v>
      </c>
      <c r="M25" t="n">
        <v>0</v>
      </c>
      <c r="N25" t="n">
        <v>38.8</v>
      </c>
      <c r="O25" t="n">
        <v>24047.45</v>
      </c>
      <c r="P25" t="n">
        <v>174.03</v>
      </c>
      <c r="Q25" t="n">
        <v>433.45</v>
      </c>
      <c r="R25" t="n">
        <v>65.36</v>
      </c>
      <c r="S25" t="n">
        <v>55.15</v>
      </c>
      <c r="T25" t="n">
        <v>3096.51</v>
      </c>
      <c r="U25" t="n">
        <v>0.84</v>
      </c>
      <c r="V25" t="n">
        <v>0.87</v>
      </c>
      <c r="W25" t="n">
        <v>6.81</v>
      </c>
      <c r="X25" t="n">
        <v>0.18</v>
      </c>
      <c r="Y25" t="n">
        <v>2</v>
      </c>
      <c r="Z25" t="n">
        <v>10</v>
      </c>
      <c r="AA25" t="n">
        <v>140.7082717701149</v>
      </c>
      <c r="AB25" t="n">
        <v>192.5232650466251</v>
      </c>
      <c r="AC25" t="n">
        <v>174.1491148387292</v>
      </c>
      <c r="AD25" t="n">
        <v>140708.2717701149</v>
      </c>
      <c r="AE25" t="n">
        <v>192523.2650466251</v>
      </c>
      <c r="AF25" t="n">
        <v>3.920988136465325e-06</v>
      </c>
      <c r="AG25" t="n">
        <v>6</v>
      </c>
      <c r="AH25" t="n">
        <v>174149.1148387292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4.2778</v>
      </c>
      <c r="E2" t="n">
        <v>23.38</v>
      </c>
      <c r="F2" t="n">
        <v>19.56</v>
      </c>
      <c r="G2" t="n">
        <v>10.48</v>
      </c>
      <c r="H2" t="n">
        <v>0.22</v>
      </c>
      <c r="I2" t="n">
        <v>112</v>
      </c>
      <c r="J2" t="n">
        <v>80.84</v>
      </c>
      <c r="K2" t="n">
        <v>35.1</v>
      </c>
      <c r="L2" t="n">
        <v>1</v>
      </c>
      <c r="M2" t="n">
        <v>110</v>
      </c>
      <c r="N2" t="n">
        <v>9.74</v>
      </c>
      <c r="O2" t="n">
        <v>10204.21</v>
      </c>
      <c r="P2" t="n">
        <v>153.83</v>
      </c>
      <c r="Q2" t="n">
        <v>434.18</v>
      </c>
      <c r="R2" t="n">
        <v>166</v>
      </c>
      <c r="S2" t="n">
        <v>55.15</v>
      </c>
      <c r="T2" t="n">
        <v>52888.62</v>
      </c>
      <c r="U2" t="n">
        <v>0.33</v>
      </c>
      <c r="V2" t="n">
        <v>0.73</v>
      </c>
      <c r="W2" t="n">
        <v>6.97</v>
      </c>
      <c r="X2" t="n">
        <v>3.25</v>
      </c>
      <c r="Y2" t="n">
        <v>2</v>
      </c>
      <c r="Z2" t="n">
        <v>10</v>
      </c>
      <c r="AA2" t="n">
        <v>154.1051092551003</v>
      </c>
      <c r="AB2" t="n">
        <v>210.8534091203302</v>
      </c>
      <c r="AC2" t="n">
        <v>190.7298556885645</v>
      </c>
      <c r="AD2" t="n">
        <v>154105.1092551003</v>
      </c>
      <c r="AE2" t="n">
        <v>210853.4091203302</v>
      </c>
      <c r="AF2" t="n">
        <v>3.312412321364436e-06</v>
      </c>
      <c r="AG2" t="n">
        <v>7</v>
      </c>
      <c r="AH2" t="n">
        <v>190729.8556885645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4.875</v>
      </c>
      <c r="E3" t="n">
        <v>20.51</v>
      </c>
      <c r="F3" t="n">
        <v>17.76</v>
      </c>
      <c r="G3" t="n">
        <v>21.31</v>
      </c>
      <c r="H3" t="n">
        <v>0.43</v>
      </c>
      <c r="I3" t="n">
        <v>50</v>
      </c>
      <c r="J3" t="n">
        <v>82.04000000000001</v>
      </c>
      <c r="K3" t="n">
        <v>35.1</v>
      </c>
      <c r="L3" t="n">
        <v>2</v>
      </c>
      <c r="M3" t="n">
        <v>48</v>
      </c>
      <c r="N3" t="n">
        <v>9.94</v>
      </c>
      <c r="O3" t="n">
        <v>10352.53</v>
      </c>
      <c r="P3" t="n">
        <v>136</v>
      </c>
      <c r="Q3" t="n">
        <v>433.66</v>
      </c>
      <c r="R3" t="n">
        <v>106.95</v>
      </c>
      <c r="S3" t="n">
        <v>55.15</v>
      </c>
      <c r="T3" t="n">
        <v>23672.49</v>
      </c>
      <c r="U3" t="n">
        <v>0.52</v>
      </c>
      <c r="V3" t="n">
        <v>0.8100000000000001</v>
      </c>
      <c r="W3" t="n">
        <v>6.89</v>
      </c>
      <c r="X3" t="n">
        <v>1.46</v>
      </c>
      <c r="Y3" t="n">
        <v>2</v>
      </c>
      <c r="Z3" t="n">
        <v>10</v>
      </c>
      <c r="AA3" t="n">
        <v>124.6868176912696</v>
      </c>
      <c r="AB3" t="n">
        <v>170.6020047592906</v>
      </c>
      <c r="AC3" t="n">
        <v>154.3199888665288</v>
      </c>
      <c r="AD3" t="n">
        <v>124686.8176912696</v>
      </c>
      <c r="AE3" t="n">
        <v>170602.0047592906</v>
      </c>
      <c r="AF3" t="n">
        <v>3.774839886542527e-06</v>
      </c>
      <c r="AG3" t="n">
        <v>6</v>
      </c>
      <c r="AH3" t="n">
        <v>154319.9888665288</v>
      </c>
    </row>
    <row r="4">
      <c r="A4" t="n">
        <v>2</v>
      </c>
      <c r="B4" t="n">
        <v>35</v>
      </c>
      <c r="C4" t="inlineStr">
        <is>
          <t xml:space="preserve">CONCLUIDO	</t>
        </is>
      </c>
      <c r="D4" t="n">
        <v>5.0893</v>
      </c>
      <c r="E4" t="n">
        <v>19.65</v>
      </c>
      <c r="F4" t="n">
        <v>17.21</v>
      </c>
      <c r="G4" t="n">
        <v>32.26</v>
      </c>
      <c r="H4" t="n">
        <v>0.63</v>
      </c>
      <c r="I4" t="n">
        <v>32</v>
      </c>
      <c r="J4" t="n">
        <v>83.25</v>
      </c>
      <c r="K4" t="n">
        <v>35.1</v>
      </c>
      <c r="L4" t="n">
        <v>3</v>
      </c>
      <c r="M4" t="n">
        <v>30</v>
      </c>
      <c r="N4" t="n">
        <v>10.15</v>
      </c>
      <c r="O4" t="n">
        <v>10501.19</v>
      </c>
      <c r="P4" t="n">
        <v>128.15</v>
      </c>
      <c r="Q4" t="n">
        <v>433.54</v>
      </c>
      <c r="R4" t="n">
        <v>89.28</v>
      </c>
      <c r="S4" t="n">
        <v>55.15</v>
      </c>
      <c r="T4" t="n">
        <v>14929.72</v>
      </c>
      <c r="U4" t="n">
        <v>0.62</v>
      </c>
      <c r="V4" t="n">
        <v>0.83</v>
      </c>
      <c r="W4" t="n">
        <v>6.85</v>
      </c>
      <c r="X4" t="n">
        <v>0.91</v>
      </c>
      <c r="Y4" t="n">
        <v>2</v>
      </c>
      <c r="Z4" t="n">
        <v>10</v>
      </c>
      <c r="AA4" t="n">
        <v>117.6070578240627</v>
      </c>
      <c r="AB4" t="n">
        <v>160.9151649720214</v>
      </c>
      <c r="AC4" t="n">
        <v>145.5576474729885</v>
      </c>
      <c r="AD4" t="n">
        <v>117607.0578240627</v>
      </c>
      <c r="AE4" t="n">
        <v>160915.1649720214</v>
      </c>
      <c r="AF4" t="n">
        <v>3.940777976324284e-06</v>
      </c>
      <c r="AG4" t="n">
        <v>6</v>
      </c>
      <c r="AH4" t="n">
        <v>145557.6474729885</v>
      </c>
    </row>
    <row r="5">
      <c r="A5" t="n">
        <v>3</v>
      </c>
      <c r="B5" t="n">
        <v>35</v>
      </c>
      <c r="C5" t="inlineStr">
        <is>
          <t xml:space="preserve">CONCLUIDO	</t>
        </is>
      </c>
      <c r="D5" t="n">
        <v>5.2083</v>
      </c>
      <c r="E5" t="n">
        <v>19.2</v>
      </c>
      <c r="F5" t="n">
        <v>16.91</v>
      </c>
      <c r="G5" t="n">
        <v>44.12</v>
      </c>
      <c r="H5" t="n">
        <v>0.83</v>
      </c>
      <c r="I5" t="n">
        <v>23</v>
      </c>
      <c r="J5" t="n">
        <v>84.45999999999999</v>
      </c>
      <c r="K5" t="n">
        <v>35.1</v>
      </c>
      <c r="L5" t="n">
        <v>4</v>
      </c>
      <c r="M5" t="n">
        <v>21</v>
      </c>
      <c r="N5" t="n">
        <v>10.36</v>
      </c>
      <c r="O5" t="n">
        <v>10650.22</v>
      </c>
      <c r="P5" t="n">
        <v>121.87</v>
      </c>
      <c r="Q5" t="n">
        <v>433.59</v>
      </c>
      <c r="R5" t="n">
        <v>79.98</v>
      </c>
      <c r="S5" t="n">
        <v>55.15</v>
      </c>
      <c r="T5" t="n">
        <v>10322.66</v>
      </c>
      <c r="U5" t="n">
        <v>0.6899999999999999</v>
      </c>
      <c r="V5" t="n">
        <v>0.85</v>
      </c>
      <c r="W5" t="n">
        <v>6.83</v>
      </c>
      <c r="X5" t="n">
        <v>0.62</v>
      </c>
      <c r="Y5" t="n">
        <v>2</v>
      </c>
      <c r="Z5" t="n">
        <v>10</v>
      </c>
      <c r="AA5" t="n">
        <v>113.0372506485789</v>
      </c>
      <c r="AB5" t="n">
        <v>154.6625531888636</v>
      </c>
      <c r="AC5" t="n">
        <v>139.9017761828175</v>
      </c>
      <c r="AD5" t="n">
        <v>113037.2506485789</v>
      </c>
      <c r="AE5" t="n">
        <v>154662.5531888636</v>
      </c>
      <c r="AF5" t="n">
        <v>4.032922785862451e-06</v>
      </c>
      <c r="AG5" t="n">
        <v>6</v>
      </c>
      <c r="AH5" t="n">
        <v>139901.7761828175</v>
      </c>
    </row>
    <row r="6">
      <c r="A6" t="n">
        <v>4</v>
      </c>
      <c r="B6" t="n">
        <v>35</v>
      </c>
      <c r="C6" t="inlineStr">
        <is>
          <t xml:space="preserve">CONCLUIDO	</t>
        </is>
      </c>
      <c r="D6" t="n">
        <v>5.2649</v>
      </c>
      <c r="E6" t="n">
        <v>18.99</v>
      </c>
      <c r="F6" t="n">
        <v>16.79</v>
      </c>
      <c r="G6" t="n">
        <v>55.97</v>
      </c>
      <c r="H6" t="n">
        <v>1.02</v>
      </c>
      <c r="I6" t="n">
        <v>18</v>
      </c>
      <c r="J6" t="n">
        <v>85.67</v>
      </c>
      <c r="K6" t="n">
        <v>35.1</v>
      </c>
      <c r="L6" t="n">
        <v>5</v>
      </c>
      <c r="M6" t="n">
        <v>16</v>
      </c>
      <c r="N6" t="n">
        <v>10.57</v>
      </c>
      <c r="O6" t="n">
        <v>10799.59</v>
      </c>
      <c r="P6" t="n">
        <v>116.91</v>
      </c>
      <c r="Q6" t="n">
        <v>433.54</v>
      </c>
      <c r="R6" t="n">
        <v>75.88</v>
      </c>
      <c r="S6" t="n">
        <v>55.15</v>
      </c>
      <c r="T6" t="n">
        <v>8297.700000000001</v>
      </c>
      <c r="U6" t="n">
        <v>0.73</v>
      </c>
      <c r="V6" t="n">
        <v>0.85</v>
      </c>
      <c r="W6" t="n">
        <v>6.83</v>
      </c>
      <c r="X6" t="n">
        <v>0.5</v>
      </c>
      <c r="Y6" t="n">
        <v>2</v>
      </c>
      <c r="Z6" t="n">
        <v>10</v>
      </c>
      <c r="AA6" t="n">
        <v>110.0381793895749</v>
      </c>
      <c r="AB6" t="n">
        <v>150.5590915826103</v>
      </c>
      <c r="AC6" t="n">
        <v>136.1899431930192</v>
      </c>
      <c r="AD6" t="n">
        <v>110038.1793895749</v>
      </c>
      <c r="AE6" t="n">
        <v>150559.0915826103</v>
      </c>
      <c r="AF6" t="n">
        <v>4.076749644852873e-06</v>
      </c>
      <c r="AG6" t="n">
        <v>6</v>
      </c>
      <c r="AH6" t="n">
        <v>136189.9431930192</v>
      </c>
    </row>
    <row r="7">
      <c r="A7" t="n">
        <v>5</v>
      </c>
      <c r="B7" t="n">
        <v>35</v>
      </c>
      <c r="C7" t="inlineStr">
        <is>
          <t xml:space="preserve">CONCLUIDO	</t>
        </is>
      </c>
      <c r="D7" t="n">
        <v>5.305</v>
      </c>
      <c r="E7" t="n">
        <v>18.85</v>
      </c>
      <c r="F7" t="n">
        <v>16.7</v>
      </c>
      <c r="G7" t="n">
        <v>66.8</v>
      </c>
      <c r="H7" t="n">
        <v>1.21</v>
      </c>
      <c r="I7" t="n">
        <v>15</v>
      </c>
      <c r="J7" t="n">
        <v>86.88</v>
      </c>
      <c r="K7" t="n">
        <v>35.1</v>
      </c>
      <c r="L7" t="n">
        <v>6</v>
      </c>
      <c r="M7" t="n">
        <v>11</v>
      </c>
      <c r="N7" t="n">
        <v>10.78</v>
      </c>
      <c r="O7" t="n">
        <v>10949.33</v>
      </c>
      <c r="P7" t="n">
        <v>111.62</v>
      </c>
      <c r="Q7" t="n">
        <v>433.5</v>
      </c>
      <c r="R7" t="n">
        <v>72.75</v>
      </c>
      <c r="S7" t="n">
        <v>55.15</v>
      </c>
      <c r="T7" t="n">
        <v>6747.66</v>
      </c>
      <c r="U7" t="n">
        <v>0.76</v>
      </c>
      <c r="V7" t="n">
        <v>0.86</v>
      </c>
      <c r="W7" t="n">
        <v>6.82</v>
      </c>
      <c r="X7" t="n">
        <v>0.41</v>
      </c>
      <c r="Y7" t="n">
        <v>2</v>
      </c>
      <c r="Z7" t="n">
        <v>10</v>
      </c>
      <c r="AA7" t="n">
        <v>107.1406195964959</v>
      </c>
      <c r="AB7" t="n">
        <v>146.5945224424055</v>
      </c>
      <c r="AC7" t="n">
        <v>132.6037469672465</v>
      </c>
      <c r="AD7" t="n">
        <v>107140.6195964959</v>
      </c>
      <c r="AE7" t="n">
        <v>146594.5224424055</v>
      </c>
      <c r="AF7" t="n">
        <v>4.107800122688843e-06</v>
      </c>
      <c r="AG7" t="n">
        <v>6</v>
      </c>
      <c r="AH7" t="n">
        <v>132603.7469672465</v>
      </c>
    </row>
    <row r="8">
      <c r="A8" t="n">
        <v>6</v>
      </c>
      <c r="B8" t="n">
        <v>35</v>
      </c>
      <c r="C8" t="inlineStr">
        <is>
          <t xml:space="preserve">CONCLUIDO	</t>
        </is>
      </c>
      <c r="D8" t="n">
        <v>5.3122</v>
      </c>
      <c r="E8" t="n">
        <v>18.82</v>
      </c>
      <c r="F8" t="n">
        <v>16.69</v>
      </c>
      <c r="G8" t="n">
        <v>71.53</v>
      </c>
      <c r="H8" t="n">
        <v>1.39</v>
      </c>
      <c r="I8" t="n">
        <v>14</v>
      </c>
      <c r="J8" t="n">
        <v>88.09999999999999</v>
      </c>
      <c r="K8" t="n">
        <v>35.1</v>
      </c>
      <c r="L8" t="n">
        <v>7</v>
      </c>
      <c r="M8" t="n">
        <v>0</v>
      </c>
      <c r="N8" t="n">
        <v>11</v>
      </c>
      <c r="O8" t="n">
        <v>11099.43</v>
      </c>
      <c r="P8" t="n">
        <v>111.16</v>
      </c>
      <c r="Q8" t="n">
        <v>433.49</v>
      </c>
      <c r="R8" t="n">
        <v>72.18000000000001</v>
      </c>
      <c r="S8" t="n">
        <v>55.15</v>
      </c>
      <c r="T8" t="n">
        <v>6467.96</v>
      </c>
      <c r="U8" t="n">
        <v>0.76</v>
      </c>
      <c r="V8" t="n">
        <v>0.86</v>
      </c>
      <c r="W8" t="n">
        <v>6.83</v>
      </c>
      <c r="X8" t="n">
        <v>0.4</v>
      </c>
      <c r="Y8" t="n">
        <v>2</v>
      </c>
      <c r="Z8" t="n">
        <v>10</v>
      </c>
      <c r="AA8" t="n">
        <v>106.8502621424936</v>
      </c>
      <c r="AB8" t="n">
        <v>146.1972425641729</v>
      </c>
      <c r="AC8" t="n">
        <v>132.2443829230066</v>
      </c>
      <c r="AD8" t="n">
        <v>106850.2621424936</v>
      </c>
      <c r="AE8" t="n">
        <v>146197.2425641729</v>
      </c>
      <c r="AF8" t="n">
        <v>4.113375270828967e-06</v>
      </c>
      <c r="AG8" t="n">
        <v>6</v>
      </c>
      <c r="AH8" t="n">
        <v>132244.3829230065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3.8929</v>
      </c>
      <c r="E2" t="n">
        <v>25.69</v>
      </c>
      <c r="F2" t="n">
        <v>20.47</v>
      </c>
      <c r="G2" t="n">
        <v>8.59</v>
      </c>
      <c r="H2" t="n">
        <v>0.16</v>
      </c>
      <c r="I2" t="n">
        <v>143</v>
      </c>
      <c r="J2" t="n">
        <v>107.41</v>
      </c>
      <c r="K2" t="n">
        <v>41.65</v>
      </c>
      <c r="L2" t="n">
        <v>1</v>
      </c>
      <c r="M2" t="n">
        <v>141</v>
      </c>
      <c r="N2" t="n">
        <v>14.77</v>
      </c>
      <c r="O2" t="n">
        <v>13481.73</v>
      </c>
      <c r="P2" t="n">
        <v>196.4</v>
      </c>
      <c r="Q2" t="n">
        <v>434.61</v>
      </c>
      <c r="R2" t="n">
        <v>195.85</v>
      </c>
      <c r="S2" t="n">
        <v>55.15</v>
      </c>
      <c r="T2" t="n">
        <v>67661.41</v>
      </c>
      <c r="U2" t="n">
        <v>0.28</v>
      </c>
      <c r="V2" t="n">
        <v>0.7</v>
      </c>
      <c r="W2" t="n">
        <v>7.02</v>
      </c>
      <c r="X2" t="n">
        <v>4.16</v>
      </c>
      <c r="Y2" t="n">
        <v>2</v>
      </c>
      <c r="Z2" t="n">
        <v>10</v>
      </c>
      <c r="AA2" t="n">
        <v>201.2294007190724</v>
      </c>
      <c r="AB2" t="n">
        <v>275.3309436783171</v>
      </c>
      <c r="AC2" t="n">
        <v>249.0537448431458</v>
      </c>
      <c r="AD2" t="n">
        <v>201229.4007190724</v>
      </c>
      <c r="AE2" t="n">
        <v>275330.9436783171</v>
      </c>
      <c r="AF2" t="n">
        <v>2.969968015456979e-06</v>
      </c>
      <c r="AG2" t="n">
        <v>8</v>
      </c>
      <c r="AH2" t="n">
        <v>249053.7448431458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4.6376</v>
      </c>
      <c r="E3" t="n">
        <v>21.56</v>
      </c>
      <c r="F3" t="n">
        <v>18.13</v>
      </c>
      <c r="G3" t="n">
        <v>17.26</v>
      </c>
      <c r="H3" t="n">
        <v>0.32</v>
      </c>
      <c r="I3" t="n">
        <v>63</v>
      </c>
      <c r="J3" t="n">
        <v>108.68</v>
      </c>
      <c r="K3" t="n">
        <v>41.65</v>
      </c>
      <c r="L3" t="n">
        <v>2</v>
      </c>
      <c r="M3" t="n">
        <v>61</v>
      </c>
      <c r="N3" t="n">
        <v>15.03</v>
      </c>
      <c r="O3" t="n">
        <v>13638.32</v>
      </c>
      <c r="P3" t="n">
        <v>171.55</v>
      </c>
      <c r="Q3" t="n">
        <v>433.97</v>
      </c>
      <c r="R3" t="n">
        <v>119.27</v>
      </c>
      <c r="S3" t="n">
        <v>55.15</v>
      </c>
      <c r="T3" t="n">
        <v>29768.23</v>
      </c>
      <c r="U3" t="n">
        <v>0.46</v>
      </c>
      <c r="V3" t="n">
        <v>0.79</v>
      </c>
      <c r="W3" t="n">
        <v>6.9</v>
      </c>
      <c r="X3" t="n">
        <v>1.83</v>
      </c>
      <c r="Y3" t="n">
        <v>2</v>
      </c>
      <c r="Z3" t="n">
        <v>10</v>
      </c>
      <c r="AA3" t="n">
        <v>157.4055924574804</v>
      </c>
      <c r="AB3" t="n">
        <v>215.3692758448669</v>
      </c>
      <c r="AC3" t="n">
        <v>194.8147344309716</v>
      </c>
      <c r="AD3" t="n">
        <v>157405.5924574804</v>
      </c>
      <c r="AE3" t="n">
        <v>215369.2758448669</v>
      </c>
      <c r="AF3" t="n">
        <v>3.538113917255333e-06</v>
      </c>
      <c r="AG3" t="n">
        <v>7</v>
      </c>
      <c r="AH3" t="n">
        <v>194814.7344309716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4.9107</v>
      </c>
      <c r="E4" t="n">
        <v>20.36</v>
      </c>
      <c r="F4" t="n">
        <v>17.44</v>
      </c>
      <c r="G4" t="n">
        <v>26.16</v>
      </c>
      <c r="H4" t="n">
        <v>0.48</v>
      </c>
      <c r="I4" t="n">
        <v>40</v>
      </c>
      <c r="J4" t="n">
        <v>109.96</v>
      </c>
      <c r="K4" t="n">
        <v>41.65</v>
      </c>
      <c r="L4" t="n">
        <v>3</v>
      </c>
      <c r="M4" t="n">
        <v>38</v>
      </c>
      <c r="N4" t="n">
        <v>15.31</v>
      </c>
      <c r="O4" t="n">
        <v>13795.21</v>
      </c>
      <c r="P4" t="n">
        <v>162.48</v>
      </c>
      <c r="Q4" t="n">
        <v>433.5</v>
      </c>
      <c r="R4" t="n">
        <v>97.19</v>
      </c>
      <c r="S4" t="n">
        <v>55.15</v>
      </c>
      <c r="T4" t="n">
        <v>18844.74</v>
      </c>
      <c r="U4" t="n">
        <v>0.57</v>
      </c>
      <c r="V4" t="n">
        <v>0.82</v>
      </c>
      <c r="W4" t="n">
        <v>6.85</v>
      </c>
      <c r="X4" t="n">
        <v>1.14</v>
      </c>
      <c r="Y4" t="n">
        <v>2</v>
      </c>
      <c r="Z4" t="n">
        <v>10</v>
      </c>
      <c r="AA4" t="n">
        <v>138.916210442645</v>
      </c>
      <c r="AB4" t="n">
        <v>190.0712876782161</v>
      </c>
      <c r="AC4" t="n">
        <v>171.9311507489884</v>
      </c>
      <c r="AD4" t="n">
        <v>138916.210442645</v>
      </c>
      <c r="AE4" t="n">
        <v>190071.2876782161</v>
      </c>
      <c r="AF4" t="n">
        <v>3.746467141078525e-06</v>
      </c>
      <c r="AG4" t="n">
        <v>6</v>
      </c>
      <c r="AH4" t="n">
        <v>171931.1507489884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5.0541</v>
      </c>
      <c r="E5" t="n">
        <v>19.79</v>
      </c>
      <c r="F5" t="n">
        <v>17.11</v>
      </c>
      <c r="G5" t="n">
        <v>35.39</v>
      </c>
      <c r="H5" t="n">
        <v>0.63</v>
      </c>
      <c r="I5" t="n">
        <v>29</v>
      </c>
      <c r="J5" t="n">
        <v>111.23</v>
      </c>
      <c r="K5" t="n">
        <v>41.65</v>
      </c>
      <c r="L5" t="n">
        <v>4</v>
      </c>
      <c r="M5" t="n">
        <v>27</v>
      </c>
      <c r="N5" t="n">
        <v>15.58</v>
      </c>
      <c r="O5" t="n">
        <v>13952.52</v>
      </c>
      <c r="P5" t="n">
        <v>156.47</v>
      </c>
      <c r="Q5" t="n">
        <v>433.51</v>
      </c>
      <c r="R5" t="n">
        <v>86.02</v>
      </c>
      <c r="S5" t="n">
        <v>55.15</v>
      </c>
      <c r="T5" t="n">
        <v>13315.72</v>
      </c>
      <c r="U5" t="n">
        <v>0.64</v>
      </c>
      <c r="V5" t="n">
        <v>0.84</v>
      </c>
      <c r="W5" t="n">
        <v>6.84</v>
      </c>
      <c r="X5" t="n">
        <v>0.8100000000000001</v>
      </c>
      <c r="Y5" t="n">
        <v>2</v>
      </c>
      <c r="Z5" t="n">
        <v>10</v>
      </c>
      <c r="AA5" t="n">
        <v>133.397057085854</v>
      </c>
      <c r="AB5" t="n">
        <v>182.5197385675968</v>
      </c>
      <c r="AC5" t="n">
        <v>165.1003108868185</v>
      </c>
      <c r="AD5" t="n">
        <v>133397.057085854</v>
      </c>
      <c r="AE5" t="n">
        <v>182519.7385675968</v>
      </c>
      <c r="AF5" t="n">
        <v>3.855869749266901e-06</v>
      </c>
      <c r="AG5" t="n">
        <v>6</v>
      </c>
      <c r="AH5" t="n">
        <v>165100.3108868185</v>
      </c>
    </row>
    <row r="6">
      <c r="A6" t="n">
        <v>4</v>
      </c>
      <c r="B6" t="n">
        <v>50</v>
      </c>
      <c r="C6" t="inlineStr">
        <is>
          <t xml:space="preserve">CONCLUIDO	</t>
        </is>
      </c>
      <c r="D6" t="n">
        <v>5.1349</v>
      </c>
      <c r="E6" t="n">
        <v>19.47</v>
      </c>
      <c r="F6" t="n">
        <v>16.93</v>
      </c>
      <c r="G6" t="n">
        <v>44.16</v>
      </c>
      <c r="H6" t="n">
        <v>0.78</v>
      </c>
      <c r="I6" t="n">
        <v>23</v>
      </c>
      <c r="J6" t="n">
        <v>112.51</v>
      </c>
      <c r="K6" t="n">
        <v>41.65</v>
      </c>
      <c r="L6" t="n">
        <v>5</v>
      </c>
      <c r="M6" t="n">
        <v>21</v>
      </c>
      <c r="N6" t="n">
        <v>15.86</v>
      </c>
      <c r="O6" t="n">
        <v>14110.24</v>
      </c>
      <c r="P6" t="n">
        <v>152.29</v>
      </c>
      <c r="Q6" t="n">
        <v>433.54</v>
      </c>
      <c r="R6" t="n">
        <v>80.18000000000001</v>
      </c>
      <c r="S6" t="n">
        <v>55.15</v>
      </c>
      <c r="T6" t="n">
        <v>10421.81</v>
      </c>
      <c r="U6" t="n">
        <v>0.6899999999999999</v>
      </c>
      <c r="V6" t="n">
        <v>0.85</v>
      </c>
      <c r="W6" t="n">
        <v>6.84</v>
      </c>
      <c r="X6" t="n">
        <v>0.63</v>
      </c>
      <c r="Y6" t="n">
        <v>2</v>
      </c>
      <c r="Z6" t="n">
        <v>10</v>
      </c>
      <c r="AA6" t="n">
        <v>130.0518090341041</v>
      </c>
      <c r="AB6" t="n">
        <v>177.9426226012667</v>
      </c>
      <c r="AC6" t="n">
        <v>160.9600284442909</v>
      </c>
      <c r="AD6" t="n">
        <v>130051.8090341041</v>
      </c>
      <c r="AE6" t="n">
        <v>177942.6226012667</v>
      </c>
      <c r="AF6" t="n">
        <v>3.917513617757981e-06</v>
      </c>
      <c r="AG6" t="n">
        <v>6</v>
      </c>
      <c r="AH6" t="n">
        <v>160960.0284442909</v>
      </c>
    </row>
    <row r="7">
      <c r="A7" t="n">
        <v>5</v>
      </c>
      <c r="B7" t="n">
        <v>50</v>
      </c>
      <c r="C7" t="inlineStr">
        <is>
          <t xml:space="preserve">CONCLUIDO	</t>
        </is>
      </c>
      <c r="D7" t="n">
        <v>5.1925</v>
      </c>
      <c r="E7" t="n">
        <v>19.26</v>
      </c>
      <c r="F7" t="n">
        <v>16.8</v>
      </c>
      <c r="G7" t="n">
        <v>53.05</v>
      </c>
      <c r="H7" t="n">
        <v>0.93</v>
      </c>
      <c r="I7" t="n">
        <v>19</v>
      </c>
      <c r="J7" t="n">
        <v>113.79</v>
      </c>
      <c r="K7" t="n">
        <v>41.65</v>
      </c>
      <c r="L7" t="n">
        <v>6</v>
      </c>
      <c r="M7" t="n">
        <v>17</v>
      </c>
      <c r="N7" t="n">
        <v>16.14</v>
      </c>
      <c r="O7" t="n">
        <v>14268.39</v>
      </c>
      <c r="P7" t="n">
        <v>148.14</v>
      </c>
      <c r="Q7" t="n">
        <v>433.54</v>
      </c>
      <c r="R7" t="n">
        <v>76.44</v>
      </c>
      <c r="S7" t="n">
        <v>55.15</v>
      </c>
      <c r="T7" t="n">
        <v>8573.059999999999</v>
      </c>
      <c r="U7" t="n">
        <v>0.72</v>
      </c>
      <c r="V7" t="n">
        <v>0.85</v>
      </c>
      <c r="W7" t="n">
        <v>6.82</v>
      </c>
      <c r="X7" t="n">
        <v>0.51</v>
      </c>
      <c r="Y7" t="n">
        <v>2</v>
      </c>
      <c r="Z7" t="n">
        <v>10</v>
      </c>
      <c r="AA7" t="n">
        <v>127.1848387236896</v>
      </c>
      <c r="AB7" t="n">
        <v>174.019907340756</v>
      </c>
      <c r="AC7" t="n">
        <v>157.4116916226767</v>
      </c>
      <c r="AD7" t="n">
        <v>127184.8387236896</v>
      </c>
      <c r="AE7" t="n">
        <v>174019.907340756</v>
      </c>
      <c r="AF7" t="n">
        <v>3.96145776163281e-06</v>
      </c>
      <c r="AG7" t="n">
        <v>6</v>
      </c>
      <c r="AH7" t="n">
        <v>157411.6916226767</v>
      </c>
    </row>
    <row r="8">
      <c r="A8" t="n">
        <v>6</v>
      </c>
      <c r="B8" t="n">
        <v>50</v>
      </c>
      <c r="C8" t="inlineStr">
        <is>
          <t xml:space="preserve">CONCLUIDO	</t>
        </is>
      </c>
      <c r="D8" t="n">
        <v>5.2317</v>
      </c>
      <c r="E8" t="n">
        <v>19.11</v>
      </c>
      <c r="F8" t="n">
        <v>16.72</v>
      </c>
      <c r="G8" t="n">
        <v>62.71</v>
      </c>
      <c r="H8" t="n">
        <v>1.07</v>
      </c>
      <c r="I8" t="n">
        <v>16</v>
      </c>
      <c r="J8" t="n">
        <v>115.08</v>
      </c>
      <c r="K8" t="n">
        <v>41.65</v>
      </c>
      <c r="L8" t="n">
        <v>7</v>
      </c>
      <c r="M8" t="n">
        <v>14</v>
      </c>
      <c r="N8" t="n">
        <v>16.43</v>
      </c>
      <c r="O8" t="n">
        <v>14426.96</v>
      </c>
      <c r="P8" t="n">
        <v>144.71</v>
      </c>
      <c r="Q8" t="n">
        <v>433.59</v>
      </c>
      <c r="R8" t="n">
        <v>73.65000000000001</v>
      </c>
      <c r="S8" t="n">
        <v>55.15</v>
      </c>
      <c r="T8" t="n">
        <v>7195.56</v>
      </c>
      <c r="U8" t="n">
        <v>0.75</v>
      </c>
      <c r="V8" t="n">
        <v>0.86</v>
      </c>
      <c r="W8" t="n">
        <v>6.82</v>
      </c>
      <c r="X8" t="n">
        <v>0.43</v>
      </c>
      <c r="Y8" t="n">
        <v>2</v>
      </c>
      <c r="Z8" t="n">
        <v>10</v>
      </c>
      <c r="AA8" t="n">
        <v>124.9934232754938</v>
      </c>
      <c r="AB8" t="n">
        <v>171.0215160461098</v>
      </c>
      <c r="AC8" t="n">
        <v>154.6994625849219</v>
      </c>
      <c r="AD8" t="n">
        <v>124993.4232754938</v>
      </c>
      <c r="AE8" t="n">
        <v>171021.5160461098</v>
      </c>
      <c r="AF8" t="n">
        <v>3.991364192880958e-06</v>
      </c>
      <c r="AG8" t="n">
        <v>6</v>
      </c>
      <c r="AH8" t="n">
        <v>154699.4625849219</v>
      </c>
    </row>
    <row r="9">
      <c r="A9" t="n">
        <v>7</v>
      </c>
      <c r="B9" t="n">
        <v>50</v>
      </c>
      <c r="C9" t="inlineStr">
        <is>
          <t xml:space="preserve">CONCLUIDO	</t>
        </is>
      </c>
      <c r="D9" t="n">
        <v>5.2626</v>
      </c>
      <c r="E9" t="n">
        <v>19</v>
      </c>
      <c r="F9" t="n">
        <v>16.65</v>
      </c>
      <c r="G9" t="n">
        <v>71.38</v>
      </c>
      <c r="H9" t="n">
        <v>1.21</v>
      </c>
      <c r="I9" t="n">
        <v>14</v>
      </c>
      <c r="J9" t="n">
        <v>116.37</v>
      </c>
      <c r="K9" t="n">
        <v>41.65</v>
      </c>
      <c r="L9" t="n">
        <v>8</v>
      </c>
      <c r="M9" t="n">
        <v>12</v>
      </c>
      <c r="N9" t="n">
        <v>16.72</v>
      </c>
      <c r="O9" t="n">
        <v>14585.96</v>
      </c>
      <c r="P9" t="n">
        <v>141.27</v>
      </c>
      <c r="Q9" t="n">
        <v>433.43</v>
      </c>
      <c r="R9" t="n">
        <v>71.63</v>
      </c>
      <c r="S9" t="n">
        <v>55.15</v>
      </c>
      <c r="T9" t="n">
        <v>6193.14</v>
      </c>
      <c r="U9" t="n">
        <v>0.77</v>
      </c>
      <c r="V9" t="n">
        <v>0.86</v>
      </c>
      <c r="W9" t="n">
        <v>6.81</v>
      </c>
      <c r="X9" t="n">
        <v>0.36</v>
      </c>
      <c r="Y9" t="n">
        <v>2</v>
      </c>
      <c r="Z9" t="n">
        <v>10</v>
      </c>
      <c r="AA9" t="n">
        <v>122.9476843078637</v>
      </c>
      <c r="AB9" t="n">
        <v>168.2224457389661</v>
      </c>
      <c r="AC9" t="n">
        <v>152.1675316193712</v>
      </c>
      <c r="AD9" t="n">
        <v>122947.6843078637</v>
      </c>
      <c r="AE9" t="n">
        <v>168222.4457389661</v>
      </c>
      <c r="AF9" t="n">
        <v>4.014938395063809e-06</v>
      </c>
      <c r="AG9" t="n">
        <v>6</v>
      </c>
      <c r="AH9" t="n">
        <v>152167.5316193712</v>
      </c>
    </row>
    <row r="10">
      <c r="A10" t="n">
        <v>8</v>
      </c>
      <c r="B10" t="n">
        <v>50</v>
      </c>
      <c r="C10" t="inlineStr">
        <is>
          <t xml:space="preserve">CONCLUIDO	</t>
        </is>
      </c>
      <c r="D10" t="n">
        <v>5.2912</v>
      </c>
      <c r="E10" t="n">
        <v>18.9</v>
      </c>
      <c r="F10" t="n">
        <v>16.6</v>
      </c>
      <c r="G10" t="n">
        <v>82.98</v>
      </c>
      <c r="H10" t="n">
        <v>1.35</v>
      </c>
      <c r="I10" t="n">
        <v>12</v>
      </c>
      <c r="J10" t="n">
        <v>117.66</v>
      </c>
      <c r="K10" t="n">
        <v>41.65</v>
      </c>
      <c r="L10" t="n">
        <v>9</v>
      </c>
      <c r="M10" t="n">
        <v>10</v>
      </c>
      <c r="N10" t="n">
        <v>17.01</v>
      </c>
      <c r="O10" t="n">
        <v>14745.39</v>
      </c>
      <c r="P10" t="n">
        <v>137.14</v>
      </c>
      <c r="Q10" t="n">
        <v>433.46</v>
      </c>
      <c r="R10" t="n">
        <v>69.58</v>
      </c>
      <c r="S10" t="n">
        <v>55.15</v>
      </c>
      <c r="T10" t="n">
        <v>5177.84</v>
      </c>
      <c r="U10" t="n">
        <v>0.79</v>
      </c>
      <c r="V10" t="n">
        <v>0.86</v>
      </c>
      <c r="W10" t="n">
        <v>6.81</v>
      </c>
      <c r="X10" t="n">
        <v>0.3</v>
      </c>
      <c r="Y10" t="n">
        <v>2</v>
      </c>
      <c r="Z10" t="n">
        <v>10</v>
      </c>
      <c r="AA10" t="n">
        <v>120.6493316710492</v>
      </c>
      <c r="AB10" t="n">
        <v>165.0777382651158</v>
      </c>
      <c r="AC10" t="n">
        <v>149.3229506131996</v>
      </c>
      <c r="AD10" t="n">
        <v>120649.3316710491</v>
      </c>
      <c r="AE10" t="n">
        <v>165077.7382651158</v>
      </c>
      <c r="AF10" t="n">
        <v>4.036757883168324e-06</v>
      </c>
      <c r="AG10" t="n">
        <v>6</v>
      </c>
      <c r="AH10" t="n">
        <v>149322.9506131996</v>
      </c>
    </row>
    <row r="11">
      <c r="A11" t="n">
        <v>9</v>
      </c>
      <c r="B11" t="n">
        <v>50</v>
      </c>
      <c r="C11" t="inlineStr">
        <is>
          <t xml:space="preserve">CONCLUIDO	</t>
        </is>
      </c>
      <c r="D11" t="n">
        <v>5.3058</v>
      </c>
      <c r="E11" t="n">
        <v>18.85</v>
      </c>
      <c r="F11" t="n">
        <v>16.57</v>
      </c>
      <c r="G11" t="n">
        <v>90.36</v>
      </c>
      <c r="H11" t="n">
        <v>1.48</v>
      </c>
      <c r="I11" t="n">
        <v>11</v>
      </c>
      <c r="J11" t="n">
        <v>118.96</v>
      </c>
      <c r="K11" t="n">
        <v>41.65</v>
      </c>
      <c r="L11" t="n">
        <v>10</v>
      </c>
      <c r="M11" t="n">
        <v>9</v>
      </c>
      <c r="N11" t="n">
        <v>17.31</v>
      </c>
      <c r="O11" t="n">
        <v>14905.25</v>
      </c>
      <c r="P11" t="n">
        <v>134.07</v>
      </c>
      <c r="Q11" t="n">
        <v>433.46</v>
      </c>
      <c r="R11" t="n">
        <v>68.70999999999999</v>
      </c>
      <c r="S11" t="n">
        <v>55.15</v>
      </c>
      <c r="T11" t="n">
        <v>4747.95</v>
      </c>
      <c r="U11" t="n">
        <v>0.8</v>
      </c>
      <c r="V11" t="n">
        <v>0.86</v>
      </c>
      <c r="W11" t="n">
        <v>6.81</v>
      </c>
      <c r="X11" t="n">
        <v>0.27</v>
      </c>
      <c r="Y11" t="n">
        <v>2</v>
      </c>
      <c r="Z11" t="n">
        <v>10</v>
      </c>
      <c r="AA11" t="n">
        <v>119.0453266324575</v>
      </c>
      <c r="AB11" t="n">
        <v>162.8830678076077</v>
      </c>
      <c r="AC11" t="n">
        <v>147.337736423916</v>
      </c>
      <c r="AD11" t="n">
        <v>119045.3266324575</v>
      </c>
      <c r="AE11" t="n">
        <v>162883.0678076077</v>
      </c>
      <c r="AF11" t="n">
        <v>4.04789650296993e-06</v>
      </c>
      <c r="AG11" t="n">
        <v>6</v>
      </c>
      <c r="AH11" t="n">
        <v>147337.736423916</v>
      </c>
    </row>
    <row r="12">
      <c r="A12" t="n">
        <v>10</v>
      </c>
      <c r="B12" t="n">
        <v>50</v>
      </c>
      <c r="C12" t="inlineStr">
        <is>
          <t xml:space="preserve">CONCLUIDO	</t>
        </is>
      </c>
      <c r="D12" t="n">
        <v>5.3181</v>
      </c>
      <c r="E12" t="n">
        <v>18.8</v>
      </c>
      <c r="F12" t="n">
        <v>16.55</v>
      </c>
      <c r="G12" t="n">
        <v>99.27</v>
      </c>
      <c r="H12" t="n">
        <v>1.61</v>
      </c>
      <c r="I12" t="n">
        <v>10</v>
      </c>
      <c r="J12" t="n">
        <v>120.26</v>
      </c>
      <c r="K12" t="n">
        <v>41.65</v>
      </c>
      <c r="L12" t="n">
        <v>11</v>
      </c>
      <c r="M12" t="n">
        <v>2</v>
      </c>
      <c r="N12" t="n">
        <v>17.61</v>
      </c>
      <c r="O12" t="n">
        <v>15065.56</v>
      </c>
      <c r="P12" t="n">
        <v>132.06</v>
      </c>
      <c r="Q12" t="n">
        <v>433.57</v>
      </c>
      <c r="R12" t="n">
        <v>67.77</v>
      </c>
      <c r="S12" t="n">
        <v>55.15</v>
      </c>
      <c r="T12" t="n">
        <v>4285.09</v>
      </c>
      <c r="U12" t="n">
        <v>0.8100000000000001</v>
      </c>
      <c r="V12" t="n">
        <v>0.87</v>
      </c>
      <c r="W12" t="n">
        <v>6.82</v>
      </c>
      <c r="X12" t="n">
        <v>0.25</v>
      </c>
      <c r="Y12" t="n">
        <v>2</v>
      </c>
      <c r="Z12" t="n">
        <v>10</v>
      </c>
      <c r="AA12" t="n">
        <v>117.965197524615</v>
      </c>
      <c r="AB12" t="n">
        <v>161.4051875103253</v>
      </c>
      <c r="AC12" t="n">
        <v>146.0009029479878</v>
      </c>
      <c r="AD12" t="n">
        <v>117965.197524615</v>
      </c>
      <c r="AE12" t="n">
        <v>161405.1875103253</v>
      </c>
      <c r="AF12" t="n">
        <v>4.057280408693202e-06</v>
      </c>
      <c r="AG12" t="n">
        <v>6</v>
      </c>
      <c r="AH12" t="n">
        <v>146000.9029479878</v>
      </c>
    </row>
    <row r="13">
      <c r="A13" t="n">
        <v>11</v>
      </c>
      <c r="B13" t="n">
        <v>50</v>
      </c>
      <c r="C13" t="inlineStr">
        <is>
          <t xml:space="preserve">CONCLUIDO	</t>
        </is>
      </c>
      <c r="D13" t="n">
        <v>5.3148</v>
      </c>
      <c r="E13" t="n">
        <v>18.82</v>
      </c>
      <c r="F13" t="n">
        <v>16.56</v>
      </c>
      <c r="G13" t="n">
        <v>99.34</v>
      </c>
      <c r="H13" t="n">
        <v>1.74</v>
      </c>
      <c r="I13" t="n">
        <v>10</v>
      </c>
      <c r="J13" t="n">
        <v>121.56</v>
      </c>
      <c r="K13" t="n">
        <v>41.65</v>
      </c>
      <c r="L13" t="n">
        <v>12</v>
      </c>
      <c r="M13" t="n">
        <v>0</v>
      </c>
      <c r="N13" t="n">
        <v>17.91</v>
      </c>
      <c r="O13" t="n">
        <v>15226.31</v>
      </c>
      <c r="P13" t="n">
        <v>133.27</v>
      </c>
      <c r="Q13" t="n">
        <v>433.58</v>
      </c>
      <c r="R13" t="n">
        <v>68.08</v>
      </c>
      <c r="S13" t="n">
        <v>55.15</v>
      </c>
      <c r="T13" t="n">
        <v>4438.51</v>
      </c>
      <c r="U13" t="n">
        <v>0.8100000000000001</v>
      </c>
      <c r="V13" t="n">
        <v>0.86</v>
      </c>
      <c r="W13" t="n">
        <v>6.82</v>
      </c>
      <c r="X13" t="n">
        <v>0.26</v>
      </c>
      <c r="Y13" t="n">
        <v>2</v>
      </c>
      <c r="Z13" t="n">
        <v>10</v>
      </c>
      <c r="AA13" t="n">
        <v>118.5616885929693</v>
      </c>
      <c r="AB13" t="n">
        <v>162.2213329053759</v>
      </c>
      <c r="AC13" t="n">
        <v>146.7391565720022</v>
      </c>
      <c r="AD13" t="n">
        <v>118561.6885929693</v>
      </c>
      <c r="AE13" t="n">
        <v>162221.3329053759</v>
      </c>
      <c r="AF13" t="n">
        <v>4.054762775450372e-06</v>
      </c>
      <c r="AG13" t="n">
        <v>6</v>
      </c>
      <c r="AH13" t="n">
        <v>146739.1565720022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4.5765</v>
      </c>
      <c r="E2" t="n">
        <v>21.85</v>
      </c>
      <c r="F2" t="n">
        <v>18.83</v>
      </c>
      <c r="G2" t="n">
        <v>12.84</v>
      </c>
      <c r="H2" t="n">
        <v>0.28</v>
      </c>
      <c r="I2" t="n">
        <v>88</v>
      </c>
      <c r="J2" t="n">
        <v>61.76</v>
      </c>
      <c r="K2" t="n">
        <v>28.92</v>
      </c>
      <c r="L2" t="n">
        <v>1</v>
      </c>
      <c r="M2" t="n">
        <v>86</v>
      </c>
      <c r="N2" t="n">
        <v>6.84</v>
      </c>
      <c r="O2" t="n">
        <v>7851.41</v>
      </c>
      <c r="P2" t="n">
        <v>121.13</v>
      </c>
      <c r="Q2" t="n">
        <v>434.26</v>
      </c>
      <c r="R2" t="n">
        <v>142.13</v>
      </c>
      <c r="S2" t="n">
        <v>55.15</v>
      </c>
      <c r="T2" t="n">
        <v>41073.92</v>
      </c>
      <c r="U2" t="n">
        <v>0.39</v>
      </c>
      <c r="V2" t="n">
        <v>0.76</v>
      </c>
      <c r="W2" t="n">
        <v>6.94</v>
      </c>
      <c r="X2" t="n">
        <v>2.53</v>
      </c>
      <c r="Y2" t="n">
        <v>2</v>
      </c>
      <c r="Z2" t="n">
        <v>10</v>
      </c>
      <c r="AA2" t="n">
        <v>128.4883804677737</v>
      </c>
      <c r="AB2" t="n">
        <v>175.803470663214</v>
      </c>
      <c r="AC2" t="n">
        <v>159.0250341648867</v>
      </c>
      <c r="AD2" t="n">
        <v>128488.3804677737</v>
      </c>
      <c r="AE2" t="n">
        <v>175803.470663214</v>
      </c>
      <c r="AF2" t="n">
        <v>3.587700783445817e-06</v>
      </c>
      <c r="AG2" t="n">
        <v>7</v>
      </c>
      <c r="AH2" t="n">
        <v>159025.0341648867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5.0607</v>
      </c>
      <c r="E3" t="n">
        <v>19.76</v>
      </c>
      <c r="F3" t="n">
        <v>17.41</v>
      </c>
      <c r="G3" t="n">
        <v>26.11</v>
      </c>
      <c r="H3" t="n">
        <v>0.55</v>
      </c>
      <c r="I3" t="n">
        <v>40</v>
      </c>
      <c r="J3" t="n">
        <v>62.92</v>
      </c>
      <c r="K3" t="n">
        <v>28.92</v>
      </c>
      <c r="L3" t="n">
        <v>2</v>
      </c>
      <c r="M3" t="n">
        <v>38</v>
      </c>
      <c r="N3" t="n">
        <v>7</v>
      </c>
      <c r="O3" t="n">
        <v>7994.37</v>
      </c>
      <c r="P3" t="n">
        <v>106.74</v>
      </c>
      <c r="Q3" t="n">
        <v>433.58</v>
      </c>
      <c r="R3" t="n">
        <v>95.86</v>
      </c>
      <c r="S3" t="n">
        <v>55.15</v>
      </c>
      <c r="T3" t="n">
        <v>18178.24</v>
      </c>
      <c r="U3" t="n">
        <v>0.58</v>
      </c>
      <c r="V3" t="n">
        <v>0.82</v>
      </c>
      <c r="W3" t="n">
        <v>6.86</v>
      </c>
      <c r="X3" t="n">
        <v>1.11</v>
      </c>
      <c r="Y3" t="n">
        <v>2</v>
      </c>
      <c r="Z3" t="n">
        <v>10</v>
      </c>
      <c r="AA3" t="n">
        <v>106.3379525252727</v>
      </c>
      <c r="AB3" t="n">
        <v>145.4962779443865</v>
      </c>
      <c r="AC3" t="n">
        <v>131.6103173827223</v>
      </c>
      <c r="AD3" t="n">
        <v>106337.9525252727</v>
      </c>
      <c r="AE3" t="n">
        <v>145496.2779443865</v>
      </c>
      <c r="AF3" t="n">
        <v>3.967284465155522e-06</v>
      </c>
      <c r="AG3" t="n">
        <v>6</v>
      </c>
      <c r="AH3" t="n">
        <v>131610.3173827223</v>
      </c>
    </row>
    <row r="4">
      <c r="A4" t="n">
        <v>2</v>
      </c>
      <c r="B4" t="n">
        <v>25</v>
      </c>
      <c r="C4" t="inlineStr">
        <is>
          <t xml:space="preserve">CONCLUIDO	</t>
        </is>
      </c>
      <c r="D4" t="n">
        <v>5.2231</v>
      </c>
      <c r="E4" t="n">
        <v>19.15</v>
      </c>
      <c r="F4" t="n">
        <v>17</v>
      </c>
      <c r="G4" t="n">
        <v>40.81</v>
      </c>
      <c r="H4" t="n">
        <v>0.8100000000000001</v>
      </c>
      <c r="I4" t="n">
        <v>25</v>
      </c>
      <c r="J4" t="n">
        <v>64.08</v>
      </c>
      <c r="K4" t="n">
        <v>28.92</v>
      </c>
      <c r="L4" t="n">
        <v>3</v>
      </c>
      <c r="M4" t="n">
        <v>23</v>
      </c>
      <c r="N4" t="n">
        <v>7.16</v>
      </c>
      <c r="O4" t="n">
        <v>8137.65</v>
      </c>
      <c r="P4" t="n">
        <v>98.67</v>
      </c>
      <c r="Q4" t="n">
        <v>433.61</v>
      </c>
      <c r="R4" t="n">
        <v>82.89</v>
      </c>
      <c r="S4" t="n">
        <v>55.15</v>
      </c>
      <c r="T4" t="n">
        <v>11767.11</v>
      </c>
      <c r="U4" t="n">
        <v>0.67</v>
      </c>
      <c r="V4" t="n">
        <v>0.84</v>
      </c>
      <c r="W4" t="n">
        <v>6.83</v>
      </c>
      <c r="X4" t="n">
        <v>0.71</v>
      </c>
      <c r="Y4" t="n">
        <v>2</v>
      </c>
      <c r="Z4" t="n">
        <v>10</v>
      </c>
      <c r="AA4" t="n">
        <v>100.7002967952738</v>
      </c>
      <c r="AB4" t="n">
        <v>137.7825886587884</v>
      </c>
      <c r="AC4" t="n">
        <v>124.6328117763084</v>
      </c>
      <c r="AD4" t="n">
        <v>100700.2967952738</v>
      </c>
      <c r="AE4" t="n">
        <v>137782.5886587884</v>
      </c>
      <c r="AF4" t="n">
        <v>4.09459629892185e-06</v>
      </c>
      <c r="AG4" t="n">
        <v>6</v>
      </c>
      <c r="AH4" t="n">
        <v>124632.8117763084</v>
      </c>
    </row>
    <row r="5">
      <c r="A5" t="n">
        <v>3</v>
      </c>
      <c r="B5" t="n">
        <v>25</v>
      </c>
      <c r="C5" t="inlineStr">
        <is>
          <t xml:space="preserve">CONCLUIDO	</t>
        </is>
      </c>
      <c r="D5" t="n">
        <v>5.2947</v>
      </c>
      <c r="E5" t="n">
        <v>18.89</v>
      </c>
      <c r="F5" t="n">
        <v>16.83</v>
      </c>
      <c r="G5" t="n">
        <v>53.14</v>
      </c>
      <c r="H5" t="n">
        <v>1.07</v>
      </c>
      <c r="I5" t="n">
        <v>19</v>
      </c>
      <c r="J5" t="n">
        <v>65.25</v>
      </c>
      <c r="K5" t="n">
        <v>28.92</v>
      </c>
      <c r="L5" t="n">
        <v>4</v>
      </c>
      <c r="M5" t="n">
        <v>4</v>
      </c>
      <c r="N5" t="n">
        <v>7.33</v>
      </c>
      <c r="O5" t="n">
        <v>8281.25</v>
      </c>
      <c r="P5" t="n">
        <v>93.18000000000001</v>
      </c>
      <c r="Q5" t="n">
        <v>433.78</v>
      </c>
      <c r="R5" t="n">
        <v>76.59999999999999</v>
      </c>
      <c r="S5" t="n">
        <v>55.15</v>
      </c>
      <c r="T5" t="n">
        <v>8656.360000000001</v>
      </c>
      <c r="U5" t="n">
        <v>0.72</v>
      </c>
      <c r="V5" t="n">
        <v>0.85</v>
      </c>
      <c r="W5" t="n">
        <v>6.84</v>
      </c>
      <c r="X5" t="n">
        <v>0.53</v>
      </c>
      <c r="Y5" t="n">
        <v>2</v>
      </c>
      <c r="Z5" t="n">
        <v>10</v>
      </c>
      <c r="AA5" t="n">
        <v>97.44545854391815</v>
      </c>
      <c r="AB5" t="n">
        <v>133.3291753699566</v>
      </c>
      <c r="AC5" t="n">
        <v>120.6044260013564</v>
      </c>
      <c r="AD5" t="n">
        <v>97445.45854391815</v>
      </c>
      <c r="AE5" t="n">
        <v>133329.1753699566</v>
      </c>
      <c r="AF5" t="n">
        <v>4.15072639311932e-06</v>
      </c>
      <c r="AG5" t="n">
        <v>6</v>
      </c>
      <c r="AH5" t="n">
        <v>120604.4260013564</v>
      </c>
    </row>
    <row r="6">
      <c r="A6" t="n">
        <v>4</v>
      </c>
      <c r="B6" t="n">
        <v>25</v>
      </c>
      <c r="C6" t="inlineStr">
        <is>
          <t xml:space="preserve">CONCLUIDO	</t>
        </is>
      </c>
      <c r="D6" t="n">
        <v>5.2915</v>
      </c>
      <c r="E6" t="n">
        <v>18.9</v>
      </c>
      <c r="F6" t="n">
        <v>16.84</v>
      </c>
      <c r="G6" t="n">
        <v>53.17</v>
      </c>
      <c r="H6" t="n">
        <v>1.31</v>
      </c>
      <c r="I6" t="n">
        <v>19</v>
      </c>
      <c r="J6" t="n">
        <v>66.42</v>
      </c>
      <c r="K6" t="n">
        <v>28.92</v>
      </c>
      <c r="L6" t="n">
        <v>5</v>
      </c>
      <c r="M6" t="n">
        <v>0</v>
      </c>
      <c r="N6" t="n">
        <v>7.49</v>
      </c>
      <c r="O6" t="n">
        <v>8425.16</v>
      </c>
      <c r="P6" t="n">
        <v>94.56</v>
      </c>
      <c r="Q6" t="n">
        <v>433.84</v>
      </c>
      <c r="R6" t="n">
        <v>76.68000000000001</v>
      </c>
      <c r="S6" t="n">
        <v>55.15</v>
      </c>
      <c r="T6" t="n">
        <v>8693.639999999999</v>
      </c>
      <c r="U6" t="n">
        <v>0.72</v>
      </c>
      <c r="V6" t="n">
        <v>0.85</v>
      </c>
      <c r="W6" t="n">
        <v>6.85</v>
      </c>
      <c r="X6" t="n">
        <v>0.54</v>
      </c>
      <c r="Y6" t="n">
        <v>2</v>
      </c>
      <c r="Z6" t="n">
        <v>10</v>
      </c>
      <c r="AA6" t="n">
        <v>98.1084375834278</v>
      </c>
      <c r="AB6" t="n">
        <v>134.2362925403842</v>
      </c>
      <c r="AC6" t="n">
        <v>121.4249691821856</v>
      </c>
      <c r="AD6" t="n">
        <v>98108.4375834278</v>
      </c>
      <c r="AE6" t="n">
        <v>134236.2925403842</v>
      </c>
      <c r="AF6" t="n">
        <v>4.148217785557421e-06</v>
      </c>
      <c r="AG6" t="n">
        <v>6</v>
      </c>
      <c r="AH6" t="n">
        <v>121424.9691821856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3.1136</v>
      </c>
      <c r="E2" t="n">
        <v>32.12</v>
      </c>
      <c r="F2" t="n">
        <v>22.59</v>
      </c>
      <c r="G2" t="n">
        <v>6.42</v>
      </c>
      <c r="H2" t="n">
        <v>0.11</v>
      </c>
      <c r="I2" t="n">
        <v>211</v>
      </c>
      <c r="J2" t="n">
        <v>167.88</v>
      </c>
      <c r="K2" t="n">
        <v>51.39</v>
      </c>
      <c r="L2" t="n">
        <v>1</v>
      </c>
      <c r="M2" t="n">
        <v>209</v>
      </c>
      <c r="N2" t="n">
        <v>30.49</v>
      </c>
      <c r="O2" t="n">
        <v>20939.59</v>
      </c>
      <c r="P2" t="n">
        <v>290.83</v>
      </c>
      <c r="Q2" t="n">
        <v>435.11</v>
      </c>
      <c r="R2" t="n">
        <v>264.54</v>
      </c>
      <c r="S2" t="n">
        <v>55.15</v>
      </c>
      <c r="T2" t="n">
        <v>101662.69</v>
      </c>
      <c r="U2" t="n">
        <v>0.21</v>
      </c>
      <c r="V2" t="n">
        <v>0.63</v>
      </c>
      <c r="W2" t="n">
        <v>7.15</v>
      </c>
      <c r="X2" t="n">
        <v>6.27</v>
      </c>
      <c r="Y2" t="n">
        <v>2</v>
      </c>
      <c r="Z2" t="n">
        <v>10</v>
      </c>
      <c r="AA2" t="n">
        <v>332.3151731409577</v>
      </c>
      <c r="AB2" t="n">
        <v>454.6882806021974</v>
      </c>
      <c r="AC2" t="n">
        <v>411.2934692605327</v>
      </c>
      <c r="AD2" t="n">
        <v>332315.1731409577</v>
      </c>
      <c r="AE2" t="n">
        <v>454688.2806021975</v>
      </c>
      <c r="AF2" t="n">
        <v>2.314690470412853e-06</v>
      </c>
      <c r="AG2" t="n">
        <v>10</v>
      </c>
      <c r="AH2" t="n">
        <v>411293.4692605327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4.1323</v>
      </c>
      <c r="E3" t="n">
        <v>24.2</v>
      </c>
      <c r="F3" t="n">
        <v>18.84</v>
      </c>
      <c r="G3" t="n">
        <v>12.85</v>
      </c>
      <c r="H3" t="n">
        <v>0.21</v>
      </c>
      <c r="I3" t="n">
        <v>88</v>
      </c>
      <c r="J3" t="n">
        <v>169.33</v>
      </c>
      <c r="K3" t="n">
        <v>51.39</v>
      </c>
      <c r="L3" t="n">
        <v>2</v>
      </c>
      <c r="M3" t="n">
        <v>86</v>
      </c>
      <c r="N3" t="n">
        <v>30.94</v>
      </c>
      <c r="O3" t="n">
        <v>21118.46</v>
      </c>
      <c r="P3" t="n">
        <v>241.67</v>
      </c>
      <c r="Q3" t="n">
        <v>434</v>
      </c>
      <c r="R3" t="n">
        <v>142.5</v>
      </c>
      <c r="S3" t="n">
        <v>55.15</v>
      </c>
      <c r="T3" t="n">
        <v>41257.66</v>
      </c>
      <c r="U3" t="n">
        <v>0.39</v>
      </c>
      <c r="V3" t="n">
        <v>0.76</v>
      </c>
      <c r="W3" t="n">
        <v>6.94</v>
      </c>
      <c r="X3" t="n">
        <v>2.54</v>
      </c>
      <c r="Y3" t="n">
        <v>2</v>
      </c>
      <c r="Z3" t="n">
        <v>10</v>
      </c>
      <c r="AA3" t="n">
        <v>223.4018119761419</v>
      </c>
      <c r="AB3" t="n">
        <v>305.6682149379727</v>
      </c>
      <c r="AC3" t="n">
        <v>276.495669512417</v>
      </c>
      <c r="AD3" t="n">
        <v>223401.8119761418</v>
      </c>
      <c r="AE3" t="n">
        <v>305668.2149379727</v>
      </c>
      <c r="AF3" t="n">
        <v>3.072005212900511e-06</v>
      </c>
      <c r="AG3" t="n">
        <v>8</v>
      </c>
      <c r="AH3" t="n">
        <v>276495.669512417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4.5134</v>
      </c>
      <c r="E4" t="n">
        <v>22.16</v>
      </c>
      <c r="F4" t="n">
        <v>17.89</v>
      </c>
      <c r="G4" t="n">
        <v>19.16</v>
      </c>
      <c r="H4" t="n">
        <v>0.31</v>
      </c>
      <c r="I4" t="n">
        <v>56</v>
      </c>
      <c r="J4" t="n">
        <v>170.79</v>
      </c>
      <c r="K4" t="n">
        <v>51.39</v>
      </c>
      <c r="L4" t="n">
        <v>3</v>
      </c>
      <c r="M4" t="n">
        <v>54</v>
      </c>
      <c r="N4" t="n">
        <v>31.4</v>
      </c>
      <c r="O4" t="n">
        <v>21297.94</v>
      </c>
      <c r="P4" t="n">
        <v>228.01</v>
      </c>
      <c r="Q4" t="n">
        <v>433.8</v>
      </c>
      <c r="R4" t="n">
        <v>111.42</v>
      </c>
      <c r="S4" t="n">
        <v>55.15</v>
      </c>
      <c r="T4" t="n">
        <v>25880.72</v>
      </c>
      <c r="U4" t="n">
        <v>0.49</v>
      </c>
      <c r="V4" t="n">
        <v>0.8</v>
      </c>
      <c r="W4" t="n">
        <v>6.89</v>
      </c>
      <c r="X4" t="n">
        <v>1.59</v>
      </c>
      <c r="Y4" t="n">
        <v>2</v>
      </c>
      <c r="Z4" t="n">
        <v>10</v>
      </c>
      <c r="AA4" t="n">
        <v>194.0058048942065</v>
      </c>
      <c r="AB4" t="n">
        <v>265.4473011881842</v>
      </c>
      <c r="AC4" t="n">
        <v>240.1133833204886</v>
      </c>
      <c r="AD4" t="n">
        <v>194005.8048942065</v>
      </c>
      <c r="AE4" t="n">
        <v>265447.3011881842</v>
      </c>
      <c r="AF4" t="n">
        <v>3.355319877043092e-06</v>
      </c>
      <c r="AG4" t="n">
        <v>7</v>
      </c>
      <c r="AH4" t="n">
        <v>240113.3833204886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4.7152</v>
      </c>
      <c r="E5" t="n">
        <v>21.21</v>
      </c>
      <c r="F5" t="n">
        <v>17.45</v>
      </c>
      <c r="G5" t="n">
        <v>25.53</v>
      </c>
      <c r="H5" t="n">
        <v>0.41</v>
      </c>
      <c r="I5" t="n">
        <v>41</v>
      </c>
      <c r="J5" t="n">
        <v>172.25</v>
      </c>
      <c r="K5" t="n">
        <v>51.39</v>
      </c>
      <c r="L5" t="n">
        <v>4</v>
      </c>
      <c r="M5" t="n">
        <v>39</v>
      </c>
      <c r="N5" t="n">
        <v>31.86</v>
      </c>
      <c r="O5" t="n">
        <v>21478.05</v>
      </c>
      <c r="P5" t="n">
        <v>221.01</v>
      </c>
      <c r="Q5" t="n">
        <v>433.67</v>
      </c>
      <c r="R5" t="n">
        <v>97.44</v>
      </c>
      <c r="S5" t="n">
        <v>55.15</v>
      </c>
      <c r="T5" t="n">
        <v>18965.27</v>
      </c>
      <c r="U5" t="n">
        <v>0.57</v>
      </c>
      <c r="V5" t="n">
        <v>0.82</v>
      </c>
      <c r="W5" t="n">
        <v>6.85</v>
      </c>
      <c r="X5" t="n">
        <v>1.15</v>
      </c>
      <c r="Y5" t="n">
        <v>2</v>
      </c>
      <c r="Z5" t="n">
        <v>10</v>
      </c>
      <c r="AA5" t="n">
        <v>184.4552410438174</v>
      </c>
      <c r="AB5" t="n">
        <v>252.3797983869481</v>
      </c>
      <c r="AC5" t="n">
        <v>228.293024646243</v>
      </c>
      <c r="AD5" t="n">
        <v>184455.2410438174</v>
      </c>
      <c r="AE5" t="n">
        <v>252379.7983869481</v>
      </c>
      <c r="AF5" t="n">
        <v>3.505340604474141e-06</v>
      </c>
      <c r="AG5" t="n">
        <v>7</v>
      </c>
      <c r="AH5" t="n">
        <v>228293.024646243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4.8435</v>
      </c>
      <c r="E6" t="n">
        <v>20.65</v>
      </c>
      <c r="F6" t="n">
        <v>17.19</v>
      </c>
      <c r="G6" t="n">
        <v>32.23</v>
      </c>
      <c r="H6" t="n">
        <v>0.51</v>
      </c>
      <c r="I6" t="n">
        <v>32</v>
      </c>
      <c r="J6" t="n">
        <v>173.71</v>
      </c>
      <c r="K6" t="n">
        <v>51.39</v>
      </c>
      <c r="L6" t="n">
        <v>5</v>
      </c>
      <c r="M6" t="n">
        <v>30</v>
      </c>
      <c r="N6" t="n">
        <v>32.32</v>
      </c>
      <c r="O6" t="n">
        <v>21658.78</v>
      </c>
      <c r="P6" t="n">
        <v>216.33</v>
      </c>
      <c r="Q6" t="n">
        <v>433.63</v>
      </c>
      <c r="R6" t="n">
        <v>88.66</v>
      </c>
      <c r="S6" t="n">
        <v>55.15</v>
      </c>
      <c r="T6" t="n">
        <v>14618.58</v>
      </c>
      <c r="U6" t="n">
        <v>0.62</v>
      </c>
      <c r="V6" t="n">
        <v>0.83</v>
      </c>
      <c r="W6" t="n">
        <v>6.85</v>
      </c>
      <c r="X6" t="n">
        <v>0.89</v>
      </c>
      <c r="Y6" t="n">
        <v>2</v>
      </c>
      <c r="Z6" t="n">
        <v>10</v>
      </c>
      <c r="AA6" t="n">
        <v>170.2160459206077</v>
      </c>
      <c r="AB6" t="n">
        <v>232.8971034304289</v>
      </c>
      <c r="AC6" t="n">
        <v>210.6697307522336</v>
      </c>
      <c r="AD6" t="n">
        <v>170216.0459206078</v>
      </c>
      <c r="AE6" t="n">
        <v>232897.1034304289</v>
      </c>
      <c r="AF6" t="n">
        <v>3.600720482221433e-06</v>
      </c>
      <c r="AG6" t="n">
        <v>6</v>
      </c>
      <c r="AH6" t="n">
        <v>210669.7307522336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4.9198</v>
      </c>
      <c r="E7" t="n">
        <v>20.33</v>
      </c>
      <c r="F7" t="n">
        <v>17.04</v>
      </c>
      <c r="G7" t="n">
        <v>37.86</v>
      </c>
      <c r="H7" t="n">
        <v>0.61</v>
      </c>
      <c r="I7" t="n">
        <v>27</v>
      </c>
      <c r="J7" t="n">
        <v>175.18</v>
      </c>
      <c r="K7" t="n">
        <v>51.39</v>
      </c>
      <c r="L7" t="n">
        <v>6</v>
      </c>
      <c r="M7" t="n">
        <v>25</v>
      </c>
      <c r="N7" t="n">
        <v>32.79</v>
      </c>
      <c r="O7" t="n">
        <v>21840.16</v>
      </c>
      <c r="P7" t="n">
        <v>213</v>
      </c>
      <c r="Q7" t="n">
        <v>433.5</v>
      </c>
      <c r="R7" t="n">
        <v>83.87</v>
      </c>
      <c r="S7" t="n">
        <v>55.15</v>
      </c>
      <c r="T7" t="n">
        <v>12247.32</v>
      </c>
      <c r="U7" t="n">
        <v>0.66</v>
      </c>
      <c r="V7" t="n">
        <v>0.84</v>
      </c>
      <c r="W7" t="n">
        <v>6.84</v>
      </c>
      <c r="X7" t="n">
        <v>0.74</v>
      </c>
      <c r="Y7" t="n">
        <v>2</v>
      </c>
      <c r="Z7" t="n">
        <v>10</v>
      </c>
      <c r="AA7" t="n">
        <v>166.6659596849968</v>
      </c>
      <c r="AB7" t="n">
        <v>228.0397188241174</v>
      </c>
      <c r="AC7" t="n">
        <v>206.2759281153648</v>
      </c>
      <c r="AD7" t="n">
        <v>166665.9596849968</v>
      </c>
      <c r="AE7" t="n">
        <v>228039.7188241174</v>
      </c>
      <c r="AF7" t="n">
        <v>3.657442888083619e-06</v>
      </c>
      <c r="AG7" t="n">
        <v>6</v>
      </c>
      <c r="AH7" t="n">
        <v>206275.9281153649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4.9853</v>
      </c>
      <c r="E8" t="n">
        <v>20.06</v>
      </c>
      <c r="F8" t="n">
        <v>16.91</v>
      </c>
      <c r="G8" t="n">
        <v>44.11</v>
      </c>
      <c r="H8" t="n">
        <v>0.7</v>
      </c>
      <c r="I8" t="n">
        <v>23</v>
      </c>
      <c r="J8" t="n">
        <v>176.66</v>
      </c>
      <c r="K8" t="n">
        <v>51.39</v>
      </c>
      <c r="L8" t="n">
        <v>7</v>
      </c>
      <c r="M8" t="n">
        <v>21</v>
      </c>
      <c r="N8" t="n">
        <v>33.27</v>
      </c>
      <c r="O8" t="n">
        <v>22022.17</v>
      </c>
      <c r="P8" t="n">
        <v>209.95</v>
      </c>
      <c r="Q8" t="n">
        <v>433.54</v>
      </c>
      <c r="R8" t="n">
        <v>79.86</v>
      </c>
      <c r="S8" t="n">
        <v>55.15</v>
      </c>
      <c r="T8" t="n">
        <v>10265.35</v>
      </c>
      <c r="U8" t="n">
        <v>0.6899999999999999</v>
      </c>
      <c r="V8" t="n">
        <v>0.85</v>
      </c>
      <c r="W8" t="n">
        <v>6.83</v>
      </c>
      <c r="X8" t="n">
        <v>0.61</v>
      </c>
      <c r="Y8" t="n">
        <v>2</v>
      </c>
      <c r="Z8" t="n">
        <v>10</v>
      </c>
      <c r="AA8" t="n">
        <v>163.6115389465045</v>
      </c>
      <c r="AB8" t="n">
        <v>223.8605256181815</v>
      </c>
      <c r="AC8" t="n">
        <v>202.4955912434676</v>
      </c>
      <c r="AD8" t="n">
        <v>163611.5389465044</v>
      </c>
      <c r="AE8" t="n">
        <v>223860.5256181815</v>
      </c>
      <c r="AF8" t="n">
        <v>3.706136434400435e-06</v>
      </c>
      <c r="AG8" t="n">
        <v>6</v>
      </c>
      <c r="AH8" t="n">
        <v>202495.5912434676</v>
      </c>
    </row>
    <row r="9">
      <c r="A9" t="n">
        <v>7</v>
      </c>
      <c r="B9" t="n">
        <v>85</v>
      </c>
      <c r="C9" t="inlineStr">
        <is>
          <t xml:space="preserve">CONCLUIDO	</t>
        </is>
      </c>
      <c r="D9" t="n">
        <v>5.0292</v>
      </c>
      <c r="E9" t="n">
        <v>19.88</v>
      </c>
      <c r="F9" t="n">
        <v>16.83</v>
      </c>
      <c r="G9" t="n">
        <v>50.5</v>
      </c>
      <c r="H9" t="n">
        <v>0.8</v>
      </c>
      <c r="I9" t="n">
        <v>20</v>
      </c>
      <c r="J9" t="n">
        <v>178.14</v>
      </c>
      <c r="K9" t="n">
        <v>51.39</v>
      </c>
      <c r="L9" t="n">
        <v>8</v>
      </c>
      <c r="M9" t="n">
        <v>18</v>
      </c>
      <c r="N9" t="n">
        <v>33.75</v>
      </c>
      <c r="O9" t="n">
        <v>22204.83</v>
      </c>
      <c r="P9" t="n">
        <v>207.7</v>
      </c>
      <c r="Q9" t="n">
        <v>433.56</v>
      </c>
      <c r="R9" t="n">
        <v>77.31999999999999</v>
      </c>
      <c r="S9" t="n">
        <v>55.15</v>
      </c>
      <c r="T9" t="n">
        <v>9007.67</v>
      </c>
      <c r="U9" t="n">
        <v>0.71</v>
      </c>
      <c r="V9" t="n">
        <v>0.85</v>
      </c>
      <c r="W9" t="n">
        <v>6.83</v>
      </c>
      <c r="X9" t="n">
        <v>0.54</v>
      </c>
      <c r="Y9" t="n">
        <v>2</v>
      </c>
      <c r="Z9" t="n">
        <v>10</v>
      </c>
      <c r="AA9" t="n">
        <v>161.5138741666376</v>
      </c>
      <c r="AB9" t="n">
        <v>220.9904081239303</v>
      </c>
      <c r="AC9" t="n">
        <v>199.8993937346316</v>
      </c>
      <c r="AD9" t="n">
        <v>161513.8741666376</v>
      </c>
      <c r="AE9" t="n">
        <v>220990.4081239303</v>
      </c>
      <c r="AF9" t="n">
        <v>3.738772261626517e-06</v>
      </c>
      <c r="AG9" t="n">
        <v>6</v>
      </c>
      <c r="AH9" t="n">
        <v>199899.3937346317</v>
      </c>
    </row>
    <row r="10">
      <c r="A10" t="n">
        <v>8</v>
      </c>
      <c r="B10" t="n">
        <v>85</v>
      </c>
      <c r="C10" t="inlineStr">
        <is>
          <t xml:space="preserve">CONCLUIDO	</t>
        </is>
      </c>
      <c r="D10" t="n">
        <v>5.0599</v>
      </c>
      <c r="E10" t="n">
        <v>19.76</v>
      </c>
      <c r="F10" t="n">
        <v>16.78</v>
      </c>
      <c r="G10" t="n">
        <v>55.94</v>
      </c>
      <c r="H10" t="n">
        <v>0.89</v>
      </c>
      <c r="I10" t="n">
        <v>18</v>
      </c>
      <c r="J10" t="n">
        <v>179.63</v>
      </c>
      <c r="K10" t="n">
        <v>51.39</v>
      </c>
      <c r="L10" t="n">
        <v>9</v>
      </c>
      <c r="M10" t="n">
        <v>16</v>
      </c>
      <c r="N10" t="n">
        <v>34.24</v>
      </c>
      <c r="O10" t="n">
        <v>22388.15</v>
      </c>
      <c r="P10" t="n">
        <v>205.63</v>
      </c>
      <c r="Q10" t="n">
        <v>433.55</v>
      </c>
      <c r="R10" t="n">
        <v>75.61</v>
      </c>
      <c r="S10" t="n">
        <v>55.15</v>
      </c>
      <c r="T10" t="n">
        <v>8162.99</v>
      </c>
      <c r="U10" t="n">
        <v>0.73</v>
      </c>
      <c r="V10" t="n">
        <v>0.85</v>
      </c>
      <c r="W10" t="n">
        <v>6.82</v>
      </c>
      <c r="X10" t="n">
        <v>0.49</v>
      </c>
      <c r="Y10" t="n">
        <v>2</v>
      </c>
      <c r="Z10" t="n">
        <v>10</v>
      </c>
      <c r="AA10" t="n">
        <v>159.8344880446565</v>
      </c>
      <c r="AB10" t="n">
        <v>218.6925979425502</v>
      </c>
      <c r="AC10" t="n">
        <v>197.8208833319649</v>
      </c>
      <c r="AD10" t="n">
        <v>159834.4880446565</v>
      </c>
      <c r="AE10" t="n">
        <v>218692.5979425502</v>
      </c>
      <c r="AF10" t="n">
        <v>3.761595038297146e-06</v>
      </c>
      <c r="AG10" t="n">
        <v>6</v>
      </c>
      <c r="AH10" t="n">
        <v>197820.8833319649</v>
      </c>
    </row>
    <row r="11">
      <c r="A11" t="n">
        <v>9</v>
      </c>
      <c r="B11" t="n">
        <v>85</v>
      </c>
      <c r="C11" t="inlineStr">
        <is>
          <t xml:space="preserve">CONCLUIDO	</t>
        </is>
      </c>
      <c r="D11" t="n">
        <v>5.0918</v>
      </c>
      <c r="E11" t="n">
        <v>19.64</v>
      </c>
      <c r="F11" t="n">
        <v>16.72</v>
      </c>
      <c r="G11" t="n">
        <v>62.72</v>
      </c>
      <c r="H11" t="n">
        <v>0.98</v>
      </c>
      <c r="I11" t="n">
        <v>16</v>
      </c>
      <c r="J11" t="n">
        <v>181.12</v>
      </c>
      <c r="K11" t="n">
        <v>51.39</v>
      </c>
      <c r="L11" t="n">
        <v>10</v>
      </c>
      <c r="M11" t="n">
        <v>14</v>
      </c>
      <c r="N11" t="n">
        <v>34.73</v>
      </c>
      <c r="O11" t="n">
        <v>22572.13</v>
      </c>
      <c r="P11" t="n">
        <v>203.41</v>
      </c>
      <c r="Q11" t="n">
        <v>433.48</v>
      </c>
      <c r="R11" t="n">
        <v>73.73</v>
      </c>
      <c r="S11" t="n">
        <v>55.15</v>
      </c>
      <c r="T11" t="n">
        <v>7233.13</v>
      </c>
      <c r="U11" t="n">
        <v>0.75</v>
      </c>
      <c r="V11" t="n">
        <v>0.86</v>
      </c>
      <c r="W11" t="n">
        <v>6.82</v>
      </c>
      <c r="X11" t="n">
        <v>0.43</v>
      </c>
      <c r="Y11" t="n">
        <v>2</v>
      </c>
      <c r="Z11" t="n">
        <v>10</v>
      </c>
      <c r="AA11" t="n">
        <v>158.0737042866956</v>
      </c>
      <c r="AB11" t="n">
        <v>216.2834159246124</v>
      </c>
      <c r="AC11" t="n">
        <v>195.64163026451</v>
      </c>
      <c r="AD11" t="n">
        <v>158073.7042866956</v>
      </c>
      <c r="AE11" t="n">
        <v>216283.4159246124</v>
      </c>
      <c r="AF11" t="n">
        <v>3.785309910472818e-06</v>
      </c>
      <c r="AG11" t="n">
        <v>6</v>
      </c>
      <c r="AH11" t="n">
        <v>195641.6302645101</v>
      </c>
    </row>
    <row r="12">
      <c r="A12" t="n">
        <v>10</v>
      </c>
      <c r="B12" t="n">
        <v>85</v>
      </c>
      <c r="C12" t="inlineStr">
        <is>
          <t xml:space="preserve">CONCLUIDO	</t>
        </is>
      </c>
      <c r="D12" t="n">
        <v>5.1084</v>
      </c>
      <c r="E12" t="n">
        <v>19.58</v>
      </c>
      <c r="F12" t="n">
        <v>16.69</v>
      </c>
      <c r="G12" t="n">
        <v>66.78</v>
      </c>
      <c r="H12" t="n">
        <v>1.07</v>
      </c>
      <c r="I12" t="n">
        <v>15</v>
      </c>
      <c r="J12" t="n">
        <v>182.62</v>
      </c>
      <c r="K12" t="n">
        <v>51.39</v>
      </c>
      <c r="L12" t="n">
        <v>11</v>
      </c>
      <c r="M12" t="n">
        <v>13</v>
      </c>
      <c r="N12" t="n">
        <v>35.22</v>
      </c>
      <c r="O12" t="n">
        <v>22756.91</v>
      </c>
      <c r="P12" t="n">
        <v>201.26</v>
      </c>
      <c r="Q12" t="n">
        <v>433.52</v>
      </c>
      <c r="R12" t="n">
        <v>72.81</v>
      </c>
      <c r="S12" t="n">
        <v>55.15</v>
      </c>
      <c r="T12" t="n">
        <v>6777.41</v>
      </c>
      <c r="U12" t="n">
        <v>0.76</v>
      </c>
      <c r="V12" t="n">
        <v>0.86</v>
      </c>
      <c r="W12" t="n">
        <v>6.82</v>
      </c>
      <c r="X12" t="n">
        <v>0.4</v>
      </c>
      <c r="Y12" t="n">
        <v>2</v>
      </c>
      <c r="Z12" t="n">
        <v>10</v>
      </c>
      <c r="AA12" t="n">
        <v>156.6958122735297</v>
      </c>
      <c r="AB12" t="n">
        <v>214.3981232838943</v>
      </c>
      <c r="AC12" t="n">
        <v>193.9362673073967</v>
      </c>
      <c r="AD12" t="n">
        <v>156695.8122735297</v>
      </c>
      <c r="AE12" t="n">
        <v>214398.1232838943</v>
      </c>
      <c r="AF12" t="n">
        <v>3.797650564959217e-06</v>
      </c>
      <c r="AG12" t="n">
        <v>6</v>
      </c>
      <c r="AH12" t="n">
        <v>193936.2673073967</v>
      </c>
    </row>
    <row r="13">
      <c r="A13" t="n">
        <v>11</v>
      </c>
      <c r="B13" t="n">
        <v>85</v>
      </c>
      <c r="C13" t="inlineStr">
        <is>
          <t xml:space="preserve">CONCLUIDO	</t>
        </is>
      </c>
      <c r="D13" t="n">
        <v>5.1365</v>
      </c>
      <c r="E13" t="n">
        <v>19.47</v>
      </c>
      <c r="F13" t="n">
        <v>16.66</v>
      </c>
      <c r="G13" t="n">
        <v>76.87</v>
      </c>
      <c r="H13" t="n">
        <v>1.16</v>
      </c>
      <c r="I13" t="n">
        <v>13</v>
      </c>
      <c r="J13" t="n">
        <v>184.12</v>
      </c>
      <c r="K13" t="n">
        <v>51.39</v>
      </c>
      <c r="L13" t="n">
        <v>12</v>
      </c>
      <c r="M13" t="n">
        <v>11</v>
      </c>
      <c r="N13" t="n">
        <v>35.73</v>
      </c>
      <c r="O13" t="n">
        <v>22942.24</v>
      </c>
      <c r="P13" t="n">
        <v>199.46</v>
      </c>
      <c r="Q13" t="n">
        <v>433.53</v>
      </c>
      <c r="R13" t="n">
        <v>71.55</v>
      </c>
      <c r="S13" t="n">
        <v>55.15</v>
      </c>
      <c r="T13" t="n">
        <v>6160.67</v>
      </c>
      <c r="U13" t="n">
        <v>0.77</v>
      </c>
      <c r="V13" t="n">
        <v>0.86</v>
      </c>
      <c r="W13" t="n">
        <v>6.82</v>
      </c>
      <c r="X13" t="n">
        <v>0.36</v>
      </c>
      <c r="Y13" t="n">
        <v>2</v>
      </c>
      <c r="Z13" t="n">
        <v>10</v>
      </c>
      <c r="AA13" t="n">
        <v>155.2610512498343</v>
      </c>
      <c r="AB13" t="n">
        <v>212.4350199540861</v>
      </c>
      <c r="AC13" t="n">
        <v>192.1605198041519</v>
      </c>
      <c r="AD13" t="n">
        <v>155261.0512498343</v>
      </c>
      <c r="AE13" t="n">
        <v>212435.0199540861</v>
      </c>
      <c r="AF13" t="n">
        <v>3.818540468035592e-06</v>
      </c>
      <c r="AG13" t="n">
        <v>6</v>
      </c>
      <c r="AH13" t="n">
        <v>192160.5198041519</v>
      </c>
    </row>
    <row r="14">
      <c r="A14" t="n">
        <v>12</v>
      </c>
      <c r="B14" t="n">
        <v>85</v>
      </c>
      <c r="C14" t="inlineStr">
        <is>
          <t xml:space="preserve">CONCLUIDO	</t>
        </is>
      </c>
      <c r="D14" t="n">
        <v>5.1619</v>
      </c>
      <c r="E14" t="n">
        <v>19.37</v>
      </c>
      <c r="F14" t="n">
        <v>16.59</v>
      </c>
      <c r="G14" t="n">
        <v>82.97</v>
      </c>
      <c r="H14" t="n">
        <v>1.24</v>
      </c>
      <c r="I14" t="n">
        <v>12</v>
      </c>
      <c r="J14" t="n">
        <v>185.63</v>
      </c>
      <c r="K14" t="n">
        <v>51.39</v>
      </c>
      <c r="L14" t="n">
        <v>13</v>
      </c>
      <c r="M14" t="n">
        <v>10</v>
      </c>
      <c r="N14" t="n">
        <v>36.24</v>
      </c>
      <c r="O14" t="n">
        <v>23128.27</v>
      </c>
      <c r="P14" t="n">
        <v>197.17</v>
      </c>
      <c r="Q14" t="n">
        <v>433.45</v>
      </c>
      <c r="R14" t="n">
        <v>69.55</v>
      </c>
      <c r="S14" t="n">
        <v>55.15</v>
      </c>
      <c r="T14" t="n">
        <v>5165.02</v>
      </c>
      <c r="U14" t="n">
        <v>0.79</v>
      </c>
      <c r="V14" t="n">
        <v>0.86</v>
      </c>
      <c r="W14" t="n">
        <v>6.81</v>
      </c>
      <c r="X14" t="n">
        <v>0.3</v>
      </c>
      <c r="Y14" t="n">
        <v>2</v>
      </c>
      <c r="Z14" t="n">
        <v>10</v>
      </c>
      <c r="AA14" t="n">
        <v>153.6438765605471</v>
      </c>
      <c r="AB14" t="n">
        <v>210.2223301994926</v>
      </c>
      <c r="AC14" t="n">
        <v>190.1590060542065</v>
      </c>
      <c r="AD14" t="n">
        <v>153643.8765605471</v>
      </c>
      <c r="AE14" t="n">
        <v>210222.3301994926</v>
      </c>
      <c r="AF14" t="n">
        <v>3.837423156225625e-06</v>
      </c>
      <c r="AG14" t="n">
        <v>6</v>
      </c>
      <c r="AH14" t="n">
        <v>190159.0060542065</v>
      </c>
    </row>
    <row r="15">
      <c r="A15" t="n">
        <v>13</v>
      </c>
      <c r="B15" t="n">
        <v>85</v>
      </c>
      <c r="C15" t="inlineStr">
        <is>
          <t xml:space="preserve">CONCLUIDO	</t>
        </is>
      </c>
      <c r="D15" t="n">
        <v>5.1726</v>
      </c>
      <c r="E15" t="n">
        <v>19.33</v>
      </c>
      <c r="F15" t="n">
        <v>16.59</v>
      </c>
      <c r="G15" t="n">
        <v>90.48</v>
      </c>
      <c r="H15" t="n">
        <v>1.33</v>
      </c>
      <c r="I15" t="n">
        <v>11</v>
      </c>
      <c r="J15" t="n">
        <v>187.14</v>
      </c>
      <c r="K15" t="n">
        <v>51.39</v>
      </c>
      <c r="L15" t="n">
        <v>14</v>
      </c>
      <c r="M15" t="n">
        <v>9</v>
      </c>
      <c r="N15" t="n">
        <v>36.75</v>
      </c>
      <c r="O15" t="n">
        <v>23314.98</v>
      </c>
      <c r="P15" t="n">
        <v>195.25</v>
      </c>
      <c r="Q15" t="n">
        <v>433.43</v>
      </c>
      <c r="R15" t="n">
        <v>69.25</v>
      </c>
      <c r="S15" t="n">
        <v>55.15</v>
      </c>
      <c r="T15" t="n">
        <v>5019.83</v>
      </c>
      <c r="U15" t="n">
        <v>0.8</v>
      </c>
      <c r="V15" t="n">
        <v>0.86</v>
      </c>
      <c r="W15" t="n">
        <v>6.82</v>
      </c>
      <c r="X15" t="n">
        <v>0.29</v>
      </c>
      <c r="Y15" t="n">
        <v>2</v>
      </c>
      <c r="Z15" t="n">
        <v>10</v>
      </c>
      <c r="AA15" t="n">
        <v>152.5365260483067</v>
      </c>
      <c r="AB15" t="n">
        <v>208.7072043757892</v>
      </c>
      <c r="AC15" t="n">
        <v>188.7884817126244</v>
      </c>
      <c r="AD15" t="n">
        <v>152536.5260483067</v>
      </c>
      <c r="AE15" t="n">
        <v>208707.2043757892</v>
      </c>
      <c r="AF15" t="n">
        <v>3.845377674478907e-06</v>
      </c>
      <c r="AG15" t="n">
        <v>6</v>
      </c>
      <c r="AH15" t="n">
        <v>188788.4817126244</v>
      </c>
    </row>
    <row r="16">
      <c r="A16" t="n">
        <v>14</v>
      </c>
      <c r="B16" t="n">
        <v>85</v>
      </c>
      <c r="C16" t="inlineStr">
        <is>
          <t xml:space="preserve">CONCLUIDO	</t>
        </is>
      </c>
      <c r="D16" t="n">
        <v>5.1763</v>
      </c>
      <c r="E16" t="n">
        <v>19.32</v>
      </c>
      <c r="F16" t="n">
        <v>16.57</v>
      </c>
      <c r="G16" t="n">
        <v>90.40000000000001</v>
      </c>
      <c r="H16" t="n">
        <v>1.41</v>
      </c>
      <c r="I16" t="n">
        <v>11</v>
      </c>
      <c r="J16" t="n">
        <v>188.66</v>
      </c>
      <c r="K16" t="n">
        <v>51.39</v>
      </c>
      <c r="L16" t="n">
        <v>15</v>
      </c>
      <c r="M16" t="n">
        <v>9</v>
      </c>
      <c r="N16" t="n">
        <v>37.27</v>
      </c>
      <c r="O16" t="n">
        <v>23502.4</v>
      </c>
      <c r="P16" t="n">
        <v>194.22</v>
      </c>
      <c r="Q16" t="n">
        <v>433.49</v>
      </c>
      <c r="R16" t="n">
        <v>68.81</v>
      </c>
      <c r="S16" t="n">
        <v>55.15</v>
      </c>
      <c r="T16" t="n">
        <v>4800.85</v>
      </c>
      <c r="U16" t="n">
        <v>0.8</v>
      </c>
      <c r="V16" t="n">
        <v>0.86</v>
      </c>
      <c r="W16" t="n">
        <v>6.81</v>
      </c>
      <c r="X16" t="n">
        <v>0.28</v>
      </c>
      <c r="Y16" t="n">
        <v>2</v>
      </c>
      <c r="Z16" t="n">
        <v>10</v>
      </c>
      <c r="AA16" t="n">
        <v>151.9728900707228</v>
      </c>
      <c r="AB16" t="n">
        <v>207.9360127653949</v>
      </c>
      <c r="AC16" t="n">
        <v>188.0908915471518</v>
      </c>
      <c r="AD16" t="n">
        <v>151972.8900707228</v>
      </c>
      <c r="AE16" t="n">
        <v>207936.0127653949</v>
      </c>
      <c r="AF16" t="n">
        <v>3.848128302286117e-06</v>
      </c>
      <c r="AG16" t="n">
        <v>6</v>
      </c>
      <c r="AH16" t="n">
        <v>188090.8915471518</v>
      </c>
    </row>
    <row r="17">
      <c r="A17" t="n">
        <v>15</v>
      </c>
      <c r="B17" t="n">
        <v>85</v>
      </c>
      <c r="C17" t="inlineStr">
        <is>
          <t xml:space="preserve">CONCLUIDO	</t>
        </is>
      </c>
      <c r="D17" t="n">
        <v>5.1911</v>
      </c>
      <c r="E17" t="n">
        <v>19.26</v>
      </c>
      <c r="F17" t="n">
        <v>16.55</v>
      </c>
      <c r="G17" t="n">
        <v>99.31</v>
      </c>
      <c r="H17" t="n">
        <v>1.49</v>
      </c>
      <c r="I17" t="n">
        <v>10</v>
      </c>
      <c r="J17" t="n">
        <v>190.19</v>
      </c>
      <c r="K17" t="n">
        <v>51.39</v>
      </c>
      <c r="L17" t="n">
        <v>16</v>
      </c>
      <c r="M17" t="n">
        <v>8</v>
      </c>
      <c r="N17" t="n">
        <v>37.79</v>
      </c>
      <c r="O17" t="n">
        <v>23690.52</v>
      </c>
      <c r="P17" t="n">
        <v>192.62</v>
      </c>
      <c r="Q17" t="n">
        <v>433.49</v>
      </c>
      <c r="R17" t="n">
        <v>68.13</v>
      </c>
      <c r="S17" t="n">
        <v>55.15</v>
      </c>
      <c r="T17" t="n">
        <v>4465.86</v>
      </c>
      <c r="U17" t="n">
        <v>0.8100000000000001</v>
      </c>
      <c r="V17" t="n">
        <v>0.87</v>
      </c>
      <c r="W17" t="n">
        <v>6.81</v>
      </c>
      <c r="X17" t="n">
        <v>0.26</v>
      </c>
      <c r="Y17" t="n">
        <v>2</v>
      </c>
      <c r="Z17" t="n">
        <v>10</v>
      </c>
      <c r="AA17" t="n">
        <v>150.9326196356163</v>
      </c>
      <c r="AB17" t="n">
        <v>206.5126688625903</v>
      </c>
      <c r="AC17" t="n">
        <v>186.8033895887547</v>
      </c>
      <c r="AD17" t="n">
        <v>150932.6196356163</v>
      </c>
      <c r="AE17" t="n">
        <v>206512.6688625903</v>
      </c>
      <c r="AF17" t="n">
        <v>3.859130813514954e-06</v>
      </c>
      <c r="AG17" t="n">
        <v>6</v>
      </c>
      <c r="AH17" t="n">
        <v>186803.3895887547</v>
      </c>
    </row>
    <row r="18">
      <c r="A18" t="n">
        <v>16</v>
      </c>
      <c r="B18" t="n">
        <v>85</v>
      </c>
      <c r="C18" t="inlineStr">
        <is>
          <t xml:space="preserve">CONCLUIDO	</t>
        </is>
      </c>
      <c r="D18" t="n">
        <v>5.2092</v>
      </c>
      <c r="E18" t="n">
        <v>19.2</v>
      </c>
      <c r="F18" t="n">
        <v>16.52</v>
      </c>
      <c r="G18" t="n">
        <v>110.13</v>
      </c>
      <c r="H18" t="n">
        <v>1.57</v>
      </c>
      <c r="I18" t="n">
        <v>9</v>
      </c>
      <c r="J18" t="n">
        <v>191.72</v>
      </c>
      <c r="K18" t="n">
        <v>51.39</v>
      </c>
      <c r="L18" t="n">
        <v>17</v>
      </c>
      <c r="M18" t="n">
        <v>7</v>
      </c>
      <c r="N18" t="n">
        <v>38.33</v>
      </c>
      <c r="O18" t="n">
        <v>23879.37</v>
      </c>
      <c r="P18" t="n">
        <v>189.39</v>
      </c>
      <c r="Q18" t="n">
        <v>433.46</v>
      </c>
      <c r="R18" t="n">
        <v>67.04000000000001</v>
      </c>
      <c r="S18" t="n">
        <v>55.15</v>
      </c>
      <c r="T18" t="n">
        <v>3926.08</v>
      </c>
      <c r="U18" t="n">
        <v>0.82</v>
      </c>
      <c r="V18" t="n">
        <v>0.87</v>
      </c>
      <c r="W18" t="n">
        <v>6.81</v>
      </c>
      <c r="X18" t="n">
        <v>0.23</v>
      </c>
      <c r="Y18" t="n">
        <v>2</v>
      </c>
      <c r="Z18" t="n">
        <v>10</v>
      </c>
      <c r="AA18" t="n">
        <v>149.0743058563492</v>
      </c>
      <c r="AB18" t="n">
        <v>203.9700419667804</v>
      </c>
      <c r="AC18" t="n">
        <v>184.5034274352808</v>
      </c>
      <c r="AD18" t="n">
        <v>149074.3058563492</v>
      </c>
      <c r="AE18" t="n">
        <v>203970.0419667804</v>
      </c>
      <c r="AF18" t="n">
        <v>3.872586587382654e-06</v>
      </c>
      <c r="AG18" t="n">
        <v>6</v>
      </c>
      <c r="AH18" t="n">
        <v>184503.4274352808</v>
      </c>
    </row>
    <row r="19">
      <c r="A19" t="n">
        <v>17</v>
      </c>
      <c r="B19" t="n">
        <v>85</v>
      </c>
      <c r="C19" t="inlineStr">
        <is>
          <t xml:space="preserve">CONCLUIDO	</t>
        </is>
      </c>
      <c r="D19" t="n">
        <v>5.2074</v>
      </c>
      <c r="E19" t="n">
        <v>19.2</v>
      </c>
      <c r="F19" t="n">
        <v>16.53</v>
      </c>
      <c r="G19" t="n">
        <v>110.17</v>
      </c>
      <c r="H19" t="n">
        <v>1.65</v>
      </c>
      <c r="I19" t="n">
        <v>9</v>
      </c>
      <c r="J19" t="n">
        <v>193.26</v>
      </c>
      <c r="K19" t="n">
        <v>51.39</v>
      </c>
      <c r="L19" t="n">
        <v>18</v>
      </c>
      <c r="M19" t="n">
        <v>7</v>
      </c>
      <c r="N19" t="n">
        <v>38.86</v>
      </c>
      <c r="O19" t="n">
        <v>24068.93</v>
      </c>
      <c r="P19" t="n">
        <v>189.43</v>
      </c>
      <c r="Q19" t="n">
        <v>433.49</v>
      </c>
      <c r="R19" t="n">
        <v>67.3</v>
      </c>
      <c r="S19" t="n">
        <v>55.15</v>
      </c>
      <c r="T19" t="n">
        <v>4052.02</v>
      </c>
      <c r="U19" t="n">
        <v>0.82</v>
      </c>
      <c r="V19" t="n">
        <v>0.87</v>
      </c>
      <c r="W19" t="n">
        <v>6.81</v>
      </c>
      <c r="X19" t="n">
        <v>0.23</v>
      </c>
      <c r="Y19" t="n">
        <v>2</v>
      </c>
      <c r="Z19" t="n">
        <v>10</v>
      </c>
      <c r="AA19" t="n">
        <v>149.131661567125</v>
      </c>
      <c r="AB19" t="n">
        <v>204.0485185806193</v>
      </c>
      <c r="AC19" t="n">
        <v>184.5744143512375</v>
      </c>
      <c r="AD19" t="n">
        <v>149131.661567125</v>
      </c>
      <c r="AE19" t="n">
        <v>204048.5185806192</v>
      </c>
      <c r="AF19" t="n">
        <v>3.871248444125093e-06</v>
      </c>
      <c r="AG19" t="n">
        <v>6</v>
      </c>
      <c r="AH19" t="n">
        <v>184574.4143512375</v>
      </c>
    </row>
    <row r="20">
      <c r="A20" t="n">
        <v>18</v>
      </c>
      <c r="B20" t="n">
        <v>85</v>
      </c>
      <c r="C20" t="inlineStr">
        <is>
          <t xml:space="preserve">CONCLUIDO	</t>
        </is>
      </c>
      <c r="D20" t="n">
        <v>5.208</v>
      </c>
      <c r="E20" t="n">
        <v>19.2</v>
      </c>
      <c r="F20" t="n">
        <v>16.52</v>
      </c>
      <c r="G20" t="n">
        <v>110.16</v>
      </c>
      <c r="H20" t="n">
        <v>1.73</v>
      </c>
      <c r="I20" t="n">
        <v>9</v>
      </c>
      <c r="J20" t="n">
        <v>194.8</v>
      </c>
      <c r="K20" t="n">
        <v>51.39</v>
      </c>
      <c r="L20" t="n">
        <v>19</v>
      </c>
      <c r="M20" t="n">
        <v>7</v>
      </c>
      <c r="N20" t="n">
        <v>39.41</v>
      </c>
      <c r="O20" t="n">
        <v>24259.23</v>
      </c>
      <c r="P20" t="n">
        <v>186.67</v>
      </c>
      <c r="Q20" t="n">
        <v>433.46</v>
      </c>
      <c r="R20" t="n">
        <v>67.34</v>
      </c>
      <c r="S20" t="n">
        <v>55.15</v>
      </c>
      <c r="T20" t="n">
        <v>4073.48</v>
      </c>
      <c r="U20" t="n">
        <v>0.82</v>
      </c>
      <c r="V20" t="n">
        <v>0.87</v>
      </c>
      <c r="W20" t="n">
        <v>6.81</v>
      </c>
      <c r="X20" t="n">
        <v>0.23</v>
      </c>
      <c r="Y20" t="n">
        <v>2</v>
      </c>
      <c r="Z20" t="n">
        <v>10</v>
      </c>
      <c r="AA20" t="n">
        <v>147.8334018539779</v>
      </c>
      <c r="AB20" t="n">
        <v>202.272182365916</v>
      </c>
      <c r="AC20" t="n">
        <v>182.9676091717614</v>
      </c>
      <c r="AD20" t="n">
        <v>147833.4018539779</v>
      </c>
      <c r="AE20" t="n">
        <v>202272.182365916</v>
      </c>
      <c r="AF20" t="n">
        <v>3.871694491877614e-06</v>
      </c>
      <c r="AG20" t="n">
        <v>6</v>
      </c>
      <c r="AH20" t="n">
        <v>182967.6091717614</v>
      </c>
    </row>
    <row r="21">
      <c r="A21" t="n">
        <v>19</v>
      </c>
      <c r="B21" t="n">
        <v>85</v>
      </c>
      <c r="C21" t="inlineStr">
        <is>
          <t xml:space="preserve">CONCLUIDO	</t>
        </is>
      </c>
      <c r="D21" t="n">
        <v>5.229</v>
      </c>
      <c r="E21" t="n">
        <v>19.12</v>
      </c>
      <c r="F21" t="n">
        <v>16.48</v>
      </c>
      <c r="G21" t="n">
        <v>123.6</v>
      </c>
      <c r="H21" t="n">
        <v>1.81</v>
      </c>
      <c r="I21" t="n">
        <v>8</v>
      </c>
      <c r="J21" t="n">
        <v>196.35</v>
      </c>
      <c r="K21" t="n">
        <v>51.39</v>
      </c>
      <c r="L21" t="n">
        <v>20</v>
      </c>
      <c r="M21" t="n">
        <v>6</v>
      </c>
      <c r="N21" t="n">
        <v>39.96</v>
      </c>
      <c r="O21" t="n">
        <v>24450.27</v>
      </c>
      <c r="P21" t="n">
        <v>185.66</v>
      </c>
      <c r="Q21" t="n">
        <v>433.47</v>
      </c>
      <c r="R21" t="n">
        <v>65.94</v>
      </c>
      <c r="S21" t="n">
        <v>55.15</v>
      </c>
      <c r="T21" t="n">
        <v>3377.65</v>
      </c>
      <c r="U21" t="n">
        <v>0.84</v>
      </c>
      <c r="V21" t="n">
        <v>0.87</v>
      </c>
      <c r="W21" t="n">
        <v>6.8</v>
      </c>
      <c r="X21" t="n">
        <v>0.19</v>
      </c>
      <c r="Y21" t="n">
        <v>2</v>
      </c>
      <c r="Z21" t="n">
        <v>10</v>
      </c>
      <c r="AA21" t="n">
        <v>146.9614218663564</v>
      </c>
      <c r="AB21" t="n">
        <v>201.0791008778108</v>
      </c>
      <c r="AC21" t="n">
        <v>181.8883937063802</v>
      </c>
      <c r="AD21" t="n">
        <v>146961.4218663564</v>
      </c>
      <c r="AE21" t="n">
        <v>201079.1008778108</v>
      </c>
      <c r="AF21" t="n">
        <v>3.88730616321583e-06</v>
      </c>
      <c r="AG21" t="n">
        <v>6</v>
      </c>
      <c r="AH21" t="n">
        <v>181888.3937063802</v>
      </c>
    </row>
    <row r="22">
      <c r="A22" t="n">
        <v>20</v>
      </c>
      <c r="B22" t="n">
        <v>85</v>
      </c>
      <c r="C22" t="inlineStr">
        <is>
          <t xml:space="preserve">CONCLUIDO	</t>
        </is>
      </c>
      <c r="D22" t="n">
        <v>5.2249</v>
      </c>
      <c r="E22" t="n">
        <v>19.14</v>
      </c>
      <c r="F22" t="n">
        <v>16.5</v>
      </c>
      <c r="G22" t="n">
        <v>123.72</v>
      </c>
      <c r="H22" t="n">
        <v>1.88</v>
      </c>
      <c r="I22" t="n">
        <v>8</v>
      </c>
      <c r="J22" t="n">
        <v>197.9</v>
      </c>
      <c r="K22" t="n">
        <v>51.39</v>
      </c>
      <c r="L22" t="n">
        <v>21</v>
      </c>
      <c r="M22" t="n">
        <v>6</v>
      </c>
      <c r="N22" t="n">
        <v>40.51</v>
      </c>
      <c r="O22" t="n">
        <v>24642.07</v>
      </c>
      <c r="P22" t="n">
        <v>183.34</v>
      </c>
      <c r="Q22" t="n">
        <v>433.38</v>
      </c>
      <c r="R22" t="n">
        <v>66.38</v>
      </c>
      <c r="S22" t="n">
        <v>55.15</v>
      </c>
      <c r="T22" t="n">
        <v>3600.31</v>
      </c>
      <c r="U22" t="n">
        <v>0.83</v>
      </c>
      <c r="V22" t="n">
        <v>0.87</v>
      </c>
      <c r="W22" t="n">
        <v>6.81</v>
      </c>
      <c r="X22" t="n">
        <v>0.2</v>
      </c>
      <c r="Y22" t="n">
        <v>2</v>
      </c>
      <c r="Z22" t="n">
        <v>10</v>
      </c>
      <c r="AA22" t="n">
        <v>145.9723699472587</v>
      </c>
      <c r="AB22" t="n">
        <v>199.7258364082109</v>
      </c>
      <c r="AC22" t="n">
        <v>180.6642828984399</v>
      </c>
      <c r="AD22" t="n">
        <v>145972.3699472587</v>
      </c>
      <c r="AE22" t="n">
        <v>199725.8364082109</v>
      </c>
      <c r="AF22" t="n">
        <v>3.884258170240274e-06</v>
      </c>
      <c r="AG22" t="n">
        <v>6</v>
      </c>
      <c r="AH22" t="n">
        <v>180664.2828984399</v>
      </c>
    </row>
    <row r="23">
      <c r="A23" t="n">
        <v>21</v>
      </c>
      <c r="B23" t="n">
        <v>85</v>
      </c>
      <c r="C23" t="inlineStr">
        <is>
          <t xml:space="preserve">CONCLUIDO	</t>
        </is>
      </c>
      <c r="D23" t="n">
        <v>5.2417</v>
      </c>
      <c r="E23" t="n">
        <v>19.08</v>
      </c>
      <c r="F23" t="n">
        <v>16.47</v>
      </c>
      <c r="G23" t="n">
        <v>141.15</v>
      </c>
      <c r="H23" t="n">
        <v>1.96</v>
      </c>
      <c r="I23" t="n">
        <v>7</v>
      </c>
      <c r="J23" t="n">
        <v>199.46</v>
      </c>
      <c r="K23" t="n">
        <v>51.39</v>
      </c>
      <c r="L23" t="n">
        <v>22</v>
      </c>
      <c r="M23" t="n">
        <v>5</v>
      </c>
      <c r="N23" t="n">
        <v>41.07</v>
      </c>
      <c r="O23" t="n">
        <v>24834.62</v>
      </c>
      <c r="P23" t="n">
        <v>181.08</v>
      </c>
      <c r="Q23" t="n">
        <v>433.44</v>
      </c>
      <c r="R23" t="n">
        <v>65.55</v>
      </c>
      <c r="S23" t="n">
        <v>55.15</v>
      </c>
      <c r="T23" t="n">
        <v>3189.84</v>
      </c>
      <c r="U23" t="n">
        <v>0.84</v>
      </c>
      <c r="V23" t="n">
        <v>0.87</v>
      </c>
      <c r="W23" t="n">
        <v>6.8</v>
      </c>
      <c r="X23" t="n">
        <v>0.18</v>
      </c>
      <c r="Y23" t="n">
        <v>2</v>
      </c>
      <c r="Z23" t="n">
        <v>10</v>
      </c>
      <c r="AA23" t="n">
        <v>144.6135127958132</v>
      </c>
      <c r="AB23" t="n">
        <v>197.8665881050575</v>
      </c>
      <c r="AC23" t="n">
        <v>178.9824786438675</v>
      </c>
      <c r="AD23" t="n">
        <v>144613.5127958132</v>
      </c>
      <c r="AE23" t="n">
        <v>197866.5881050575</v>
      </c>
      <c r="AF23" t="n">
        <v>3.896747507310847e-06</v>
      </c>
      <c r="AG23" t="n">
        <v>6</v>
      </c>
      <c r="AH23" t="n">
        <v>178982.4786438675</v>
      </c>
    </row>
    <row r="24">
      <c r="A24" t="n">
        <v>22</v>
      </c>
      <c r="B24" t="n">
        <v>85</v>
      </c>
      <c r="C24" t="inlineStr">
        <is>
          <t xml:space="preserve">CONCLUIDO	</t>
        </is>
      </c>
      <c r="D24" t="n">
        <v>5.242</v>
      </c>
      <c r="E24" t="n">
        <v>19.08</v>
      </c>
      <c r="F24" t="n">
        <v>16.47</v>
      </c>
      <c r="G24" t="n">
        <v>141.15</v>
      </c>
      <c r="H24" t="n">
        <v>2.03</v>
      </c>
      <c r="I24" t="n">
        <v>7</v>
      </c>
      <c r="J24" t="n">
        <v>201.03</v>
      </c>
      <c r="K24" t="n">
        <v>51.39</v>
      </c>
      <c r="L24" t="n">
        <v>23</v>
      </c>
      <c r="M24" t="n">
        <v>5</v>
      </c>
      <c r="N24" t="n">
        <v>41.64</v>
      </c>
      <c r="O24" t="n">
        <v>25027.94</v>
      </c>
      <c r="P24" t="n">
        <v>181.35</v>
      </c>
      <c r="Q24" t="n">
        <v>433.45</v>
      </c>
      <c r="R24" t="n">
        <v>65.48999999999999</v>
      </c>
      <c r="S24" t="n">
        <v>55.15</v>
      </c>
      <c r="T24" t="n">
        <v>3161.33</v>
      </c>
      <c r="U24" t="n">
        <v>0.84</v>
      </c>
      <c r="V24" t="n">
        <v>0.87</v>
      </c>
      <c r="W24" t="n">
        <v>6.8</v>
      </c>
      <c r="X24" t="n">
        <v>0.17</v>
      </c>
      <c r="Y24" t="n">
        <v>2</v>
      </c>
      <c r="Z24" t="n">
        <v>10</v>
      </c>
      <c r="AA24" t="n">
        <v>144.7328087640873</v>
      </c>
      <c r="AB24" t="n">
        <v>198.0298141118168</v>
      </c>
      <c r="AC24" t="n">
        <v>179.1301265896308</v>
      </c>
      <c r="AD24" t="n">
        <v>144732.8087640873</v>
      </c>
      <c r="AE24" t="n">
        <v>198029.8141118168</v>
      </c>
      <c r="AF24" t="n">
        <v>3.896970531187107e-06</v>
      </c>
      <c r="AG24" t="n">
        <v>6</v>
      </c>
      <c r="AH24" t="n">
        <v>179130.1265896308</v>
      </c>
    </row>
    <row r="25">
      <c r="A25" t="n">
        <v>23</v>
      </c>
      <c r="B25" t="n">
        <v>85</v>
      </c>
      <c r="C25" t="inlineStr">
        <is>
          <t xml:space="preserve">CONCLUIDO	</t>
        </is>
      </c>
      <c r="D25" t="n">
        <v>5.2435</v>
      </c>
      <c r="E25" t="n">
        <v>19.07</v>
      </c>
      <c r="F25" t="n">
        <v>16.46</v>
      </c>
      <c r="G25" t="n">
        <v>141.1</v>
      </c>
      <c r="H25" t="n">
        <v>2.1</v>
      </c>
      <c r="I25" t="n">
        <v>7</v>
      </c>
      <c r="J25" t="n">
        <v>202.61</v>
      </c>
      <c r="K25" t="n">
        <v>51.39</v>
      </c>
      <c r="L25" t="n">
        <v>24</v>
      </c>
      <c r="M25" t="n">
        <v>4</v>
      </c>
      <c r="N25" t="n">
        <v>42.21</v>
      </c>
      <c r="O25" t="n">
        <v>25222.04</v>
      </c>
      <c r="P25" t="n">
        <v>180.18</v>
      </c>
      <c r="Q25" t="n">
        <v>433.41</v>
      </c>
      <c r="R25" t="n">
        <v>65.23</v>
      </c>
      <c r="S25" t="n">
        <v>55.15</v>
      </c>
      <c r="T25" t="n">
        <v>3028.03</v>
      </c>
      <c r="U25" t="n">
        <v>0.85</v>
      </c>
      <c r="V25" t="n">
        <v>0.87</v>
      </c>
      <c r="W25" t="n">
        <v>6.81</v>
      </c>
      <c r="X25" t="n">
        <v>0.17</v>
      </c>
      <c r="Y25" t="n">
        <v>2</v>
      </c>
      <c r="Z25" t="n">
        <v>10</v>
      </c>
      <c r="AA25" t="n">
        <v>144.1613945165171</v>
      </c>
      <c r="AB25" t="n">
        <v>197.2479799292742</v>
      </c>
      <c r="AC25" t="n">
        <v>178.4229095641587</v>
      </c>
      <c r="AD25" t="n">
        <v>144161.3945165171</v>
      </c>
      <c r="AE25" t="n">
        <v>197247.9799292742</v>
      </c>
      <c r="AF25" t="n">
        <v>3.898085650568408e-06</v>
      </c>
      <c r="AG25" t="n">
        <v>6</v>
      </c>
      <c r="AH25" t="n">
        <v>178422.9095641587</v>
      </c>
    </row>
    <row r="26">
      <c r="A26" t="n">
        <v>24</v>
      </c>
      <c r="B26" t="n">
        <v>85</v>
      </c>
      <c r="C26" t="inlineStr">
        <is>
          <t xml:space="preserve">CONCLUIDO	</t>
        </is>
      </c>
      <c r="D26" t="n">
        <v>5.244</v>
      </c>
      <c r="E26" t="n">
        <v>19.07</v>
      </c>
      <c r="F26" t="n">
        <v>16.46</v>
      </c>
      <c r="G26" t="n">
        <v>141.08</v>
      </c>
      <c r="H26" t="n">
        <v>2.17</v>
      </c>
      <c r="I26" t="n">
        <v>7</v>
      </c>
      <c r="J26" t="n">
        <v>204.19</v>
      </c>
      <c r="K26" t="n">
        <v>51.39</v>
      </c>
      <c r="L26" t="n">
        <v>25</v>
      </c>
      <c r="M26" t="n">
        <v>3</v>
      </c>
      <c r="N26" t="n">
        <v>42.79</v>
      </c>
      <c r="O26" t="n">
        <v>25417.05</v>
      </c>
      <c r="P26" t="n">
        <v>178.72</v>
      </c>
      <c r="Q26" t="n">
        <v>433.4</v>
      </c>
      <c r="R26" t="n">
        <v>65.14</v>
      </c>
      <c r="S26" t="n">
        <v>55.15</v>
      </c>
      <c r="T26" t="n">
        <v>2984.69</v>
      </c>
      <c r="U26" t="n">
        <v>0.85</v>
      </c>
      <c r="V26" t="n">
        <v>0.87</v>
      </c>
      <c r="W26" t="n">
        <v>6.81</v>
      </c>
      <c r="X26" t="n">
        <v>0.17</v>
      </c>
      <c r="Y26" t="n">
        <v>2</v>
      </c>
      <c r="Z26" t="n">
        <v>10</v>
      </c>
      <c r="AA26" t="n">
        <v>143.4792543577344</v>
      </c>
      <c r="AB26" t="n">
        <v>196.3146456701282</v>
      </c>
      <c r="AC26" t="n">
        <v>177.5786514167625</v>
      </c>
      <c r="AD26" t="n">
        <v>143479.2543577344</v>
      </c>
      <c r="AE26" t="n">
        <v>196314.6456701282</v>
      </c>
      <c r="AF26" t="n">
        <v>3.898457357028842e-06</v>
      </c>
      <c r="AG26" t="n">
        <v>6</v>
      </c>
      <c r="AH26" t="n">
        <v>177578.6514167624</v>
      </c>
    </row>
    <row r="27">
      <c r="A27" t="n">
        <v>25</v>
      </c>
      <c r="B27" t="n">
        <v>85</v>
      </c>
      <c r="C27" t="inlineStr">
        <is>
          <t xml:space="preserve">CONCLUIDO	</t>
        </is>
      </c>
      <c r="D27" t="n">
        <v>5.2425</v>
      </c>
      <c r="E27" t="n">
        <v>19.08</v>
      </c>
      <c r="F27" t="n">
        <v>16.47</v>
      </c>
      <c r="G27" t="n">
        <v>141.13</v>
      </c>
      <c r="H27" t="n">
        <v>2.24</v>
      </c>
      <c r="I27" t="n">
        <v>7</v>
      </c>
      <c r="J27" t="n">
        <v>205.77</v>
      </c>
      <c r="K27" t="n">
        <v>51.39</v>
      </c>
      <c r="L27" t="n">
        <v>26</v>
      </c>
      <c r="M27" t="n">
        <v>0</v>
      </c>
      <c r="N27" t="n">
        <v>43.38</v>
      </c>
      <c r="O27" t="n">
        <v>25612.75</v>
      </c>
      <c r="P27" t="n">
        <v>178.94</v>
      </c>
      <c r="Q27" t="n">
        <v>433.4</v>
      </c>
      <c r="R27" t="n">
        <v>65.06999999999999</v>
      </c>
      <c r="S27" t="n">
        <v>55.15</v>
      </c>
      <c r="T27" t="n">
        <v>2949.03</v>
      </c>
      <c r="U27" t="n">
        <v>0.85</v>
      </c>
      <c r="V27" t="n">
        <v>0.87</v>
      </c>
      <c r="W27" t="n">
        <v>6.81</v>
      </c>
      <c r="X27" t="n">
        <v>0.17</v>
      </c>
      <c r="Y27" t="n">
        <v>2</v>
      </c>
      <c r="Z27" t="n">
        <v>10</v>
      </c>
      <c r="AA27" t="n">
        <v>143.6121326478903</v>
      </c>
      <c r="AB27" t="n">
        <v>196.496455608896</v>
      </c>
      <c r="AC27" t="n">
        <v>177.7431096701461</v>
      </c>
      <c r="AD27" t="n">
        <v>143612.1326478903</v>
      </c>
      <c r="AE27" t="n">
        <v>196496.455608896</v>
      </c>
      <c r="AF27" t="n">
        <v>3.89734223764754e-06</v>
      </c>
      <c r="AG27" t="n">
        <v>6</v>
      </c>
      <c r="AH27" t="n">
        <v>177743.1096701461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4.7402</v>
      </c>
      <c r="E2" t="n">
        <v>21.1</v>
      </c>
      <c r="F2" t="n">
        <v>18.43</v>
      </c>
      <c r="G2" t="n">
        <v>14.75</v>
      </c>
      <c r="H2" t="n">
        <v>0.34</v>
      </c>
      <c r="I2" t="n">
        <v>75</v>
      </c>
      <c r="J2" t="n">
        <v>51.33</v>
      </c>
      <c r="K2" t="n">
        <v>24.83</v>
      </c>
      <c r="L2" t="n">
        <v>1</v>
      </c>
      <c r="M2" t="n">
        <v>73</v>
      </c>
      <c r="N2" t="n">
        <v>5.51</v>
      </c>
      <c r="O2" t="n">
        <v>6564.78</v>
      </c>
      <c r="P2" t="n">
        <v>102.11</v>
      </c>
      <c r="Q2" t="n">
        <v>433.87</v>
      </c>
      <c r="R2" t="n">
        <v>129.21</v>
      </c>
      <c r="S2" t="n">
        <v>55.15</v>
      </c>
      <c r="T2" t="n">
        <v>34678.76</v>
      </c>
      <c r="U2" t="n">
        <v>0.43</v>
      </c>
      <c r="V2" t="n">
        <v>0.78</v>
      </c>
      <c r="W2" t="n">
        <v>6.91</v>
      </c>
      <c r="X2" t="n">
        <v>2.13</v>
      </c>
      <c r="Y2" t="n">
        <v>2</v>
      </c>
      <c r="Z2" t="n">
        <v>10</v>
      </c>
      <c r="AA2" t="n">
        <v>115.1744265826739</v>
      </c>
      <c r="AB2" t="n">
        <v>157.5867315874387</v>
      </c>
      <c r="AC2" t="n">
        <v>142.5468750991438</v>
      </c>
      <c r="AD2" t="n">
        <v>115174.4265826739</v>
      </c>
      <c r="AE2" t="n">
        <v>157586.7315874387</v>
      </c>
      <c r="AF2" t="n">
        <v>3.743553727356589e-06</v>
      </c>
      <c r="AG2" t="n">
        <v>7</v>
      </c>
      <c r="AH2" t="n">
        <v>142546.8750991438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5.1583</v>
      </c>
      <c r="E3" t="n">
        <v>19.39</v>
      </c>
      <c r="F3" t="n">
        <v>17.24</v>
      </c>
      <c r="G3" t="n">
        <v>31.34</v>
      </c>
      <c r="H3" t="n">
        <v>0.66</v>
      </c>
      <c r="I3" t="n">
        <v>33</v>
      </c>
      <c r="J3" t="n">
        <v>52.47</v>
      </c>
      <c r="K3" t="n">
        <v>24.83</v>
      </c>
      <c r="L3" t="n">
        <v>2</v>
      </c>
      <c r="M3" t="n">
        <v>31</v>
      </c>
      <c r="N3" t="n">
        <v>5.64</v>
      </c>
      <c r="O3" t="n">
        <v>6705.1</v>
      </c>
      <c r="P3" t="n">
        <v>88.91</v>
      </c>
      <c r="Q3" t="n">
        <v>433.84</v>
      </c>
      <c r="R3" t="n">
        <v>90.09999999999999</v>
      </c>
      <c r="S3" t="n">
        <v>55.15</v>
      </c>
      <c r="T3" t="n">
        <v>15334.74</v>
      </c>
      <c r="U3" t="n">
        <v>0.61</v>
      </c>
      <c r="V3" t="n">
        <v>0.83</v>
      </c>
      <c r="W3" t="n">
        <v>6.85</v>
      </c>
      <c r="X3" t="n">
        <v>0.9399999999999999</v>
      </c>
      <c r="Y3" t="n">
        <v>2</v>
      </c>
      <c r="Z3" t="n">
        <v>10</v>
      </c>
      <c r="AA3" t="n">
        <v>95.9754221307674</v>
      </c>
      <c r="AB3" t="n">
        <v>131.3178066960553</v>
      </c>
      <c r="AC3" t="n">
        <v>118.785019530718</v>
      </c>
      <c r="AD3" t="n">
        <v>95975.4221307674</v>
      </c>
      <c r="AE3" t="n">
        <v>131317.8066960553</v>
      </c>
      <c r="AF3" t="n">
        <v>4.073746506861207e-06</v>
      </c>
      <c r="AG3" t="n">
        <v>6</v>
      </c>
      <c r="AH3" t="n">
        <v>118785.019530718</v>
      </c>
    </row>
    <row r="4">
      <c r="A4" t="n">
        <v>2</v>
      </c>
      <c r="B4" t="n">
        <v>20</v>
      </c>
      <c r="C4" t="inlineStr">
        <is>
          <t xml:space="preserve">CONCLUIDO	</t>
        </is>
      </c>
      <c r="D4" t="n">
        <v>5.2681</v>
      </c>
      <c r="E4" t="n">
        <v>18.98</v>
      </c>
      <c r="F4" t="n">
        <v>16.95</v>
      </c>
      <c r="G4" t="n">
        <v>44.23</v>
      </c>
      <c r="H4" t="n">
        <v>0.97</v>
      </c>
      <c r="I4" t="n">
        <v>23</v>
      </c>
      <c r="J4" t="n">
        <v>53.61</v>
      </c>
      <c r="K4" t="n">
        <v>24.83</v>
      </c>
      <c r="L4" t="n">
        <v>3</v>
      </c>
      <c r="M4" t="n">
        <v>1</v>
      </c>
      <c r="N4" t="n">
        <v>5.78</v>
      </c>
      <c r="O4" t="n">
        <v>6845.59</v>
      </c>
      <c r="P4" t="n">
        <v>82.77</v>
      </c>
      <c r="Q4" t="n">
        <v>433.91</v>
      </c>
      <c r="R4" t="n">
        <v>80.47</v>
      </c>
      <c r="S4" t="n">
        <v>55.15</v>
      </c>
      <c r="T4" t="n">
        <v>10571.38</v>
      </c>
      <c r="U4" t="n">
        <v>0.6899999999999999</v>
      </c>
      <c r="V4" t="n">
        <v>0.84</v>
      </c>
      <c r="W4" t="n">
        <v>6.85</v>
      </c>
      <c r="X4" t="n">
        <v>0.66</v>
      </c>
      <c r="Y4" t="n">
        <v>2</v>
      </c>
      <c r="Z4" t="n">
        <v>10</v>
      </c>
      <c r="AA4" t="n">
        <v>92.09428999073766</v>
      </c>
      <c r="AB4" t="n">
        <v>126.0074704786037</v>
      </c>
      <c r="AC4" t="n">
        <v>113.9814943487545</v>
      </c>
      <c r="AD4" t="n">
        <v>92094.28999073767</v>
      </c>
      <c r="AE4" t="n">
        <v>126007.4704786036</v>
      </c>
      <c r="AF4" t="n">
        <v>4.160460611595976e-06</v>
      </c>
      <c r="AG4" t="n">
        <v>6</v>
      </c>
      <c r="AH4" t="n">
        <v>113981.4943487545</v>
      </c>
    </row>
    <row r="5">
      <c r="A5" t="n">
        <v>3</v>
      </c>
      <c r="B5" t="n">
        <v>20</v>
      </c>
      <c r="C5" t="inlineStr">
        <is>
          <t xml:space="preserve">CONCLUIDO	</t>
        </is>
      </c>
      <c r="D5" t="n">
        <v>5.2669</v>
      </c>
      <c r="E5" t="n">
        <v>18.99</v>
      </c>
      <c r="F5" t="n">
        <v>16.96</v>
      </c>
      <c r="G5" t="n">
        <v>44.24</v>
      </c>
      <c r="H5" t="n">
        <v>1.27</v>
      </c>
      <c r="I5" t="n">
        <v>23</v>
      </c>
      <c r="J5" t="n">
        <v>54.75</v>
      </c>
      <c r="K5" t="n">
        <v>24.83</v>
      </c>
      <c r="L5" t="n">
        <v>4</v>
      </c>
      <c r="M5" t="n">
        <v>0</v>
      </c>
      <c r="N5" t="n">
        <v>5.92</v>
      </c>
      <c r="O5" t="n">
        <v>6986.39</v>
      </c>
      <c r="P5" t="n">
        <v>84.42</v>
      </c>
      <c r="Q5" t="n">
        <v>433.78</v>
      </c>
      <c r="R5" t="n">
        <v>80.45</v>
      </c>
      <c r="S5" t="n">
        <v>55.15</v>
      </c>
      <c r="T5" t="n">
        <v>10561.2</v>
      </c>
      <c r="U5" t="n">
        <v>0.6899999999999999</v>
      </c>
      <c r="V5" t="n">
        <v>0.84</v>
      </c>
      <c r="W5" t="n">
        <v>6.86</v>
      </c>
      <c r="X5" t="n">
        <v>0.66</v>
      </c>
      <c r="Y5" t="n">
        <v>2</v>
      </c>
      <c r="Z5" t="n">
        <v>10</v>
      </c>
      <c r="AA5" t="n">
        <v>92.86473458185635</v>
      </c>
      <c r="AB5" t="n">
        <v>127.0616267577881</v>
      </c>
      <c r="AC5" t="n">
        <v>114.9350434321716</v>
      </c>
      <c r="AD5" t="n">
        <v>92864.73458185635</v>
      </c>
      <c r="AE5" t="n">
        <v>127061.6267577882</v>
      </c>
      <c r="AF5" t="n">
        <v>4.159512916462263e-06</v>
      </c>
      <c r="AG5" t="n">
        <v>6</v>
      </c>
      <c r="AH5" t="n">
        <v>114935.0434321716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3.5417</v>
      </c>
      <c r="E2" t="n">
        <v>28.24</v>
      </c>
      <c r="F2" t="n">
        <v>21.37</v>
      </c>
      <c r="G2" t="n">
        <v>7.46</v>
      </c>
      <c r="H2" t="n">
        <v>0.13</v>
      </c>
      <c r="I2" t="n">
        <v>172</v>
      </c>
      <c r="J2" t="n">
        <v>133.21</v>
      </c>
      <c r="K2" t="n">
        <v>46.47</v>
      </c>
      <c r="L2" t="n">
        <v>1</v>
      </c>
      <c r="M2" t="n">
        <v>170</v>
      </c>
      <c r="N2" t="n">
        <v>20.75</v>
      </c>
      <c r="O2" t="n">
        <v>16663.42</v>
      </c>
      <c r="P2" t="n">
        <v>236.78</v>
      </c>
      <c r="Q2" t="n">
        <v>435.01</v>
      </c>
      <c r="R2" t="n">
        <v>225.15</v>
      </c>
      <c r="S2" t="n">
        <v>55.15</v>
      </c>
      <c r="T2" t="n">
        <v>82163.00999999999</v>
      </c>
      <c r="U2" t="n">
        <v>0.24</v>
      </c>
      <c r="V2" t="n">
        <v>0.67</v>
      </c>
      <c r="W2" t="n">
        <v>7.07</v>
      </c>
      <c r="X2" t="n">
        <v>5.06</v>
      </c>
      <c r="Y2" t="n">
        <v>2</v>
      </c>
      <c r="Z2" t="n">
        <v>10</v>
      </c>
      <c r="AA2" t="n">
        <v>253.3844766682631</v>
      </c>
      <c r="AB2" t="n">
        <v>346.6918195115242</v>
      </c>
      <c r="AC2" t="n">
        <v>313.6040388424725</v>
      </c>
      <c r="AD2" t="n">
        <v>253384.4766682631</v>
      </c>
      <c r="AE2" t="n">
        <v>346691.8195115242</v>
      </c>
      <c r="AF2" t="n">
        <v>2.669272199544243e-06</v>
      </c>
      <c r="AG2" t="n">
        <v>9</v>
      </c>
      <c r="AH2" t="n">
        <v>313604.0388424725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4.4185</v>
      </c>
      <c r="E3" t="n">
        <v>22.63</v>
      </c>
      <c r="F3" t="n">
        <v>18.44</v>
      </c>
      <c r="G3" t="n">
        <v>14.95</v>
      </c>
      <c r="H3" t="n">
        <v>0.26</v>
      </c>
      <c r="I3" t="n">
        <v>74</v>
      </c>
      <c r="J3" t="n">
        <v>134.55</v>
      </c>
      <c r="K3" t="n">
        <v>46.47</v>
      </c>
      <c r="L3" t="n">
        <v>2</v>
      </c>
      <c r="M3" t="n">
        <v>72</v>
      </c>
      <c r="N3" t="n">
        <v>21.09</v>
      </c>
      <c r="O3" t="n">
        <v>16828.84</v>
      </c>
      <c r="P3" t="n">
        <v>202.61</v>
      </c>
      <c r="Q3" t="n">
        <v>433.89</v>
      </c>
      <c r="R3" t="n">
        <v>129.65</v>
      </c>
      <c r="S3" t="n">
        <v>55.15</v>
      </c>
      <c r="T3" t="n">
        <v>34903.49</v>
      </c>
      <c r="U3" t="n">
        <v>0.43</v>
      </c>
      <c r="V3" t="n">
        <v>0.78</v>
      </c>
      <c r="W3" t="n">
        <v>6.91</v>
      </c>
      <c r="X3" t="n">
        <v>2.14</v>
      </c>
      <c r="Y3" t="n">
        <v>2</v>
      </c>
      <c r="Z3" t="n">
        <v>10</v>
      </c>
      <c r="AA3" t="n">
        <v>181.2475216421386</v>
      </c>
      <c r="AB3" t="n">
        <v>247.9908551869809</v>
      </c>
      <c r="AC3" t="n">
        <v>224.3229560253588</v>
      </c>
      <c r="AD3" t="n">
        <v>181247.5216421386</v>
      </c>
      <c r="AE3" t="n">
        <v>247990.8551869809</v>
      </c>
      <c r="AF3" t="n">
        <v>3.330089847724606e-06</v>
      </c>
      <c r="AG3" t="n">
        <v>7</v>
      </c>
      <c r="AH3" t="n">
        <v>224322.9560253588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4.7446</v>
      </c>
      <c r="E4" t="n">
        <v>21.08</v>
      </c>
      <c r="F4" t="n">
        <v>17.62</v>
      </c>
      <c r="G4" t="n">
        <v>22.49</v>
      </c>
      <c r="H4" t="n">
        <v>0.39</v>
      </c>
      <c r="I4" t="n">
        <v>47</v>
      </c>
      <c r="J4" t="n">
        <v>135.9</v>
      </c>
      <c r="K4" t="n">
        <v>46.47</v>
      </c>
      <c r="L4" t="n">
        <v>3</v>
      </c>
      <c r="M4" t="n">
        <v>45</v>
      </c>
      <c r="N4" t="n">
        <v>21.43</v>
      </c>
      <c r="O4" t="n">
        <v>16994.64</v>
      </c>
      <c r="P4" t="n">
        <v>191.7</v>
      </c>
      <c r="Q4" t="n">
        <v>433.77</v>
      </c>
      <c r="R4" t="n">
        <v>102.75</v>
      </c>
      <c r="S4" t="n">
        <v>55.15</v>
      </c>
      <c r="T4" t="n">
        <v>21591.25</v>
      </c>
      <c r="U4" t="n">
        <v>0.54</v>
      </c>
      <c r="V4" t="n">
        <v>0.8100000000000001</v>
      </c>
      <c r="W4" t="n">
        <v>6.87</v>
      </c>
      <c r="X4" t="n">
        <v>1.32</v>
      </c>
      <c r="Y4" t="n">
        <v>2</v>
      </c>
      <c r="Z4" t="n">
        <v>10</v>
      </c>
      <c r="AA4" t="n">
        <v>166.9170249359608</v>
      </c>
      <c r="AB4" t="n">
        <v>228.3832373767034</v>
      </c>
      <c r="AC4" t="n">
        <v>206.5866617394234</v>
      </c>
      <c r="AD4" t="n">
        <v>166917.0249359608</v>
      </c>
      <c r="AE4" t="n">
        <v>228383.2373767034</v>
      </c>
      <c r="AF4" t="n">
        <v>3.575861557432198e-06</v>
      </c>
      <c r="AG4" t="n">
        <v>7</v>
      </c>
      <c r="AH4" t="n">
        <v>206586.6617394234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4.894</v>
      </c>
      <c r="E5" t="n">
        <v>20.43</v>
      </c>
      <c r="F5" t="n">
        <v>17.3</v>
      </c>
      <c r="G5" t="n">
        <v>29.66</v>
      </c>
      <c r="H5" t="n">
        <v>0.52</v>
      </c>
      <c r="I5" t="n">
        <v>35</v>
      </c>
      <c r="J5" t="n">
        <v>137.25</v>
      </c>
      <c r="K5" t="n">
        <v>46.47</v>
      </c>
      <c r="L5" t="n">
        <v>4</v>
      </c>
      <c r="M5" t="n">
        <v>33</v>
      </c>
      <c r="N5" t="n">
        <v>21.78</v>
      </c>
      <c r="O5" t="n">
        <v>17160.92</v>
      </c>
      <c r="P5" t="n">
        <v>186.42</v>
      </c>
      <c r="Q5" t="n">
        <v>433.61</v>
      </c>
      <c r="R5" t="n">
        <v>92.58</v>
      </c>
      <c r="S5" t="n">
        <v>55.15</v>
      </c>
      <c r="T5" t="n">
        <v>16565.23</v>
      </c>
      <c r="U5" t="n">
        <v>0.6</v>
      </c>
      <c r="V5" t="n">
        <v>0.83</v>
      </c>
      <c r="W5" t="n">
        <v>6.85</v>
      </c>
      <c r="X5" t="n">
        <v>1</v>
      </c>
      <c r="Y5" t="n">
        <v>2</v>
      </c>
      <c r="Z5" t="n">
        <v>10</v>
      </c>
      <c r="AA5" t="n">
        <v>152.5255578337953</v>
      </c>
      <c r="AB5" t="n">
        <v>208.6921971808112</v>
      </c>
      <c r="AC5" t="n">
        <v>188.7749067832724</v>
      </c>
      <c r="AD5" t="n">
        <v>152525.5578337953</v>
      </c>
      <c r="AE5" t="n">
        <v>208692.1971808112</v>
      </c>
      <c r="AF5" t="n">
        <v>3.688459820021325e-06</v>
      </c>
      <c r="AG5" t="n">
        <v>6</v>
      </c>
      <c r="AH5" t="n">
        <v>188774.9067832724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5.0091</v>
      </c>
      <c r="E6" t="n">
        <v>19.96</v>
      </c>
      <c r="F6" t="n">
        <v>17.05</v>
      </c>
      <c r="G6" t="n">
        <v>37.89</v>
      </c>
      <c r="H6" t="n">
        <v>0.64</v>
      </c>
      <c r="I6" t="n">
        <v>27</v>
      </c>
      <c r="J6" t="n">
        <v>138.6</v>
      </c>
      <c r="K6" t="n">
        <v>46.47</v>
      </c>
      <c r="L6" t="n">
        <v>5</v>
      </c>
      <c r="M6" t="n">
        <v>25</v>
      </c>
      <c r="N6" t="n">
        <v>22.13</v>
      </c>
      <c r="O6" t="n">
        <v>17327.69</v>
      </c>
      <c r="P6" t="n">
        <v>181.48</v>
      </c>
      <c r="Q6" t="n">
        <v>433.58</v>
      </c>
      <c r="R6" t="n">
        <v>84.20999999999999</v>
      </c>
      <c r="S6" t="n">
        <v>55.15</v>
      </c>
      <c r="T6" t="n">
        <v>12420.06</v>
      </c>
      <c r="U6" t="n">
        <v>0.65</v>
      </c>
      <c r="V6" t="n">
        <v>0.84</v>
      </c>
      <c r="W6" t="n">
        <v>6.84</v>
      </c>
      <c r="X6" t="n">
        <v>0.75</v>
      </c>
      <c r="Y6" t="n">
        <v>2</v>
      </c>
      <c r="Z6" t="n">
        <v>10</v>
      </c>
      <c r="AA6" t="n">
        <v>147.6963005227568</v>
      </c>
      <c r="AB6" t="n">
        <v>202.0845942760556</v>
      </c>
      <c r="AC6" t="n">
        <v>182.7979242259157</v>
      </c>
      <c r="AD6" t="n">
        <v>147696.3005227569</v>
      </c>
      <c r="AE6" t="n">
        <v>202084.5942760556</v>
      </c>
      <c r="AF6" t="n">
        <v>3.775207209740256e-06</v>
      </c>
      <c r="AG6" t="n">
        <v>6</v>
      </c>
      <c r="AH6" t="n">
        <v>182797.9242259157</v>
      </c>
    </row>
    <row r="7">
      <c r="A7" t="n">
        <v>5</v>
      </c>
      <c r="B7" t="n">
        <v>65</v>
      </c>
      <c r="C7" t="inlineStr">
        <is>
          <t xml:space="preserve">CONCLUIDO	</t>
        </is>
      </c>
      <c r="D7" t="n">
        <v>5.0693</v>
      </c>
      <c r="E7" t="n">
        <v>19.73</v>
      </c>
      <c r="F7" t="n">
        <v>16.92</v>
      </c>
      <c r="G7" t="n">
        <v>44.14</v>
      </c>
      <c r="H7" t="n">
        <v>0.76</v>
      </c>
      <c r="I7" t="n">
        <v>23</v>
      </c>
      <c r="J7" t="n">
        <v>139.95</v>
      </c>
      <c r="K7" t="n">
        <v>46.47</v>
      </c>
      <c r="L7" t="n">
        <v>6</v>
      </c>
      <c r="M7" t="n">
        <v>21</v>
      </c>
      <c r="N7" t="n">
        <v>22.49</v>
      </c>
      <c r="O7" t="n">
        <v>17494.97</v>
      </c>
      <c r="P7" t="n">
        <v>177.96</v>
      </c>
      <c r="Q7" t="n">
        <v>433.49</v>
      </c>
      <c r="R7" t="n">
        <v>80.17</v>
      </c>
      <c r="S7" t="n">
        <v>55.15</v>
      </c>
      <c r="T7" t="n">
        <v>10419.04</v>
      </c>
      <c r="U7" t="n">
        <v>0.6899999999999999</v>
      </c>
      <c r="V7" t="n">
        <v>0.85</v>
      </c>
      <c r="W7" t="n">
        <v>6.83</v>
      </c>
      <c r="X7" t="n">
        <v>0.63</v>
      </c>
      <c r="Y7" t="n">
        <v>2</v>
      </c>
      <c r="Z7" t="n">
        <v>10</v>
      </c>
      <c r="AA7" t="n">
        <v>144.8114945929624</v>
      </c>
      <c r="AB7" t="n">
        <v>198.1374755342574</v>
      </c>
      <c r="AC7" t="n">
        <v>179.2275129570176</v>
      </c>
      <c r="AD7" t="n">
        <v>144811.4945929624</v>
      </c>
      <c r="AE7" t="n">
        <v>198137.4755342574</v>
      </c>
      <c r="AF7" t="n">
        <v>3.820578129471619e-06</v>
      </c>
      <c r="AG7" t="n">
        <v>6</v>
      </c>
      <c r="AH7" t="n">
        <v>179227.5129570175</v>
      </c>
    </row>
    <row r="8">
      <c r="A8" t="n">
        <v>6</v>
      </c>
      <c r="B8" t="n">
        <v>65</v>
      </c>
      <c r="C8" t="inlineStr">
        <is>
          <t xml:space="preserve">CONCLUIDO	</t>
        </is>
      </c>
      <c r="D8" t="n">
        <v>5.1234</v>
      </c>
      <c r="E8" t="n">
        <v>19.52</v>
      </c>
      <c r="F8" t="n">
        <v>16.82</v>
      </c>
      <c r="G8" t="n">
        <v>53.12</v>
      </c>
      <c r="H8" t="n">
        <v>0.88</v>
      </c>
      <c r="I8" t="n">
        <v>19</v>
      </c>
      <c r="J8" t="n">
        <v>141.31</v>
      </c>
      <c r="K8" t="n">
        <v>46.47</v>
      </c>
      <c r="L8" t="n">
        <v>7</v>
      </c>
      <c r="M8" t="n">
        <v>17</v>
      </c>
      <c r="N8" t="n">
        <v>22.85</v>
      </c>
      <c r="O8" t="n">
        <v>17662.75</v>
      </c>
      <c r="P8" t="n">
        <v>174.75</v>
      </c>
      <c r="Q8" t="n">
        <v>433.55</v>
      </c>
      <c r="R8" t="n">
        <v>76.83</v>
      </c>
      <c r="S8" t="n">
        <v>55.15</v>
      </c>
      <c r="T8" t="n">
        <v>8770.940000000001</v>
      </c>
      <c r="U8" t="n">
        <v>0.72</v>
      </c>
      <c r="V8" t="n">
        <v>0.85</v>
      </c>
      <c r="W8" t="n">
        <v>6.83</v>
      </c>
      <c r="X8" t="n">
        <v>0.53</v>
      </c>
      <c r="Y8" t="n">
        <v>2</v>
      </c>
      <c r="Z8" t="n">
        <v>10</v>
      </c>
      <c r="AA8" t="n">
        <v>142.262994053888</v>
      </c>
      <c r="AB8" t="n">
        <v>194.6505046647888</v>
      </c>
      <c r="AC8" t="n">
        <v>176.0733336933355</v>
      </c>
      <c r="AD8" t="n">
        <v>142262.994053888</v>
      </c>
      <c r="AE8" t="n">
        <v>194650.5046647888</v>
      </c>
      <c r="AF8" t="n">
        <v>3.861351663648806e-06</v>
      </c>
      <c r="AG8" t="n">
        <v>6</v>
      </c>
      <c r="AH8" t="n">
        <v>176073.3336933355</v>
      </c>
    </row>
    <row r="9">
      <c r="A9" t="n">
        <v>7</v>
      </c>
      <c r="B9" t="n">
        <v>65</v>
      </c>
      <c r="C9" t="inlineStr">
        <is>
          <t xml:space="preserve">CONCLUIDO	</t>
        </is>
      </c>
      <c r="D9" t="n">
        <v>5.1587</v>
      </c>
      <c r="E9" t="n">
        <v>19.38</v>
      </c>
      <c r="F9" t="n">
        <v>16.74</v>
      </c>
      <c r="G9" t="n">
        <v>59.09</v>
      </c>
      <c r="H9" t="n">
        <v>0.99</v>
      </c>
      <c r="I9" t="n">
        <v>17</v>
      </c>
      <c r="J9" t="n">
        <v>142.68</v>
      </c>
      <c r="K9" t="n">
        <v>46.47</v>
      </c>
      <c r="L9" t="n">
        <v>8</v>
      </c>
      <c r="M9" t="n">
        <v>15</v>
      </c>
      <c r="N9" t="n">
        <v>23.21</v>
      </c>
      <c r="O9" t="n">
        <v>17831.04</v>
      </c>
      <c r="P9" t="n">
        <v>172.24</v>
      </c>
      <c r="Q9" t="n">
        <v>433.43</v>
      </c>
      <c r="R9" t="n">
        <v>74.41</v>
      </c>
      <c r="S9" t="n">
        <v>55.15</v>
      </c>
      <c r="T9" t="n">
        <v>7568.57</v>
      </c>
      <c r="U9" t="n">
        <v>0.74</v>
      </c>
      <c r="V9" t="n">
        <v>0.86</v>
      </c>
      <c r="W9" t="n">
        <v>6.82</v>
      </c>
      <c r="X9" t="n">
        <v>0.45</v>
      </c>
      <c r="Y9" t="n">
        <v>2</v>
      </c>
      <c r="Z9" t="n">
        <v>10</v>
      </c>
      <c r="AA9" t="n">
        <v>140.4269952882293</v>
      </c>
      <c r="AB9" t="n">
        <v>192.1384101550668</v>
      </c>
      <c r="AC9" t="n">
        <v>173.8009899578738</v>
      </c>
      <c r="AD9" t="n">
        <v>140426.9952882293</v>
      </c>
      <c r="AE9" t="n">
        <v>192138.4101550668</v>
      </c>
      <c r="AF9" t="n">
        <v>3.887956206281979e-06</v>
      </c>
      <c r="AG9" t="n">
        <v>6</v>
      </c>
      <c r="AH9" t="n">
        <v>173800.9899578738</v>
      </c>
    </row>
    <row r="10">
      <c r="A10" t="n">
        <v>8</v>
      </c>
      <c r="B10" t="n">
        <v>65</v>
      </c>
      <c r="C10" t="inlineStr">
        <is>
          <t xml:space="preserve">CONCLUIDO	</t>
        </is>
      </c>
      <c r="D10" t="n">
        <v>5.184</v>
      </c>
      <c r="E10" t="n">
        <v>19.29</v>
      </c>
      <c r="F10" t="n">
        <v>16.7</v>
      </c>
      <c r="G10" t="n">
        <v>66.81</v>
      </c>
      <c r="H10" t="n">
        <v>1.11</v>
      </c>
      <c r="I10" t="n">
        <v>15</v>
      </c>
      <c r="J10" t="n">
        <v>144.05</v>
      </c>
      <c r="K10" t="n">
        <v>46.47</v>
      </c>
      <c r="L10" t="n">
        <v>9</v>
      </c>
      <c r="M10" t="n">
        <v>13</v>
      </c>
      <c r="N10" t="n">
        <v>23.58</v>
      </c>
      <c r="O10" t="n">
        <v>17999.83</v>
      </c>
      <c r="P10" t="n">
        <v>169.37</v>
      </c>
      <c r="Q10" t="n">
        <v>433.51</v>
      </c>
      <c r="R10" t="n">
        <v>72.89</v>
      </c>
      <c r="S10" t="n">
        <v>55.15</v>
      </c>
      <c r="T10" t="n">
        <v>6819.61</v>
      </c>
      <c r="U10" t="n">
        <v>0.76</v>
      </c>
      <c r="V10" t="n">
        <v>0.86</v>
      </c>
      <c r="W10" t="n">
        <v>6.82</v>
      </c>
      <c r="X10" t="n">
        <v>0.41</v>
      </c>
      <c r="Y10" t="n">
        <v>2</v>
      </c>
      <c r="Z10" t="n">
        <v>10</v>
      </c>
      <c r="AA10" t="n">
        <v>138.6351227766897</v>
      </c>
      <c r="AB10" t="n">
        <v>189.6866911329436</v>
      </c>
      <c r="AC10" t="n">
        <v>171.5832595582119</v>
      </c>
      <c r="AD10" t="n">
        <v>138635.1227766896</v>
      </c>
      <c r="AE10" t="n">
        <v>189686.6911329436</v>
      </c>
      <c r="AF10" t="n">
        <v>3.907024051285359e-06</v>
      </c>
      <c r="AG10" t="n">
        <v>6</v>
      </c>
      <c r="AH10" t="n">
        <v>171583.259558212</v>
      </c>
    </row>
    <row r="11">
      <c r="A11" t="n">
        <v>9</v>
      </c>
      <c r="B11" t="n">
        <v>65</v>
      </c>
      <c r="C11" t="inlineStr">
        <is>
          <t xml:space="preserve">CONCLUIDO	</t>
        </is>
      </c>
      <c r="D11" t="n">
        <v>5.2113</v>
      </c>
      <c r="E11" t="n">
        <v>19.19</v>
      </c>
      <c r="F11" t="n">
        <v>16.66</v>
      </c>
      <c r="G11" t="n">
        <v>76.87</v>
      </c>
      <c r="H11" t="n">
        <v>1.22</v>
      </c>
      <c r="I11" t="n">
        <v>13</v>
      </c>
      <c r="J11" t="n">
        <v>145.42</v>
      </c>
      <c r="K11" t="n">
        <v>46.47</v>
      </c>
      <c r="L11" t="n">
        <v>10</v>
      </c>
      <c r="M11" t="n">
        <v>11</v>
      </c>
      <c r="N11" t="n">
        <v>23.95</v>
      </c>
      <c r="O11" t="n">
        <v>18169.15</v>
      </c>
      <c r="P11" t="n">
        <v>166.54</v>
      </c>
      <c r="Q11" t="n">
        <v>433.46</v>
      </c>
      <c r="R11" t="n">
        <v>71.42</v>
      </c>
      <c r="S11" t="n">
        <v>55.15</v>
      </c>
      <c r="T11" t="n">
        <v>6096.15</v>
      </c>
      <c r="U11" t="n">
        <v>0.77</v>
      </c>
      <c r="V11" t="n">
        <v>0.86</v>
      </c>
      <c r="W11" t="n">
        <v>6.82</v>
      </c>
      <c r="X11" t="n">
        <v>0.36</v>
      </c>
      <c r="Y11" t="n">
        <v>2</v>
      </c>
      <c r="Z11" t="n">
        <v>10</v>
      </c>
      <c r="AA11" t="n">
        <v>136.8464913197433</v>
      </c>
      <c r="AB11" t="n">
        <v>187.2394066647001</v>
      </c>
      <c r="AC11" t="n">
        <v>169.3695404848316</v>
      </c>
      <c r="AD11" t="n">
        <v>136846.4913197433</v>
      </c>
      <c r="AE11" t="n">
        <v>187239.4066647001</v>
      </c>
      <c r="AF11" t="n">
        <v>3.927599235814697e-06</v>
      </c>
      <c r="AG11" t="n">
        <v>6</v>
      </c>
      <c r="AH11" t="n">
        <v>169369.5404848316</v>
      </c>
    </row>
    <row r="12">
      <c r="A12" t="n">
        <v>10</v>
      </c>
      <c r="B12" t="n">
        <v>65</v>
      </c>
      <c r="C12" t="inlineStr">
        <is>
          <t xml:space="preserve">CONCLUIDO	</t>
        </is>
      </c>
      <c r="D12" t="n">
        <v>5.2367</v>
      </c>
      <c r="E12" t="n">
        <v>19.1</v>
      </c>
      <c r="F12" t="n">
        <v>16.59</v>
      </c>
      <c r="G12" t="n">
        <v>82.94</v>
      </c>
      <c r="H12" t="n">
        <v>1.33</v>
      </c>
      <c r="I12" t="n">
        <v>12</v>
      </c>
      <c r="J12" t="n">
        <v>146.8</v>
      </c>
      <c r="K12" t="n">
        <v>46.47</v>
      </c>
      <c r="L12" t="n">
        <v>11</v>
      </c>
      <c r="M12" t="n">
        <v>10</v>
      </c>
      <c r="N12" t="n">
        <v>24.33</v>
      </c>
      <c r="O12" t="n">
        <v>18338.99</v>
      </c>
      <c r="P12" t="n">
        <v>164.06</v>
      </c>
      <c r="Q12" t="n">
        <v>433.4</v>
      </c>
      <c r="R12" t="n">
        <v>69.23999999999999</v>
      </c>
      <c r="S12" t="n">
        <v>55.15</v>
      </c>
      <c r="T12" t="n">
        <v>5008.87</v>
      </c>
      <c r="U12" t="n">
        <v>0.8</v>
      </c>
      <c r="V12" t="n">
        <v>0.86</v>
      </c>
      <c r="W12" t="n">
        <v>6.82</v>
      </c>
      <c r="X12" t="n">
        <v>0.3</v>
      </c>
      <c r="Y12" t="n">
        <v>2</v>
      </c>
      <c r="Z12" t="n">
        <v>10</v>
      </c>
      <c r="AA12" t="n">
        <v>135.2541639735725</v>
      </c>
      <c r="AB12" t="n">
        <v>185.0607141411455</v>
      </c>
      <c r="AC12" t="n">
        <v>167.3987793179102</v>
      </c>
      <c r="AD12" t="n">
        <v>135254.1639735725</v>
      </c>
      <c r="AE12" t="n">
        <v>185060.7141411455</v>
      </c>
      <c r="AF12" t="n">
        <v>3.946742447794375e-06</v>
      </c>
      <c r="AG12" t="n">
        <v>6</v>
      </c>
      <c r="AH12" t="n">
        <v>167398.7793179102</v>
      </c>
    </row>
    <row r="13">
      <c r="A13" t="n">
        <v>11</v>
      </c>
      <c r="B13" t="n">
        <v>65</v>
      </c>
      <c r="C13" t="inlineStr">
        <is>
          <t xml:space="preserve">CONCLUIDO	</t>
        </is>
      </c>
      <c r="D13" t="n">
        <v>5.248</v>
      </c>
      <c r="E13" t="n">
        <v>19.05</v>
      </c>
      <c r="F13" t="n">
        <v>16.57</v>
      </c>
      <c r="G13" t="n">
        <v>90.41</v>
      </c>
      <c r="H13" t="n">
        <v>1.43</v>
      </c>
      <c r="I13" t="n">
        <v>11</v>
      </c>
      <c r="J13" t="n">
        <v>148.18</v>
      </c>
      <c r="K13" t="n">
        <v>46.47</v>
      </c>
      <c r="L13" t="n">
        <v>12</v>
      </c>
      <c r="M13" t="n">
        <v>9</v>
      </c>
      <c r="N13" t="n">
        <v>24.71</v>
      </c>
      <c r="O13" t="n">
        <v>18509.36</v>
      </c>
      <c r="P13" t="n">
        <v>161.87</v>
      </c>
      <c r="Q13" t="n">
        <v>433.42</v>
      </c>
      <c r="R13" t="n">
        <v>68.93000000000001</v>
      </c>
      <c r="S13" t="n">
        <v>55.15</v>
      </c>
      <c r="T13" t="n">
        <v>4861.3</v>
      </c>
      <c r="U13" t="n">
        <v>0.8</v>
      </c>
      <c r="V13" t="n">
        <v>0.86</v>
      </c>
      <c r="W13" t="n">
        <v>6.81</v>
      </c>
      <c r="X13" t="n">
        <v>0.28</v>
      </c>
      <c r="Y13" t="n">
        <v>2</v>
      </c>
      <c r="Z13" t="n">
        <v>10</v>
      </c>
      <c r="AA13" t="n">
        <v>134.0551895366725</v>
      </c>
      <c r="AB13" t="n">
        <v>183.4202244215608</v>
      </c>
      <c r="AC13" t="n">
        <v>165.9148556347203</v>
      </c>
      <c r="AD13" t="n">
        <v>134055.1895366725</v>
      </c>
      <c r="AE13" t="n">
        <v>183420.2244215608</v>
      </c>
      <c r="AF13" t="n">
        <v>3.955258916116042e-06</v>
      </c>
      <c r="AG13" t="n">
        <v>6</v>
      </c>
      <c r="AH13" t="n">
        <v>165914.8556347203</v>
      </c>
    </row>
    <row r="14">
      <c r="A14" t="n">
        <v>12</v>
      </c>
      <c r="B14" t="n">
        <v>65</v>
      </c>
      <c r="C14" t="inlineStr">
        <is>
          <t xml:space="preserve">CONCLUIDO	</t>
        </is>
      </c>
      <c r="D14" t="n">
        <v>5.2602</v>
      </c>
      <c r="E14" t="n">
        <v>19.01</v>
      </c>
      <c r="F14" t="n">
        <v>16.56</v>
      </c>
      <c r="G14" t="n">
        <v>99.34999999999999</v>
      </c>
      <c r="H14" t="n">
        <v>1.54</v>
      </c>
      <c r="I14" t="n">
        <v>10</v>
      </c>
      <c r="J14" t="n">
        <v>149.56</v>
      </c>
      <c r="K14" t="n">
        <v>46.47</v>
      </c>
      <c r="L14" t="n">
        <v>13</v>
      </c>
      <c r="M14" t="n">
        <v>8</v>
      </c>
      <c r="N14" t="n">
        <v>25.1</v>
      </c>
      <c r="O14" t="n">
        <v>18680.25</v>
      </c>
      <c r="P14" t="n">
        <v>159.09</v>
      </c>
      <c r="Q14" t="n">
        <v>433.45</v>
      </c>
      <c r="R14" t="n">
        <v>68.29000000000001</v>
      </c>
      <c r="S14" t="n">
        <v>55.15</v>
      </c>
      <c r="T14" t="n">
        <v>4543.98</v>
      </c>
      <c r="U14" t="n">
        <v>0.8100000000000001</v>
      </c>
      <c r="V14" t="n">
        <v>0.86</v>
      </c>
      <c r="W14" t="n">
        <v>6.81</v>
      </c>
      <c r="X14" t="n">
        <v>0.27</v>
      </c>
      <c r="Y14" t="n">
        <v>2</v>
      </c>
      <c r="Z14" t="n">
        <v>10</v>
      </c>
      <c r="AA14" t="n">
        <v>132.5809179890351</v>
      </c>
      <c r="AB14" t="n">
        <v>181.403061049814</v>
      </c>
      <c r="AC14" t="n">
        <v>164.0902075040658</v>
      </c>
      <c r="AD14" t="n">
        <v>132580.9179890351</v>
      </c>
      <c r="AE14" t="n">
        <v>181403.061049814</v>
      </c>
      <c r="AF14" t="n">
        <v>3.964453687224391e-06</v>
      </c>
      <c r="AG14" t="n">
        <v>6</v>
      </c>
      <c r="AH14" t="n">
        <v>164090.2075040658</v>
      </c>
    </row>
    <row r="15">
      <c r="A15" t="n">
        <v>13</v>
      </c>
      <c r="B15" t="n">
        <v>65</v>
      </c>
      <c r="C15" t="inlineStr">
        <is>
          <t xml:space="preserve">CONCLUIDO	</t>
        </is>
      </c>
      <c r="D15" t="n">
        <v>5.2776</v>
      </c>
      <c r="E15" t="n">
        <v>18.95</v>
      </c>
      <c r="F15" t="n">
        <v>16.52</v>
      </c>
      <c r="G15" t="n">
        <v>110.15</v>
      </c>
      <c r="H15" t="n">
        <v>1.64</v>
      </c>
      <c r="I15" t="n">
        <v>9</v>
      </c>
      <c r="J15" t="n">
        <v>150.95</v>
      </c>
      <c r="K15" t="n">
        <v>46.47</v>
      </c>
      <c r="L15" t="n">
        <v>14</v>
      </c>
      <c r="M15" t="n">
        <v>7</v>
      </c>
      <c r="N15" t="n">
        <v>25.49</v>
      </c>
      <c r="O15" t="n">
        <v>18851.69</v>
      </c>
      <c r="P15" t="n">
        <v>155.38</v>
      </c>
      <c r="Q15" t="n">
        <v>433.45</v>
      </c>
      <c r="R15" t="n">
        <v>67.27</v>
      </c>
      <c r="S15" t="n">
        <v>55.15</v>
      </c>
      <c r="T15" t="n">
        <v>4040.88</v>
      </c>
      <c r="U15" t="n">
        <v>0.82</v>
      </c>
      <c r="V15" t="n">
        <v>0.87</v>
      </c>
      <c r="W15" t="n">
        <v>6.81</v>
      </c>
      <c r="X15" t="n">
        <v>0.23</v>
      </c>
      <c r="Y15" t="n">
        <v>2</v>
      </c>
      <c r="Z15" t="n">
        <v>10</v>
      </c>
      <c r="AA15" t="n">
        <v>130.5947261131974</v>
      </c>
      <c r="AB15" t="n">
        <v>178.6854657006929</v>
      </c>
      <c r="AC15" t="n">
        <v>161.631975640895</v>
      </c>
      <c r="AD15" t="n">
        <v>130594.7261131974</v>
      </c>
      <c r="AE15" t="n">
        <v>178685.4657006929</v>
      </c>
      <c r="AF15" t="n">
        <v>3.977567541100233e-06</v>
      </c>
      <c r="AG15" t="n">
        <v>6</v>
      </c>
      <c r="AH15" t="n">
        <v>161631.975640895</v>
      </c>
    </row>
    <row r="16">
      <c r="A16" t="n">
        <v>14</v>
      </c>
      <c r="B16" t="n">
        <v>65</v>
      </c>
      <c r="C16" t="inlineStr">
        <is>
          <t xml:space="preserve">CONCLUIDO	</t>
        </is>
      </c>
      <c r="D16" t="n">
        <v>5.2792</v>
      </c>
      <c r="E16" t="n">
        <v>18.94</v>
      </c>
      <c r="F16" t="n">
        <v>16.52</v>
      </c>
      <c r="G16" t="n">
        <v>110.11</v>
      </c>
      <c r="H16" t="n">
        <v>1.74</v>
      </c>
      <c r="I16" t="n">
        <v>9</v>
      </c>
      <c r="J16" t="n">
        <v>152.35</v>
      </c>
      <c r="K16" t="n">
        <v>46.47</v>
      </c>
      <c r="L16" t="n">
        <v>15</v>
      </c>
      <c r="M16" t="n">
        <v>7</v>
      </c>
      <c r="N16" t="n">
        <v>25.88</v>
      </c>
      <c r="O16" t="n">
        <v>19023.66</v>
      </c>
      <c r="P16" t="n">
        <v>153.93</v>
      </c>
      <c r="Q16" t="n">
        <v>433.41</v>
      </c>
      <c r="R16" t="n">
        <v>66.97</v>
      </c>
      <c r="S16" t="n">
        <v>55.15</v>
      </c>
      <c r="T16" t="n">
        <v>3887.63</v>
      </c>
      <c r="U16" t="n">
        <v>0.82</v>
      </c>
      <c r="V16" t="n">
        <v>0.87</v>
      </c>
      <c r="W16" t="n">
        <v>6.81</v>
      </c>
      <c r="X16" t="n">
        <v>0.23</v>
      </c>
      <c r="Y16" t="n">
        <v>2</v>
      </c>
      <c r="Z16" t="n">
        <v>10</v>
      </c>
      <c r="AA16" t="n">
        <v>129.9064661526316</v>
      </c>
      <c r="AB16" t="n">
        <v>177.7437580587607</v>
      </c>
      <c r="AC16" t="n">
        <v>160.7801432546135</v>
      </c>
      <c r="AD16" t="n">
        <v>129906.4661526316</v>
      </c>
      <c r="AE16" t="n">
        <v>177743.7580587607</v>
      </c>
      <c r="AF16" t="n">
        <v>3.978773412721001e-06</v>
      </c>
      <c r="AG16" t="n">
        <v>6</v>
      </c>
      <c r="AH16" t="n">
        <v>160780.1432546135</v>
      </c>
    </row>
    <row r="17">
      <c r="A17" t="n">
        <v>15</v>
      </c>
      <c r="B17" t="n">
        <v>65</v>
      </c>
      <c r="C17" t="inlineStr">
        <is>
          <t xml:space="preserve">CONCLUIDO	</t>
        </is>
      </c>
      <c r="D17" t="n">
        <v>5.294</v>
      </c>
      <c r="E17" t="n">
        <v>18.89</v>
      </c>
      <c r="F17" t="n">
        <v>16.49</v>
      </c>
      <c r="G17" t="n">
        <v>123.69</v>
      </c>
      <c r="H17" t="n">
        <v>1.84</v>
      </c>
      <c r="I17" t="n">
        <v>8</v>
      </c>
      <c r="J17" t="n">
        <v>153.75</v>
      </c>
      <c r="K17" t="n">
        <v>46.47</v>
      </c>
      <c r="L17" t="n">
        <v>16</v>
      </c>
      <c r="M17" t="n">
        <v>4</v>
      </c>
      <c r="N17" t="n">
        <v>26.28</v>
      </c>
      <c r="O17" t="n">
        <v>19196.18</v>
      </c>
      <c r="P17" t="n">
        <v>151.66</v>
      </c>
      <c r="Q17" t="n">
        <v>433.52</v>
      </c>
      <c r="R17" t="n">
        <v>65.98999999999999</v>
      </c>
      <c r="S17" t="n">
        <v>55.15</v>
      </c>
      <c r="T17" t="n">
        <v>3405.21</v>
      </c>
      <c r="U17" t="n">
        <v>0.84</v>
      </c>
      <c r="V17" t="n">
        <v>0.87</v>
      </c>
      <c r="W17" t="n">
        <v>6.81</v>
      </c>
      <c r="X17" t="n">
        <v>0.2</v>
      </c>
      <c r="Y17" t="n">
        <v>2</v>
      </c>
      <c r="Z17" t="n">
        <v>10</v>
      </c>
      <c r="AA17" t="n">
        <v>128.6362818902441</v>
      </c>
      <c r="AB17" t="n">
        <v>176.0058359143883</v>
      </c>
      <c r="AC17" t="n">
        <v>159.2080859605104</v>
      </c>
      <c r="AD17" t="n">
        <v>128636.2818902441</v>
      </c>
      <c r="AE17" t="n">
        <v>176005.8359143883</v>
      </c>
      <c r="AF17" t="n">
        <v>3.989927725213096e-06</v>
      </c>
      <c r="AG17" t="n">
        <v>6</v>
      </c>
      <c r="AH17" t="n">
        <v>159208.0859605104</v>
      </c>
    </row>
    <row r="18">
      <c r="A18" t="n">
        <v>16</v>
      </c>
      <c r="B18" t="n">
        <v>65</v>
      </c>
      <c r="C18" t="inlineStr">
        <is>
          <t xml:space="preserve">CONCLUIDO	</t>
        </is>
      </c>
      <c r="D18" t="n">
        <v>5.2915</v>
      </c>
      <c r="E18" t="n">
        <v>18.9</v>
      </c>
      <c r="F18" t="n">
        <v>16.5</v>
      </c>
      <c r="G18" t="n">
        <v>123.75</v>
      </c>
      <c r="H18" t="n">
        <v>1.94</v>
      </c>
      <c r="I18" t="n">
        <v>8</v>
      </c>
      <c r="J18" t="n">
        <v>155.15</v>
      </c>
      <c r="K18" t="n">
        <v>46.47</v>
      </c>
      <c r="L18" t="n">
        <v>17</v>
      </c>
      <c r="M18" t="n">
        <v>0</v>
      </c>
      <c r="N18" t="n">
        <v>26.68</v>
      </c>
      <c r="O18" t="n">
        <v>19369.26</v>
      </c>
      <c r="P18" t="n">
        <v>152.27</v>
      </c>
      <c r="Q18" t="n">
        <v>433.53</v>
      </c>
      <c r="R18" t="n">
        <v>66.09</v>
      </c>
      <c r="S18" t="n">
        <v>55.15</v>
      </c>
      <c r="T18" t="n">
        <v>3455.48</v>
      </c>
      <c r="U18" t="n">
        <v>0.83</v>
      </c>
      <c r="V18" t="n">
        <v>0.87</v>
      </c>
      <c r="W18" t="n">
        <v>6.82</v>
      </c>
      <c r="X18" t="n">
        <v>0.21</v>
      </c>
      <c r="Y18" t="n">
        <v>2</v>
      </c>
      <c r="Z18" t="n">
        <v>10</v>
      </c>
      <c r="AA18" t="n">
        <v>128.9562193818686</v>
      </c>
      <c r="AB18" t="n">
        <v>176.4435885050746</v>
      </c>
      <c r="AC18" t="n">
        <v>159.6040600583314</v>
      </c>
      <c r="AD18" t="n">
        <v>128956.2193818686</v>
      </c>
      <c r="AE18" t="n">
        <v>176443.5885050746</v>
      </c>
      <c r="AF18" t="n">
        <v>3.988043550805647e-06</v>
      </c>
      <c r="AG18" t="n">
        <v>6</v>
      </c>
      <c r="AH18" t="n">
        <v>159604.0600583314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3.3233</v>
      </c>
      <c r="E2" t="n">
        <v>30.09</v>
      </c>
      <c r="F2" t="n">
        <v>21.98</v>
      </c>
      <c r="G2" t="n">
        <v>6.9</v>
      </c>
      <c r="H2" t="n">
        <v>0.12</v>
      </c>
      <c r="I2" t="n">
        <v>191</v>
      </c>
      <c r="J2" t="n">
        <v>150.44</v>
      </c>
      <c r="K2" t="n">
        <v>49.1</v>
      </c>
      <c r="L2" t="n">
        <v>1</v>
      </c>
      <c r="M2" t="n">
        <v>189</v>
      </c>
      <c r="N2" t="n">
        <v>25.34</v>
      </c>
      <c r="O2" t="n">
        <v>18787.76</v>
      </c>
      <c r="P2" t="n">
        <v>263.61</v>
      </c>
      <c r="Q2" t="n">
        <v>434.87</v>
      </c>
      <c r="R2" t="n">
        <v>244</v>
      </c>
      <c r="S2" t="n">
        <v>55.15</v>
      </c>
      <c r="T2" t="n">
        <v>91496.08</v>
      </c>
      <c r="U2" t="n">
        <v>0.23</v>
      </c>
      <c r="V2" t="n">
        <v>0.65</v>
      </c>
      <c r="W2" t="n">
        <v>7.13</v>
      </c>
      <c r="X2" t="n">
        <v>5.66</v>
      </c>
      <c r="Y2" t="n">
        <v>2</v>
      </c>
      <c r="Z2" t="n">
        <v>10</v>
      </c>
      <c r="AA2" t="n">
        <v>286.5468136163523</v>
      </c>
      <c r="AB2" t="n">
        <v>392.065991943115</v>
      </c>
      <c r="AC2" t="n">
        <v>354.6477639401389</v>
      </c>
      <c r="AD2" t="n">
        <v>286546.8136163523</v>
      </c>
      <c r="AE2" t="n">
        <v>392065.991943115</v>
      </c>
      <c r="AF2" t="n">
        <v>2.486830755099424e-06</v>
      </c>
      <c r="AG2" t="n">
        <v>9</v>
      </c>
      <c r="AH2" t="n">
        <v>354647.7639401389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4.2743</v>
      </c>
      <c r="E3" t="n">
        <v>23.4</v>
      </c>
      <c r="F3" t="n">
        <v>18.64</v>
      </c>
      <c r="G3" t="n">
        <v>13.81</v>
      </c>
      <c r="H3" t="n">
        <v>0.23</v>
      </c>
      <c r="I3" t="n">
        <v>81</v>
      </c>
      <c r="J3" t="n">
        <v>151.83</v>
      </c>
      <c r="K3" t="n">
        <v>49.1</v>
      </c>
      <c r="L3" t="n">
        <v>2</v>
      </c>
      <c r="M3" t="n">
        <v>79</v>
      </c>
      <c r="N3" t="n">
        <v>25.73</v>
      </c>
      <c r="O3" t="n">
        <v>18959.54</v>
      </c>
      <c r="P3" t="n">
        <v>222.35</v>
      </c>
      <c r="Q3" t="n">
        <v>433.91</v>
      </c>
      <c r="R3" t="n">
        <v>135.68</v>
      </c>
      <c r="S3" t="n">
        <v>55.15</v>
      </c>
      <c r="T3" t="n">
        <v>37884.3</v>
      </c>
      <c r="U3" t="n">
        <v>0.41</v>
      </c>
      <c r="V3" t="n">
        <v>0.77</v>
      </c>
      <c r="W3" t="n">
        <v>6.94</v>
      </c>
      <c r="X3" t="n">
        <v>2.34</v>
      </c>
      <c r="Y3" t="n">
        <v>2</v>
      </c>
      <c r="Z3" t="n">
        <v>10</v>
      </c>
      <c r="AA3" t="n">
        <v>197.7264887484673</v>
      </c>
      <c r="AB3" t="n">
        <v>270.5381049825683</v>
      </c>
      <c r="AC3" t="n">
        <v>244.7183279457262</v>
      </c>
      <c r="AD3" t="n">
        <v>197726.4887484674</v>
      </c>
      <c r="AE3" t="n">
        <v>270538.1049825682</v>
      </c>
      <c r="AF3" t="n">
        <v>3.198465590383495e-06</v>
      </c>
      <c r="AG3" t="n">
        <v>7</v>
      </c>
      <c r="AH3" t="n">
        <v>244718.3279457262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4.6217</v>
      </c>
      <c r="E4" t="n">
        <v>21.64</v>
      </c>
      <c r="F4" t="n">
        <v>17.77</v>
      </c>
      <c r="G4" t="n">
        <v>20.51</v>
      </c>
      <c r="H4" t="n">
        <v>0.35</v>
      </c>
      <c r="I4" t="n">
        <v>52</v>
      </c>
      <c r="J4" t="n">
        <v>153.23</v>
      </c>
      <c r="K4" t="n">
        <v>49.1</v>
      </c>
      <c r="L4" t="n">
        <v>3</v>
      </c>
      <c r="M4" t="n">
        <v>50</v>
      </c>
      <c r="N4" t="n">
        <v>26.13</v>
      </c>
      <c r="O4" t="n">
        <v>19131.85</v>
      </c>
      <c r="P4" t="n">
        <v>210.31</v>
      </c>
      <c r="Q4" t="n">
        <v>433.7</v>
      </c>
      <c r="R4" t="n">
        <v>107.69</v>
      </c>
      <c r="S4" t="n">
        <v>55.15</v>
      </c>
      <c r="T4" t="n">
        <v>24032.79</v>
      </c>
      <c r="U4" t="n">
        <v>0.51</v>
      </c>
      <c r="V4" t="n">
        <v>0.8100000000000001</v>
      </c>
      <c r="W4" t="n">
        <v>6.88</v>
      </c>
      <c r="X4" t="n">
        <v>1.48</v>
      </c>
      <c r="Y4" t="n">
        <v>2</v>
      </c>
      <c r="Z4" t="n">
        <v>10</v>
      </c>
      <c r="AA4" t="n">
        <v>180.6049925441567</v>
      </c>
      <c r="AB4" t="n">
        <v>247.1117185287394</v>
      </c>
      <c r="AC4" t="n">
        <v>223.5277229359035</v>
      </c>
      <c r="AD4" t="n">
        <v>180604.9925441567</v>
      </c>
      <c r="AE4" t="n">
        <v>247111.7185287394</v>
      </c>
      <c r="AF4" t="n">
        <v>3.458425571222282e-06</v>
      </c>
      <c r="AG4" t="n">
        <v>7</v>
      </c>
      <c r="AH4" t="n">
        <v>223527.7229359035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4.807</v>
      </c>
      <c r="E5" t="n">
        <v>20.8</v>
      </c>
      <c r="F5" t="n">
        <v>17.37</v>
      </c>
      <c r="G5" t="n">
        <v>27.42</v>
      </c>
      <c r="H5" t="n">
        <v>0.46</v>
      </c>
      <c r="I5" t="n">
        <v>38</v>
      </c>
      <c r="J5" t="n">
        <v>154.63</v>
      </c>
      <c r="K5" t="n">
        <v>49.1</v>
      </c>
      <c r="L5" t="n">
        <v>4</v>
      </c>
      <c r="M5" t="n">
        <v>36</v>
      </c>
      <c r="N5" t="n">
        <v>26.53</v>
      </c>
      <c r="O5" t="n">
        <v>19304.72</v>
      </c>
      <c r="P5" t="n">
        <v>203.72</v>
      </c>
      <c r="Q5" t="n">
        <v>433.73</v>
      </c>
      <c r="R5" t="n">
        <v>94.41</v>
      </c>
      <c r="S5" t="n">
        <v>55.15</v>
      </c>
      <c r="T5" t="n">
        <v>17462.19</v>
      </c>
      <c r="U5" t="n">
        <v>0.58</v>
      </c>
      <c r="V5" t="n">
        <v>0.82</v>
      </c>
      <c r="W5" t="n">
        <v>6.86</v>
      </c>
      <c r="X5" t="n">
        <v>1.07</v>
      </c>
      <c r="Y5" t="n">
        <v>2</v>
      </c>
      <c r="Z5" t="n">
        <v>10</v>
      </c>
      <c r="AA5" t="n">
        <v>172.4352612821189</v>
      </c>
      <c r="AB5" t="n">
        <v>235.9335317929189</v>
      </c>
      <c r="AC5" t="n">
        <v>213.4163666534625</v>
      </c>
      <c r="AD5" t="n">
        <v>172435.2612821189</v>
      </c>
      <c r="AE5" t="n">
        <v>235933.5317929189</v>
      </c>
      <c r="AF5" t="n">
        <v>3.59708586036859e-06</v>
      </c>
      <c r="AG5" t="n">
        <v>7</v>
      </c>
      <c r="AH5" t="n">
        <v>213416.3666534625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4.9188</v>
      </c>
      <c r="E6" t="n">
        <v>20.33</v>
      </c>
      <c r="F6" t="n">
        <v>17.14</v>
      </c>
      <c r="G6" t="n">
        <v>34.27</v>
      </c>
      <c r="H6" t="n">
        <v>0.57</v>
      </c>
      <c r="I6" t="n">
        <v>30</v>
      </c>
      <c r="J6" t="n">
        <v>156.03</v>
      </c>
      <c r="K6" t="n">
        <v>49.1</v>
      </c>
      <c r="L6" t="n">
        <v>5</v>
      </c>
      <c r="M6" t="n">
        <v>28</v>
      </c>
      <c r="N6" t="n">
        <v>26.94</v>
      </c>
      <c r="O6" t="n">
        <v>19478.15</v>
      </c>
      <c r="P6" t="n">
        <v>199.59</v>
      </c>
      <c r="Q6" t="n">
        <v>433.76</v>
      </c>
      <c r="R6" t="n">
        <v>87.16</v>
      </c>
      <c r="S6" t="n">
        <v>55.15</v>
      </c>
      <c r="T6" t="n">
        <v>13879.32</v>
      </c>
      <c r="U6" t="n">
        <v>0.63</v>
      </c>
      <c r="V6" t="n">
        <v>0.84</v>
      </c>
      <c r="W6" t="n">
        <v>6.84</v>
      </c>
      <c r="X6" t="n">
        <v>0.84</v>
      </c>
      <c r="Y6" t="n">
        <v>2</v>
      </c>
      <c r="Z6" t="n">
        <v>10</v>
      </c>
      <c r="AA6" t="n">
        <v>159.3163156193889</v>
      </c>
      <c r="AB6" t="n">
        <v>217.9836115701456</v>
      </c>
      <c r="AC6" t="n">
        <v>197.1795616238737</v>
      </c>
      <c r="AD6" t="n">
        <v>159316.3156193889</v>
      </c>
      <c r="AE6" t="n">
        <v>217983.6115701456</v>
      </c>
      <c r="AF6" t="n">
        <v>3.680745980857295e-06</v>
      </c>
      <c r="AG6" t="n">
        <v>6</v>
      </c>
      <c r="AH6" t="n">
        <v>197179.5616238737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4.9864</v>
      </c>
      <c r="E7" t="n">
        <v>20.05</v>
      </c>
      <c r="F7" t="n">
        <v>17.01</v>
      </c>
      <c r="G7" t="n">
        <v>40.83</v>
      </c>
      <c r="H7" t="n">
        <v>0.67</v>
      </c>
      <c r="I7" t="n">
        <v>25</v>
      </c>
      <c r="J7" t="n">
        <v>157.44</v>
      </c>
      <c r="K7" t="n">
        <v>49.1</v>
      </c>
      <c r="L7" t="n">
        <v>6</v>
      </c>
      <c r="M7" t="n">
        <v>23</v>
      </c>
      <c r="N7" t="n">
        <v>27.35</v>
      </c>
      <c r="O7" t="n">
        <v>19652.13</v>
      </c>
      <c r="P7" t="n">
        <v>196.42</v>
      </c>
      <c r="Q7" t="n">
        <v>433.61</v>
      </c>
      <c r="R7" t="n">
        <v>83.06999999999999</v>
      </c>
      <c r="S7" t="n">
        <v>55.15</v>
      </c>
      <c r="T7" t="n">
        <v>11861.56</v>
      </c>
      <c r="U7" t="n">
        <v>0.66</v>
      </c>
      <c r="V7" t="n">
        <v>0.84</v>
      </c>
      <c r="W7" t="n">
        <v>6.84</v>
      </c>
      <c r="X7" t="n">
        <v>0.72</v>
      </c>
      <c r="Y7" t="n">
        <v>2</v>
      </c>
      <c r="Z7" t="n">
        <v>10</v>
      </c>
      <c r="AA7" t="n">
        <v>156.2545512859218</v>
      </c>
      <c r="AB7" t="n">
        <v>213.7943705335887</v>
      </c>
      <c r="AC7" t="n">
        <v>193.3901358722078</v>
      </c>
      <c r="AD7" t="n">
        <v>156254.5512859218</v>
      </c>
      <c r="AE7" t="n">
        <v>213794.3705335887</v>
      </c>
      <c r="AF7" t="n">
        <v>3.73133116999e-06</v>
      </c>
      <c r="AG7" t="n">
        <v>6</v>
      </c>
      <c r="AH7" t="n">
        <v>193390.1358722078</v>
      </c>
    </row>
    <row r="8">
      <c r="A8" t="n">
        <v>6</v>
      </c>
      <c r="B8" t="n">
        <v>75</v>
      </c>
      <c r="C8" t="inlineStr">
        <is>
          <t xml:space="preserve">CONCLUIDO	</t>
        </is>
      </c>
      <c r="D8" t="n">
        <v>5.0543</v>
      </c>
      <c r="E8" t="n">
        <v>19.79</v>
      </c>
      <c r="F8" t="n">
        <v>16.87</v>
      </c>
      <c r="G8" t="n">
        <v>48.19</v>
      </c>
      <c r="H8" t="n">
        <v>0.78</v>
      </c>
      <c r="I8" t="n">
        <v>21</v>
      </c>
      <c r="J8" t="n">
        <v>158.86</v>
      </c>
      <c r="K8" t="n">
        <v>49.1</v>
      </c>
      <c r="L8" t="n">
        <v>7</v>
      </c>
      <c r="M8" t="n">
        <v>19</v>
      </c>
      <c r="N8" t="n">
        <v>27.77</v>
      </c>
      <c r="O8" t="n">
        <v>19826.68</v>
      </c>
      <c r="P8" t="n">
        <v>192.9</v>
      </c>
      <c r="Q8" t="n">
        <v>433.56</v>
      </c>
      <c r="R8" t="n">
        <v>78.28</v>
      </c>
      <c r="S8" t="n">
        <v>55.15</v>
      </c>
      <c r="T8" t="n">
        <v>9486.129999999999</v>
      </c>
      <c r="U8" t="n">
        <v>0.7</v>
      </c>
      <c r="V8" t="n">
        <v>0.85</v>
      </c>
      <c r="W8" t="n">
        <v>6.83</v>
      </c>
      <c r="X8" t="n">
        <v>0.57</v>
      </c>
      <c r="Y8" t="n">
        <v>2</v>
      </c>
      <c r="Z8" t="n">
        <v>10</v>
      </c>
      <c r="AA8" t="n">
        <v>153.0959662967446</v>
      </c>
      <c r="AB8" t="n">
        <v>209.4726552044635</v>
      </c>
      <c r="AC8" t="n">
        <v>189.4808789885273</v>
      </c>
      <c r="AD8" t="n">
        <v>153095.9662967446</v>
      </c>
      <c r="AE8" t="n">
        <v>209472.6552044635</v>
      </c>
      <c r="AF8" t="n">
        <v>3.782140849607023e-06</v>
      </c>
      <c r="AG8" t="n">
        <v>6</v>
      </c>
      <c r="AH8" t="n">
        <v>189480.8789885273</v>
      </c>
    </row>
    <row r="9">
      <c r="A9" t="n">
        <v>7</v>
      </c>
      <c r="B9" t="n">
        <v>75</v>
      </c>
      <c r="C9" t="inlineStr">
        <is>
          <t xml:space="preserve">CONCLUIDO	</t>
        </is>
      </c>
      <c r="D9" t="n">
        <v>5.1019</v>
      </c>
      <c r="E9" t="n">
        <v>19.6</v>
      </c>
      <c r="F9" t="n">
        <v>16.77</v>
      </c>
      <c r="G9" t="n">
        <v>55.91</v>
      </c>
      <c r="H9" t="n">
        <v>0.88</v>
      </c>
      <c r="I9" t="n">
        <v>18</v>
      </c>
      <c r="J9" t="n">
        <v>160.28</v>
      </c>
      <c r="K9" t="n">
        <v>49.1</v>
      </c>
      <c r="L9" t="n">
        <v>8</v>
      </c>
      <c r="M9" t="n">
        <v>16</v>
      </c>
      <c r="N9" t="n">
        <v>28.19</v>
      </c>
      <c r="O9" t="n">
        <v>20001.93</v>
      </c>
      <c r="P9" t="n">
        <v>189.87</v>
      </c>
      <c r="Q9" t="n">
        <v>433.53</v>
      </c>
      <c r="R9" t="n">
        <v>75.47</v>
      </c>
      <c r="S9" t="n">
        <v>55.15</v>
      </c>
      <c r="T9" t="n">
        <v>8093.65</v>
      </c>
      <c r="U9" t="n">
        <v>0.73</v>
      </c>
      <c r="V9" t="n">
        <v>0.85</v>
      </c>
      <c r="W9" t="n">
        <v>6.82</v>
      </c>
      <c r="X9" t="n">
        <v>0.48</v>
      </c>
      <c r="Y9" t="n">
        <v>2</v>
      </c>
      <c r="Z9" t="n">
        <v>10</v>
      </c>
      <c r="AA9" t="n">
        <v>150.6642653703111</v>
      </c>
      <c r="AB9" t="n">
        <v>206.1454947178453</v>
      </c>
      <c r="AC9" t="n">
        <v>186.4712580290519</v>
      </c>
      <c r="AD9" t="n">
        <v>150664.2653703111</v>
      </c>
      <c r="AE9" t="n">
        <v>206145.4947178453</v>
      </c>
      <c r="AF9" t="n">
        <v>3.817760006451946e-06</v>
      </c>
      <c r="AG9" t="n">
        <v>6</v>
      </c>
      <c r="AH9" t="n">
        <v>186471.2580290519</v>
      </c>
    </row>
    <row r="10">
      <c r="A10" t="n">
        <v>8</v>
      </c>
      <c r="B10" t="n">
        <v>75</v>
      </c>
      <c r="C10" t="inlineStr">
        <is>
          <t xml:space="preserve">CONCLUIDO	</t>
        </is>
      </c>
      <c r="D10" t="n">
        <v>5.1304</v>
      </c>
      <c r="E10" t="n">
        <v>19.49</v>
      </c>
      <c r="F10" t="n">
        <v>16.73</v>
      </c>
      <c r="G10" t="n">
        <v>62.72</v>
      </c>
      <c r="H10" t="n">
        <v>0.99</v>
      </c>
      <c r="I10" t="n">
        <v>16</v>
      </c>
      <c r="J10" t="n">
        <v>161.71</v>
      </c>
      <c r="K10" t="n">
        <v>49.1</v>
      </c>
      <c r="L10" t="n">
        <v>9</v>
      </c>
      <c r="M10" t="n">
        <v>14</v>
      </c>
      <c r="N10" t="n">
        <v>28.61</v>
      </c>
      <c r="O10" t="n">
        <v>20177.64</v>
      </c>
      <c r="P10" t="n">
        <v>187.93</v>
      </c>
      <c r="Q10" t="n">
        <v>433.55</v>
      </c>
      <c r="R10" t="n">
        <v>73.88</v>
      </c>
      <c r="S10" t="n">
        <v>55.15</v>
      </c>
      <c r="T10" t="n">
        <v>7309.93</v>
      </c>
      <c r="U10" t="n">
        <v>0.75</v>
      </c>
      <c r="V10" t="n">
        <v>0.86</v>
      </c>
      <c r="W10" t="n">
        <v>6.82</v>
      </c>
      <c r="X10" t="n">
        <v>0.43</v>
      </c>
      <c r="Y10" t="n">
        <v>2</v>
      </c>
      <c r="Z10" t="n">
        <v>10</v>
      </c>
      <c r="AA10" t="n">
        <v>149.1808242422129</v>
      </c>
      <c r="AB10" t="n">
        <v>204.1157851215787</v>
      </c>
      <c r="AC10" t="n">
        <v>184.635261067937</v>
      </c>
      <c r="AD10" t="n">
        <v>149180.8242422129</v>
      </c>
      <c r="AE10" t="n">
        <v>204115.7851215787</v>
      </c>
      <c r="AF10" t="n">
        <v>3.839086602462037e-06</v>
      </c>
      <c r="AG10" t="n">
        <v>6</v>
      </c>
      <c r="AH10" t="n">
        <v>184635.261067937</v>
      </c>
    </row>
    <row r="11">
      <c r="A11" t="n">
        <v>9</v>
      </c>
      <c r="B11" t="n">
        <v>75</v>
      </c>
      <c r="C11" t="inlineStr">
        <is>
          <t xml:space="preserve">CONCLUIDO	</t>
        </is>
      </c>
      <c r="D11" t="n">
        <v>5.1475</v>
      </c>
      <c r="E11" t="n">
        <v>19.43</v>
      </c>
      <c r="F11" t="n">
        <v>16.69</v>
      </c>
      <c r="G11" t="n">
        <v>66.77</v>
      </c>
      <c r="H11" t="n">
        <v>1.09</v>
      </c>
      <c r="I11" t="n">
        <v>15</v>
      </c>
      <c r="J11" t="n">
        <v>163.13</v>
      </c>
      <c r="K11" t="n">
        <v>49.1</v>
      </c>
      <c r="L11" t="n">
        <v>10</v>
      </c>
      <c r="M11" t="n">
        <v>13</v>
      </c>
      <c r="N11" t="n">
        <v>29.04</v>
      </c>
      <c r="O11" t="n">
        <v>20353.94</v>
      </c>
      <c r="P11" t="n">
        <v>185.65</v>
      </c>
      <c r="Q11" t="n">
        <v>433.48</v>
      </c>
      <c r="R11" t="n">
        <v>72.76000000000001</v>
      </c>
      <c r="S11" t="n">
        <v>55.15</v>
      </c>
      <c r="T11" t="n">
        <v>6752</v>
      </c>
      <c r="U11" t="n">
        <v>0.76</v>
      </c>
      <c r="V11" t="n">
        <v>0.86</v>
      </c>
      <c r="W11" t="n">
        <v>6.82</v>
      </c>
      <c r="X11" t="n">
        <v>0.4</v>
      </c>
      <c r="Y11" t="n">
        <v>2</v>
      </c>
      <c r="Z11" t="n">
        <v>10</v>
      </c>
      <c r="AA11" t="n">
        <v>147.766059767714</v>
      </c>
      <c r="AB11" t="n">
        <v>202.1800419525666</v>
      </c>
      <c r="AC11" t="n">
        <v>182.8842625101421</v>
      </c>
      <c r="AD11" t="n">
        <v>147766.0597677139</v>
      </c>
      <c r="AE11" t="n">
        <v>202180.0419525666</v>
      </c>
      <c r="AF11" t="n">
        <v>3.851882560068091e-06</v>
      </c>
      <c r="AG11" t="n">
        <v>6</v>
      </c>
      <c r="AH11" t="n">
        <v>182884.2625101421</v>
      </c>
    </row>
    <row r="12">
      <c r="A12" t="n">
        <v>10</v>
      </c>
      <c r="B12" t="n">
        <v>75</v>
      </c>
      <c r="C12" t="inlineStr">
        <is>
          <t xml:space="preserve">CONCLUIDO	</t>
        </is>
      </c>
      <c r="D12" t="n">
        <v>5.1753</v>
      </c>
      <c r="E12" t="n">
        <v>19.32</v>
      </c>
      <c r="F12" t="n">
        <v>16.65</v>
      </c>
      <c r="G12" t="n">
        <v>76.84</v>
      </c>
      <c r="H12" t="n">
        <v>1.18</v>
      </c>
      <c r="I12" t="n">
        <v>13</v>
      </c>
      <c r="J12" t="n">
        <v>164.57</v>
      </c>
      <c r="K12" t="n">
        <v>49.1</v>
      </c>
      <c r="L12" t="n">
        <v>11</v>
      </c>
      <c r="M12" t="n">
        <v>11</v>
      </c>
      <c r="N12" t="n">
        <v>29.47</v>
      </c>
      <c r="O12" t="n">
        <v>20530.82</v>
      </c>
      <c r="P12" t="n">
        <v>183.2</v>
      </c>
      <c r="Q12" t="n">
        <v>433.44</v>
      </c>
      <c r="R12" t="n">
        <v>71.33</v>
      </c>
      <c r="S12" t="n">
        <v>55.15</v>
      </c>
      <c r="T12" t="n">
        <v>6050.17</v>
      </c>
      <c r="U12" t="n">
        <v>0.77</v>
      </c>
      <c r="V12" t="n">
        <v>0.86</v>
      </c>
      <c r="W12" t="n">
        <v>6.82</v>
      </c>
      <c r="X12" t="n">
        <v>0.36</v>
      </c>
      <c r="Y12" t="n">
        <v>2</v>
      </c>
      <c r="Z12" t="n">
        <v>10</v>
      </c>
      <c r="AA12" t="n">
        <v>146.0860604337152</v>
      </c>
      <c r="AB12" t="n">
        <v>199.8813927474509</v>
      </c>
      <c r="AC12" t="n">
        <v>180.8049931589875</v>
      </c>
      <c r="AD12" t="n">
        <v>146086.0604337152</v>
      </c>
      <c r="AE12" t="n">
        <v>199881.3927474509</v>
      </c>
      <c r="AF12" t="n">
        <v>3.872685344948109e-06</v>
      </c>
      <c r="AG12" t="n">
        <v>6</v>
      </c>
      <c r="AH12" t="n">
        <v>180804.9931589875</v>
      </c>
    </row>
    <row r="13">
      <c r="A13" t="n">
        <v>11</v>
      </c>
      <c r="B13" t="n">
        <v>75</v>
      </c>
      <c r="C13" t="inlineStr">
        <is>
          <t xml:space="preserve">CONCLUIDO	</t>
        </is>
      </c>
      <c r="D13" t="n">
        <v>5.199</v>
      </c>
      <c r="E13" t="n">
        <v>19.23</v>
      </c>
      <c r="F13" t="n">
        <v>16.59</v>
      </c>
      <c r="G13" t="n">
        <v>82.95999999999999</v>
      </c>
      <c r="H13" t="n">
        <v>1.28</v>
      </c>
      <c r="I13" t="n">
        <v>12</v>
      </c>
      <c r="J13" t="n">
        <v>166.01</v>
      </c>
      <c r="K13" t="n">
        <v>49.1</v>
      </c>
      <c r="L13" t="n">
        <v>12</v>
      </c>
      <c r="M13" t="n">
        <v>10</v>
      </c>
      <c r="N13" t="n">
        <v>29.91</v>
      </c>
      <c r="O13" t="n">
        <v>20708.3</v>
      </c>
      <c r="P13" t="n">
        <v>180.93</v>
      </c>
      <c r="Q13" t="n">
        <v>433.51</v>
      </c>
      <c r="R13" t="n">
        <v>69.39</v>
      </c>
      <c r="S13" t="n">
        <v>55.15</v>
      </c>
      <c r="T13" t="n">
        <v>5084.53</v>
      </c>
      <c r="U13" t="n">
        <v>0.79</v>
      </c>
      <c r="V13" t="n">
        <v>0.86</v>
      </c>
      <c r="W13" t="n">
        <v>6.81</v>
      </c>
      <c r="X13" t="n">
        <v>0.3</v>
      </c>
      <c r="Y13" t="n">
        <v>2</v>
      </c>
      <c r="Z13" t="n">
        <v>10</v>
      </c>
      <c r="AA13" t="n">
        <v>144.5705003615155</v>
      </c>
      <c r="AB13" t="n">
        <v>197.8077365948768</v>
      </c>
      <c r="AC13" t="n">
        <v>178.9292438392198</v>
      </c>
      <c r="AD13" t="n">
        <v>144570.5003615155</v>
      </c>
      <c r="AE13" t="n">
        <v>197807.7365948768</v>
      </c>
      <c r="AF13" t="n">
        <v>3.890420093209132e-06</v>
      </c>
      <c r="AG13" t="n">
        <v>6</v>
      </c>
      <c r="AH13" t="n">
        <v>178929.2438392198</v>
      </c>
    </row>
    <row r="14">
      <c r="A14" t="n">
        <v>12</v>
      </c>
      <c r="B14" t="n">
        <v>75</v>
      </c>
      <c r="C14" t="inlineStr">
        <is>
          <t xml:space="preserve">CONCLUIDO	</t>
        </is>
      </c>
      <c r="D14" t="n">
        <v>5.2125</v>
      </c>
      <c r="E14" t="n">
        <v>19.18</v>
      </c>
      <c r="F14" t="n">
        <v>16.57</v>
      </c>
      <c r="G14" t="n">
        <v>90.39</v>
      </c>
      <c r="H14" t="n">
        <v>1.38</v>
      </c>
      <c r="I14" t="n">
        <v>11</v>
      </c>
      <c r="J14" t="n">
        <v>167.45</v>
      </c>
      <c r="K14" t="n">
        <v>49.1</v>
      </c>
      <c r="L14" t="n">
        <v>13</v>
      </c>
      <c r="M14" t="n">
        <v>9</v>
      </c>
      <c r="N14" t="n">
        <v>30.36</v>
      </c>
      <c r="O14" t="n">
        <v>20886.38</v>
      </c>
      <c r="P14" t="n">
        <v>178.8</v>
      </c>
      <c r="Q14" t="n">
        <v>433.43</v>
      </c>
      <c r="R14" t="n">
        <v>68.67</v>
      </c>
      <c r="S14" t="n">
        <v>55.15</v>
      </c>
      <c r="T14" t="n">
        <v>4731.4</v>
      </c>
      <c r="U14" t="n">
        <v>0.8</v>
      </c>
      <c r="V14" t="n">
        <v>0.86</v>
      </c>
      <c r="W14" t="n">
        <v>6.81</v>
      </c>
      <c r="X14" t="n">
        <v>0.28</v>
      </c>
      <c r="Y14" t="n">
        <v>2</v>
      </c>
      <c r="Z14" t="n">
        <v>10</v>
      </c>
      <c r="AA14" t="n">
        <v>143.332194694862</v>
      </c>
      <c r="AB14" t="n">
        <v>196.1134321515719</v>
      </c>
      <c r="AC14" t="n">
        <v>177.3966414340121</v>
      </c>
      <c r="AD14" t="n">
        <v>143332.194694862</v>
      </c>
      <c r="AE14" t="n">
        <v>196113.4321515719</v>
      </c>
      <c r="AF14" t="n">
        <v>3.900522165003386e-06</v>
      </c>
      <c r="AG14" t="n">
        <v>6</v>
      </c>
      <c r="AH14" t="n">
        <v>177396.6414340121</v>
      </c>
    </row>
    <row r="15">
      <c r="A15" t="n">
        <v>13</v>
      </c>
      <c r="B15" t="n">
        <v>75</v>
      </c>
      <c r="C15" t="inlineStr">
        <is>
          <t xml:space="preserve">CONCLUIDO	</t>
        </is>
      </c>
      <c r="D15" t="n">
        <v>5.2087</v>
      </c>
      <c r="E15" t="n">
        <v>19.2</v>
      </c>
      <c r="F15" t="n">
        <v>16.59</v>
      </c>
      <c r="G15" t="n">
        <v>90.47</v>
      </c>
      <c r="H15" t="n">
        <v>1.47</v>
      </c>
      <c r="I15" t="n">
        <v>11</v>
      </c>
      <c r="J15" t="n">
        <v>168.9</v>
      </c>
      <c r="K15" t="n">
        <v>49.1</v>
      </c>
      <c r="L15" t="n">
        <v>14</v>
      </c>
      <c r="M15" t="n">
        <v>9</v>
      </c>
      <c r="N15" t="n">
        <v>30.81</v>
      </c>
      <c r="O15" t="n">
        <v>21065.06</v>
      </c>
      <c r="P15" t="n">
        <v>176.83</v>
      </c>
      <c r="Q15" t="n">
        <v>433.49</v>
      </c>
      <c r="R15" t="n">
        <v>69.14</v>
      </c>
      <c r="S15" t="n">
        <v>55.15</v>
      </c>
      <c r="T15" t="n">
        <v>4965.22</v>
      </c>
      <c r="U15" t="n">
        <v>0.8</v>
      </c>
      <c r="V15" t="n">
        <v>0.86</v>
      </c>
      <c r="W15" t="n">
        <v>6.82</v>
      </c>
      <c r="X15" t="n">
        <v>0.29</v>
      </c>
      <c r="Y15" t="n">
        <v>2</v>
      </c>
      <c r="Z15" t="n">
        <v>10</v>
      </c>
      <c r="AA15" t="n">
        <v>142.4942266110217</v>
      </c>
      <c r="AB15" t="n">
        <v>194.9668872507195</v>
      </c>
      <c r="AC15" t="n">
        <v>176.3595211693109</v>
      </c>
      <c r="AD15" t="n">
        <v>142494.2266110217</v>
      </c>
      <c r="AE15" t="n">
        <v>194966.8872507195</v>
      </c>
      <c r="AF15" t="n">
        <v>3.897678618868706e-06</v>
      </c>
      <c r="AG15" t="n">
        <v>6</v>
      </c>
      <c r="AH15" t="n">
        <v>176359.5211693108</v>
      </c>
    </row>
    <row r="16">
      <c r="A16" t="n">
        <v>14</v>
      </c>
      <c r="B16" t="n">
        <v>75</v>
      </c>
      <c r="C16" t="inlineStr">
        <is>
          <t xml:space="preserve">CONCLUIDO	</t>
        </is>
      </c>
      <c r="D16" t="n">
        <v>5.2243</v>
      </c>
      <c r="E16" t="n">
        <v>19.14</v>
      </c>
      <c r="F16" t="n">
        <v>16.56</v>
      </c>
      <c r="G16" t="n">
        <v>99.36</v>
      </c>
      <c r="H16" t="n">
        <v>1.56</v>
      </c>
      <c r="I16" t="n">
        <v>10</v>
      </c>
      <c r="J16" t="n">
        <v>170.35</v>
      </c>
      <c r="K16" t="n">
        <v>49.1</v>
      </c>
      <c r="L16" t="n">
        <v>15</v>
      </c>
      <c r="M16" t="n">
        <v>8</v>
      </c>
      <c r="N16" t="n">
        <v>31.26</v>
      </c>
      <c r="O16" t="n">
        <v>21244.37</v>
      </c>
      <c r="P16" t="n">
        <v>175.33</v>
      </c>
      <c r="Q16" t="n">
        <v>433.45</v>
      </c>
      <c r="R16" t="n">
        <v>68.38</v>
      </c>
      <c r="S16" t="n">
        <v>55.15</v>
      </c>
      <c r="T16" t="n">
        <v>4588.98</v>
      </c>
      <c r="U16" t="n">
        <v>0.8100000000000001</v>
      </c>
      <c r="V16" t="n">
        <v>0.86</v>
      </c>
      <c r="W16" t="n">
        <v>6.81</v>
      </c>
      <c r="X16" t="n">
        <v>0.27</v>
      </c>
      <c r="Y16" t="n">
        <v>2</v>
      </c>
      <c r="Z16" t="n">
        <v>10</v>
      </c>
      <c r="AA16" t="n">
        <v>141.5143040685302</v>
      </c>
      <c r="AB16" t="n">
        <v>193.6261139969518</v>
      </c>
      <c r="AC16" t="n">
        <v>175.1467094330952</v>
      </c>
      <c r="AD16" t="n">
        <v>141514.3040685302</v>
      </c>
      <c r="AE16" t="n">
        <v>193626.1139969518</v>
      </c>
      <c r="AF16" t="n">
        <v>3.909352124053177e-06</v>
      </c>
      <c r="AG16" t="n">
        <v>6</v>
      </c>
      <c r="AH16" t="n">
        <v>175146.7094330952</v>
      </c>
    </row>
    <row r="17">
      <c r="A17" t="n">
        <v>15</v>
      </c>
      <c r="B17" t="n">
        <v>75</v>
      </c>
      <c r="C17" t="inlineStr">
        <is>
          <t xml:space="preserve">CONCLUIDO	</t>
        </is>
      </c>
      <c r="D17" t="n">
        <v>5.2451</v>
      </c>
      <c r="E17" t="n">
        <v>19.07</v>
      </c>
      <c r="F17" t="n">
        <v>16.51</v>
      </c>
      <c r="G17" t="n">
        <v>110.09</v>
      </c>
      <c r="H17" t="n">
        <v>1.65</v>
      </c>
      <c r="I17" t="n">
        <v>9</v>
      </c>
      <c r="J17" t="n">
        <v>171.81</v>
      </c>
      <c r="K17" t="n">
        <v>49.1</v>
      </c>
      <c r="L17" t="n">
        <v>16</v>
      </c>
      <c r="M17" t="n">
        <v>7</v>
      </c>
      <c r="N17" t="n">
        <v>31.72</v>
      </c>
      <c r="O17" t="n">
        <v>21424.29</v>
      </c>
      <c r="P17" t="n">
        <v>172.97</v>
      </c>
      <c r="Q17" t="n">
        <v>433.39</v>
      </c>
      <c r="R17" t="n">
        <v>66.93000000000001</v>
      </c>
      <c r="S17" t="n">
        <v>55.15</v>
      </c>
      <c r="T17" t="n">
        <v>3869.92</v>
      </c>
      <c r="U17" t="n">
        <v>0.82</v>
      </c>
      <c r="V17" t="n">
        <v>0.87</v>
      </c>
      <c r="W17" t="n">
        <v>6.81</v>
      </c>
      <c r="X17" t="n">
        <v>0.22</v>
      </c>
      <c r="Y17" t="n">
        <v>2</v>
      </c>
      <c r="Z17" t="n">
        <v>10</v>
      </c>
      <c r="AA17" t="n">
        <v>140.045766306066</v>
      </c>
      <c r="AB17" t="n">
        <v>191.6167958430357</v>
      </c>
      <c r="AC17" t="n">
        <v>173.3291577836925</v>
      </c>
      <c r="AD17" t="n">
        <v>140045.766306066</v>
      </c>
      <c r="AE17" t="n">
        <v>191616.7958430357</v>
      </c>
      <c r="AF17" t="n">
        <v>3.92491679763247e-06</v>
      </c>
      <c r="AG17" t="n">
        <v>6</v>
      </c>
      <c r="AH17" t="n">
        <v>173329.1577836925</v>
      </c>
    </row>
    <row r="18">
      <c r="A18" t="n">
        <v>16</v>
      </c>
      <c r="B18" t="n">
        <v>75</v>
      </c>
      <c r="C18" t="inlineStr">
        <is>
          <t xml:space="preserve">CONCLUIDO	</t>
        </is>
      </c>
      <c r="D18" t="n">
        <v>5.2416</v>
      </c>
      <c r="E18" t="n">
        <v>19.08</v>
      </c>
      <c r="F18" t="n">
        <v>16.53</v>
      </c>
      <c r="G18" t="n">
        <v>110.18</v>
      </c>
      <c r="H18" t="n">
        <v>1.74</v>
      </c>
      <c r="I18" t="n">
        <v>9</v>
      </c>
      <c r="J18" t="n">
        <v>173.28</v>
      </c>
      <c r="K18" t="n">
        <v>49.1</v>
      </c>
      <c r="L18" t="n">
        <v>17</v>
      </c>
      <c r="M18" t="n">
        <v>7</v>
      </c>
      <c r="N18" t="n">
        <v>32.18</v>
      </c>
      <c r="O18" t="n">
        <v>21604.83</v>
      </c>
      <c r="P18" t="n">
        <v>170.81</v>
      </c>
      <c r="Q18" t="n">
        <v>433.38</v>
      </c>
      <c r="R18" t="n">
        <v>67.38</v>
      </c>
      <c r="S18" t="n">
        <v>55.15</v>
      </c>
      <c r="T18" t="n">
        <v>4092.31</v>
      </c>
      <c r="U18" t="n">
        <v>0.82</v>
      </c>
      <c r="V18" t="n">
        <v>0.87</v>
      </c>
      <c r="W18" t="n">
        <v>6.81</v>
      </c>
      <c r="X18" t="n">
        <v>0.23</v>
      </c>
      <c r="Y18" t="n">
        <v>2</v>
      </c>
      <c r="Z18" t="n">
        <v>10</v>
      </c>
      <c r="AA18" t="n">
        <v>139.1179620440179</v>
      </c>
      <c r="AB18" t="n">
        <v>190.3473331198668</v>
      </c>
      <c r="AC18" t="n">
        <v>172.1808508011203</v>
      </c>
      <c r="AD18" t="n">
        <v>139117.9620440179</v>
      </c>
      <c r="AE18" t="n">
        <v>190347.3331198668</v>
      </c>
      <c r="AF18" t="n">
        <v>3.922297741982109e-06</v>
      </c>
      <c r="AG18" t="n">
        <v>6</v>
      </c>
      <c r="AH18" t="n">
        <v>172180.8508011203</v>
      </c>
    </row>
    <row r="19">
      <c r="A19" t="n">
        <v>17</v>
      </c>
      <c r="B19" t="n">
        <v>75</v>
      </c>
      <c r="C19" t="inlineStr">
        <is>
          <t xml:space="preserve">CONCLUIDO	</t>
        </is>
      </c>
      <c r="D19" t="n">
        <v>5.2633</v>
      </c>
      <c r="E19" t="n">
        <v>19</v>
      </c>
      <c r="F19" t="n">
        <v>16.48</v>
      </c>
      <c r="G19" t="n">
        <v>123.59</v>
      </c>
      <c r="H19" t="n">
        <v>1.83</v>
      </c>
      <c r="I19" t="n">
        <v>8</v>
      </c>
      <c r="J19" t="n">
        <v>174.75</v>
      </c>
      <c r="K19" t="n">
        <v>49.1</v>
      </c>
      <c r="L19" t="n">
        <v>18</v>
      </c>
      <c r="M19" t="n">
        <v>6</v>
      </c>
      <c r="N19" t="n">
        <v>32.65</v>
      </c>
      <c r="O19" t="n">
        <v>21786.02</v>
      </c>
      <c r="P19" t="n">
        <v>168.57</v>
      </c>
      <c r="Q19" t="n">
        <v>433.37</v>
      </c>
      <c r="R19" t="n">
        <v>65.81</v>
      </c>
      <c r="S19" t="n">
        <v>55.15</v>
      </c>
      <c r="T19" t="n">
        <v>3313.8</v>
      </c>
      <c r="U19" t="n">
        <v>0.84</v>
      </c>
      <c r="V19" t="n">
        <v>0.87</v>
      </c>
      <c r="W19" t="n">
        <v>6.81</v>
      </c>
      <c r="X19" t="n">
        <v>0.19</v>
      </c>
      <c r="Y19" t="n">
        <v>2</v>
      </c>
      <c r="Z19" t="n">
        <v>10</v>
      </c>
      <c r="AA19" t="n">
        <v>137.7042141506022</v>
      </c>
      <c r="AB19" t="n">
        <v>188.4129808819413</v>
      </c>
      <c r="AC19" t="n">
        <v>170.4311104259014</v>
      </c>
      <c r="AD19" t="n">
        <v>137704.2141506022</v>
      </c>
      <c r="AE19" t="n">
        <v>188412.9808819413</v>
      </c>
      <c r="AF19" t="n">
        <v>3.938535887014353e-06</v>
      </c>
      <c r="AG19" t="n">
        <v>6</v>
      </c>
      <c r="AH19" t="n">
        <v>170431.1104259014</v>
      </c>
    </row>
    <row r="20">
      <c r="A20" t="n">
        <v>18</v>
      </c>
      <c r="B20" t="n">
        <v>75</v>
      </c>
      <c r="C20" t="inlineStr">
        <is>
          <t xml:space="preserve">CONCLUIDO	</t>
        </is>
      </c>
      <c r="D20" t="n">
        <v>5.258</v>
      </c>
      <c r="E20" t="n">
        <v>19.02</v>
      </c>
      <c r="F20" t="n">
        <v>16.5</v>
      </c>
      <c r="G20" t="n">
        <v>123.73</v>
      </c>
      <c r="H20" t="n">
        <v>1.91</v>
      </c>
      <c r="I20" t="n">
        <v>8</v>
      </c>
      <c r="J20" t="n">
        <v>176.22</v>
      </c>
      <c r="K20" t="n">
        <v>49.1</v>
      </c>
      <c r="L20" t="n">
        <v>19</v>
      </c>
      <c r="M20" t="n">
        <v>5</v>
      </c>
      <c r="N20" t="n">
        <v>33.13</v>
      </c>
      <c r="O20" t="n">
        <v>21967.84</v>
      </c>
      <c r="P20" t="n">
        <v>166.08</v>
      </c>
      <c r="Q20" t="n">
        <v>433.45</v>
      </c>
      <c r="R20" t="n">
        <v>66.38</v>
      </c>
      <c r="S20" t="n">
        <v>55.15</v>
      </c>
      <c r="T20" t="n">
        <v>3597.27</v>
      </c>
      <c r="U20" t="n">
        <v>0.83</v>
      </c>
      <c r="V20" t="n">
        <v>0.87</v>
      </c>
      <c r="W20" t="n">
        <v>6.81</v>
      </c>
      <c r="X20" t="n">
        <v>0.2</v>
      </c>
      <c r="Y20" t="n">
        <v>2</v>
      </c>
      <c r="Z20" t="n">
        <v>10</v>
      </c>
      <c r="AA20" t="n">
        <v>136.6552971148215</v>
      </c>
      <c r="AB20" t="n">
        <v>186.9778063186331</v>
      </c>
      <c r="AC20" t="n">
        <v>169.1329069086348</v>
      </c>
      <c r="AD20" t="n">
        <v>136655.2971148215</v>
      </c>
      <c r="AE20" t="n">
        <v>186977.8063186331</v>
      </c>
      <c r="AF20" t="n">
        <v>3.934569888458091e-06</v>
      </c>
      <c r="AG20" t="n">
        <v>6</v>
      </c>
      <c r="AH20" t="n">
        <v>169132.9069086348</v>
      </c>
    </row>
    <row r="21">
      <c r="A21" t="n">
        <v>19</v>
      </c>
      <c r="B21" t="n">
        <v>75</v>
      </c>
      <c r="C21" t="inlineStr">
        <is>
          <t xml:space="preserve">CONCLUIDO	</t>
        </is>
      </c>
      <c r="D21" t="n">
        <v>5.2726</v>
      </c>
      <c r="E21" t="n">
        <v>18.97</v>
      </c>
      <c r="F21" t="n">
        <v>16.48</v>
      </c>
      <c r="G21" t="n">
        <v>141.22</v>
      </c>
      <c r="H21" t="n">
        <v>2</v>
      </c>
      <c r="I21" t="n">
        <v>7</v>
      </c>
      <c r="J21" t="n">
        <v>177.7</v>
      </c>
      <c r="K21" t="n">
        <v>49.1</v>
      </c>
      <c r="L21" t="n">
        <v>20</v>
      </c>
      <c r="M21" t="n">
        <v>4</v>
      </c>
      <c r="N21" t="n">
        <v>33.61</v>
      </c>
      <c r="O21" t="n">
        <v>22150.3</v>
      </c>
      <c r="P21" t="n">
        <v>163.76</v>
      </c>
      <c r="Q21" t="n">
        <v>433.43</v>
      </c>
      <c r="R21" t="n">
        <v>65.75</v>
      </c>
      <c r="S21" t="n">
        <v>55.15</v>
      </c>
      <c r="T21" t="n">
        <v>3287.19</v>
      </c>
      <c r="U21" t="n">
        <v>0.84</v>
      </c>
      <c r="V21" t="n">
        <v>0.87</v>
      </c>
      <c r="W21" t="n">
        <v>6.81</v>
      </c>
      <c r="X21" t="n">
        <v>0.18</v>
      </c>
      <c r="Y21" t="n">
        <v>2</v>
      </c>
      <c r="Z21" t="n">
        <v>10</v>
      </c>
      <c r="AA21" t="n">
        <v>135.3465480086885</v>
      </c>
      <c r="AB21" t="n">
        <v>185.1871180536872</v>
      </c>
      <c r="AC21" t="n">
        <v>167.5131194184479</v>
      </c>
      <c r="AD21" t="n">
        <v>135346.5480086885</v>
      </c>
      <c r="AE21" t="n">
        <v>185187.1180536872</v>
      </c>
      <c r="AF21" t="n">
        <v>3.945495092028172e-06</v>
      </c>
      <c r="AG21" t="n">
        <v>6</v>
      </c>
      <c r="AH21" t="n">
        <v>167513.1194184479</v>
      </c>
    </row>
    <row r="22">
      <c r="A22" t="n">
        <v>20</v>
      </c>
      <c r="B22" t="n">
        <v>75</v>
      </c>
      <c r="C22" t="inlineStr">
        <is>
          <t xml:space="preserve">CONCLUIDO	</t>
        </is>
      </c>
      <c r="D22" t="n">
        <v>5.2717</v>
      </c>
      <c r="E22" t="n">
        <v>18.97</v>
      </c>
      <c r="F22" t="n">
        <v>16.48</v>
      </c>
      <c r="G22" t="n">
        <v>141.25</v>
      </c>
      <c r="H22" t="n">
        <v>2.08</v>
      </c>
      <c r="I22" t="n">
        <v>7</v>
      </c>
      <c r="J22" t="n">
        <v>179.18</v>
      </c>
      <c r="K22" t="n">
        <v>49.1</v>
      </c>
      <c r="L22" t="n">
        <v>21</v>
      </c>
      <c r="M22" t="n">
        <v>0</v>
      </c>
      <c r="N22" t="n">
        <v>34.09</v>
      </c>
      <c r="O22" t="n">
        <v>22333.43</v>
      </c>
      <c r="P22" t="n">
        <v>164.96</v>
      </c>
      <c r="Q22" t="n">
        <v>433.51</v>
      </c>
      <c r="R22" t="n">
        <v>65.58</v>
      </c>
      <c r="S22" t="n">
        <v>55.15</v>
      </c>
      <c r="T22" t="n">
        <v>3204.95</v>
      </c>
      <c r="U22" t="n">
        <v>0.84</v>
      </c>
      <c r="V22" t="n">
        <v>0.87</v>
      </c>
      <c r="W22" t="n">
        <v>6.81</v>
      </c>
      <c r="X22" t="n">
        <v>0.19</v>
      </c>
      <c r="Y22" t="n">
        <v>2</v>
      </c>
      <c r="Z22" t="n">
        <v>10</v>
      </c>
      <c r="AA22" t="n">
        <v>135.9113406189674</v>
      </c>
      <c r="AB22" t="n">
        <v>185.9598922199618</v>
      </c>
      <c r="AC22" t="n">
        <v>168.2121411028889</v>
      </c>
      <c r="AD22" t="n">
        <v>135911.3406189674</v>
      </c>
      <c r="AE22" t="n">
        <v>185959.8922199618</v>
      </c>
      <c r="AF22" t="n">
        <v>3.944821620575223e-06</v>
      </c>
      <c r="AG22" t="n">
        <v>6</v>
      </c>
      <c r="AH22" t="n">
        <v>168212.1411028889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2.9168</v>
      </c>
      <c r="E2" t="n">
        <v>34.28</v>
      </c>
      <c r="F2" t="n">
        <v>23.22</v>
      </c>
      <c r="G2" t="n">
        <v>6.03</v>
      </c>
      <c r="H2" t="n">
        <v>0.1</v>
      </c>
      <c r="I2" t="n">
        <v>231</v>
      </c>
      <c r="J2" t="n">
        <v>185.69</v>
      </c>
      <c r="K2" t="n">
        <v>53.44</v>
      </c>
      <c r="L2" t="n">
        <v>1</v>
      </c>
      <c r="M2" t="n">
        <v>229</v>
      </c>
      <c r="N2" t="n">
        <v>36.26</v>
      </c>
      <c r="O2" t="n">
        <v>23136.14</v>
      </c>
      <c r="P2" t="n">
        <v>318.7</v>
      </c>
      <c r="Q2" t="n">
        <v>435.66</v>
      </c>
      <c r="R2" t="n">
        <v>285.09</v>
      </c>
      <c r="S2" t="n">
        <v>55.15</v>
      </c>
      <c r="T2" t="n">
        <v>111839.88</v>
      </c>
      <c r="U2" t="n">
        <v>0.19</v>
      </c>
      <c r="V2" t="n">
        <v>0.62</v>
      </c>
      <c r="W2" t="n">
        <v>7.18</v>
      </c>
      <c r="X2" t="n">
        <v>6.9</v>
      </c>
      <c r="Y2" t="n">
        <v>2</v>
      </c>
      <c r="Z2" t="n">
        <v>10</v>
      </c>
      <c r="AA2" t="n">
        <v>374.2008730562059</v>
      </c>
      <c r="AB2" t="n">
        <v>511.9981430929042</v>
      </c>
      <c r="AC2" t="n">
        <v>463.1337589100236</v>
      </c>
      <c r="AD2" t="n">
        <v>374200.8730562059</v>
      </c>
      <c r="AE2" t="n">
        <v>511998.1430929042</v>
      </c>
      <c r="AF2" t="n">
        <v>2.155263532360634e-06</v>
      </c>
      <c r="AG2" t="n">
        <v>10</v>
      </c>
      <c r="AH2" t="n">
        <v>463133.7589100236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3.9947</v>
      </c>
      <c r="E3" t="n">
        <v>25.03</v>
      </c>
      <c r="F3" t="n">
        <v>19.03</v>
      </c>
      <c r="G3" t="n">
        <v>12.02</v>
      </c>
      <c r="H3" t="n">
        <v>0.19</v>
      </c>
      <c r="I3" t="n">
        <v>95</v>
      </c>
      <c r="J3" t="n">
        <v>187.21</v>
      </c>
      <c r="K3" t="n">
        <v>53.44</v>
      </c>
      <c r="L3" t="n">
        <v>2</v>
      </c>
      <c r="M3" t="n">
        <v>93</v>
      </c>
      <c r="N3" t="n">
        <v>36.77</v>
      </c>
      <c r="O3" t="n">
        <v>23322.88</v>
      </c>
      <c r="P3" t="n">
        <v>260.57</v>
      </c>
      <c r="Q3" t="n">
        <v>434.15</v>
      </c>
      <c r="R3" t="n">
        <v>148.41</v>
      </c>
      <c r="S3" t="n">
        <v>55.15</v>
      </c>
      <c r="T3" t="n">
        <v>44178.87</v>
      </c>
      <c r="U3" t="n">
        <v>0.37</v>
      </c>
      <c r="V3" t="n">
        <v>0.75</v>
      </c>
      <c r="W3" t="n">
        <v>6.95</v>
      </c>
      <c r="X3" t="n">
        <v>2.72</v>
      </c>
      <c r="Y3" t="n">
        <v>2</v>
      </c>
      <c r="Z3" t="n">
        <v>10</v>
      </c>
      <c r="AA3" t="n">
        <v>241.3391917336793</v>
      </c>
      <c r="AB3" t="n">
        <v>330.2109292635678</v>
      </c>
      <c r="AC3" t="n">
        <v>298.6960616287011</v>
      </c>
      <c r="AD3" t="n">
        <v>241339.1917336793</v>
      </c>
      <c r="AE3" t="n">
        <v>330210.9292635678</v>
      </c>
      <c r="AF3" t="n">
        <v>2.951738628881317e-06</v>
      </c>
      <c r="AG3" t="n">
        <v>8</v>
      </c>
      <c r="AH3" t="n">
        <v>298696.0616287011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4.4042</v>
      </c>
      <c r="E4" t="n">
        <v>22.71</v>
      </c>
      <c r="F4" t="n">
        <v>18</v>
      </c>
      <c r="G4" t="n">
        <v>18</v>
      </c>
      <c r="H4" t="n">
        <v>0.28</v>
      </c>
      <c r="I4" t="n">
        <v>60</v>
      </c>
      <c r="J4" t="n">
        <v>188.73</v>
      </c>
      <c r="K4" t="n">
        <v>53.44</v>
      </c>
      <c r="L4" t="n">
        <v>3</v>
      </c>
      <c r="M4" t="n">
        <v>58</v>
      </c>
      <c r="N4" t="n">
        <v>37.29</v>
      </c>
      <c r="O4" t="n">
        <v>23510.33</v>
      </c>
      <c r="P4" t="n">
        <v>245.44</v>
      </c>
      <c r="Q4" t="n">
        <v>433.78</v>
      </c>
      <c r="R4" t="n">
        <v>115.24</v>
      </c>
      <c r="S4" t="n">
        <v>55.15</v>
      </c>
      <c r="T4" t="n">
        <v>27771.2</v>
      </c>
      <c r="U4" t="n">
        <v>0.48</v>
      </c>
      <c r="V4" t="n">
        <v>0.8</v>
      </c>
      <c r="W4" t="n">
        <v>6.89</v>
      </c>
      <c r="X4" t="n">
        <v>1.7</v>
      </c>
      <c r="Y4" t="n">
        <v>2</v>
      </c>
      <c r="Z4" t="n">
        <v>10</v>
      </c>
      <c r="AA4" t="n">
        <v>207.8610595267486</v>
      </c>
      <c r="AB4" t="n">
        <v>284.4046718271134</v>
      </c>
      <c r="AC4" t="n">
        <v>257.2614891124811</v>
      </c>
      <c r="AD4" t="n">
        <v>207861.0595267486</v>
      </c>
      <c r="AE4" t="n">
        <v>284404.6718271134</v>
      </c>
      <c r="AF4" t="n">
        <v>3.254323796359952e-06</v>
      </c>
      <c r="AG4" t="n">
        <v>7</v>
      </c>
      <c r="AH4" t="n">
        <v>257261.4891124811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4.6175</v>
      </c>
      <c r="E5" t="n">
        <v>21.66</v>
      </c>
      <c r="F5" t="n">
        <v>17.55</v>
      </c>
      <c r="G5" t="n">
        <v>23.93</v>
      </c>
      <c r="H5" t="n">
        <v>0.37</v>
      </c>
      <c r="I5" t="n">
        <v>44</v>
      </c>
      <c r="J5" t="n">
        <v>190.25</v>
      </c>
      <c r="K5" t="n">
        <v>53.44</v>
      </c>
      <c r="L5" t="n">
        <v>4</v>
      </c>
      <c r="M5" t="n">
        <v>42</v>
      </c>
      <c r="N5" t="n">
        <v>37.82</v>
      </c>
      <c r="O5" t="n">
        <v>23698.48</v>
      </c>
      <c r="P5" t="n">
        <v>238.07</v>
      </c>
      <c r="Q5" t="n">
        <v>433.86</v>
      </c>
      <c r="R5" t="n">
        <v>100.5</v>
      </c>
      <c r="S5" t="n">
        <v>55.15</v>
      </c>
      <c r="T5" t="n">
        <v>20478.06</v>
      </c>
      <c r="U5" t="n">
        <v>0.55</v>
      </c>
      <c r="V5" t="n">
        <v>0.82</v>
      </c>
      <c r="W5" t="n">
        <v>6.87</v>
      </c>
      <c r="X5" t="n">
        <v>1.25</v>
      </c>
      <c r="Y5" t="n">
        <v>2</v>
      </c>
      <c r="Z5" t="n">
        <v>10</v>
      </c>
      <c r="AA5" t="n">
        <v>196.9424243095737</v>
      </c>
      <c r="AB5" t="n">
        <v>269.4653134267928</v>
      </c>
      <c r="AC5" t="n">
        <v>243.7479221103612</v>
      </c>
      <c r="AD5" t="n">
        <v>196942.4243095737</v>
      </c>
      <c r="AE5" t="n">
        <v>269465.3134267927</v>
      </c>
      <c r="AF5" t="n">
        <v>3.411934092387284e-06</v>
      </c>
      <c r="AG5" t="n">
        <v>7</v>
      </c>
      <c r="AH5" t="n">
        <v>243747.9221103612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4.7456</v>
      </c>
      <c r="E6" t="n">
        <v>21.07</v>
      </c>
      <c r="F6" t="n">
        <v>17.3</v>
      </c>
      <c r="G6" t="n">
        <v>29.66</v>
      </c>
      <c r="H6" t="n">
        <v>0.46</v>
      </c>
      <c r="I6" t="n">
        <v>35</v>
      </c>
      <c r="J6" t="n">
        <v>191.78</v>
      </c>
      <c r="K6" t="n">
        <v>53.44</v>
      </c>
      <c r="L6" t="n">
        <v>5</v>
      </c>
      <c r="M6" t="n">
        <v>33</v>
      </c>
      <c r="N6" t="n">
        <v>38.35</v>
      </c>
      <c r="O6" t="n">
        <v>23887.36</v>
      </c>
      <c r="P6" t="n">
        <v>233.62</v>
      </c>
      <c r="Q6" t="n">
        <v>433.73</v>
      </c>
      <c r="R6" t="n">
        <v>92.34999999999999</v>
      </c>
      <c r="S6" t="n">
        <v>55.15</v>
      </c>
      <c r="T6" t="n">
        <v>16450.63</v>
      </c>
      <c r="U6" t="n">
        <v>0.6</v>
      </c>
      <c r="V6" t="n">
        <v>0.83</v>
      </c>
      <c r="W6" t="n">
        <v>6.86</v>
      </c>
      <c r="X6" t="n">
        <v>1</v>
      </c>
      <c r="Y6" t="n">
        <v>2</v>
      </c>
      <c r="Z6" t="n">
        <v>10</v>
      </c>
      <c r="AA6" t="n">
        <v>190.8570815297601</v>
      </c>
      <c r="AB6" t="n">
        <v>261.1390789690799</v>
      </c>
      <c r="AC6" t="n">
        <v>236.2163317833464</v>
      </c>
      <c r="AD6" t="n">
        <v>190857.0815297601</v>
      </c>
      <c r="AE6" t="n">
        <v>261139.0789690799</v>
      </c>
      <c r="AF6" t="n">
        <v>3.50658893964983e-06</v>
      </c>
      <c r="AG6" t="n">
        <v>7</v>
      </c>
      <c r="AH6" t="n">
        <v>236216.3317833464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4.8421</v>
      </c>
      <c r="E7" t="n">
        <v>20.65</v>
      </c>
      <c r="F7" t="n">
        <v>17.1</v>
      </c>
      <c r="G7" t="n">
        <v>35.39</v>
      </c>
      <c r="H7" t="n">
        <v>0.55</v>
      </c>
      <c r="I7" t="n">
        <v>29</v>
      </c>
      <c r="J7" t="n">
        <v>193.32</v>
      </c>
      <c r="K7" t="n">
        <v>53.44</v>
      </c>
      <c r="L7" t="n">
        <v>6</v>
      </c>
      <c r="M7" t="n">
        <v>27</v>
      </c>
      <c r="N7" t="n">
        <v>38.89</v>
      </c>
      <c r="O7" t="n">
        <v>24076.95</v>
      </c>
      <c r="P7" t="n">
        <v>229.68</v>
      </c>
      <c r="Q7" t="n">
        <v>433.62</v>
      </c>
      <c r="R7" t="n">
        <v>86.15000000000001</v>
      </c>
      <c r="S7" t="n">
        <v>55.15</v>
      </c>
      <c r="T7" t="n">
        <v>13381.3</v>
      </c>
      <c r="U7" t="n">
        <v>0.64</v>
      </c>
      <c r="V7" t="n">
        <v>0.84</v>
      </c>
      <c r="W7" t="n">
        <v>6.84</v>
      </c>
      <c r="X7" t="n">
        <v>0.8100000000000001</v>
      </c>
      <c r="Y7" t="n">
        <v>2</v>
      </c>
      <c r="Z7" t="n">
        <v>10</v>
      </c>
      <c r="AA7" t="n">
        <v>177.6515319727512</v>
      </c>
      <c r="AB7" t="n">
        <v>243.0706634774598</v>
      </c>
      <c r="AC7" t="n">
        <v>219.8723405070604</v>
      </c>
      <c r="AD7" t="n">
        <v>177651.5319727512</v>
      </c>
      <c r="AE7" t="n">
        <v>243070.6634774598</v>
      </c>
      <c r="AF7" t="n">
        <v>3.577894113426848e-06</v>
      </c>
      <c r="AG7" t="n">
        <v>6</v>
      </c>
      <c r="AH7" t="n">
        <v>219872.3405070604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4.9124</v>
      </c>
      <c r="E8" t="n">
        <v>20.36</v>
      </c>
      <c r="F8" t="n">
        <v>16.96</v>
      </c>
      <c r="G8" t="n">
        <v>40.7</v>
      </c>
      <c r="H8" t="n">
        <v>0.64</v>
      </c>
      <c r="I8" t="n">
        <v>25</v>
      </c>
      <c r="J8" t="n">
        <v>194.86</v>
      </c>
      <c r="K8" t="n">
        <v>53.44</v>
      </c>
      <c r="L8" t="n">
        <v>7</v>
      </c>
      <c r="M8" t="n">
        <v>23</v>
      </c>
      <c r="N8" t="n">
        <v>39.43</v>
      </c>
      <c r="O8" t="n">
        <v>24267.28</v>
      </c>
      <c r="P8" t="n">
        <v>226.38</v>
      </c>
      <c r="Q8" t="n">
        <v>433.58</v>
      </c>
      <c r="R8" t="n">
        <v>81.47</v>
      </c>
      <c r="S8" t="n">
        <v>55.15</v>
      </c>
      <c r="T8" t="n">
        <v>11059.32</v>
      </c>
      <c r="U8" t="n">
        <v>0.68</v>
      </c>
      <c r="V8" t="n">
        <v>0.84</v>
      </c>
      <c r="W8" t="n">
        <v>6.83</v>
      </c>
      <c r="X8" t="n">
        <v>0.66</v>
      </c>
      <c r="Y8" t="n">
        <v>2</v>
      </c>
      <c r="Z8" t="n">
        <v>10</v>
      </c>
      <c r="AA8" t="n">
        <v>174.155256729704</v>
      </c>
      <c r="AB8" t="n">
        <v>238.2869054451475</v>
      </c>
      <c r="AC8" t="n">
        <v>215.5451376273038</v>
      </c>
      <c r="AD8" t="n">
        <v>174155.256729704</v>
      </c>
      <c r="AE8" t="n">
        <v>238286.9054451475</v>
      </c>
      <c r="AF8" t="n">
        <v>3.629839747794974e-06</v>
      </c>
      <c r="AG8" t="n">
        <v>6</v>
      </c>
      <c r="AH8" t="n">
        <v>215545.1376273038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4.9559</v>
      </c>
      <c r="E9" t="n">
        <v>20.18</v>
      </c>
      <c r="F9" t="n">
        <v>16.89</v>
      </c>
      <c r="G9" t="n">
        <v>46.07</v>
      </c>
      <c r="H9" t="n">
        <v>0.72</v>
      </c>
      <c r="I9" t="n">
        <v>22</v>
      </c>
      <c r="J9" t="n">
        <v>196.41</v>
      </c>
      <c r="K9" t="n">
        <v>53.44</v>
      </c>
      <c r="L9" t="n">
        <v>8</v>
      </c>
      <c r="M9" t="n">
        <v>20</v>
      </c>
      <c r="N9" t="n">
        <v>39.98</v>
      </c>
      <c r="O9" t="n">
        <v>24458.36</v>
      </c>
      <c r="P9" t="n">
        <v>224.21</v>
      </c>
      <c r="Q9" t="n">
        <v>433.48</v>
      </c>
      <c r="R9" t="n">
        <v>79.27</v>
      </c>
      <c r="S9" t="n">
        <v>55.15</v>
      </c>
      <c r="T9" t="n">
        <v>9973.67</v>
      </c>
      <c r="U9" t="n">
        <v>0.7</v>
      </c>
      <c r="V9" t="n">
        <v>0.85</v>
      </c>
      <c r="W9" t="n">
        <v>6.83</v>
      </c>
      <c r="X9" t="n">
        <v>0.6</v>
      </c>
      <c r="Y9" t="n">
        <v>2</v>
      </c>
      <c r="Z9" t="n">
        <v>10</v>
      </c>
      <c r="AA9" t="n">
        <v>171.9887849843221</v>
      </c>
      <c r="AB9" t="n">
        <v>235.3226432251295</v>
      </c>
      <c r="AC9" t="n">
        <v>212.8637804331953</v>
      </c>
      <c r="AD9" t="n">
        <v>171988.7849843221</v>
      </c>
      <c r="AE9" t="n">
        <v>235322.6432251295</v>
      </c>
      <c r="AF9" t="n">
        <v>3.661982494523473e-06</v>
      </c>
      <c r="AG9" t="n">
        <v>6</v>
      </c>
      <c r="AH9" t="n">
        <v>212863.7804331953</v>
      </c>
    </row>
    <row r="10">
      <c r="A10" t="n">
        <v>8</v>
      </c>
      <c r="B10" t="n">
        <v>95</v>
      </c>
      <c r="C10" t="inlineStr">
        <is>
          <t xml:space="preserve">CONCLUIDO	</t>
        </is>
      </c>
      <c r="D10" t="n">
        <v>5.0043</v>
      </c>
      <c r="E10" t="n">
        <v>19.98</v>
      </c>
      <c r="F10" t="n">
        <v>16.81</v>
      </c>
      <c r="G10" t="n">
        <v>53.07</v>
      </c>
      <c r="H10" t="n">
        <v>0.8100000000000001</v>
      </c>
      <c r="I10" t="n">
        <v>19</v>
      </c>
      <c r="J10" t="n">
        <v>197.97</v>
      </c>
      <c r="K10" t="n">
        <v>53.44</v>
      </c>
      <c r="L10" t="n">
        <v>9</v>
      </c>
      <c r="M10" t="n">
        <v>17</v>
      </c>
      <c r="N10" t="n">
        <v>40.53</v>
      </c>
      <c r="O10" t="n">
        <v>24650.18</v>
      </c>
      <c r="P10" t="n">
        <v>221.96</v>
      </c>
      <c r="Q10" t="n">
        <v>433.5</v>
      </c>
      <c r="R10" t="n">
        <v>76.42</v>
      </c>
      <c r="S10" t="n">
        <v>55.15</v>
      </c>
      <c r="T10" t="n">
        <v>8562.700000000001</v>
      </c>
      <c r="U10" t="n">
        <v>0.72</v>
      </c>
      <c r="V10" t="n">
        <v>0.85</v>
      </c>
      <c r="W10" t="n">
        <v>6.83</v>
      </c>
      <c r="X10" t="n">
        <v>0.51</v>
      </c>
      <c r="Y10" t="n">
        <v>2</v>
      </c>
      <c r="Z10" t="n">
        <v>10</v>
      </c>
      <c r="AA10" t="n">
        <v>169.7007874473021</v>
      </c>
      <c r="AB10" t="n">
        <v>232.192104055653</v>
      </c>
      <c r="AC10" t="n">
        <v>210.0320155283133</v>
      </c>
      <c r="AD10" t="n">
        <v>169700.7874473021</v>
      </c>
      <c r="AE10" t="n">
        <v>232192.104055653</v>
      </c>
      <c r="AF10" t="n">
        <v>3.697745918469666e-06</v>
      </c>
      <c r="AG10" t="n">
        <v>6</v>
      </c>
      <c r="AH10" t="n">
        <v>210032.0155283133</v>
      </c>
    </row>
    <row r="11">
      <c r="A11" t="n">
        <v>9</v>
      </c>
      <c r="B11" t="n">
        <v>95</v>
      </c>
      <c r="C11" t="inlineStr">
        <is>
          <t xml:space="preserve">CONCLUIDO	</t>
        </is>
      </c>
      <c r="D11" t="n">
        <v>5.0393</v>
      </c>
      <c r="E11" t="n">
        <v>19.84</v>
      </c>
      <c r="F11" t="n">
        <v>16.74</v>
      </c>
      <c r="G11" t="n">
        <v>59.09</v>
      </c>
      <c r="H11" t="n">
        <v>0.89</v>
      </c>
      <c r="I11" t="n">
        <v>17</v>
      </c>
      <c r="J11" t="n">
        <v>199.53</v>
      </c>
      <c r="K11" t="n">
        <v>53.44</v>
      </c>
      <c r="L11" t="n">
        <v>10</v>
      </c>
      <c r="M11" t="n">
        <v>15</v>
      </c>
      <c r="N11" t="n">
        <v>41.1</v>
      </c>
      <c r="O11" t="n">
        <v>24842.77</v>
      </c>
      <c r="P11" t="n">
        <v>219.94</v>
      </c>
      <c r="Q11" t="n">
        <v>433.49</v>
      </c>
      <c r="R11" t="n">
        <v>74.3</v>
      </c>
      <c r="S11" t="n">
        <v>55.15</v>
      </c>
      <c r="T11" t="n">
        <v>7515.18</v>
      </c>
      <c r="U11" t="n">
        <v>0.74</v>
      </c>
      <c r="V11" t="n">
        <v>0.86</v>
      </c>
      <c r="W11" t="n">
        <v>6.82</v>
      </c>
      <c r="X11" t="n">
        <v>0.45</v>
      </c>
      <c r="Y11" t="n">
        <v>2</v>
      </c>
      <c r="Z11" t="n">
        <v>10</v>
      </c>
      <c r="AA11" t="n">
        <v>167.8780289851511</v>
      </c>
      <c r="AB11" t="n">
        <v>229.6981255133113</v>
      </c>
      <c r="AC11" t="n">
        <v>207.7760587977309</v>
      </c>
      <c r="AD11" t="n">
        <v>167878.0289851511</v>
      </c>
      <c r="AE11" t="n">
        <v>229698.1255133112</v>
      </c>
      <c r="AF11" t="n">
        <v>3.723607898596045e-06</v>
      </c>
      <c r="AG11" t="n">
        <v>6</v>
      </c>
      <c r="AH11" t="n">
        <v>207776.0587977309</v>
      </c>
    </row>
    <row r="12">
      <c r="A12" t="n">
        <v>10</v>
      </c>
      <c r="B12" t="n">
        <v>95</v>
      </c>
      <c r="C12" t="inlineStr">
        <is>
          <t xml:space="preserve">CONCLUIDO	</t>
        </is>
      </c>
      <c r="D12" t="n">
        <v>5.0542</v>
      </c>
      <c r="E12" t="n">
        <v>19.79</v>
      </c>
      <c r="F12" t="n">
        <v>16.72</v>
      </c>
      <c r="G12" t="n">
        <v>62.71</v>
      </c>
      <c r="H12" t="n">
        <v>0.97</v>
      </c>
      <c r="I12" t="n">
        <v>16</v>
      </c>
      <c r="J12" t="n">
        <v>201.1</v>
      </c>
      <c r="K12" t="n">
        <v>53.44</v>
      </c>
      <c r="L12" t="n">
        <v>11</v>
      </c>
      <c r="M12" t="n">
        <v>14</v>
      </c>
      <c r="N12" t="n">
        <v>41.66</v>
      </c>
      <c r="O12" t="n">
        <v>25036.12</v>
      </c>
      <c r="P12" t="n">
        <v>218.62</v>
      </c>
      <c r="Q12" t="n">
        <v>433.48</v>
      </c>
      <c r="R12" t="n">
        <v>73.93000000000001</v>
      </c>
      <c r="S12" t="n">
        <v>55.15</v>
      </c>
      <c r="T12" t="n">
        <v>7335.62</v>
      </c>
      <c r="U12" t="n">
        <v>0.75</v>
      </c>
      <c r="V12" t="n">
        <v>0.86</v>
      </c>
      <c r="W12" t="n">
        <v>6.81</v>
      </c>
      <c r="X12" t="n">
        <v>0.43</v>
      </c>
      <c r="Y12" t="n">
        <v>2</v>
      </c>
      <c r="Z12" t="n">
        <v>10</v>
      </c>
      <c r="AA12" t="n">
        <v>166.8951938357385</v>
      </c>
      <c r="AB12" t="n">
        <v>228.3533671022589</v>
      </c>
      <c r="AC12" t="n">
        <v>206.5596422420487</v>
      </c>
      <c r="AD12" t="n">
        <v>166895.1938357385</v>
      </c>
      <c r="AE12" t="n">
        <v>228353.3671022589</v>
      </c>
      <c r="AF12" t="n">
        <v>3.734617712992703e-06</v>
      </c>
      <c r="AG12" t="n">
        <v>6</v>
      </c>
      <c r="AH12" t="n">
        <v>206559.6422420487</v>
      </c>
    </row>
    <row r="13">
      <c r="A13" t="n">
        <v>11</v>
      </c>
      <c r="B13" t="n">
        <v>95</v>
      </c>
      <c r="C13" t="inlineStr">
        <is>
          <t xml:space="preserve">CONCLUIDO	</t>
        </is>
      </c>
      <c r="D13" t="n">
        <v>5.0851</v>
      </c>
      <c r="E13" t="n">
        <v>19.67</v>
      </c>
      <c r="F13" t="n">
        <v>16.68</v>
      </c>
      <c r="G13" t="n">
        <v>71.47</v>
      </c>
      <c r="H13" t="n">
        <v>1.05</v>
      </c>
      <c r="I13" t="n">
        <v>14</v>
      </c>
      <c r="J13" t="n">
        <v>202.67</v>
      </c>
      <c r="K13" t="n">
        <v>53.44</v>
      </c>
      <c r="L13" t="n">
        <v>12</v>
      </c>
      <c r="M13" t="n">
        <v>12</v>
      </c>
      <c r="N13" t="n">
        <v>42.24</v>
      </c>
      <c r="O13" t="n">
        <v>25230.25</v>
      </c>
      <c r="P13" t="n">
        <v>216.61</v>
      </c>
      <c r="Q13" t="n">
        <v>433.51</v>
      </c>
      <c r="R13" t="n">
        <v>72.14</v>
      </c>
      <c r="S13" t="n">
        <v>55.15</v>
      </c>
      <c r="T13" t="n">
        <v>6451.5</v>
      </c>
      <c r="U13" t="n">
        <v>0.76</v>
      </c>
      <c r="V13" t="n">
        <v>0.86</v>
      </c>
      <c r="W13" t="n">
        <v>6.82</v>
      </c>
      <c r="X13" t="n">
        <v>0.38</v>
      </c>
      <c r="Y13" t="n">
        <v>2</v>
      </c>
      <c r="Z13" t="n">
        <v>10</v>
      </c>
      <c r="AA13" t="n">
        <v>165.2221668139524</v>
      </c>
      <c r="AB13" t="n">
        <v>226.0642577223094</v>
      </c>
      <c r="AC13" t="n">
        <v>204.4890022485357</v>
      </c>
      <c r="AD13" t="n">
        <v>165222.1668139524</v>
      </c>
      <c r="AE13" t="n">
        <v>226064.2577223094</v>
      </c>
      <c r="AF13" t="n">
        <v>3.757450146875707e-06</v>
      </c>
      <c r="AG13" t="n">
        <v>6</v>
      </c>
      <c r="AH13" t="n">
        <v>204489.0022485357</v>
      </c>
    </row>
    <row r="14">
      <c r="A14" t="n">
        <v>12</v>
      </c>
      <c r="B14" t="n">
        <v>95</v>
      </c>
      <c r="C14" t="inlineStr">
        <is>
          <t xml:space="preserve">CONCLUIDO	</t>
        </is>
      </c>
      <c r="D14" t="n">
        <v>5.102</v>
      </c>
      <c r="E14" t="n">
        <v>19.6</v>
      </c>
      <c r="F14" t="n">
        <v>16.65</v>
      </c>
      <c r="G14" t="n">
        <v>76.84</v>
      </c>
      <c r="H14" t="n">
        <v>1.13</v>
      </c>
      <c r="I14" t="n">
        <v>13</v>
      </c>
      <c r="J14" t="n">
        <v>204.25</v>
      </c>
      <c r="K14" t="n">
        <v>53.44</v>
      </c>
      <c r="L14" t="n">
        <v>13</v>
      </c>
      <c r="M14" t="n">
        <v>11</v>
      </c>
      <c r="N14" t="n">
        <v>42.82</v>
      </c>
      <c r="O14" t="n">
        <v>25425.3</v>
      </c>
      <c r="P14" t="n">
        <v>215.13</v>
      </c>
      <c r="Q14" t="n">
        <v>433.49</v>
      </c>
      <c r="R14" t="n">
        <v>71.33</v>
      </c>
      <c r="S14" t="n">
        <v>55.15</v>
      </c>
      <c r="T14" t="n">
        <v>6048.43</v>
      </c>
      <c r="U14" t="n">
        <v>0.77</v>
      </c>
      <c r="V14" t="n">
        <v>0.86</v>
      </c>
      <c r="W14" t="n">
        <v>6.81</v>
      </c>
      <c r="X14" t="n">
        <v>0.35</v>
      </c>
      <c r="Y14" t="n">
        <v>2</v>
      </c>
      <c r="Z14" t="n">
        <v>10</v>
      </c>
      <c r="AA14" t="n">
        <v>164.130626977788</v>
      </c>
      <c r="AB14" t="n">
        <v>224.5707647631311</v>
      </c>
      <c r="AC14" t="n">
        <v>203.1380461612503</v>
      </c>
      <c r="AD14" t="n">
        <v>164130.6269777881</v>
      </c>
      <c r="AE14" t="n">
        <v>224570.7647631311</v>
      </c>
      <c r="AF14" t="n">
        <v>3.769937788708159e-06</v>
      </c>
      <c r="AG14" t="n">
        <v>6</v>
      </c>
      <c r="AH14" t="n">
        <v>203138.0461612503</v>
      </c>
    </row>
    <row r="15">
      <c r="A15" t="n">
        <v>13</v>
      </c>
      <c r="B15" t="n">
        <v>95</v>
      </c>
      <c r="C15" t="inlineStr">
        <is>
          <t xml:space="preserve">CONCLUIDO	</t>
        </is>
      </c>
      <c r="D15" t="n">
        <v>5.1246</v>
      </c>
      <c r="E15" t="n">
        <v>19.51</v>
      </c>
      <c r="F15" t="n">
        <v>16.6</v>
      </c>
      <c r="G15" t="n">
        <v>82.98999999999999</v>
      </c>
      <c r="H15" t="n">
        <v>1.21</v>
      </c>
      <c r="I15" t="n">
        <v>12</v>
      </c>
      <c r="J15" t="n">
        <v>205.84</v>
      </c>
      <c r="K15" t="n">
        <v>53.44</v>
      </c>
      <c r="L15" t="n">
        <v>14</v>
      </c>
      <c r="M15" t="n">
        <v>10</v>
      </c>
      <c r="N15" t="n">
        <v>43.4</v>
      </c>
      <c r="O15" t="n">
        <v>25621.03</v>
      </c>
      <c r="P15" t="n">
        <v>213</v>
      </c>
      <c r="Q15" t="n">
        <v>433.43</v>
      </c>
      <c r="R15" t="n">
        <v>69.69</v>
      </c>
      <c r="S15" t="n">
        <v>55.15</v>
      </c>
      <c r="T15" t="n">
        <v>5235.59</v>
      </c>
      <c r="U15" t="n">
        <v>0.79</v>
      </c>
      <c r="V15" t="n">
        <v>0.86</v>
      </c>
      <c r="W15" t="n">
        <v>6.81</v>
      </c>
      <c r="X15" t="n">
        <v>0.31</v>
      </c>
      <c r="Y15" t="n">
        <v>2</v>
      </c>
      <c r="Z15" t="n">
        <v>10</v>
      </c>
      <c r="AA15" t="n">
        <v>162.6053959628603</v>
      </c>
      <c r="AB15" t="n">
        <v>222.4838764000647</v>
      </c>
      <c r="AC15" t="n">
        <v>201.2503274945881</v>
      </c>
      <c r="AD15" t="n">
        <v>162605.3959628603</v>
      </c>
      <c r="AE15" t="n">
        <v>222483.8764000647</v>
      </c>
      <c r="AF15" t="n">
        <v>3.78663723873262e-06</v>
      </c>
      <c r="AG15" t="n">
        <v>6</v>
      </c>
      <c r="AH15" t="n">
        <v>201250.3274945881</v>
      </c>
    </row>
    <row r="16">
      <c r="A16" t="n">
        <v>14</v>
      </c>
      <c r="B16" t="n">
        <v>95</v>
      </c>
      <c r="C16" t="inlineStr">
        <is>
          <t xml:space="preserve">CONCLUIDO	</t>
        </is>
      </c>
      <c r="D16" t="n">
        <v>5.1232</v>
      </c>
      <c r="E16" t="n">
        <v>19.52</v>
      </c>
      <c r="F16" t="n">
        <v>16.6</v>
      </c>
      <c r="G16" t="n">
        <v>83.02</v>
      </c>
      <c r="H16" t="n">
        <v>1.28</v>
      </c>
      <c r="I16" t="n">
        <v>12</v>
      </c>
      <c r="J16" t="n">
        <v>207.43</v>
      </c>
      <c r="K16" t="n">
        <v>53.44</v>
      </c>
      <c r="L16" t="n">
        <v>15</v>
      </c>
      <c r="M16" t="n">
        <v>10</v>
      </c>
      <c r="N16" t="n">
        <v>44</v>
      </c>
      <c r="O16" t="n">
        <v>25817.56</v>
      </c>
      <c r="P16" t="n">
        <v>211.82</v>
      </c>
      <c r="Q16" t="n">
        <v>433.46</v>
      </c>
      <c r="R16" t="n">
        <v>69.92</v>
      </c>
      <c r="S16" t="n">
        <v>55.15</v>
      </c>
      <c r="T16" t="n">
        <v>5348.21</v>
      </c>
      <c r="U16" t="n">
        <v>0.79</v>
      </c>
      <c r="V16" t="n">
        <v>0.86</v>
      </c>
      <c r="W16" t="n">
        <v>6.81</v>
      </c>
      <c r="X16" t="n">
        <v>0.31</v>
      </c>
      <c r="Y16" t="n">
        <v>2</v>
      </c>
      <c r="Z16" t="n">
        <v>10</v>
      </c>
      <c r="AA16" t="n">
        <v>162.0783649805748</v>
      </c>
      <c r="AB16" t="n">
        <v>221.762769359136</v>
      </c>
      <c r="AC16" t="n">
        <v>200.5980418975654</v>
      </c>
      <c r="AD16" t="n">
        <v>162078.3649805748</v>
      </c>
      <c r="AE16" t="n">
        <v>221762.769359136</v>
      </c>
      <c r="AF16" t="n">
        <v>3.785602759527565e-06</v>
      </c>
      <c r="AG16" t="n">
        <v>6</v>
      </c>
      <c r="AH16" t="n">
        <v>200598.0418975654</v>
      </c>
    </row>
    <row r="17">
      <c r="A17" t="n">
        <v>15</v>
      </c>
      <c r="B17" t="n">
        <v>95</v>
      </c>
      <c r="C17" t="inlineStr">
        <is>
          <t xml:space="preserve">CONCLUIDO	</t>
        </is>
      </c>
      <c r="D17" t="n">
        <v>5.1389</v>
      </c>
      <c r="E17" t="n">
        <v>19.46</v>
      </c>
      <c r="F17" t="n">
        <v>16.58</v>
      </c>
      <c r="G17" t="n">
        <v>90.44</v>
      </c>
      <c r="H17" t="n">
        <v>1.36</v>
      </c>
      <c r="I17" t="n">
        <v>11</v>
      </c>
      <c r="J17" t="n">
        <v>209.03</v>
      </c>
      <c r="K17" t="n">
        <v>53.44</v>
      </c>
      <c r="L17" t="n">
        <v>16</v>
      </c>
      <c r="M17" t="n">
        <v>9</v>
      </c>
      <c r="N17" t="n">
        <v>44.6</v>
      </c>
      <c r="O17" t="n">
        <v>26014.91</v>
      </c>
      <c r="P17" t="n">
        <v>210.75</v>
      </c>
      <c r="Q17" t="n">
        <v>433.45</v>
      </c>
      <c r="R17" t="n">
        <v>69.18000000000001</v>
      </c>
      <c r="S17" t="n">
        <v>55.15</v>
      </c>
      <c r="T17" t="n">
        <v>4984.15</v>
      </c>
      <c r="U17" t="n">
        <v>0.8</v>
      </c>
      <c r="V17" t="n">
        <v>0.86</v>
      </c>
      <c r="W17" t="n">
        <v>6.81</v>
      </c>
      <c r="X17" t="n">
        <v>0.29</v>
      </c>
      <c r="Y17" t="n">
        <v>2</v>
      </c>
      <c r="Z17" t="n">
        <v>10</v>
      </c>
      <c r="AA17" t="n">
        <v>161.2291752887687</v>
      </c>
      <c r="AB17" t="n">
        <v>220.6008705592023</v>
      </c>
      <c r="AC17" t="n">
        <v>199.5470330883618</v>
      </c>
      <c r="AD17" t="n">
        <v>161229.1752887687</v>
      </c>
      <c r="AE17" t="n">
        <v>220600.8705592023</v>
      </c>
      <c r="AF17" t="n">
        <v>3.79720370489854e-06</v>
      </c>
      <c r="AG17" t="n">
        <v>6</v>
      </c>
      <c r="AH17" t="n">
        <v>199547.0330883618</v>
      </c>
    </row>
    <row r="18">
      <c r="A18" t="n">
        <v>16</v>
      </c>
      <c r="B18" t="n">
        <v>95</v>
      </c>
      <c r="C18" t="inlineStr">
        <is>
          <t xml:space="preserve">CONCLUIDO	</t>
        </is>
      </c>
      <c r="D18" t="n">
        <v>5.1591</v>
      </c>
      <c r="E18" t="n">
        <v>19.38</v>
      </c>
      <c r="F18" t="n">
        <v>16.54</v>
      </c>
      <c r="G18" t="n">
        <v>99.26000000000001</v>
      </c>
      <c r="H18" t="n">
        <v>1.43</v>
      </c>
      <c r="I18" t="n">
        <v>10</v>
      </c>
      <c r="J18" t="n">
        <v>210.64</v>
      </c>
      <c r="K18" t="n">
        <v>53.44</v>
      </c>
      <c r="L18" t="n">
        <v>17</v>
      </c>
      <c r="M18" t="n">
        <v>8</v>
      </c>
      <c r="N18" t="n">
        <v>45.21</v>
      </c>
      <c r="O18" t="n">
        <v>26213.09</v>
      </c>
      <c r="P18" t="n">
        <v>208.97</v>
      </c>
      <c r="Q18" t="n">
        <v>433.48</v>
      </c>
      <c r="R18" t="n">
        <v>67.89</v>
      </c>
      <c r="S18" t="n">
        <v>55.15</v>
      </c>
      <c r="T18" t="n">
        <v>4342.8</v>
      </c>
      <c r="U18" t="n">
        <v>0.8100000000000001</v>
      </c>
      <c r="V18" t="n">
        <v>0.87</v>
      </c>
      <c r="W18" t="n">
        <v>6.81</v>
      </c>
      <c r="X18" t="n">
        <v>0.25</v>
      </c>
      <c r="Y18" t="n">
        <v>2</v>
      </c>
      <c r="Z18" t="n">
        <v>10</v>
      </c>
      <c r="AA18" t="n">
        <v>159.9470758745657</v>
      </c>
      <c r="AB18" t="n">
        <v>218.8466455784564</v>
      </c>
      <c r="AC18" t="n">
        <v>197.9602288777075</v>
      </c>
      <c r="AD18" t="n">
        <v>159947.0758745657</v>
      </c>
      <c r="AE18" t="n">
        <v>218846.6455784564</v>
      </c>
      <c r="AF18" t="n">
        <v>3.81212976200005e-06</v>
      </c>
      <c r="AG18" t="n">
        <v>6</v>
      </c>
      <c r="AH18" t="n">
        <v>197960.2288777075</v>
      </c>
    </row>
    <row r="19">
      <c r="A19" t="n">
        <v>17</v>
      </c>
      <c r="B19" t="n">
        <v>95</v>
      </c>
      <c r="C19" t="inlineStr">
        <is>
          <t xml:space="preserve">CONCLUIDO	</t>
        </is>
      </c>
      <c r="D19" t="n">
        <v>5.158</v>
      </c>
      <c r="E19" t="n">
        <v>19.39</v>
      </c>
      <c r="F19" t="n">
        <v>16.55</v>
      </c>
      <c r="G19" t="n">
        <v>99.28</v>
      </c>
      <c r="H19" t="n">
        <v>1.51</v>
      </c>
      <c r="I19" t="n">
        <v>10</v>
      </c>
      <c r="J19" t="n">
        <v>212.25</v>
      </c>
      <c r="K19" t="n">
        <v>53.44</v>
      </c>
      <c r="L19" t="n">
        <v>18</v>
      </c>
      <c r="M19" t="n">
        <v>8</v>
      </c>
      <c r="N19" t="n">
        <v>45.82</v>
      </c>
      <c r="O19" t="n">
        <v>26412.11</v>
      </c>
      <c r="P19" t="n">
        <v>207.64</v>
      </c>
      <c r="Q19" t="n">
        <v>433.41</v>
      </c>
      <c r="R19" t="n">
        <v>67.95</v>
      </c>
      <c r="S19" t="n">
        <v>55.15</v>
      </c>
      <c r="T19" t="n">
        <v>4373.56</v>
      </c>
      <c r="U19" t="n">
        <v>0.8100000000000001</v>
      </c>
      <c r="V19" t="n">
        <v>0.87</v>
      </c>
      <c r="W19" t="n">
        <v>6.81</v>
      </c>
      <c r="X19" t="n">
        <v>0.25</v>
      </c>
      <c r="Y19" t="n">
        <v>2</v>
      </c>
      <c r="Z19" t="n">
        <v>10</v>
      </c>
      <c r="AA19" t="n">
        <v>159.3519365066855</v>
      </c>
      <c r="AB19" t="n">
        <v>218.0323496396273</v>
      </c>
      <c r="AC19" t="n">
        <v>197.2236482004084</v>
      </c>
      <c r="AD19" t="n">
        <v>159351.9365066855</v>
      </c>
      <c r="AE19" t="n">
        <v>218032.3496396273</v>
      </c>
      <c r="AF19" t="n">
        <v>3.811316956910365e-06</v>
      </c>
      <c r="AG19" t="n">
        <v>6</v>
      </c>
      <c r="AH19" t="n">
        <v>197223.6482004084</v>
      </c>
    </row>
    <row r="20">
      <c r="A20" t="n">
        <v>18</v>
      </c>
      <c r="B20" t="n">
        <v>95</v>
      </c>
      <c r="C20" t="inlineStr">
        <is>
          <t xml:space="preserve">CONCLUIDO	</t>
        </is>
      </c>
      <c r="D20" t="n">
        <v>5.1743</v>
      </c>
      <c r="E20" t="n">
        <v>19.33</v>
      </c>
      <c r="F20" t="n">
        <v>16.52</v>
      </c>
      <c r="G20" t="n">
        <v>110.15</v>
      </c>
      <c r="H20" t="n">
        <v>1.58</v>
      </c>
      <c r="I20" t="n">
        <v>9</v>
      </c>
      <c r="J20" t="n">
        <v>213.87</v>
      </c>
      <c r="K20" t="n">
        <v>53.44</v>
      </c>
      <c r="L20" t="n">
        <v>19</v>
      </c>
      <c r="M20" t="n">
        <v>7</v>
      </c>
      <c r="N20" t="n">
        <v>46.44</v>
      </c>
      <c r="O20" t="n">
        <v>26611.98</v>
      </c>
      <c r="P20" t="n">
        <v>206.28</v>
      </c>
      <c r="Q20" t="n">
        <v>433.48</v>
      </c>
      <c r="R20" t="n">
        <v>67.13</v>
      </c>
      <c r="S20" t="n">
        <v>55.15</v>
      </c>
      <c r="T20" t="n">
        <v>3970.19</v>
      </c>
      <c r="U20" t="n">
        <v>0.82</v>
      </c>
      <c r="V20" t="n">
        <v>0.87</v>
      </c>
      <c r="W20" t="n">
        <v>6.81</v>
      </c>
      <c r="X20" t="n">
        <v>0.23</v>
      </c>
      <c r="Y20" t="n">
        <v>2</v>
      </c>
      <c r="Z20" t="n">
        <v>10</v>
      </c>
      <c r="AA20" t="n">
        <v>158.3632852872025</v>
      </c>
      <c r="AB20" t="n">
        <v>216.6796334249178</v>
      </c>
      <c r="AC20" t="n">
        <v>196.0000333226812</v>
      </c>
      <c r="AD20" t="n">
        <v>158363.2852872025</v>
      </c>
      <c r="AE20" t="n">
        <v>216679.6334249178</v>
      </c>
      <c r="AF20" t="n">
        <v>3.823361250512078e-06</v>
      </c>
      <c r="AG20" t="n">
        <v>6</v>
      </c>
      <c r="AH20" t="n">
        <v>196000.0333226812</v>
      </c>
    </row>
    <row r="21">
      <c r="A21" t="n">
        <v>19</v>
      </c>
      <c r="B21" t="n">
        <v>95</v>
      </c>
      <c r="C21" t="inlineStr">
        <is>
          <t xml:space="preserve">CONCLUIDO	</t>
        </is>
      </c>
      <c r="D21" t="n">
        <v>5.1772</v>
      </c>
      <c r="E21" t="n">
        <v>19.32</v>
      </c>
      <c r="F21" t="n">
        <v>16.51</v>
      </c>
      <c r="G21" t="n">
        <v>110.08</v>
      </c>
      <c r="H21" t="n">
        <v>1.65</v>
      </c>
      <c r="I21" t="n">
        <v>9</v>
      </c>
      <c r="J21" t="n">
        <v>215.5</v>
      </c>
      <c r="K21" t="n">
        <v>53.44</v>
      </c>
      <c r="L21" t="n">
        <v>20</v>
      </c>
      <c r="M21" t="n">
        <v>7</v>
      </c>
      <c r="N21" t="n">
        <v>47.07</v>
      </c>
      <c r="O21" t="n">
        <v>26812.71</v>
      </c>
      <c r="P21" t="n">
        <v>205.05</v>
      </c>
      <c r="Q21" t="n">
        <v>433.41</v>
      </c>
      <c r="R21" t="n">
        <v>66.90000000000001</v>
      </c>
      <c r="S21" t="n">
        <v>55.15</v>
      </c>
      <c r="T21" t="n">
        <v>3854.62</v>
      </c>
      <c r="U21" t="n">
        <v>0.82</v>
      </c>
      <c r="V21" t="n">
        <v>0.87</v>
      </c>
      <c r="W21" t="n">
        <v>6.81</v>
      </c>
      <c r="X21" t="n">
        <v>0.22</v>
      </c>
      <c r="Y21" t="n">
        <v>2</v>
      </c>
      <c r="Z21" t="n">
        <v>10</v>
      </c>
      <c r="AA21" t="n">
        <v>157.7238412645971</v>
      </c>
      <c r="AB21" t="n">
        <v>215.8047179029102</v>
      </c>
      <c r="AC21" t="n">
        <v>195.2086185101421</v>
      </c>
      <c r="AD21" t="n">
        <v>157723.8412645971</v>
      </c>
      <c r="AE21" t="n">
        <v>215804.7179029102</v>
      </c>
      <c r="AF21" t="n">
        <v>3.825504100293978e-06</v>
      </c>
      <c r="AG21" t="n">
        <v>6</v>
      </c>
      <c r="AH21" t="n">
        <v>195208.6185101421</v>
      </c>
    </row>
    <row r="22">
      <c r="A22" t="n">
        <v>20</v>
      </c>
      <c r="B22" t="n">
        <v>95</v>
      </c>
      <c r="C22" t="inlineStr">
        <is>
          <t xml:space="preserve">CONCLUIDO	</t>
        </is>
      </c>
      <c r="D22" t="n">
        <v>5.1922</v>
      </c>
      <c r="E22" t="n">
        <v>19.26</v>
      </c>
      <c r="F22" t="n">
        <v>16.49</v>
      </c>
      <c r="G22" t="n">
        <v>123.7</v>
      </c>
      <c r="H22" t="n">
        <v>1.72</v>
      </c>
      <c r="I22" t="n">
        <v>8</v>
      </c>
      <c r="J22" t="n">
        <v>217.14</v>
      </c>
      <c r="K22" t="n">
        <v>53.44</v>
      </c>
      <c r="L22" t="n">
        <v>21</v>
      </c>
      <c r="M22" t="n">
        <v>6</v>
      </c>
      <c r="N22" t="n">
        <v>47.7</v>
      </c>
      <c r="O22" t="n">
        <v>27014.3</v>
      </c>
      <c r="P22" t="n">
        <v>202.93</v>
      </c>
      <c r="Q22" t="n">
        <v>433.42</v>
      </c>
      <c r="R22" t="n">
        <v>66.29000000000001</v>
      </c>
      <c r="S22" t="n">
        <v>55.15</v>
      </c>
      <c r="T22" t="n">
        <v>3552.07</v>
      </c>
      <c r="U22" t="n">
        <v>0.83</v>
      </c>
      <c r="V22" t="n">
        <v>0.87</v>
      </c>
      <c r="W22" t="n">
        <v>6.81</v>
      </c>
      <c r="X22" t="n">
        <v>0.2</v>
      </c>
      <c r="Y22" t="n">
        <v>2</v>
      </c>
      <c r="Z22" t="n">
        <v>10</v>
      </c>
      <c r="AA22" t="n">
        <v>156.421585432136</v>
      </c>
      <c r="AB22" t="n">
        <v>214.0229140214653</v>
      </c>
      <c r="AC22" t="n">
        <v>193.5968674903642</v>
      </c>
      <c r="AD22" t="n">
        <v>156421.585432136</v>
      </c>
      <c r="AE22" t="n">
        <v>214022.9140214653</v>
      </c>
      <c r="AF22" t="n">
        <v>3.836587806062426e-06</v>
      </c>
      <c r="AG22" t="n">
        <v>6</v>
      </c>
      <c r="AH22" t="n">
        <v>193596.8674903642</v>
      </c>
    </row>
    <row r="23">
      <c r="A23" t="n">
        <v>21</v>
      </c>
      <c r="B23" t="n">
        <v>95</v>
      </c>
      <c r="C23" t="inlineStr">
        <is>
          <t xml:space="preserve">CONCLUIDO	</t>
        </is>
      </c>
      <c r="D23" t="n">
        <v>5.1934</v>
      </c>
      <c r="E23" t="n">
        <v>19.26</v>
      </c>
      <c r="F23" t="n">
        <v>16.49</v>
      </c>
      <c r="G23" t="n">
        <v>123.67</v>
      </c>
      <c r="H23" t="n">
        <v>1.79</v>
      </c>
      <c r="I23" t="n">
        <v>8</v>
      </c>
      <c r="J23" t="n">
        <v>218.78</v>
      </c>
      <c r="K23" t="n">
        <v>53.44</v>
      </c>
      <c r="L23" t="n">
        <v>22</v>
      </c>
      <c r="M23" t="n">
        <v>6</v>
      </c>
      <c r="N23" t="n">
        <v>48.34</v>
      </c>
      <c r="O23" t="n">
        <v>27216.79</v>
      </c>
      <c r="P23" t="n">
        <v>202.55</v>
      </c>
      <c r="Q23" t="n">
        <v>433.41</v>
      </c>
      <c r="R23" t="n">
        <v>66.06</v>
      </c>
      <c r="S23" t="n">
        <v>55.15</v>
      </c>
      <c r="T23" t="n">
        <v>3439.15</v>
      </c>
      <c r="U23" t="n">
        <v>0.83</v>
      </c>
      <c r="V23" t="n">
        <v>0.87</v>
      </c>
      <c r="W23" t="n">
        <v>6.81</v>
      </c>
      <c r="X23" t="n">
        <v>0.2</v>
      </c>
      <c r="Y23" t="n">
        <v>2</v>
      </c>
      <c r="Z23" t="n">
        <v>10</v>
      </c>
      <c r="AA23" t="n">
        <v>156.2206386481638</v>
      </c>
      <c r="AB23" t="n">
        <v>213.7479697664881</v>
      </c>
      <c r="AC23" t="n">
        <v>193.3481635291953</v>
      </c>
      <c r="AD23" t="n">
        <v>156220.6386481638</v>
      </c>
      <c r="AE23" t="n">
        <v>213747.9697664881</v>
      </c>
      <c r="AF23" t="n">
        <v>3.837474502523902e-06</v>
      </c>
      <c r="AG23" t="n">
        <v>6</v>
      </c>
      <c r="AH23" t="n">
        <v>193348.1635291953</v>
      </c>
    </row>
    <row r="24">
      <c r="A24" t="n">
        <v>22</v>
      </c>
      <c r="B24" t="n">
        <v>95</v>
      </c>
      <c r="C24" t="inlineStr">
        <is>
          <t xml:space="preserve">CONCLUIDO	</t>
        </is>
      </c>
      <c r="D24" t="n">
        <v>5.1916</v>
      </c>
      <c r="E24" t="n">
        <v>19.26</v>
      </c>
      <c r="F24" t="n">
        <v>16.5</v>
      </c>
      <c r="G24" t="n">
        <v>123.72</v>
      </c>
      <c r="H24" t="n">
        <v>1.85</v>
      </c>
      <c r="I24" t="n">
        <v>8</v>
      </c>
      <c r="J24" t="n">
        <v>220.43</v>
      </c>
      <c r="K24" t="n">
        <v>53.44</v>
      </c>
      <c r="L24" t="n">
        <v>23</v>
      </c>
      <c r="M24" t="n">
        <v>6</v>
      </c>
      <c r="N24" t="n">
        <v>48.99</v>
      </c>
      <c r="O24" t="n">
        <v>27420.16</v>
      </c>
      <c r="P24" t="n">
        <v>200.43</v>
      </c>
      <c r="Q24" t="n">
        <v>433.4</v>
      </c>
      <c r="R24" t="n">
        <v>66.34999999999999</v>
      </c>
      <c r="S24" t="n">
        <v>55.15</v>
      </c>
      <c r="T24" t="n">
        <v>3584.48</v>
      </c>
      <c r="U24" t="n">
        <v>0.83</v>
      </c>
      <c r="V24" t="n">
        <v>0.87</v>
      </c>
      <c r="W24" t="n">
        <v>6.81</v>
      </c>
      <c r="X24" t="n">
        <v>0.2</v>
      </c>
      <c r="Y24" t="n">
        <v>2</v>
      </c>
      <c r="Z24" t="n">
        <v>10</v>
      </c>
      <c r="AA24" t="n">
        <v>155.2744814932955</v>
      </c>
      <c r="AB24" t="n">
        <v>212.4533958056903</v>
      </c>
      <c r="AC24" t="n">
        <v>192.1771418902696</v>
      </c>
      <c r="AD24" t="n">
        <v>155274.4814932955</v>
      </c>
      <c r="AE24" t="n">
        <v>212453.3958056903</v>
      </c>
      <c r="AF24" t="n">
        <v>3.836144457831688e-06</v>
      </c>
      <c r="AG24" t="n">
        <v>6</v>
      </c>
      <c r="AH24" t="n">
        <v>192177.1418902696</v>
      </c>
    </row>
    <row r="25">
      <c r="A25" t="n">
        <v>23</v>
      </c>
      <c r="B25" t="n">
        <v>95</v>
      </c>
      <c r="C25" t="inlineStr">
        <is>
          <t xml:space="preserve">CONCLUIDO	</t>
        </is>
      </c>
      <c r="D25" t="n">
        <v>5.2091</v>
      </c>
      <c r="E25" t="n">
        <v>19.2</v>
      </c>
      <c r="F25" t="n">
        <v>16.47</v>
      </c>
      <c r="G25" t="n">
        <v>141.15</v>
      </c>
      <c r="H25" t="n">
        <v>1.92</v>
      </c>
      <c r="I25" t="n">
        <v>7</v>
      </c>
      <c r="J25" t="n">
        <v>222.08</v>
      </c>
      <c r="K25" t="n">
        <v>53.44</v>
      </c>
      <c r="L25" t="n">
        <v>24</v>
      </c>
      <c r="M25" t="n">
        <v>5</v>
      </c>
      <c r="N25" t="n">
        <v>49.65</v>
      </c>
      <c r="O25" t="n">
        <v>27624.44</v>
      </c>
      <c r="P25" t="n">
        <v>198.3</v>
      </c>
      <c r="Q25" t="n">
        <v>433.39</v>
      </c>
      <c r="R25" t="n">
        <v>65.52</v>
      </c>
      <c r="S25" t="n">
        <v>55.15</v>
      </c>
      <c r="T25" t="n">
        <v>3175.59</v>
      </c>
      <c r="U25" t="n">
        <v>0.84</v>
      </c>
      <c r="V25" t="n">
        <v>0.87</v>
      </c>
      <c r="W25" t="n">
        <v>6.8</v>
      </c>
      <c r="X25" t="n">
        <v>0.18</v>
      </c>
      <c r="Y25" t="n">
        <v>2</v>
      </c>
      <c r="Z25" t="n">
        <v>10</v>
      </c>
      <c r="AA25" t="n">
        <v>153.9240353875036</v>
      </c>
      <c r="AB25" t="n">
        <v>210.6056558662692</v>
      </c>
      <c r="AC25" t="n">
        <v>190.5057476573471</v>
      </c>
      <c r="AD25" t="n">
        <v>153924.0353875036</v>
      </c>
      <c r="AE25" t="n">
        <v>210605.6558662693</v>
      </c>
      <c r="AF25" t="n">
        <v>3.849075447894878e-06</v>
      </c>
      <c r="AG25" t="n">
        <v>6</v>
      </c>
      <c r="AH25" t="n">
        <v>190505.7476573472</v>
      </c>
    </row>
    <row r="26">
      <c r="A26" t="n">
        <v>24</v>
      </c>
      <c r="B26" t="n">
        <v>95</v>
      </c>
      <c r="C26" t="inlineStr">
        <is>
          <t xml:space="preserve">CONCLUIDO	</t>
        </is>
      </c>
      <c r="D26" t="n">
        <v>5.2123</v>
      </c>
      <c r="E26" t="n">
        <v>19.19</v>
      </c>
      <c r="F26" t="n">
        <v>16.46</v>
      </c>
      <c r="G26" t="n">
        <v>141.05</v>
      </c>
      <c r="H26" t="n">
        <v>1.99</v>
      </c>
      <c r="I26" t="n">
        <v>7</v>
      </c>
      <c r="J26" t="n">
        <v>223.75</v>
      </c>
      <c r="K26" t="n">
        <v>53.44</v>
      </c>
      <c r="L26" t="n">
        <v>25</v>
      </c>
      <c r="M26" t="n">
        <v>5</v>
      </c>
      <c r="N26" t="n">
        <v>50.31</v>
      </c>
      <c r="O26" t="n">
        <v>27829.77</v>
      </c>
      <c r="P26" t="n">
        <v>198.68</v>
      </c>
      <c r="Q26" t="n">
        <v>433.39</v>
      </c>
      <c r="R26" t="n">
        <v>65.11</v>
      </c>
      <c r="S26" t="n">
        <v>55.15</v>
      </c>
      <c r="T26" t="n">
        <v>2969.36</v>
      </c>
      <c r="U26" t="n">
        <v>0.85</v>
      </c>
      <c r="V26" t="n">
        <v>0.87</v>
      </c>
      <c r="W26" t="n">
        <v>6.8</v>
      </c>
      <c r="X26" t="n">
        <v>0.16</v>
      </c>
      <c r="Y26" t="n">
        <v>2</v>
      </c>
      <c r="Z26" t="n">
        <v>10</v>
      </c>
      <c r="AA26" t="n">
        <v>154.0326226730681</v>
      </c>
      <c r="AB26" t="n">
        <v>210.7542297809115</v>
      </c>
      <c r="AC26" t="n">
        <v>190.6401418861008</v>
      </c>
      <c r="AD26" t="n">
        <v>154032.6226730681</v>
      </c>
      <c r="AE26" t="n">
        <v>210754.2297809116</v>
      </c>
      <c r="AF26" t="n">
        <v>3.851439971792147e-06</v>
      </c>
      <c r="AG26" t="n">
        <v>6</v>
      </c>
      <c r="AH26" t="n">
        <v>190640.1418861008</v>
      </c>
    </row>
    <row r="27">
      <c r="A27" t="n">
        <v>25</v>
      </c>
      <c r="B27" t="n">
        <v>95</v>
      </c>
      <c r="C27" t="inlineStr">
        <is>
          <t xml:space="preserve">CONCLUIDO	</t>
        </is>
      </c>
      <c r="D27" t="n">
        <v>5.2126</v>
      </c>
      <c r="E27" t="n">
        <v>19.18</v>
      </c>
      <c r="F27" t="n">
        <v>16.45</v>
      </c>
      <c r="G27" t="n">
        <v>141.04</v>
      </c>
      <c r="H27" t="n">
        <v>2.05</v>
      </c>
      <c r="I27" t="n">
        <v>7</v>
      </c>
      <c r="J27" t="n">
        <v>225.42</v>
      </c>
      <c r="K27" t="n">
        <v>53.44</v>
      </c>
      <c r="L27" t="n">
        <v>26</v>
      </c>
      <c r="M27" t="n">
        <v>5</v>
      </c>
      <c r="N27" t="n">
        <v>50.98</v>
      </c>
      <c r="O27" t="n">
        <v>28035.92</v>
      </c>
      <c r="P27" t="n">
        <v>197.53</v>
      </c>
      <c r="Q27" t="n">
        <v>433.44</v>
      </c>
      <c r="R27" t="n">
        <v>65.01000000000001</v>
      </c>
      <c r="S27" t="n">
        <v>55.15</v>
      </c>
      <c r="T27" t="n">
        <v>2917.79</v>
      </c>
      <c r="U27" t="n">
        <v>0.85</v>
      </c>
      <c r="V27" t="n">
        <v>0.87</v>
      </c>
      <c r="W27" t="n">
        <v>6.81</v>
      </c>
      <c r="X27" t="n">
        <v>0.16</v>
      </c>
      <c r="Y27" t="n">
        <v>2</v>
      </c>
      <c r="Z27" t="n">
        <v>10</v>
      </c>
      <c r="AA27" t="n">
        <v>153.4876130907122</v>
      </c>
      <c r="AB27" t="n">
        <v>210.0085236262068</v>
      </c>
      <c r="AC27" t="n">
        <v>189.9656048801956</v>
      </c>
      <c r="AD27" t="n">
        <v>153487.6130907122</v>
      </c>
      <c r="AE27" t="n">
        <v>210008.5236262068</v>
      </c>
      <c r="AF27" t="n">
        <v>3.851661645907516e-06</v>
      </c>
      <c r="AG27" t="n">
        <v>6</v>
      </c>
      <c r="AH27" t="n">
        <v>189965.6048801956</v>
      </c>
    </row>
    <row r="28">
      <c r="A28" t="n">
        <v>26</v>
      </c>
      <c r="B28" t="n">
        <v>95</v>
      </c>
      <c r="C28" t="inlineStr">
        <is>
          <t xml:space="preserve">CONCLUIDO	</t>
        </is>
      </c>
      <c r="D28" t="n">
        <v>5.2128</v>
      </c>
      <c r="E28" t="n">
        <v>19.18</v>
      </c>
      <c r="F28" t="n">
        <v>16.45</v>
      </c>
      <c r="G28" t="n">
        <v>141.04</v>
      </c>
      <c r="H28" t="n">
        <v>2.11</v>
      </c>
      <c r="I28" t="n">
        <v>7</v>
      </c>
      <c r="J28" t="n">
        <v>227.1</v>
      </c>
      <c r="K28" t="n">
        <v>53.44</v>
      </c>
      <c r="L28" t="n">
        <v>27</v>
      </c>
      <c r="M28" t="n">
        <v>5</v>
      </c>
      <c r="N28" t="n">
        <v>51.66</v>
      </c>
      <c r="O28" t="n">
        <v>28243</v>
      </c>
      <c r="P28" t="n">
        <v>195.44</v>
      </c>
      <c r="Q28" t="n">
        <v>433.4</v>
      </c>
      <c r="R28" t="n">
        <v>65.01000000000001</v>
      </c>
      <c r="S28" t="n">
        <v>55.15</v>
      </c>
      <c r="T28" t="n">
        <v>2916.9</v>
      </c>
      <c r="U28" t="n">
        <v>0.85</v>
      </c>
      <c r="V28" t="n">
        <v>0.87</v>
      </c>
      <c r="W28" t="n">
        <v>6.8</v>
      </c>
      <c r="X28" t="n">
        <v>0.16</v>
      </c>
      <c r="Y28" t="n">
        <v>2</v>
      </c>
      <c r="Z28" t="n">
        <v>10</v>
      </c>
      <c r="AA28" t="n">
        <v>152.5140211949567</v>
      </c>
      <c r="AB28" t="n">
        <v>208.6764122425917</v>
      </c>
      <c r="AC28" t="n">
        <v>188.7606283374022</v>
      </c>
      <c r="AD28" t="n">
        <v>152514.0211949566</v>
      </c>
      <c r="AE28" t="n">
        <v>208676.4122425916</v>
      </c>
      <c r="AF28" t="n">
        <v>3.851809428651095e-06</v>
      </c>
      <c r="AG28" t="n">
        <v>6</v>
      </c>
      <c r="AH28" t="n">
        <v>188760.6283374022</v>
      </c>
    </row>
    <row r="29">
      <c r="A29" t="n">
        <v>27</v>
      </c>
      <c r="B29" t="n">
        <v>95</v>
      </c>
      <c r="C29" t="inlineStr">
        <is>
          <t xml:space="preserve">CONCLUIDO	</t>
        </is>
      </c>
      <c r="D29" t="n">
        <v>5.2304</v>
      </c>
      <c r="E29" t="n">
        <v>19.12</v>
      </c>
      <c r="F29" t="n">
        <v>16.43</v>
      </c>
      <c r="G29" t="n">
        <v>164.27</v>
      </c>
      <c r="H29" t="n">
        <v>2.18</v>
      </c>
      <c r="I29" t="n">
        <v>6</v>
      </c>
      <c r="J29" t="n">
        <v>228.79</v>
      </c>
      <c r="K29" t="n">
        <v>53.44</v>
      </c>
      <c r="L29" t="n">
        <v>28</v>
      </c>
      <c r="M29" t="n">
        <v>3</v>
      </c>
      <c r="N29" t="n">
        <v>52.35</v>
      </c>
      <c r="O29" t="n">
        <v>28451.04</v>
      </c>
      <c r="P29" t="n">
        <v>193.01</v>
      </c>
      <c r="Q29" t="n">
        <v>433.4</v>
      </c>
      <c r="R29" t="n">
        <v>64.01000000000001</v>
      </c>
      <c r="S29" t="n">
        <v>55.15</v>
      </c>
      <c r="T29" t="n">
        <v>2425.39</v>
      </c>
      <c r="U29" t="n">
        <v>0.86</v>
      </c>
      <c r="V29" t="n">
        <v>0.87</v>
      </c>
      <c r="W29" t="n">
        <v>6.81</v>
      </c>
      <c r="X29" t="n">
        <v>0.14</v>
      </c>
      <c r="Y29" t="n">
        <v>2</v>
      </c>
      <c r="Z29" t="n">
        <v>10</v>
      </c>
      <c r="AA29" t="n">
        <v>151.0432312191162</v>
      </c>
      <c r="AB29" t="n">
        <v>206.6640125109735</v>
      </c>
      <c r="AC29" t="n">
        <v>186.9402892117483</v>
      </c>
      <c r="AD29" t="n">
        <v>151043.2312191162</v>
      </c>
      <c r="AE29" t="n">
        <v>206664.0125109735</v>
      </c>
      <c r="AF29" t="n">
        <v>3.864814310086075e-06</v>
      </c>
      <c r="AG29" t="n">
        <v>6</v>
      </c>
      <c r="AH29" t="n">
        <v>186940.2892117483</v>
      </c>
    </row>
    <row r="30">
      <c r="A30" t="n">
        <v>28</v>
      </c>
      <c r="B30" t="n">
        <v>95</v>
      </c>
      <c r="C30" t="inlineStr">
        <is>
          <t xml:space="preserve">CONCLUIDO	</t>
        </is>
      </c>
      <c r="D30" t="n">
        <v>5.2282</v>
      </c>
      <c r="E30" t="n">
        <v>19.13</v>
      </c>
      <c r="F30" t="n">
        <v>16.44</v>
      </c>
      <c r="G30" t="n">
        <v>164.35</v>
      </c>
      <c r="H30" t="n">
        <v>2.24</v>
      </c>
      <c r="I30" t="n">
        <v>6</v>
      </c>
      <c r="J30" t="n">
        <v>230.48</v>
      </c>
      <c r="K30" t="n">
        <v>53.44</v>
      </c>
      <c r="L30" t="n">
        <v>29</v>
      </c>
      <c r="M30" t="n">
        <v>3</v>
      </c>
      <c r="N30" t="n">
        <v>53.05</v>
      </c>
      <c r="O30" t="n">
        <v>28660.06</v>
      </c>
      <c r="P30" t="n">
        <v>193.98</v>
      </c>
      <c r="Q30" t="n">
        <v>433.4</v>
      </c>
      <c r="R30" t="n">
        <v>64.33</v>
      </c>
      <c r="S30" t="n">
        <v>55.15</v>
      </c>
      <c r="T30" t="n">
        <v>2583.16</v>
      </c>
      <c r="U30" t="n">
        <v>0.86</v>
      </c>
      <c r="V30" t="n">
        <v>0.87</v>
      </c>
      <c r="W30" t="n">
        <v>6.81</v>
      </c>
      <c r="X30" t="n">
        <v>0.14</v>
      </c>
      <c r="Y30" t="n">
        <v>2</v>
      </c>
      <c r="Z30" t="n">
        <v>10</v>
      </c>
      <c r="AA30" t="n">
        <v>151.5389250530158</v>
      </c>
      <c r="AB30" t="n">
        <v>207.3422426829831</v>
      </c>
      <c r="AC30" t="n">
        <v>187.5537900480437</v>
      </c>
      <c r="AD30" t="n">
        <v>151538.9250530158</v>
      </c>
      <c r="AE30" t="n">
        <v>207342.2426829831</v>
      </c>
      <c r="AF30" t="n">
        <v>3.863188699906703e-06</v>
      </c>
      <c r="AG30" t="n">
        <v>6</v>
      </c>
      <c r="AH30" t="n">
        <v>187553.7900480437</v>
      </c>
    </row>
    <row r="31">
      <c r="A31" t="n">
        <v>29</v>
      </c>
      <c r="B31" t="n">
        <v>95</v>
      </c>
      <c r="C31" t="inlineStr">
        <is>
          <t xml:space="preserve">CONCLUIDO	</t>
        </is>
      </c>
      <c r="D31" t="n">
        <v>5.2283</v>
      </c>
      <c r="E31" t="n">
        <v>19.13</v>
      </c>
      <c r="F31" t="n">
        <v>16.43</v>
      </c>
      <c r="G31" t="n">
        <v>164.35</v>
      </c>
      <c r="H31" t="n">
        <v>2.3</v>
      </c>
      <c r="I31" t="n">
        <v>6</v>
      </c>
      <c r="J31" t="n">
        <v>232.18</v>
      </c>
      <c r="K31" t="n">
        <v>53.44</v>
      </c>
      <c r="L31" t="n">
        <v>30</v>
      </c>
      <c r="M31" t="n">
        <v>2</v>
      </c>
      <c r="N31" t="n">
        <v>53.75</v>
      </c>
      <c r="O31" t="n">
        <v>28870.05</v>
      </c>
      <c r="P31" t="n">
        <v>194.13</v>
      </c>
      <c r="Q31" t="n">
        <v>433.45</v>
      </c>
      <c r="R31" t="n">
        <v>64.29000000000001</v>
      </c>
      <c r="S31" t="n">
        <v>55.15</v>
      </c>
      <c r="T31" t="n">
        <v>2563.69</v>
      </c>
      <c r="U31" t="n">
        <v>0.86</v>
      </c>
      <c r="V31" t="n">
        <v>0.87</v>
      </c>
      <c r="W31" t="n">
        <v>6.81</v>
      </c>
      <c r="X31" t="n">
        <v>0.14</v>
      </c>
      <c r="Y31" t="n">
        <v>2</v>
      </c>
      <c r="Z31" t="n">
        <v>10</v>
      </c>
      <c r="AA31" t="n">
        <v>151.6008666282543</v>
      </c>
      <c r="AB31" t="n">
        <v>207.4269938788939</v>
      </c>
      <c r="AC31" t="n">
        <v>187.6304527087657</v>
      </c>
      <c r="AD31" t="n">
        <v>151600.8666282543</v>
      </c>
      <c r="AE31" t="n">
        <v>207426.9938788939</v>
      </c>
      <c r="AF31" t="n">
        <v>3.863262591278492e-06</v>
      </c>
      <c r="AG31" t="n">
        <v>6</v>
      </c>
      <c r="AH31" t="n">
        <v>187630.4527087657</v>
      </c>
    </row>
    <row r="32">
      <c r="A32" t="n">
        <v>30</v>
      </c>
      <c r="B32" t="n">
        <v>95</v>
      </c>
      <c r="C32" t="inlineStr">
        <is>
          <t xml:space="preserve">CONCLUIDO	</t>
        </is>
      </c>
      <c r="D32" t="n">
        <v>5.2275</v>
      </c>
      <c r="E32" t="n">
        <v>19.13</v>
      </c>
      <c r="F32" t="n">
        <v>16.44</v>
      </c>
      <c r="G32" t="n">
        <v>164.38</v>
      </c>
      <c r="H32" t="n">
        <v>2.36</v>
      </c>
      <c r="I32" t="n">
        <v>6</v>
      </c>
      <c r="J32" t="n">
        <v>233.89</v>
      </c>
      <c r="K32" t="n">
        <v>53.44</v>
      </c>
      <c r="L32" t="n">
        <v>31</v>
      </c>
      <c r="M32" t="n">
        <v>0</v>
      </c>
      <c r="N32" t="n">
        <v>54.46</v>
      </c>
      <c r="O32" t="n">
        <v>29081.05</v>
      </c>
      <c r="P32" t="n">
        <v>195.2</v>
      </c>
      <c r="Q32" t="n">
        <v>433.4</v>
      </c>
      <c r="R32" t="n">
        <v>64.3</v>
      </c>
      <c r="S32" t="n">
        <v>55.15</v>
      </c>
      <c r="T32" t="n">
        <v>2569.7</v>
      </c>
      <c r="U32" t="n">
        <v>0.86</v>
      </c>
      <c r="V32" t="n">
        <v>0.87</v>
      </c>
      <c r="W32" t="n">
        <v>6.81</v>
      </c>
      <c r="X32" t="n">
        <v>0.15</v>
      </c>
      <c r="Y32" t="n">
        <v>2</v>
      </c>
      <c r="Z32" t="n">
        <v>10</v>
      </c>
      <c r="AA32" t="n">
        <v>152.1166322251301</v>
      </c>
      <c r="AB32" t="n">
        <v>208.1326871225112</v>
      </c>
      <c r="AC32" t="n">
        <v>188.268795579659</v>
      </c>
      <c r="AD32" t="n">
        <v>152116.6322251301</v>
      </c>
      <c r="AE32" t="n">
        <v>208132.6871225112</v>
      </c>
      <c r="AF32" t="n">
        <v>3.862671460304174e-06</v>
      </c>
      <c r="AG32" t="n">
        <v>6</v>
      </c>
      <c r="AH32" t="n">
        <v>188268.7955796591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3.7656</v>
      </c>
      <c r="E2" t="n">
        <v>26.56</v>
      </c>
      <c r="F2" t="n">
        <v>20.82</v>
      </c>
      <c r="G2" t="n">
        <v>8.16</v>
      </c>
      <c r="H2" t="n">
        <v>0.15</v>
      </c>
      <c r="I2" t="n">
        <v>153</v>
      </c>
      <c r="J2" t="n">
        <v>116.05</v>
      </c>
      <c r="K2" t="n">
        <v>43.4</v>
      </c>
      <c r="L2" t="n">
        <v>1</v>
      </c>
      <c r="M2" t="n">
        <v>151</v>
      </c>
      <c r="N2" t="n">
        <v>16.65</v>
      </c>
      <c r="O2" t="n">
        <v>14546.17</v>
      </c>
      <c r="P2" t="n">
        <v>210.45</v>
      </c>
      <c r="Q2" t="n">
        <v>434.43</v>
      </c>
      <c r="R2" t="n">
        <v>206.63</v>
      </c>
      <c r="S2" t="n">
        <v>55.15</v>
      </c>
      <c r="T2" t="n">
        <v>72998.37</v>
      </c>
      <c r="U2" t="n">
        <v>0.27</v>
      </c>
      <c r="V2" t="n">
        <v>0.6899999999999999</v>
      </c>
      <c r="W2" t="n">
        <v>7.05</v>
      </c>
      <c r="X2" t="n">
        <v>4.51</v>
      </c>
      <c r="Y2" t="n">
        <v>2</v>
      </c>
      <c r="Z2" t="n">
        <v>10</v>
      </c>
      <c r="AA2" t="n">
        <v>215.7796177194774</v>
      </c>
      <c r="AB2" t="n">
        <v>295.2391924885315</v>
      </c>
      <c r="AC2" t="n">
        <v>267.0619783283223</v>
      </c>
      <c r="AD2" t="n">
        <v>215779.6177194774</v>
      </c>
      <c r="AE2" t="n">
        <v>295239.1924885315</v>
      </c>
      <c r="AF2" t="n">
        <v>2.860522944512373e-06</v>
      </c>
      <c r="AG2" t="n">
        <v>8</v>
      </c>
      <c r="AH2" t="n">
        <v>267061.9783283223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4.5698</v>
      </c>
      <c r="E3" t="n">
        <v>21.88</v>
      </c>
      <c r="F3" t="n">
        <v>18.2</v>
      </c>
      <c r="G3" t="n">
        <v>16.3</v>
      </c>
      <c r="H3" t="n">
        <v>0.3</v>
      </c>
      <c r="I3" t="n">
        <v>67</v>
      </c>
      <c r="J3" t="n">
        <v>117.34</v>
      </c>
      <c r="K3" t="n">
        <v>43.4</v>
      </c>
      <c r="L3" t="n">
        <v>2</v>
      </c>
      <c r="M3" t="n">
        <v>65</v>
      </c>
      <c r="N3" t="n">
        <v>16.94</v>
      </c>
      <c r="O3" t="n">
        <v>14705.49</v>
      </c>
      <c r="P3" t="n">
        <v>181.81</v>
      </c>
      <c r="Q3" t="n">
        <v>433.93</v>
      </c>
      <c r="R3" t="n">
        <v>121.73</v>
      </c>
      <c r="S3" t="n">
        <v>55.15</v>
      </c>
      <c r="T3" t="n">
        <v>30981.6</v>
      </c>
      <c r="U3" t="n">
        <v>0.45</v>
      </c>
      <c r="V3" t="n">
        <v>0.79</v>
      </c>
      <c r="W3" t="n">
        <v>6.9</v>
      </c>
      <c r="X3" t="n">
        <v>1.9</v>
      </c>
      <c r="Y3" t="n">
        <v>2</v>
      </c>
      <c r="Z3" t="n">
        <v>10</v>
      </c>
      <c r="AA3" t="n">
        <v>164.9469105901007</v>
      </c>
      <c r="AB3" t="n">
        <v>225.6876400133881</v>
      </c>
      <c r="AC3" t="n">
        <v>204.1483284051674</v>
      </c>
      <c r="AD3" t="n">
        <v>164946.9105901007</v>
      </c>
      <c r="AE3" t="n">
        <v>225687.6400133881</v>
      </c>
      <c r="AF3" t="n">
        <v>3.471430250646017e-06</v>
      </c>
      <c r="AG3" t="n">
        <v>7</v>
      </c>
      <c r="AH3" t="n">
        <v>204148.3284051674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4.8499</v>
      </c>
      <c r="E4" t="n">
        <v>20.62</v>
      </c>
      <c r="F4" t="n">
        <v>17.51</v>
      </c>
      <c r="G4" t="n">
        <v>24.43</v>
      </c>
      <c r="H4" t="n">
        <v>0.45</v>
      </c>
      <c r="I4" t="n">
        <v>43</v>
      </c>
      <c r="J4" t="n">
        <v>118.63</v>
      </c>
      <c r="K4" t="n">
        <v>43.4</v>
      </c>
      <c r="L4" t="n">
        <v>3</v>
      </c>
      <c r="M4" t="n">
        <v>41</v>
      </c>
      <c r="N4" t="n">
        <v>17.23</v>
      </c>
      <c r="O4" t="n">
        <v>14865.24</v>
      </c>
      <c r="P4" t="n">
        <v>172.59</v>
      </c>
      <c r="Q4" t="n">
        <v>433.7</v>
      </c>
      <c r="R4" t="n">
        <v>99.09999999999999</v>
      </c>
      <c r="S4" t="n">
        <v>55.15</v>
      </c>
      <c r="T4" t="n">
        <v>19783.85</v>
      </c>
      <c r="U4" t="n">
        <v>0.5600000000000001</v>
      </c>
      <c r="V4" t="n">
        <v>0.82</v>
      </c>
      <c r="W4" t="n">
        <v>6.87</v>
      </c>
      <c r="X4" t="n">
        <v>1.21</v>
      </c>
      <c r="Y4" t="n">
        <v>2</v>
      </c>
      <c r="Z4" t="n">
        <v>10</v>
      </c>
      <c r="AA4" t="n">
        <v>145.6415497998087</v>
      </c>
      <c r="AB4" t="n">
        <v>199.2731936877152</v>
      </c>
      <c r="AC4" t="n">
        <v>180.2548397639001</v>
      </c>
      <c r="AD4" t="n">
        <v>145641.5497998087</v>
      </c>
      <c r="AE4" t="n">
        <v>199273.1936877152</v>
      </c>
      <c r="AF4" t="n">
        <v>3.68420709278483e-06</v>
      </c>
      <c r="AG4" t="n">
        <v>6</v>
      </c>
      <c r="AH4" t="n">
        <v>180254.8397639001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5.0033</v>
      </c>
      <c r="E5" t="n">
        <v>19.99</v>
      </c>
      <c r="F5" t="n">
        <v>17.16</v>
      </c>
      <c r="G5" t="n">
        <v>33.22</v>
      </c>
      <c r="H5" t="n">
        <v>0.59</v>
      </c>
      <c r="I5" t="n">
        <v>31</v>
      </c>
      <c r="J5" t="n">
        <v>119.93</v>
      </c>
      <c r="K5" t="n">
        <v>43.4</v>
      </c>
      <c r="L5" t="n">
        <v>4</v>
      </c>
      <c r="M5" t="n">
        <v>29</v>
      </c>
      <c r="N5" t="n">
        <v>17.53</v>
      </c>
      <c r="O5" t="n">
        <v>15025.44</v>
      </c>
      <c r="P5" t="n">
        <v>166.84</v>
      </c>
      <c r="Q5" t="n">
        <v>433.69</v>
      </c>
      <c r="R5" t="n">
        <v>87.84999999999999</v>
      </c>
      <c r="S5" t="n">
        <v>55.15</v>
      </c>
      <c r="T5" t="n">
        <v>14221.41</v>
      </c>
      <c r="U5" t="n">
        <v>0.63</v>
      </c>
      <c r="V5" t="n">
        <v>0.83</v>
      </c>
      <c r="W5" t="n">
        <v>6.85</v>
      </c>
      <c r="X5" t="n">
        <v>0.87</v>
      </c>
      <c r="Y5" t="n">
        <v>2</v>
      </c>
      <c r="Z5" t="n">
        <v>10</v>
      </c>
      <c r="AA5" t="n">
        <v>139.8019323753053</v>
      </c>
      <c r="AB5" t="n">
        <v>191.2831715017751</v>
      </c>
      <c r="AC5" t="n">
        <v>173.027374081317</v>
      </c>
      <c r="AD5" t="n">
        <v>139801.9323753052</v>
      </c>
      <c r="AE5" t="n">
        <v>191283.1715017751</v>
      </c>
      <c r="AF5" t="n">
        <v>3.800736787836933e-06</v>
      </c>
      <c r="AG5" t="n">
        <v>6</v>
      </c>
      <c r="AH5" t="n">
        <v>173027.374081317</v>
      </c>
    </row>
    <row r="6">
      <c r="A6" t="n">
        <v>4</v>
      </c>
      <c r="B6" t="n">
        <v>55</v>
      </c>
      <c r="C6" t="inlineStr">
        <is>
          <t xml:space="preserve">CONCLUIDO	</t>
        </is>
      </c>
      <c r="D6" t="n">
        <v>5.087</v>
      </c>
      <c r="E6" t="n">
        <v>19.66</v>
      </c>
      <c r="F6" t="n">
        <v>16.98</v>
      </c>
      <c r="G6" t="n">
        <v>40.74</v>
      </c>
      <c r="H6" t="n">
        <v>0.73</v>
      </c>
      <c r="I6" t="n">
        <v>25</v>
      </c>
      <c r="J6" t="n">
        <v>121.23</v>
      </c>
      <c r="K6" t="n">
        <v>43.4</v>
      </c>
      <c r="L6" t="n">
        <v>5</v>
      </c>
      <c r="M6" t="n">
        <v>23</v>
      </c>
      <c r="N6" t="n">
        <v>17.83</v>
      </c>
      <c r="O6" t="n">
        <v>15186.08</v>
      </c>
      <c r="P6" t="n">
        <v>162.51</v>
      </c>
      <c r="Q6" t="n">
        <v>433.55</v>
      </c>
      <c r="R6" t="n">
        <v>81.95</v>
      </c>
      <c r="S6" t="n">
        <v>55.15</v>
      </c>
      <c r="T6" t="n">
        <v>11297.29</v>
      </c>
      <c r="U6" t="n">
        <v>0.67</v>
      </c>
      <c r="V6" t="n">
        <v>0.84</v>
      </c>
      <c r="W6" t="n">
        <v>6.83</v>
      </c>
      <c r="X6" t="n">
        <v>0.68</v>
      </c>
      <c r="Y6" t="n">
        <v>2</v>
      </c>
      <c r="Z6" t="n">
        <v>10</v>
      </c>
      <c r="AA6" t="n">
        <v>136.2021489140881</v>
      </c>
      <c r="AB6" t="n">
        <v>186.3577889589022</v>
      </c>
      <c r="AC6" t="n">
        <v>168.5720631355166</v>
      </c>
      <c r="AD6" t="n">
        <v>136202.1489140881</v>
      </c>
      <c r="AE6" t="n">
        <v>186357.7889589022</v>
      </c>
      <c r="AF6" t="n">
        <v>3.864319157301476e-06</v>
      </c>
      <c r="AG6" t="n">
        <v>6</v>
      </c>
      <c r="AH6" t="n">
        <v>168572.0631355166</v>
      </c>
    </row>
    <row r="7">
      <c r="A7" t="n">
        <v>5</v>
      </c>
      <c r="B7" t="n">
        <v>55</v>
      </c>
      <c r="C7" t="inlineStr">
        <is>
          <t xml:space="preserve">CONCLUIDO	</t>
        </is>
      </c>
      <c r="D7" t="n">
        <v>5.1571</v>
      </c>
      <c r="E7" t="n">
        <v>19.39</v>
      </c>
      <c r="F7" t="n">
        <v>16.83</v>
      </c>
      <c r="G7" t="n">
        <v>50.49</v>
      </c>
      <c r="H7" t="n">
        <v>0.86</v>
      </c>
      <c r="I7" t="n">
        <v>20</v>
      </c>
      <c r="J7" t="n">
        <v>122.54</v>
      </c>
      <c r="K7" t="n">
        <v>43.4</v>
      </c>
      <c r="L7" t="n">
        <v>6</v>
      </c>
      <c r="M7" t="n">
        <v>18</v>
      </c>
      <c r="N7" t="n">
        <v>18.14</v>
      </c>
      <c r="O7" t="n">
        <v>15347.16</v>
      </c>
      <c r="P7" t="n">
        <v>158.39</v>
      </c>
      <c r="Q7" t="n">
        <v>433.42</v>
      </c>
      <c r="R7" t="n">
        <v>77.26000000000001</v>
      </c>
      <c r="S7" t="n">
        <v>55.15</v>
      </c>
      <c r="T7" t="n">
        <v>8977.309999999999</v>
      </c>
      <c r="U7" t="n">
        <v>0.71</v>
      </c>
      <c r="V7" t="n">
        <v>0.85</v>
      </c>
      <c r="W7" t="n">
        <v>6.82</v>
      </c>
      <c r="X7" t="n">
        <v>0.54</v>
      </c>
      <c r="Y7" t="n">
        <v>2</v>
      </c>
      <c r="Z7" t="n">
        <v>10</v>
      </c>
      <c r="AA7" t="n">
        <v>133.0460523847348</v>
      </c>
      <c r="AB7" t="n">
        <v>182.0394784502912</v>
      </c>
      <c r="AC7" t="n">
        <v>164.6658861210591</v>
      </c>
      <c r="AD7" t="n">
        <v>133046.0523847348</v>
      </c>
      <c r="AE7" t="n">
        <v>182039.4784502912</v>
      </c>
      <c r="AF7" t="n">
        <v>3.917570341285522e-06</v>
      </c>
      <c r="AG7" t="n">
        <v>6</v>
      </c>
      <c r="AH7" t="n">
        <v>164665.8861210591</v>
      </c>
    </row>
    <row r="8">
      <c r="A8" t="n">
        <v>6</v>
      </c>
      <c r="B8" t="n">
        <v>55</v>
      </c>
      <c r="C8" t="inlineStr">
        <is>
          <t xml:space="preserve">CONCLUIDO	</t>
        </is>
      </c>
      <c r="D8" t="n">
        <v>5.1981</v>
      </c>
      <c r="E8" t="n">
        <v>19.24</v>
      </c>
      <c r="F8" t="n">
        <v>16.75</v>
      </c>
      <c r="G8" t="n">
        <v>59.11</v>
      </c>
      <c r="H8" t="n">
        <v>1</v>
      </c>
      <c r="I8" t="n">
        <v>17</v>
      </c>
      <c r="J8" t="n">
        <v>123.85</v>
      </c>
      <c r="K8" t="n">
        <v>43.4</v>
      </c>
      <c r="L8" t="n">
        <v>7</v>
      </c>
      <c r="M8" t="n">
        <v>15</v>
      </c>
      <c r="N8" t="n">
        <v>18.45</v>
      </c>
      <c r="O8" t="n">
        <v>15508.69</v>
      </c>
      <c r="P8" t="n">
        <v>155.11</v>
      </c>
      <c r="Q8" t="n">
        <v>433.64</v>
      </c>
      <c r="R8" t="n">
        <v>74.33</v>
      </c>
      <c r="S8" t="n">
        <v>55.15</v>
      </c>
      <c r="T8" t="n">
        <v>7528.07</v>
      </c>
      <c r="U8" t="n">
        <v>0.74</v>
      </c>
      <c r="V8" t="n">
        <v>0.86</v>
      </c>
      <c r="W8" t="n">
        <v>6.83</v>
      </c>
      <c r="X8" t="n">
        <v>0.45</v>
      </c>
      <c r="Y8" t="n">
        <v>2</v>
      </c>
      <c r="Z8" t="n">
        <v>10</v>
      </c>
      <c r="AA8" t="n">
        <v>130.8380936249463</v>
      </c>
      <c r="AB8" t="n">
        <v>179.0184518668844</v>
      </c>
      <c r="AC8" t="n">
        <v>161.9331820747343</v>
      </c>
      <c r="AD8" t="n">
        <v>130838.0936249463</v>
      </c>
      <c r="AE8" t="n">
        <v>179018.4518668845</v>
      </c>
      <c r="AF8" t="n">
        <v>3.948715826925262e-06</v>
      </c>
      <c r="AG8" t="n">
        <v>6</v>
      </c>
      <c r="AH8" t="n">
        <v>161933.1820747343</v>
      </c>
    </row>
    <row r="9">
      <c r="A9" t="n">
        <v>7</v>
      </c>
      <c r="B9" t="n">
        <v>55</v>
      </c>
      <c r="C9" t="inlineStr">
        <is>
          <t xml:space="preserve">CONCLUIDO	</t>
        </is>
      </c>
      <c r="D9" t="n">
        <v>5.2253</v>
      </c>
      <c r="E9" t="n">
        <v>19.14</v>
      </c>
      <c r="F9" t="n">
        <v>16.7</v>
      </c>
      <c r="G9" t="n">
        <v>66.78</v>
      </c>
      <c r="H9" t="n">
        <v>1.13</v>
      </c>
      <c r="I9" t="n">
        <v>15</v>
      </c>
      <c r="J9" t="n">
        <v>125.16</v>
      </c>
      <c r="K9" t="n">
        <v>43.4</v>
      </c>
      <c r="L9" t="n">
        <v>8</v>
      </c>
      <c r="M9" t="n">
        <v>13</v>
      </c>
      <c r="N9" t="n">
        <v>18.76</v>
      </c>
      <c r="O9" t="n">
        <v>15670.68</v>
      </c>
      <c r="P9" t="n">
        <v>152.21</v>
      </c>
      <c r="Q9" t="n">
        <v>433.58</v>
      </c>
      <c r="R9" t="n">
        <v>72.87</v>
      </c>
      <c r="S9" t="n">
        <v>55.15</v>
      </c>
      <c r="T9" t="n">
        <v>6806.66</v>
      </c>
      <c r="U9" t="n">
        <v>0.76</v>
      </c>
      <c r="V9" t="n">
        <v>0.86</v>
      </c>
      <c r="W9" t="n">
        <v>6.82</v>
      </c>
      <c r="X9" t="n">
        <v>0.4</v>
      </c>
      <c r="Y9" t="n">
        <v>2</v>
      </c>
      <c r="Z9" t="n">
        <v>10</v>
      </c>
      <c r="AA9" t="n">
        <v>129.0586709629551</v>
      </c>
      <c r="AB9" t="n">
        <v>176.5837672781619</v>
      </c>
      <c r="AC9" t="n">
        <v>159.7308603660574</v>
      </c>
      <c r="AD9" t="n">
        <v>129058.6709629551</v>
      </c>
      <c r="AE9" t="n">
        <v>176583.7672781619</v>
      </c>
      <c r="AF9" t="n">
        <v>3.96937819788626e-06</v>
      </c>
      <c r="AG9" t="n">
        <v>6</v>
      </c>
      <c r="AH9" t="n">
        <v>159730.8603660574</v>
      </c>
    </row>
    <row r="10">
      <c r="A10" t="n">
        <v>8</v>
      </c>
      <c r="B10" t="n">
        <v>55</v>
      </c>
      <c r="C10" t="inlineStr">
        <is>
          <t xml:space="preserve">CONCLUIDO	</t>
        </is>
      </c>
      <c r="D10" t="n">
        <v>5.2522</v>
      </c>
      <c r="E10" t="n">
        <v>19.04</v>
      </c>
      <c r="F10" t="n">
        <v>16.64</v>
      </c>
      <c r="G10" t="n">
        <v>76.81999999999999</v>
      </c>
      <c r="H10" t="n">
        <v>1.26</v>
      </c>
      <c r="I10" t="n">
        <v>13</v>
      </c>
      <c r="J10" t="n">
        <v>126.48</v>
      </c>
      <c r="K10" t="n">
        <v>43.4</v>
      </c>
      <c r="L10" t="n">
        <v>9</v>
      </c>
      <c r="M10" t="n">
        <v>11</v>
      </c>
      <c r="N10" t="n">
        <v>19.08</v>
      </c>
      <c r="O10" t="n">
        <v>15833.12</v>
      </c>
      <c r="P10" t="n">
        <v>148.99</v>
      </c>
      <c r="Q10" t="n">
        <v>433.47</v>
      </c>
      <c r="R10" t="n">
        <v>71.22</v>
      </c>
      <c r="S10" t="n">
        <v>55.15</v>
      </c>
      <c r="T10" t="n">
        <v>5996.04</v>
      </c>
      <c r="U10" t="n">
        <v>0.77</v>
      </c>
      <c r="V10" t="n">
        <v>0.86</v>
      </c>
      <c r="W10" t="n">
        <v>6.82</v>
      </c>
      <c r="X10" t="n">
        <v>0.35</v>
      </c>
      <c r="Y10" t="n">
        <v>2</v>
      </c>
      <c r="Z10" t="n">
        <v>10</v>
      </c>
      <c r="AA10" t="n">
        <v>127.1502280796377</v>
      </c>
      <c r="AB10" t="n">
        <v>173.9725515306505</v>
      </c>
      <c r="AC10" t="n">
        <v>157.3688553846233</v>
      </c>
      <c r="AD10" t="n">
        <v>127150.2280796377</v>
      </c>
      <c r="AE10" t="n">
        <v>173972.5515306505</v>
      </c>
      <c r="AF10" t="n">
        <v>3.989812675049895e-06</v>
      </c>
      <c r="AG10" t="n">
        <v>6</v>
      </c>
      <c r="AH10" t="n">
        <v>157368.8553846233</v>
      </c>
    </row>
    <row r="11">
      <c r="A11" t="n">
        <v>9</v>
      </c>
      <c r="B11" t="n">
        <v>55</v>
      </c>
      <c r="C11" t="inlineStr">
        <is>
          <t xml:space="preserve">CONCLUIDO	</t>
        </is>
      </c>
      <c r="D11" t="n">
        <v>5.2705</v>
      </c>
      <c r="E11" t="n">
        <v>18.97</v>
      </c>
      <c r="F11" t="n">
        <v>16.6</v>
      </c>
      <c r="G11" t="n">
        <v>83.01000000000001</v>
      </c>
      <c r="H11" t="n">
        <v>1.38</v>
      </c>
      <c r="I11" t="n">
        <v>12</v>
      </c>
      <c r="J11" t="n">
        <v>127.8</v>
      </c>
      <c r="K11" t="n">
        <v>43.4</v>
      </c>
      <c r="L11" t="n">
        <v>10</v>
      </c>
      <c r="M11" t="n">
        <v>10</v>
      </c>
      <c r="N11" t="n">
        <v>19.4</v>
      </c>
      <c r="O11" t="n">
        <v>15996.02</v>
      </c>
      <c r="P11" t="n">
        <v>146.18</v>
      </c>
      <c r="Q11" t="n">
        <v>433.43</v>
      </c>
      <c r="R11" t="n">
        <v>69.8</v>
      </c>
      <c r="S11" t="n">
        <v>55.15</v>
      </c>
      <c r="T11" t="n">
        <v>5291.61</v>
      </c>
      <c r="U11" t="n">
        <v>0.79</v>
      </c>
      <c r="V11" t="n">
        <v>0.86</v>
      </c>
      <c r="W11" t="n">
        <v>6.81</v>
      </c>
      <c r="X11" t="n">
        <v>0.31</v>
      </c>
      <c r="Y11" t="n">
        <v>2</v>
      </c>
      <c r="Z11" t="n">
        <v>10</v>
      </c>
      <c r="AA11" t="n">
        <v>125.5791514480665</v>
      </c>
      <c r="AB11" t="n">
        <v>171.8229351723265</v>
      </c>
      <c r="AC11" t="n">
        <v>155.4243953945316</v>
      </c>
      <c r="AD11" t="n">
        <v>125579.1514480665</v>
      </c>
      <c r="AE11" t="n">
        <v>171822.9351723265</v>
      </c>
      <c r="AF11" t="n">
        <v>4.003714196689097e-06</v>
      </c>
      <c r="AG11" t="n">
        <v>6</v>
      </c>
      <c r="AH11" t="n">
        <v>155424.3953945316</v>
      </c>
    </row>
    <row r="12">
      <c r="A12" t="n">
        <v>10</v>
      </c>
      <c r="B12" t="n">
        <v>55</v>
      </c>
      <c r="C12" t="inlineStr">
        <is>
          <t xml:space="preserve">CONCLUIDO	</t>
        </is>
      </c>
      <c r="D12" t="n">
        <v>5.2845</v>
      </c>
      <c r="E12" t="n">
        <v>18.92</v>
      </c>
      <c r="F12" t="n">
        <v>16.58</v>
      </c>
      <c r="G12" t="n">
        <v>90.42</v>
      </c>
      <c r="H12" t="n">
        <v>1.5</v>
      </c>
      <c r="I12" t="n">
        <v>11</v>
      </c>
      <c r="J12" t="n">
        <v>129.13</v>
      </c>
      <c r="K12" t="n">
        <v>43.4</v>
      </c>
      <c r="L12" t="n">
        <v>11</v>
      </c>
      <c r="M12" t="n">
        <v>9</v>
      </c>
      <c r="N12" t="n">
        <v>19.73</v>
      </c>
      <c r="O12" t="n">
        <v>16159.39</v>
      </c>
      <c r="P12" t="n">
        <v>142.9</v>
      </c>
      <c r="Q12" t="n">
        <v>433.44</v>
      </c>
      <c r="R12" t="n">
        <v>68.98</v>
      </c>
      <c r="S12" t="n">
        <v>55.15</v>
      </c>
      <c r="T12" t="n">
        <v>4886.48</v>
      </c>
      <c r="U12" t="n">
        <v>0.8</v>
      </c>
      <c r="V12" t="n">
        <v>0.86</v>
      </c>
      <c r="W12" t="n">
        <v>6.81</v>
      </c>
      <c r="X12" t="n">
        <v>0.28</v>
      </c>
      <c r="Y12" t="n">
        <v>2</v>
      </c>
      <c r="Z12" t="n">
        <v>10</v>
      </c>
      <c r="AA12" t="n">
        <v>123.871945885973</v>
      </c>
      <c r="AB12" t="n">
        <v>169.4870612056776</v>
      </c>
      <c r="AC12" t="n">
        <v>153.3114539608391</v>
      </c>
      <c r="AD12" t="n">
        <v>123871.945885973</v>
      </c>
      <c r="AE12" t="n">
        <v>169487.0612056776</v>
      </c>
      <c r="AF12" t="n">
        <v>4.014349240566081e-06</v>
      </c>
      <c r="AG12" t="n">
        <v>6</v>
      </c>
      <c r="AH12" t="n">
        <v>153311.4539608391</v>
      </c>
    </row>
    <row r="13">
      <c r="A13" t="n">
        <v>11</v>
      </c>
      <c r="B13" t="n">
        <v>55</v>
      </c>
      <c r="C13" t="inlineStr">
        <is>
          <t xml:space="preserve">CONCLUIDO	</t>
        </is>
      </c>
      <c r="D13" t="n">
        <v>5.2945</v>
      </c>
      <c r="E13" t="n">
        <v>18.89</v>
      </c>
      <c r="F13" t="n">
        <v>16.56</v>
      </c>
      <c r="G13" t="n">
        <v>99.39</v>
      </c>
      <c r="H13" t="n">
        <v>1.63</v>
      </c>
      <c r="I13" t="n">
        <v>10</v>
      </c>
      <c r="J13" t="n">
        <v>130.45</v>
      </c>
      <c r="K13" t="n">
        <v>43.4</v>
      </c>
      <c r="L13" t="n">
        <v>12</v>
      </c>
      <c r="M13" t="n">
        <v>7</v>
      </c>
      <c r="N13" t="n">
        <v>20.05</v>
      </c>
      <c r="O13" t="n">
        <v>16323.22</v>
      </c>
      <c r="P13" t="n">
        <v>140.08</v>
      </c>
      <c r="Q13" t="n">
        <v>433.45</v>
      </c>
      <c r="R13" t="n">
        <v>68.48</v>
      </c>
      <c r="S13" t="n">
        <v>55.15</v>
      </c>
      <c r="T13" t="n">
        <v>4636.82</v>
      </c>
      <c r="U13" t="n">
        <v>0.8100000000000001</v>
      </c>
      <c r="V13" t="n">
        <v>0.86</v>
      </c>
      <c r="W13" t="n">
        <v>6.81</v>
      </c>
      <c r="X13" t="n">
        <v>0.27</v>
      </c>
      <c r="Y13" t="n">
        <v>2</v>
      </c>
      <c r="Z13" t="n">
        <v>10</v>
      </c>
      <c r="AA13" t="n">
        <v>122.4375554355617</v>
      </c>
      <c r="AB13" t="n">
        <v>167.5244649105853</v>
      </c>
      <c r="AC13" t="n">
        <v>151.5361651016287</v>
      </c>
      <c r="AD13" t="n">
        <v>122437.5554355617</v>
      </c>
      <c r="AE13" t="n">
        <v>167524.4649105853</v>
      </c>
      <c r="AF13" t="n">
        <v>4.021945700478213e-06</v>
      </c>
      <c r="AG13" t="n">
        <v>6</v>
      </c>
      <c r="AH13" t="n">
        <v>151536.1651016287</v>
      </c>
    </row>
    <row r="14">
      <c r="A14" t="n">
        <v>12</v>
      </c>
      <c r="B14" t="n">
        <v>55</v>
      </c>
      <c r="C14" t="inlineStr">
        <is>
          <t xml:space="preserve">CONCLUIDO	</t>
        </is>
      </c>
      <c r="D14" t="n">
        <v>5.3093</v>
      </c>
      <c r="E14" t="n">
        <v>18.83</v>
      </c>
      <c r="F14" t="n">
        <v>16.54</v>
      </c>
      <c r="G14" t="n">
        <v>110.24</v>
      </c>
      <c r="H14" t="n">
        <v>1.74</v>
      </c>
      <c r="I14" t="n">
        <v>9</v>
      </c>
      <c r="J14" t="n">
        <v>131.79</v>
      </c>
      <c r="K14" t="n">
        <v>43.4</v>
      </c>
      <c r="L14" t="n">
        <v>13</v>
      </c>
      <c r="M14" t="n">
        <v>0</v>
      </c>
      <c r="N14" t="n">
        <v>20.39</v>
      </c>
      <c r="O14" t="n">
        <v>16487.53</v>
      </c>
      <c r="P14" t="n">
        <v>138.15</v>
      </c>
      <c r="Q14" t="n">
        <v>433.53</v>
      </c>
      <c r="R14" t="n">
        <v>67.38</v>
      </c>
      <c r="S14" t="n">
        <v>55.15</v>
      </c>
      <c r="T14" t="n">
        <v>4093.83</v>
      </c>
      <c r="U14" t="n">
        <v>0.82</v>
      </c>
      <c r="V14" t="n">
        <v>0.87</v>
      </c>
      <c r="W14" t="n">
        <v>6.82</v>
      </c>
      <c r="X14" t="n">
        <v>0.24</v>
      </c>
      <c r="Y14" t="n">
        <v>2</v>
      </c>
      <c r="Z14" t="n">
        <v>10</v>
      </c>
      <c r="AA14" t="n">
        <v>121.3508591682472</v>
      </c>
      <c r="AB14" t="n">
        <v>166.0375991359906</v>
      </c>
      <c r="AC14" t="n">
        <v>150.1912037097316</v>
      </c>
      <c r="AD14" t="n">
        <v>121350.8591682472</v>
      </c>
      <c r="AE14" t="n">
        <v>166037.5991359906</v>
      </c>
      <c r="AF14" t="n">
        <v>4.033188461148168e-06</v>
      </c>
      <c r="AG14" t="n">
        <v>6</v>
      </c>
      <c r="AH14" t="n">
        <v>150191.2037097316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2.8189</v>
      </c>
      <c r="E2" t="n">
        <v>35.48</v>
      </c>
      <c r="F2" t="n">
        <v>23.55</v>
      </c>
      <c r="G2" t="n">
        <v>5.84</v>
      </c>
      <c r="H2" t="n">
        <v>0.09</v>
      </c>
      <c r="I2" t="n">
        <v>242</v>
      </c>
      <c r="J2" t="n">
        <v>194.77</v>
      </c>
      <c r="K2" t="n">
        <v>54.38</v>
      </c>
      <c r="L2" t="n">
        <v>1</v>
      </c>
      <c r="M2" t="n">
        <v>240</v>
      </c>
      <c r="N2" t="n">
        <v>39.4</v>
      </c>
      <c r="O2" t="n">
        <v>24256.19</v>
      </c>
      <c r="P2" t="n">
        <v>333.14</v>
      </c>
      <c r="Q2" t="n">
        <v>435.35</v>
      </c>
      <c r="R2" t="n">
        <v>296.46</v>
      </c>
      <c r="S2" t="n">
        <v>55.15</v>
      </c>
      <c r="T2" t="n">
        <v>117470.66</v>
      </c>
      <c r="U2" t="n">
        <v>0.19</v>
      </c>
      <c r="V2" t="n">
        <v>0.61</v>
      </c>
      <c r="W2" t="n">
        <v>7.18</v>
      </c>
      <c r="X2" t="n">
        <v>7.22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3.928</v>
      </c>
      <c r="E3" t="n">
        <v>25.46</v>
      </c>
      <c r="F3" t="n">
        <v>19.13</v>
      </c>
      <c r="G3" t="n">
        <v>11.71</v>
      </c>
      <c r="H3" t="n">
        <v>0.18</v>
      </c>
      <c r="I3" t="n">
        <v>98</v>
      </c>
      <c r="J3" t="n">
        <v>196.32</v>
      </c>
      <c r="K3" t="n">
        <v>54.38</v>
      </c>
      <c r="L3" t="n">
        <v>2</v>
      </c>
      <c r="M3" t="n">
        <v>96</v>
      </c>
      <c r="N3" t="n">
        <v>39.95</v>
      </c>
      <c r="O3" t="n">
        <v>24447.22</v>
      </c>
      <c r="P3" t="n">
        <v>270.11</v>
      </c>
      <c r="Q3" t="n">
        <v>434.11</v>
      </c>
      <c r="R3" t="n">
        <v>152.18</v>
      </c>
      <c r="S3" t="n">
        <v>55.15</v>
      </c>
      <c r="T3" t="n">
        <v>46048.78</v>
      </c>
      <c r="U3" t="n">
        <v>0.36</v>
      </c>
      <c r="V3" t="n">
        <v>0.75</v>
      </c>
      <c r="W3" t="n">
        <v>6.95</v>
      </c>
      <c r="X3" t="n">
        <v>2.83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4.3498</v>
      </c>
      <c r="E4" t="n">
        <v>22.99</v>
      </c>
      <c r="F4" t="n">
        <v>18.06</v>
      </c>
      <c r="G4" t="n">
        <v>17.48</v>
      </c>
      <c r="H4" t="n">
        <v>0.27</v>
      </c>
      <c r="I4" t="n">
        <v>62</v>
      </c>
      <c r="J4" t="n">
        <v>197.88</v>
      </c>
      <c r="K4" t="n">
        <v>54.38</v>
      </c>
      <c r="L4" t="n">
        <v>3</v>
      </c>
      <c r="M4" t="n">
        <v>60</v>
      </c>
      <c r="N4" t="n">
        <v>40.5</v>
      </c>
      <c r="O4" t="n">
        <v>24639</v>
      </c>
      <c r="P4" t="n">
        <v>254.06</v>
      </c>
      <c r="Q4" t="n">
        <v>433.73</v>
      </c>
      <c r="R4" t="n">
        <v>116.87</v>
      </c>
      <c r="S4" t="n">
        <v>55.15</v>
      </c>
      <c r="T4" t="n">
        <v>28574.16</v>
      </c>
      <c r="U4" t="n">
        <v>0.47</v>
      </c>
      <c r="V4" t="n">
        <v>0.79</v>
      </c>
      <c r="W4" t="n">
        <v>6.9</v>
      </c>
      <c r="X4" t="n">
        <v>1.76</v>
      </c>
      <c r="Y4" t="n">
        <v>2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4.5673</v>
      </c>
      <c r="E5" t="n">
        <v>21.89</v>
      </c>
      <c r="F5" t="n">
        <v>17.59</v>
      </c>
      <c r="G5" t="n">
        <v>22.94</v>
      </c>
      <c r="H5" t="n">
        <v>0.36</v>
      </c>
      <c r="I5" t="n">
        <v>46</v>
      </c>
      <c r="J5" t="n">
        <v>199.44</v>
      </c>
      <c r="K5" t="n">
        <v>54.38</v>
      </c>
      <c r="L5" t="n">
        <v>4</v>
      </c>
      <c r="M5" t="n">
        <v>44</v>
      </c>
      <c r="N5" t="n">
        <v>41.06</v>
      </c>
      <c r="O5" t="n">
        <v>24831.54</v>
      </c>
      <c r="P5" t="n">
        <v>246.34</v>
      </c>
      <c r="Q5" t="n">
        <v>433.7</v>
      </c>
      <c r="R5" t="n">
        <v>101.81</v>
      </c>
      <c r="S5" t="n">
        <v>55.15</v>
      </c>
      <c r="T5" t="n">
        <v>21122.5</v>
      </c>
      <c r="U5" t="n">
        <v>0.54</v>
      </c>
      <c r="V5" t="n">
        <v>0.8100000000000001</v>
      </c>
      <c r="W5" t="n">
        <v>6.87</v>
      </c>
      <c r="X5" t="n">
        <v>1.29</v>
      </c>
      <c r="Y5" t="n">
        <v>2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4.7081</v>
      </c>
      <c r="E6" t="n">
        <v>21.24</v>
      </c>
      <c r="F6" t="n">
        <v>17.32</v>
      </c>
      <c r="G6" t="n">
        <v>28.87</v>
      </c>
      <c r="H6" t="n">
        <v>0.44</v>
      </c>
      <c r="I6" t="n">
        <v>36</v>
      </c>
      <c r="J6" t="n">
        <v>201.01</v>
      </c>
      <c r="K6" t="n">
        <v>54.38</v>
      </c>
      <c r="L6" t="n">
        <v>5</v>
      </c>
      <c r="M6" t="n">
        <v>34</v>
      </c>
      <c r="N6" t="n">
        <v>41.63</v>
      </c>
      <c r="O6" t="n">
        <v>25024.84</v>
      </c>
      <c r="P6" t="n">
        <v>241.57</v>
      </c>
      <c r="Q6" t="n">
        <v>433.7</v>
      </c>
      <c r="R6" t="n">
        <v>93.17</v>
      </c>
      <c r="S6" t="n">
        <v>55.15</v>
      </c>
      <c r="T6" t="n">
        <v>16853.75</v>
      </c>
      <c r="U6" t="n">
        <v>0.59</v>
      </c>
      <c r="V6" t="n">
        <v>0.83</v>
      </c>
      <c r="W6" t="n">
        <v>6.86</v>
      </c>
      <c r="X6" t="n">
        <v>1.03</v>
      </c>
      <c r="Y6" t="n">
        <v>2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4.8002</v>
      </c>
      <c r="E7" t="n">
        <v>20.83</v>
      </c>
      <c r="F7" t="n">
        <v>17.15</v>
      </c>
      <c r="G7" t="n">
        <v>34.3</v>
      </c>
      <c r="H7" t="n">
        <v>0.53</v>
      </c>
      <c r="I7" t="n">
        <v>30</v>
      </c>
      <c r="J7" t="n">
        <v>202.58</v>
      </c>
      <c r="K7" t="n">
        <v>54.38</v>
      </c>
      <c r="L7" t="n">
        <v>6</v>
      </c>
      <c r="M7" t="n">
        <v>28</v>
      </c>
      <c r="N7" t="n">
        <v>42.2</v>
      </c>
      <c r="O7" t="n">
        <v>25218.93</v>
      </c>
      <c r="P7" t="n">
        <v>238.05</v>
      </c>
      <c r="Q7" t="n">
        <v>433.51</v>
      </c>
      <c r="R7" t="n">
        <v>87.33</v>
      </c>
      <c r="S7" t="n">
        <v>55.15</v>
      </c>
      <c r="T7" t="n">
        <v>13965.62</v>
      </c>
      <c r="U7" t="n">
        <v>0.63</v>
      </c>
      <c r="V7" t="n">
        <v>0.84</v>
      </c>
      <c r="W7" t="n">
        <v>6.85</v>
      </c>
      <c r="X7" t="n">
        <v>0.85</v>
      </c>
      <c r="Y7" t="n">
        <v>2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4.8817</v>
      </c>
      <c r="E8" t="n">
        <v>20.48</v>
      </c>
      <c r="F8" t="n">
        <v>17</v>
      </c>
      <c r="G8" t="n">
        <v>40.79</v>
      </c>
      <c r="H8" t="n">
        <v>0.61</v>
      </c>
      <c r="I8" t="n">
        <v>25</v>
      </c>
      <c r="J8" t="n">
        <v>204.16</v>
      </c>
      <c r="K8" t="n">
        <v>54.38</v>
      </c>
      <c r="L8" t="n">
        <v>7</v>
      </c>
      <c r="M8" t="n">
        <v>23</v>
      </c>
      <c r="N8" t="n">
        <v>42.78</v>
      </c>
      <c r="O8" t="n">
        <v>25413.94</v>
      </c>
      <c r="P8" t="n">
        <v>234.61</v>
      </c>
      <c r="Q8" t="n">
        <v>433.59</v>
      </c>
      <c r="R8" t="n">
        <v>82.53</v>
      </c>
      <c r="S8" t="n">
        <v>55.15</v>
      </c>
      <c r="T8" t="n">
        <v>11589.14</v>
      </c>
      <c r="U8" t="n">
        <v>0.67</v>
      </c>
      <c r="V8" t="n">
        <v>0.84</v>
      </c>
      <c r="W8" t="n">
        <v>6.84</v>
      </c>
      <c r="X8" t="n">
        <v>0.7</v>
      </c>
      <c r="Y8" t="n">
        <v>2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4.936</v>
      </c>
      <c r="E9" t="n">
        <v>20.26</v>
      </c>
      <c r="F9" t="n">
        <v>16.89</v>
      </c>
      <c r="G9" t="n">
        <v>46.06</v>
      </c>
      <c r="H9" t="n">
        <v>0.6899999999999999</v>
      </c>
      <c r="I9" t="n">
        <v>22</v>
      </c>
      <c r="J9" t="n">
        <v>205.75</v>
      </c>
      <c r="K9" t="n">
        <v>54.38</v>
      </c>
      <c r="L9" t="n">
        <v>8</v>
      </c>
      <c r="M9" t="n">
        <v>20</v>
      </c>
      <c r="N9" t="n">
        <v>43.37</v>
      </c>
      <c r="O9" t="n">
        <v>25609.61</v>
      </c>
      <c r="P9" t="n">
        <v>232.2</v>
      </c>
      <c r="Q9" t="n">
        <v>433.5</v>
      </c>
      <c r="R9" t="n">
        <v>79.03</v>
      </c>
      <c r="S9" t="n">
        <v>55.15</v>
      </c>
      <c r="T9" t="n">
        <v>9854.889999999999</v>
      </c>
      <c r="U9" t="n">
        <v>0.7</v>
      </c>
      <c r="V9" t="n">
        <v>0.85</v>
      </c>
      <c r="W9" t="n">
        <v>6.83</v>
      </c>
      <c r="X9" t="n">
        <v>0.59</v>
      </c>
      <c r="Y9" t="n">
        <v>2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4.9708</v>
      </c>
      <c r="E10" t="n">
        <v>20.12</v>
      </c>
      <c r="F10" t="n">
        <v>16.82</v>
      </c>
      <c r="G10" t="n">
        <v>50.47</v>
      </c>
      <c r="H10" t="n">
        <v>0.77</v>
      </c>
      <c r="I10" t="n">
        <v>20</v>
      </c>
      <c r="J10" t="n">
        <v>207.34</v>
      </c>
      <c r="K10" t="n">
        <v>54.38</v>
      </c>
      <c r="L10" t="n">
        <v>9</v>
      </c>
      <c r="M10" t="n">
        <v>18</v>
      </c>
      <c r="N10" t="n">
        <v>43.96</v>
      </c>
      <c r="O10" t="n">
        <v>25806.1</v>
      </c>
      <c r="P10" t="n">
        <v>230.17</v>
      </c>
      <c r="Q10" t="n">
        <v>433.49</v>
      </c>
      <c r="R10" t="n">
        <v>76.88</v>
      </c>
      <c r="S10" t="n">
        <v>55.15</v>
      </c>
      <c r="T10" t="n">
        <v>8789.02</v>
      </c>
      <c r="U10" t="n">
        <v>0.72</v>
      </c>
      <c r="V10" t="n">
        <v>0.85</v>
      </c>
      <c r="W10" t="n">
        <v>6.83</v>
      </c>
      <c r="X10" t="n">
        <v>0.53</v>
      </c>
      <c r="Y10" t="n">
        <v>2</v>
      </c>
      <c r="Z10" t="n">
        <v>10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5.0011</v>
      </c>
      <c r="E11" t="n">
        <v>20</v>
      </c>
      <c r="F11" t="n">
        <v>16.78</v>
      </c>
      <c r="G11" t="n">
        <v>55.93</v>
      </c>
      <c r="H11" t="n">
        <v>0.85</v>
      </c>
      <c r="I11" t="n">
        <v>18</v>
      </c>
      <c r="J11" t="n">
        <v>208.94</v>
      </c>
      <c r="K11" t="n">
        <v>54.38</v>
      </c>
      <c r="L11" t="n">
        <v>10</v>
      </c>
      <c r="M11" t="n">
        <v>16</v>
      </c>
      <c r="N11" t="n">
        <v>44.56</v>
      </c>
      <c r="O11" t="n">
        <v>26003.41</v>
      </c>
      <c r="P11" t="n">
        <v>228.65</v>
      </c>
      <c r="Q11" t="n">
        <v>433.4</v>
      </c>
      <c r="R11" t="n">
        <v>75.54000000000001</v>
      </c>
      <c r="S11" t="n">
        <v>55.15</v>
      </c>
      <c r="T11" t="n">
        <v>8130.82</v>
      </c>
      <c r="U11" t="n">
        <v>0.73</v>
      </c>
      <c r="V11" t="n">
        <v>0.85</v>
      </c>
      <c r="W11" t="n">
        <v>6.82</v>
      </c>
      <c r="X11" t="n">
        <v>0.49</v>
      </c>
      <c r="Y11" t="n">
        <v>2</v>
      </c>
      <c r="Z11" t="n">
        <v>10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5.0337</v>
      </c>
      <c r="E12" t="n">
        <v>19.87</v>
      </c>
      <c r="F12" t="n">
        <v>16.73</v>
      </c>
      <c r="G12" t="n">
        <v>62.73</v>
      </c>
      <c r="H12" t="n">
        <v>0.93</v>
      </c>
      <c r="I12" t="n">
        <v>16</v>
      </c>
      <c r="J12" t="n">
        <v>210.55</v>
      </c>
      <c r="K12" t="n">
        <v>54.38</v>
      </c>
      <c r="L12" t="n">
        <v>11</v>
      </c>
      <c r="M12" t="n">
        <v>14</v>
      </c>
      <c r="N12" t="n">
        <v>45.17</v>
      </c>
      <c r="O12" t="n">
        <v>26201.54</v>
      </c>
      <c r="P12" t="n">
        <v>226.73</v>
      </c>
      <c r="Q12" t="n">
        <v>433.42</v>
      </c>
      <c r="R12" t="n">
        <v>73.84</v>
      </c>
      <c r="S12" t="n">
        <v>55.15</v>
      </c>
      <c r="T12" t="n">
        <v>7288.42</v>
      </c>
      <c r="U12" t="n">
        <v>0.75</v>
      </c>
      <c r="V12" t="n">
        <v>0.86</v>
      </c>
      <c r="W12" t="n">
        <v>6.82</v>
      </c>
      <c r="X12" t="n">
        <v>0.43</v>
      </c>
      <c r="Y12" t="n">
        <v>2</v>
      </c>
      <c r="Z12" t="n">
        <v>10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5.0519</v>
      </c>
      <c r="E13" t="n">
        <v>19.79</v>
      </c>
      <c r="F13" t="n">
        <v>16.69</v>
      </c>
      <c r="G13" t="n">
        <v>66.78</v>
      </c>
      <c r="H13" t="n">
        <v>1</v>
      </c>
      <c r="I13" t="n">
        <v>15</v>
      </c>
      <c r="J13" t="n">
        <v>212.16</v>
      </c>
      <c r="K13" t="n">
        <v>54.38</v>
      </c>
      <c r="L13" t="n">
        <v>12</v>
      </c>
      <c r="M13" t="n">
        <v>13</v>
      </c>
      <c r="N13" t="n">
        <v>45.78</v>
      </c>
      <c r="O13" t="n">
        <v>26400.51</v>
      </c>
      <c r="P13" t="n">
        <v>225.1</v>
      </c>
      <c r="Q13" t="n">
        <v>433.47</v>
      </c>
      <c r="R13" t="n">
        <v>72.81</v>
      </c>
      <c r="S13" t="n">
        <v>55.15</v>
      </c>
      <c r="T13" t="n">
        <v>6777.43</v>
      </c>
      <c r="U13" t="n">
        <v>0.76</v>
      </c>
      <c r="V13" t="n">
        <v>0.86</v>
      </c>
      <c r="W13" t="n">
        <v>6.82</v>
      </c>
      <c r="X13" t="n">
        <v>0.4</v>
      </c>
      <c r="Y13" t="n">
        <v>2</v>
      </c>
      <c r="Z13" t="n">
        <v>10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5.0698</v>
      </c>
      <c r="E14" t="n">
        <v>19.72</v>
      </c>
      <c r="F14" t="n">
        <v>16.66</v>
      </c>
      <c r="G14" t="n">
        <v>71.42</v>
      </c>
      <c r="H14" t="n">
        <v>1.08</v>
      </c>
      <c r="I14" t="n">
        <v>14</v>
      </c>
      <c r="J14" t="n">
        <v>213.78</v>
      </c>
      <c r="K14" t="n">
        <v>54.38</v>
      </c>
      <c r="L14" t="n">
        <v>13</v>
      </c>
      <c r="M14" t="n">
        <v>12</v>
      </c>
      <c r="N14" t="n">
        <v>46.4</v>
      </c>
      <c r="O14" t="n">
        <v>26600.32</v>
      </c>
      <c r="P14" t="n">
        <v>223.54</v>
      </c>
      <c r="Q14" t="n">
        <v>433.4</v>
      </c>
      <c r="R14" t="n">
        <v>71.8</v>
      </c>
      <c r="S14" t="n">
        <v>55.15</v>
      </c>
      <c r="T14" t="n">
        <v>6281.55</v>
      </c>
      <c r="U14" t="n">
        <v>0.77</v>
      </c>
      <c r="V14" t="n">
        <v>0.86</v>
      </c>
      <c r="W14" t="n">
        <v>6.82</v>
      </c>
      <c r="X14" t="n">
        <v>0.37</v>
      </c>
      <c r="Y14" t="n">
        <v>2</v>
      </c>
      <c r="Z14" t="n">
        <v>10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5.0876</v>
      </c>
      <c r="E15" t="n">
        <v>19.66</v>
      </c>
      <c r="F15" t="n">
        <v>16.63</v>
      </c>
      <c r="G15" t="n">
        <v>76.77</v>
      </c>
      <c r="H15" t="n">
        <v>1.15</v>
      </c>
      <c r="I15" t="n">
        <v>13</v>
      </c>
      <c r="J15" t="n">
        <v>215.41</v>
      </c>
      <c r="K15" t="n">
        <v>54.38</v>
      </c>
      <c r="L15" t="n">
        <v>14</v>
      </c>
      <c r="M15" t="n">
        <v>11</v>
      </c>
      <c r="N15" t="n">
        <v>47.03</v>
      </c>
      <c r="O15" t="n">
        <v>26801</v>
      </c>
      <c r="P15" t="n">
        <v>222.58</v>
      </c>
      <c r="Q15" t="n">
        <v>433.58</v>
      </c>
      <c r="R15" t="n">
        <v>70.81999999999999</v>
      </c>
      <c r="S15" t="n">
        <v>55.15</v>
      </c>
      <c r="T15" t="n">
        <v>5794.19</v>
      </c>
      <c r="U15" t="n">
        <v>0.78</v>
      </c>
      <c r="V15" t="n">
        <v>0.86</v>
      </c>
      <c r="W15" t="n">
        <v>6.81</v>
      </c>
      <c r="X15" t="n">
        <v>0.34</v>
      </c>
      <c r="Y15" t="n">
        <v>2</v>
      </c>
      <c r="Z15" t="n">
        <v>10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5.1042</v>
      </c>
      <c r="E16" t="n">
        <v>19.59</v>
      </c>
      <c r="F16" t="n">
        <v>16.61</v>
      </c>
      <c r="G16" t="n">
        <v>83.04000000000001</v>
      </c>
      <c r="H16" t="n">
        <v>1.23</v>
      </c>
      <c r="I16" t="n">
        <v>12</v>
      </c>
      <c r="J16" t="n">
        <v>217.04</v>
      </c>
      <c r="K16" t="n">
        <v>54.38</v>
      </c>
      <c r="L16" t="n">
        <v>15</v>
      </c>
      <c r="M16" t="n">
        <v>10</v>
      </c>
      <c r="N16" t="n">
        <v>47.66</v>
      </c>
      <c r="O16" t="n">
        <v>27002.55</v>
      </c>
      <c r="P16" t="n">
        <v>221.06</v>
      </c>
      <c r="Q16" t="n">
        <v>433.47</v>
      </c>
      <c r="R16" t="n">
        <v>69.84999999999999</v>
      </c>
      <c r="S16" t="n">
        <v>55.15</v>
      </c>
      <c r="T16" t="n">
        <v>5314.52</v>
      </c>
      <c r="U16" t="n">
        <v>0.79</v>
      </c>
      <c r="V16" t="n">
        <v>0.86</v>
      </c>
      <c r="W16" t="n">
        <v>6.82</v>
      </c>
      <c r="X16" t="n">
        <v>0.32</v>
      </c>
      <c r="Y16" t="n">
        <v>2</v>
      </c>
      <c r="Z16" t="n">
        <v>10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5.123</v>
      </c>
      <c r="E17" t="n">
        <v>19.52</v>
      </c>
      <c r="F17" t="n">
        <v>16.58</v>
      </c>
      <c r="G17" t="n">
        <v>90.41</v>
      </c>
      <c r="H17" t="n">
        <v>1.3</v>
      </c>
      <c r="I17" t="n">
        <v>11</v>
      </c>
      <c r="J17" t="n">
        <v>218.68</v>
      </c>
      <c r="K17" t="n">
        <v>54.38</v>
      </c>
      <c r="L17" t="n">
        <v>16</v>
      </c>
      <c r="M17" t="n">
        <v>9</v>
      </c>
      <c r="N17" t="n">
        <v>48.31</v>
      </c>
      <c r="O17" t="n">
        <v>27204.98</v>
      </c>
      <c r="P17" t="n">
        <v>219.16</v>
      </c>
      <c r="Q17" t="n">
        <v>433.5</v>
      </c>
      <c r="R17" t="n">
        <v>68.8</v>
      </c>
      <c r="S17" t="n">
        <v>55.15</v>
      </c>
      <c r="T17" t="n">
        <v>4793.96</v>
      </c>
      <c r="U17" t="n">
        <v>0.8</v>
      </c>
      <c r="V17" t="n">
        <v>0.86</v>
      </c>
      <c r="W17" t="n">
        <v>6.82</v>
      </c>
      <c r="X17" t="n">
        <v>0.28</v>
      </c>
      <c r="Y17" t="n">
        <v>2</v>
      </c>
      <c r="Z17" t="n">
        <v>10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5.1216</v>
      </c>
      <c r="E18" t="n">
        <v>19.52</v>
      </c>
      <c r="F18" t="n">
        <v>16.58</v>
      </c>
      <c r="G18" t="n">
        <v>90.44</v>
      </c>
      <c r="H18" t="n">
        <v>1.37</v>
      </c>
      <c r="I18" t="n">
        <v>11</v>
      </c>
      <c r="J18" t="n">
        <v>220.33</v>
      </c>
      <c r="K18" t="n">
        <v>54.38</v>
      </c>
      <c r="L18" t="n">
        <v>17</v>
      </c>
      <c r="M18" t="n">
        <v>9</v>
      </c>
      <c r="N18" t="n">
        <v>48.95</v>
      </c>
      <c r="O18" t="n">
        <v>27408.3</v>
      </c>
      <c r="P18" t="n">
        <v>218.26</v>
      </c>
      <c r="Q18" t="n">
        <v>433.43</v>
      </c>
      <c r="R18" t="n">
        <v>69.02</v>
      </c>
      <c r="S18" t="n">
        <v>55.15</v>
      </c>
      <c r="T18" t="n">
        <v>4906.32</v>
      </c>
      <c r="U18" t="n">
        <v>0.8</v>
      </c>
      <c r="V18" t="n">
        <v>0.86</v>
      </c>
      <c r="W18" t="n">
        <v>6.81</v>
      </c>
      <c r="X18" t="n">
        <v>0.29</v>
      </c>
      <c r="Y18" t="n">
        <v>2</v>
      </c>
      <c r="Z18" t="n">
        <v>10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5.1382</v>
      </c>
      <c r="E19" t="n">
        <v>19.46</v>
      </c>
      <c r="F19" t="n">
        <v>16.56</v>
      </c>
      <c r="G19" t="n">
        <v>99.34</v>
      </c>
      <c r="H19" t="n">
        <v>1.44</v>
      </c>
      <c r="I19" t="n">
        <v>10</v>
      </c>
      <c r="J19" t="n">
        <v>221.99</v>
      </c>
      <c r="K19" t="n">
        <v>54.38</v>
      </c>
      <c r="L19" t="n">
        <v>18</v>
      </c>
      <c r="M19" t="n">
        <v>8</v>
      </c>
      <c r="N19" t="n">
        <v>49.61</v>
      </c>
      <c r="O19" t="n">
        <v>27612.53</v>
      </c>
      <c r="P19" t="n">
        <v>217.18</v>
      </c>
      <c r="Q19" t="n">
        <v>433.44</v>
      </c>
      <c r="R19" t="n">
        <v>68.29000000000001</v>
      </c>
      <c r="S19" t="n">
        <v>55.15</v>
      </c>
      <c r="T19" t="n">
        <v>4545.56</v>
      </c>
      <c r="U19" t="n">
        <v>0.8100000000000001</v>
      </c>
      <c r="V19" t="n">
        <v>0.86</v>
      </c>
      <c r="W19" t="n">
        <v>6.81</v>
      </c>
      <c r="X19" t="n">
        <v>0.26</v>
      </c>
      <c r="Y19" t="n">
        <v>2</v>
      </c>
      <c r="Z19" t="n">
        <v>10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5.1408</v>
      </c>
      <c r="E20" t="n">
        <v>19.45</v>
      </c>
      <c r="F20" t="n">
        <v>16.55</v>
      </c>
      <c r="G20" t="n">
        <v>99.28</v>
      </c>
      <c r="H20" t="n">
        <v>1.51</v>
      </c>
      <c r="I20" t="n">
        <v>10</v>
      </c>
      <c r="J20" t="n">
        <v>223.65</v>
      </c>
      <c r="K20" t="n">
        <v>54.38</v>
      </c>
      <c r="L20" t="n">
        <v>19</v>
      </c>
      <c r="M20" t="n">
        <v>8</v>
      </c>
      <c r="N20" t="n">
        <v>50.27</v>
      </c>
      <c r="O20" t="n">
        <v>27817.81</v>
      </c>
      <c r="P20" t="n">
        <v>214.68</v>
      </c>
      <c r="Q20" t="n">
        <v>433.47</v>
      </c>
      <c r="R20" t="n">
        <v>68.09</v>
      </c>
      <c r="S20" t="n">
        <v>55.15</v>
      </c>
      <c r="T20" t="n">
        <v>4444.01</v>
      </c>
      <c r="U20" t="n">
        <v>0.8100000000000001</v>
      </c>
      <c r="V20" t="n">
        <v>0.87</v>
      </c>
      <c r="W20" t="n">
        <v>6.81</v>
      </c>
      <c r="X20" t="n">
        <v>0.25</v>
      </c>
      <c r="Y20" t="n">
        <v>2</v>
      </c>
      <c r="Z20" t="n">
        <v>10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5.1593</v>
      </c>
      <c r="E21" t="n">
        <v>19.38</v>
      </c>
      <c r="F21" t="n">
        <v>16.52</v>
      </c>
      <c r="G21" t="n">
        <v>110.11</v>
      </c>
      <c r="H21" t="n">
        <v>1.58</v>
      </c>
      <c r="I21" t="n">
        <v>9</v>
      </c>
      <c r="J21" t="n">
        <v>225.32</v>
      </c>
      <c r="K21" t="n">
        <v>54.38</v>
      </c>
      <c r="L21" t="n">
        <v>20</v>
      </c>
      <c r="M21" t="n">
        <v>7</v>
      </c>
      <c r="N21" t="n">
        <v>50.95</v>
      </c>
      <c r="O21" t="n">
        <v>28023.89</v>
      </c>
      <c r="P21" t="n">
        <v>214.52</v>
      </c>
      <c r="Q21" t="n">
        <v>433.44</v>
      </c>
      <c r="R21" t="n">
        <v>66.98</v>
      </c>
      <c r="S21" t="n">
        <v>55.15</v>
      </c>
      <c r="T21" t="n">
        <v>3892.25</v>
      </c>
      <c r="U21" t="n">
        <v>0.82</v>
      </c>
      <c r="V21" t="n">
        <v>0.87</v>
      </c>
      <c r="W21" t="n">
        <v>6.81</v>
      </c>
      <c r="X21" t="n">
        <v>0.22</v>
      </c>
      <c r="Y21" t="n">
        <v>2</v>
      </c>
      <c r="Z21" t="n">
        <v>10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5.1583</v>
      </c>
      <c r="E22" t="n">
        <v>19.39</v>
      </c>
      <c r="F22" t="n">
        <v>16.52</v>
      </c>
      <c r="G22" t="n">
        <v>110.13</v>
      </c>
      <c r="H22" t="n">
        <v>1.64</v>
      </c>
      <c r="I22" t="n">
        <v>9</v>
      </c>
      <c r="J22" t="n">
        <v>227</v>
      </c>
      <c r="K22" t="n">
        <v>54.38</v>
      </c>
      <c r="L22" t="n">
        <v>21</v>
      </c>
      <c r="M22" t="n">
        <v>7</v>
      </c>
      <c r="N22" t="n">
        <v>51.62</v>
      </c>
      <c r="O22" t="n">
        <v>28230.92</v>
      </c>
      <c r="P22" t="n">
        <v>213.06</v>
      </c>
      <c r="Q22" t="n">
        <v>433.43</v>
      </c>
      <c r="R22" t="n">
        <v>67.20999999999999</v>
      </c>
      <c r="S22" t="n">
        <v>55.15</v>
      </c>
      <c r="T22" t="n">
        <v>4007.76</v>
      </c>
      <c r="U22" t="n">
        <v>0.82</v>
      </c>
      <c r="V22" t="n">
        <v>0.87</v>
      </c>
      <c r="W22" t="n">
        <v>6.8</v>
      </c>
      <c r="X22" t="n">
        <v>0.23</v>
      </c>
      <c r="Y22" t="n">
        <v>2</v>
      </c>
      <c r="Z22" t="n">
        <v>10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5.1756</v>
      </c>
      <c r="E23" t="n">
        <v>19.32</v>
      </c>
      <c r="F23" t="n">
        <v>16.49</v>
      </c>
      <c r="G23" t="n">
        <v>123.7</v>
      </c>
      <c r="H23" t="n">
        <v>1.71</v>
      </c>
      <c r="I23" t="n">
        <v>8</v>
      </c>
      <c r="J23" t="n">
        <v>228.69</v>
      </c>
      <c r="K23" t="n">
        <v>54.38</v>
      </c>
      <c r="L23" t="n">
        <v>22</v>
      </c>
      <c r="M23" t="n">
        <v>6</v>
      </c>
      <c r="N23" t="n">
        <v>52.31</v>
      </c>
      <c r="O23" t="n">
        <v>28438.91</v>
      </c>
      <c r="P23" t="n">
        <v>211.29</v>
      </c>
      <c r="Q23" t="n">
        <v>433.42</v>
      </c>
      <c r="R23" t="n">
        <v>66.23</v>
      </c>
      <c r="S23" t="n">
        <v>55.15</v>
      </c>
      <c r="T23" t="n">
        <v>3524.89</v>
      </c>
      <c r="U23" t="n">
        <v>0.83</v>
      </c>
      <c r="V23" t="n">
        <v>0.87</v>
      </c>
      <c r="W23" t="n">
        <v>6.81</v>
      </c>
      <c r="X23" t="n">
        <v>0.2</v>
      </c>
      <c r="Y23" t="n">
        <v>2</v>
      </c>
      <c r="Z23" t="n">
        <v>10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5.1781</v>
      </c>
      <c r="E24" t="n">
        <v>19.31</v>
      </c>
      <c r="F24" t="n">
        <v>16.48</v>
      </c>
      <c r="G24" t="n">
        <v>123.63</v>
      </c>
      <c r="H24" t="n">
        <v>1.77</v>
      </c>
      <c r="I24" t="n">
        <v>8</v>
      </c>
      <c r="J24" t="n">
        <v>230.38</v>
      </c>
      <c r="K24" t="n">
        <v>54.38</v>
      </c>
      <c r="L24" t="n">
        <v>23</v>
      </c>
      <c r="M24" t="n">
        <v>6</v>
      </c>
      <c r="N24" t="n">
        <v>53</v>
      </c>
      <c r="O24" t="n">
        <v>28647.87</v>
      </c>
      <c r="P24" t="n">
        <v>210.99</v>
      </c>
      <c r="Q24" t="n">
        <v>433.41</v>
      </c>
      <c r="R24" t="n">
        <v>65.97</v>
      </c>
      <c r="S24" t="n">
        <v>55.15</v>
      </c>
      <c r="T24" t="n">
        <v>3392.76</v>
      </c>
      <c r="U24" t="n">
        <v>0.84</v>
      </c>
      <c r="V24" t="n">
        <v>0.87</v>
      </c>
      <c r="W24" t="n">
        <v>6.81</v>
      </c>
      <c r="X24" t="n">
        <v>0.19</v>
      </c>
      <c r="Y24" t="n">
        <v>2</v>
      </c>
      <c r="Z24" t="n">
        <v>10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5.1755</v>
      </c>
      <c r="E25" t="n">
        <v>19.32</v>
      </c>
      <c r="F25" t="n">
        <v>16.49</v>
      </c>
      <c r="G25" t="n">
        <v>123.7</v>
      </c>
      <c r="H25" t="n">
        <v>1.84</v>
      </c>
      <c r="I25" t="n">
        <v>8</v>
      </c>
      <c r="J25" t="n">
        <v>232.08</v>
      </c>
      <c r="K25" t="n">
        <v>54.38</v>
      </c>
      <c r="L25" t="n">
        <v>24</v>
      </c>
      <c r="M25" t="n">
        <v>6</v>
      </c>
      <c r="N25" t="n">
        <v>53.71</v>
      </c>
      <c r="O25" t="n">
        <v>28857.81</v>
      </c>
      <c r="P25" t="n">
        <v>208.93</v>
      </c>
      <c r="Q25" t="n">
        <v>433.43</v>
      </c>
      <c r="R25" t="n">
        <v>66.34</v>
      </c>
      <c r="S25" t="n">
        <v>55.15</v>
      </c>
      <c r="T25" t="n">
        <v>3580.2</v>
      </c>
      <c r="U25" t="n">
        <v>0.83</v>
      </c>
      <c r="V25" t="n">
        <v>0.87</v>
      </c>
      <c r="W25" t="n">
        <v>6.81</v>
      </c>
      <c r="X25" t="n">
        <v>0.2</v>
      </c>
      <c r="Y25" t="n">
        <v>2</v>
      </c>
      <c r="Z25" t="n">
        <v>10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5.1923</v>
      </c>
      <c r="E26" t="n">
        <v>19.26</v>
      </c>
      <c r="F26" t="n">
        <v>16.47</v>
      </c>
      <c r="G26" t="n">
        <v>141.17</v>
      </c>
      <c r="H26" t="n">
        <v>1.9</v>
      </c>
      <c r="I26" t="n">
        <v>7</v>
      </c>
      <c r="J26" t="n">
        <v>233.79</v>
      </c>
      <c r="K26" t="n">
        <v>54.38</v>
      </c>
      <c r="L26" t="n">
        <v>25</v>
      </c>
      <c r="M26" t="n">
        <v>5</v>
      </c>
      <c r="N26" t="n">
        <v>54.42</v>
      </c>
      <c r="O26" t="n">
        <v>29068.74</v>
      </c>
      <c r="P26" t="n">
        <v>206.92</v>
      </c>
      <c r="Q26" t="n">
        <v>433.38</v>
      </c>
      <c r="R26" t="n">
        <v>65.52</v>
      </c>
      <c r="S26" t="n">
        <v>55.15</v>
      </c>
      <c r="T26" t="n">
        <v>3175.49</v>
      </c>
      <c r="U26" t="n">
        <v>0.84</v>
      </c>
      <c r="V26" t="n">
        <v>0.87</v>
      </c>
      <c r="W26" t="n">
        <v>6.81</v>
      </c>
      <c r="X26" t="n">
        <v>0.18</v>
      </c>
      <c r="Y26" t="n">
        <v>2</v>
      </c>
      <c r="Z26" t="n">
        <v>10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5.1931</v>
      </c>
      <c r="E27" t="n">
        <v>19.26</v>
      </c>
      <c r="F27" t="n">
        <v>16.47</v>
      </c>
      <c r="G27" t="n">
        <v>141.15</v>
      </c>
      <c r="H27" t="n">
        <v>1.96</v>
      </c>
      <c r="I27" t="n">
        <v>7</v>
      </c>
      <c r="J27" t="n">
        <v>235.51</v>
      </c>
      <c r="K27" t="n">
        <v>54.38</v>
      </c>
      <c r="L27" t="n">
        <v>26</v>
      </c>
      <c r="M27" t="n">
        <v>5</v>
      </c>
      <c r="N27" t="n">
        <v>55.14</v>
      </c>
      <c r="O27" t="n">
        <v>29280.69</v>
      </c>
      <c r="P27" t="n">
        <v>207.7</v>
      </c>
      <c r="Q27" t="n">
        <v>433.45</v>
      </c>
      <c r="R27" t="n">
        <v>65.38</v>
      </c>
      <c r="S27" t="n">
        <v>55.15</v>
      </c>
      <c r="T27" t="n">
        <v>3106.37</v>
      </c>
      <c r="U27" t="n">
        <v>0.84</v>
      </c>
      <c r="V27" t="n">
        <v>0.87</v>
      </c>
      <c r="W27" t="n">
        <v>6.81</v>
      </c>
      <c r="X27" t="n">
        <v>0.18</v>
      </c>
      <c r="Y27" t="n">
        <v>2</v>
      </c>
      <c r="Z27" t="n">
        <v>10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5.1967</v>
      </c>
      <c r="E28" t="n">
        <v>19.24</v>
      </c>
      <c r="F28" t="n">
        <v>16.45</v>
      </c>
      <c r="G28" t="n">
        <v>141.04</v>
      </c>
      <c r="H28" t="n">
        <v>2.02</v>
      </c>
      <c r="I28" t="n">
        <v>7</v>
      </c>
      <c r="J28" t="n">
        <v>237.24</v>
      </c>
      <c r="K28" t="n">
        <v>54.38</v>
      </c>
      <c r="L28" t="n">
        <v>27</v>
      </c>
      <c r="M28" t="n">
        <v>5</v>
      </c>
      <c r="N28" t="n">
        <v>55.86</v>
      </c>
      <c r="O28" t="n">
        <v>29493.67</v>
      </c>
      <c r="P28" t="n">
        <v>206.78</v>
      </c>
      <c r="Q28" t="n">
        <v>433.44</v>
      </c>
      <c r="R28" t="n">
        <v>64.95</v>
      </c>
      <c r="S28" t="n">
        <v>55.15</v>
      </c>
      <c r="T28" t="n">
        <v>2889.01</v>
      </c>
      <c r="U28" t="n">
        <v>0.85</v>
      </c>
      <c r="V28" t="n">
        <v>0.87</v>
      </c>
      <c r="W28" t="n">
        <v>6.81</v>
      </c>
      <c r="X28" t="n">
        <v>0.16</v>
      </c>
      <c r="Y28" t="n">
        <v>2</v>
      </c>
      <c r="Z28" t="n">
        <v>10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5.1959</v>
      </c>
      <c r="E29" t="n">
        <v>19.25</v>
      </c>
      <c r="F29" t="n">
        <v>16.46</v>
      </c>
      <c r="G29" t="n">
        <v>141.06</v>
      </c>
      <c r="H29" t="n">
        <v>2.08</v>
      </c>
      <c r="I29" t="n">
        <v>7</v>
      </c>
      <c r="J29" t="n">
        <v>238.97</v>
      </c>
      <c r="K29" t="n">
        <v>54.38</v>
      </c>
      <c r="L29" t="n">
        <v>28</v>
      </c>
      <c r="M29" t="n">
        <v>5</v>
      </c>
      <c r="N29" t="n">
        <v>56.6</v>
      </c>
      <c r="O29" t="n">
        <v>29707.68</v>
      </c>
      <c r="P29" t="n">
        <v>204.98</v>
      </c>
      <c r="Q29" t="n">
        <v>433.4</v>
      </c>
      <c r="R29" t="n">
        <v>65.06</v>
      </c>
      <c r="S29" t="n">
        <v>55.15</v>
      </c>
      <c r="T29" t="n">
        <v>2942.99</v>
      </c>
      <c r="U29" t="n">
        <v>0.85</v>
      </c>
      <c r="V29" t="n">
        <v>0.87</v>
      </c>
      <c r="W29" t="n">
        <v>6.81</v>
      </c>
      <c r="X29" t="n">
        <v>0.17</v>
      </c>
      <c r="Y29" t="n">
        <v>2</v>
      </c>
      <c r="Z29" t="n">
        <v>10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5.2134</v>
      </c>
      <c r="E30" t="n">
        <v>19.18</v>
      </c>
      <c r="F30" t="n">
        <v>16.43</v>
      </c>
      <c r="G30" t="n">
        <v>164.31</v>
      </c>
      <c r="H30" t="n">
        <v>2.14</v>
      </c>
      <c r="I30" t="n">
        <v>6</v>
      </c>
      <c r="J30" t="n">
        <v>240.72</v>
      </c>
      <c r="K30" t="n">
        <v>54.38</v>
      </c>
      <c r="L30" t="n">
        <v>29</v>
      </c>
      <c r="M30" t="n">
        <v>4</v>
      </c>
      <c r="N30" t="n">
        <v>57.34</v>
      </c>
      <c r="O30" t="n">
        <v>29922.88</v>
      </c>
      <c r="P30" t="n">
        <v>201.88</v>
      </c>
      <c r="Q30" t="n">
        <v>433.39</v>
      </c>
      <c r="R30" t="n">
        <v>64.23999999999999</v>
      </c>
      <c r="S30" t="n">
        <v>55.15</v>
      </c>
      <c r="T30" t="n">
        <v>2540.96</v>
      </c>
      <c r="U30" t="n">
        <v>0.86</v>
      </c>
      <c r="V30" t="n">
        <v>0.87</v>
      </c>
      <c r="W30" t="n">
        <v>6.8</v>
      </c>
      <c r="X30" t="n">
        <v>0.14</v>
      </c>
      <c r="Y30" t="n">
        <v>2</v>
      </c>
      <c r="Z30" t="n">
        <v>10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5.2136</v>
      </c>
      <c r="E31" t="n">
        <v>19.18</v>
      </c>
      <c r="F31" t="n">
        <v>16.43</v>
      </c>
      <c r="G31" t="n">
        <v>164.31</v>
      </c>
      <c r="H31" t="n">
        <v>2.2</v>
      </c>
      <c r="I31" t="n">
        <v>6</v>
      </c>
      <c r="J31" t="n">
        <v>242.47</v>
      </c>
      <c r="K31" t="n">
        <v>54.38</v>
      </c>
      <c r="L31" t="n">
        <v>30</v>
      </c>
      <c r="M31" t="n">
        <v>4</v>
      </c>
      <c r="N31" t="n">
        <v>58.1</v>
      </c>
      <c r="O31" t="n">
        <v>30139.04</v>
      </c>
      <c r="P31" t="n">
        <v>202.45</v>
      </c>
      <c r="Q31" t="n">
        <v>433.39</v>
      </c>
      <c r="R31" t="n">
        <v>64.31999999999999</v>
      </c>
      <c r="S31" t="n">
        <v>55.15</v>
      </c>
      <c r="T31" t="n">
        <v>2578.64</v>
      </c>
      <c r="U31" t="n">
        <v>0.86</v>
      </c>
      <c r="V31" t="n">
        <v>0.87</v>
      </c>
      <c r="W31" t="n">
        <v>6.8</v>
      </c>
      <c r="X31" t="n">
        <v>0.14</v>
      </c>
      <c r="Y31" t="n">
        <v>2</v>
      </c>
      <c r="Z31" t="n">
        <v>10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5.2151</v>
      </c>
      <c r="E32" t="n">
        <v>19.18</v>
      </c>
      <c r="F32" t="n">
        <v>16.43</v>
      </c>
      <c r="G32" t="n">
        <v>164.25</v>
      </c>
      <c r="H32" t="n">
        <v>2.26</v>
      </c>
      <c r="I32" t="n">
        <v>6</v>
      </c>
      <c r="J32" t="n">
        <v>244.23</v>
      </c>
      <c r="K32" t="n">
        <v>54.38</v>
      </c>
      <c r="L32" t="n">
        <v>31</v>
      </c>
      <c r="M32" t="n">
        <v>3</v>
      </c>
      <c r="N32" t="n">
        <v>58.86</v>
      </c>
      <c r="O32" t="n">
        <v>30356.28</v>
      </c>
      <c r="P32" t="n">
        <v>202.15</v>
      </c>
      <c r="Q32" t="n">
        <v>433.38</v>
      </c>
      <c r="R32" t="n">
        <v>64.04000000000001</v>
      </c>
      <c r="S32" t="n">
        <v>55.15</v>
      </c>
      <c r="T32" t="n">
        <v>2437.55</v>
      </c>
      <c r="U32" t="n">
        <v>0.86</v>
      </c>
      <c r="V32" t="n">
        <v>0.87</v>
      </c>
      <c r="W32" t="n">
        <v>6.8</v>
      </c>
      <c r="X32" t="n">
        <v>0.13</v>
      </c>
      <c r="Y32" t="n">
        <v>2</v>
      </c>
      <c r="Z32" t="n">
        <v>10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5.2132</v>
      </c>
      <c r="E33" t="n">
        <v>19.18</v>
      </c>
      <c r="F33" t="n">
        <v>16.43</v>
      </c>
      <c r="G33" t="n">
        <v>164.32</v>
      </c>
      <c r="H33" t="n">
        <v>2.31</v>
      </c>
      <c r="I33" t="n">
        <v>6</v>
      </c>
      <c r="J33" t="n">
        <v>246</v>
      </c>
      <c r="K33" t="n">
        <v>54.38</v>
      </c>
      <c r="L33" t="n">
        <v>32</v>
      </c>
      <c r="M33" t="n">
        <v>3</v>
      </c>
      <c r="N33" t="n">
        <v>59.63</v>
      </c>
      <c r="O33" t="n">
        <v>30574.64</v>
      </c>
      <c r="P33" t="n">
        <v>201.59</v>
      </c>
      <c r="Q33" t="n">
        <v>433.39</v>
      </c>
      <c r="R33" t="n">
        <v>64.23999999999999</v>
      </c>
      <c r="S33" t="n">
        <v>55.15</v>
      </c>
      <c r="T33" t="n">
        <v>2539.17</v>
      </c>
      <c r="U33" t="n">
        <v>0.86</v>
      </c>
      <c r="V33" t="n">
        <v>0.87</v>
      </c>
      <c r="W33" t="n">
        <v>6.81</v>
      </c>
      <c r="X33" t="n">
        <v>0.14</v>
      </c>
      <c r="Y33" t="n">
        <v>2</v>
      </c>
      <c r="Z33" t="n">
        <v>10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5.2132</v>
      </c>
      <c r="E34" t="n">
        <v>19.18</v>
      </c>
      <c r="F34" t="n">
        <v>16.43</v>
      </c>
      <c r="G34" t="n">
        <v>164.32</v>
      </c>
      <c r="H34" t="n">
        <v>2.37</v>
      </c>
      <c r="I34" t="n">
        <v>6</v>
      </c>
      <c r="J34" t="n">
        <v>247.78</v>
      </c>
      <c r="K34" t="n">
        <v>54.38</v>
      </c>
      <c r="L34" t="n">
        <v>33</v>
      </c>
      <c r="M34" t="n">
        <v>1</v>
      </c>
      <c r="N34" t="n">
        <v>60.41</v>
      </c>
      <c r="O34" t="n">
        <v>30794.11</v>
      </c>
      <c r="P34" t="n">
        <v>201.61</v>
      </c>
      <c r="Q34" t="n">
        <v>433.43</v>
      </c>
      <c r="R34" t="n">
        <v>64.11</v>
      </c>
      <c r="S34" t="n">
        <v>55.15</v>
      </c>
      <c r="T34" t="n">
        <v>2473.29</v>
      </c>
      <c r="U34" t="n">
        <v>0.86</v>
      </c>
      <c r="V34" t="n">
        <v>0.87</v>
      </c>
      <c r="W34" t="n">
        <v>6.81</v>
      </c>
      <c r="X34" t="n">
        <v>0.14</v>
      </c>
      <c r="Y34" t="n">
        <v>2</v>
      </c>
      <c r="Z34" t="n">
        <v>10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5.212</v>
      </c>
      <c r="E35" t="n">
        <v>19.19</v>
      </c>
      <c r="F35" t="n">
        <v>16.44</v>
      </c>
      <c r="G35" t="n">
        <v>164.36</v>
      </c>
      <c r="H35" t="n">
        <v>2.42</v>
      </c>
      <c r="I35" t="n">
        <v>6</v>
      </c>
      <c r="J35" t="n">
        <v>249.57</v>
      </c>
      <c r="K35" t="n">
        <v>54.38</v>
      </c>
      <c r="L35" t="n">
        <v>34</v>
      </c>
      <c r="M35" t="n">
        <v>0</v>
      </c>
      <c r="N35" t="n">
        <v>61.2</v>
      </c>
      <c r="O35" t="n">
        <v>31014.73</v>
      </c>
      <c r="P35" t="n">
        <v>202.58</v>
      </c>
      <c r="Q35" t="n">
        <v>433.49</v>
      </c>
      <c r="R35" t="n">
        <v>64.20999999999999</v>
      </c>
      <c r="S35" t="n">
        <v>55.15</v>
      </c>
      <c r="T35" t="n">
        <v>2525.17</v>
      </c>
      <c r="U35" t="n">
        <v>0.86</v>
      </c>
      <c r="V35" t="n">
        <v>0.87</v>
      </c>
      <c r="W35" t="n">
        <v>6.81</v>
      </c>
      <c r="X35" t="n">
        <v>0.14</v>
      </c>
      <c r="Y35" t="n">
        <v>2</v>
      </c>
      <c r="Z35" t="n">
        <v>10</v>
      </c>
    </row>
    <row r="36">
      <c r="A36" t="n">
        <v>0</v>
      </c>
      <c r="B36" t="n">
        <v>40</v>
      </c>
      <c r="C36" t="inlineStr">
        <is>
          <t xml:space="preserve">CONCLUIDO	</t>
        </is>
      </c>
      <c r="D36" t="n">
        <v>4.1406</v>
      </c>
      <c r="E36" t="n">
        <v>24.15</v>
      </c>
      <c r="F36" t="n">
        <v>19.89</v>
      </c>
      <c r="G36" t="n">
        <v>9.699999999999999</v>
      </c>
      <c r="H36" t="n">
        <v>0.2</v>
      </c>
      <c r="I36" t="n">
        <v>123</v>
      </c>
      <c r="J36" t="n">
        <v>89.87</v>
      </c>
      <c r="K36" t="n">
        <v>37.55</v>
      </c>
      <c r="L36" t="n">
        <v>1</v>
      </c>
      <c r="M36" t="n">
        <v>121</v>
      </c>
      <c r="N36" t="n">
        <v>11.32</v>
      </c>
      <c r="O36" t="n">
        <v>11317.98</v>
      </c>
      <c r="P36" t="n">
        <v>168.63</v>
      </c>
      <c r="Q36" t="n">
        <v>434.56</v>
      </c>
      <c r="R36" t="n">
        <v>176.94</v>
      </c>
      <c r="S36" t="n">
        <v>55.15</v>
      </c>
      <c r="T36" t="n">
        <v>58304.91</v>
      </c>
      <c r="U36" t="n">
        <v>0.31</v>
      </c>
      <c r="V36" t="n">
        <v>0.72</v>
      </c>
      <c r="W36" t="n">
        <v>6.99</v>
      </c>
      <c r="X36" t="n">
        <v>3.58</v>
      </c>
      <c r="Y36" t="n">
        <v>2</v>
      </c>
      <c r="Z36" t="n">
        <v>10</v>
      </c>
    </row>
    <row r="37">
      <c r="A37" t="n">
        <v>1</v>
      </c>
      <c r="B37" t="n">
        <v>40</v>
      </c>
      <c r="C37" t="inlineStr">
        <is>
          <t xml:space="preserve">CONCLUIDO	</t>
        </is>
      </c>
      <c r="D37" t="n">
        <v>4.7949</v>
      </c>
      <c r="E37" t="n">
        <v>20.86</v>
      </c>
      <c r="F37" t="n">
        <v>17.88</v>
      </c>
      <c r="G37" t="n">
        <v>19.5</v>
      </c>
      <c r="H37" t="n">
        <v>0.39</v>
      </c>
      <c r="I37" t="n">
        <v>55</v>
      </c>
      <c r="J37" t="n">
        <v>91.09999999999999</v>
      </c>
      <c r="K37" t="n">
        <v>37.55</v>
      </c>
      <c r="L37" t="n">
        <v>2</v>
      </c>
      <c r="M37" t="n">
        <v>53</v>
      </c>
      <c r="N37" t="n">
        <v>11.54</v>
      </c>
      <c r="O37" t="n">
        <v>11468.97</v>
      </c>
      <c r="P37" t="n">
        <v>148.55</v>
      </c>
      <c r="Q37" t="n">
        <v>433.89</v>
      </c>
      <c r="R37" t="n">
        <v>111.05</v>
      </c>
      <c r="S37" t="n">
        <v>55.15</v>
      </c>
      <c r="T37" t="n">
        <v>25698.36</v>
      </c>
      <c r="U37" t="n">
        <v>0.5</v>
      </c>
      <c r="V37" t="n">
        <v>0.8</v>
      </c>
      <c r="W37" t="n">
        <v>6.89</v>
      </c>
      <c r="X37" t="n">
        <v>1.58</v>
      </c>
      <c r="Y37" t="n">
        <v>2</v>
      </c>
      <c r="Z37" t="n">
        <v>10</v>
      </c>
    </row>
    <row r="38">
      <c r="A38" t="n">
        <v>2</v>
      </c>
      <c r="B38" t="n">
        <v>40</v>
      </c>
      <c r="C38" t="inlineStr">
        <is>
          <t xml:space="preserve">CONCLUIDO	</t>
        </is>
      </c>
      <c r="D38" t="n">
        <v>5.028</v>
      </c>
      <c r="E38" t="n">
        <v>19.89</v>
      </c>
      <c r="F38" t="n">
        <v>17.29</v>
      </c>
      <c r="G38" t="n">
        <v>29.64</v>
      </c>
      <c r="H38" t="n">
        <v>0.57</v>
      </c>
      <c r="I38" t="n">
        <v>35</v>
      </c>
      <c r="J38" t="n">
        <v>92.31999999999999</v>
      </c>
      <c r="K38" t="n">
        <v>37.55</v>
      </c>
      <c r="L38" t="n">
        <v>3</v>
      </c>
      <c r="M38" t="n">
        <v>33</v>
      </c>
      <c r="N38" t="n">
        <v>11.77</v>
      </c>
      <c r="O38" t="n">
        <v>11620.34</v>
      </c>
      <c r="P38" t="n">
        <v>140.53</v>
      </c>
      <c r="Q38" t="n">
        <v>433.57</v>
      </c>
      <c r="R38" t="n">
        <v>92.09</v>
      </c>
      <c r="S38" t="n">
        <v>55.15</v>
      </c>
      <c r="T38" t="n">
        <v>16317.93</v>
      </c>
      <c r="U38" t="n">
        <v>0.6</v>
      </c>
      <c r="V38" t="n">
        <v>0.83</v>
      </c>
      <c r="W38" t="n">
        <v>6.85</v>
      </c>
      <c r="X38" t="n">
        <v>0.99</v>
      </c>
      <c r="Y38" t="n">
        <v>2</v>
      </c>
      <c r="Z38" t="n">
        <v>10</v>
      </c>
    </row>
    <row r="39">
      <c r="A39" t="n">
        <v>3</v>
      </c>
      <c r="B39" t="n">
        <v>40</v>
      </c>
      <c r="C39" t="inlineStr">
        <is>
          <t xml:space="preserve">CONCLUIDO	</t>
        </is>
      </c>
      <c r="D39" t="n">
        <v>5.1383</v>
      </c>
      <c r="E39" t="n">
        <v>19.46</v>
      </c>
      <c r="F39" t="n">
        <v>17.03</v>
      </c>
      <c r="G39" t="n">
        <v>39.3</v>
      </c>
      <c r="H39" t="n">
        <v>0.75</v>
      </c>
      <c r="I39" t="n">
        <v>26</v>
      </c>
      <c r="J39" t="n">
        <v>93.55</v>
      </c>
      <c r="K39" t="n">
        <v>37.55</v>
      </c>
      <c r="L39" t="n">
        <v>4</v>
      </c>
      <c r="M39" t="n">
        <v>24</v>
      </c>
      <c r="N39" t="n">
        <v>12</v>
      </c>
      <c r="O39" t="n">
        <v>11772.07</v>
      </c>
      <c r="P39" t="n">
        <v>134.68</v>
      </c>
      <c r="Q39" t="n">
        <v>433.61</v>
      </c>
      <c r="R39" t="n">
        <v>83.47</v>
      </c>
      <c r="S39" t="n">
        <v>55.15</v>
      </c>
      <c r="T39" t="n">
        <v>12054.22</v>
      </c>
      <c r="U39" t="n">
        <v>0.66</v>
      </c>
      <c r="V39" t="n">
        <v>0.84</v>
      </c>
      <c r="W39" t="n">
        <v>6.84</v>
      </c>
      <c r="X39" t="n">
        <v>0.74</v>
      </c>
      <c r="Y39" t="n">
        <v>2</v>
      </c>
      <c r="Z39" t="n">
        <v>10</v>
      </c>
    </row>
    <row r="40">
      <c r="A40" t="n">
        <v>4</v>
      </c>
      <c r="B40" t="n">
        <v>40</v>
      </c>
      <c r="C40" t="inlineStr">
        <is>
          <t xml:space="preserve">CONCLUIDO	</t>
        </is>
      </c>
      <c r="D40" t="n">
        <v>5.2213</v>
      </c>
      <c r="E40" t="n">
        <v>19.15</v>
      </c>
      <c r="F40" t="n">
        <v>16.83</v>
      </c>
      <c r="G40" t="n">
        <v>50.5</v>
      </c>
      <c r="H40" t="n">
        <v>0.93</v>
      </c>
      <c r="I40" t="n">
        <v>20</v>
      </c>
      <c r="J40" t="n">
        <v>94.79000000000001</v>
      </c>
      <c r="K40" t="n">
        <v>37.55</v>
      </c>
      <c r="L40" t="n">
        <v>5</v>
      </c>
      <c r="M40" t="n">
        <v>18</v>
      </c>
      <c r="N40" t="n">
        <v>12.23</v>
      </c>
      <c r="O40" t="n">
        <v>11924.18</v>
      </c>
      <c r="P40" t="n">
        <v>129.68</v>
      </c>
      <c r="Q40" t="n">
        <v>433.63</v>
      </c>
      <c r="R40" t="n">
        <v>77.34999999999999</v>
      </c>
      <c r="S40" t="n">
        <v>55.15</v>
      </c>
      <c r="T40" t="n">
        <v>9022.110000000001</v>
      </c>
      <c r="U40" t="n">
        <v>0.71</v>
      </c>
      <c r="V40" t="n">
        <v>0.85</v>
      </c>
      <c r="W40" t="n">
        <v>6.83</v>
      </c>
      <c r="X40" t="n">
        <v>0.54</v>
      </c>
      <c r="Y40" t="n">
        <v>2</v>
      </c>
      <c r="Z40" t="n">
        <v>10</v>
      </c>
    </row>
    <row r="41">
      <c r="A41" t="n">
        <v>5</v>
      </c>
      <c r="B41" t="n">
        <v>40</v>
      </c>
      <c r="C41" t="inlineStr">
        <is>
          <t xml:space="preserve">CONCLUIDO	</t>
        </is>
      </c>
      <c r="D41" t="n">
        <v>5.2719</v>
      </c>
      <c r="E41" t="n">
        <v>18.97</v>
      </c>
      <c r="F41" t="n">
        <v>16.73</v>
      </c>
      <c r="G41" t="n">
        <v>62.72</v>
      </c>
      <c r="H41" t="n">
        <v>1.1</v>
      </c>
      <c r="I41" t="n">
        <v>16</v>
      </c>
      <c r="J41" t="n">
        <v>96.02</v>
      </c>
      <c r="K41" t="n">
        <v>37.55</v>
      </c>
      <c r="L41" t="n">
        <v>6</v>
      </c>
      <c r="M41" t="n">
        <v>14</v>
      </c>
      <c r="N41" t="n">
        <v>12.47</v>
      </c>
      <c r="O41" t="n">
        <v>12076.67</v>
      </c>
      <c r="P41" t="n">
        <v>125.18</v>
      </c>
      <c r="Q41" t="n">
        <v>433.49</v>
      </c>
      <c r="R41" t="n">
        <v>73.81999999999999</v>
      </c>
      <c r="S41" t="n">
        <v>55.15</v>
      </c>
      <c r="T41" t="n">
        <v>7279.9</v>
      </c>
      <c r="U41" t="n">
        <v>0.75</v>
      </c>
      <c r="V41" t="n">
        <v>0.86</v>
      </c>
      <c r="W41" t="n">
        <v>6.82</v>
      </c>
      <c r="X41" t="n">
        <v>0.43</v>
      </c>
      <c r="Y41" t="n">
        <v>2</v>
      </c>
      <c r="Z41" t="n">
        <v>10</v>
      </c>
    </row>
    <row r="42">
      <c r="A42" t="n">
        <v>6</v>
      </c>
      <c r="B42" t="n">
        <v>40</v>
      </c>
      <c r="C42" t="inlineStr">
        <is>
          <t xml:space="preserve">CONCLUIDO	</t>
        </is>
      </c>
      <c r="D42" t="n">
        <v>5.2982</v>
      </c>
      <c r="E42" t="n">
        <v>18.87</v>
      </c>
      <c r="F42" t="n">
        <v>16.67</v>
      </c>
      <c r="G42" t="n">
        <v>71.44</v>
      </c>
      <c r="H42" t="n">
        <v>1.27</v>
      </c>
      <c r="I42" t="n">
        <v>14</v>
      </c>
      <c r="J42" t="n">
        <v>97.26000000000001</v>
      </c>
      <c r="K42" t="n">
        <v>37.55</v>
      </c>
      <c r="L42" t="n">
        <v>7</v>
      </c>
      <c r="M42" t="n">
        <v>12</v>
      </c>
      <c r="N42" t="n">
        <v>12.71</v>
      </c>
      <c r="O42" t="n">
        <v>12229.54</v>
      </c>
      <c r="P42" t="n">
        <v>120.46</v>
      </c>
      <c r="Q42" t="n">
        <v>433.41</v>
      </c>
      <c r="R42" t="n">
        <v>72.11</v>
      </c>
      <c r="S42" t="n">
        <v>55.15</v>
      </c>
      <c r="T42" t="n">
        <v>6432.3</v>
      </c>
      <c r="U42" t="n">
        <v>0.76</v>
      </c>
      <c r="V42" t="n">
        <v>0.86</v>
      </c>
      <c r="W42" t="n">
        <v>6.82</v>
      </c>
      <c r="X42" t="n">
        <v>0.38</v>
      </c>
      <c r="Y42" t="n">
        <v>2</v>
      </c>
      <c r="Z42" t="n">
        <v>10</v>
      </c>
    </row>
    <row r="43">
      <c r="A43" t="n">
        <v>7</v>
      </c>
      <c r="B43" t="n">
        <v>40</v>
      </c>
      <c r="C43" t="inlineStr">
        <is>
          <t xml:space="preserve">CONCLUIDO	</t>
        </is>
      </c>
      <c r="D43" t="n">
        <v>5.3254</v>
      </c>
      <c r="E43" t="n">
        <v>18.78</v>
      </c>
      <c r="F43" t="n">
        <v>16.61</v>
      </c>
      <c r="G43" t="n">
        <v>83.06</v>
      </c>
      <c r="H43" t="n">
        <v>1.43</v>
      </c>
      <c r="I43" t="n">
        <v>12</v>
      </c>
      <c r="J43" t="n">
        <v>98.5</v>
      </c>
      <c r="K43" t="n">
        <v>37.55</v>
      </c>
      <c r="L43" t="n">
        <v>8</v>
      </c>
      <c r="M43" t="n">
        <v>1</v>
      </c>
      <c r="N43" t="n">
        <v>12.95</v>
      </c>
      <c r="O43" t="n">
        <v>12382.79</v>
      </c>
      <c r="P43" t="n">
        <v>117.7</v>
      </c>
      <c r="Q43" t="n">
        <v>433.64</v>
      </c>
      <c r="R43" t="n">
        <v>69.8</v>
      </c>
      <c r="S43" t="n">
        <v>55.15</v>
      </c>
      <c r="T43" t="n">
        <v>5286.65</v>
      </c>
      <c r="U43" t="n">
        <v>0.79</v>
      </c>
      <c r="V43" t="n">
        <v>0.86</v>
      </c>
      <c r="W43" t="n">
        <v>6.82</v>
      </c>
      <c r="X43" t="n">
        <v>0.32</v>
      </c>
      <c r="Y43" t="n">
        <v>2</v>
      </c>
      <c r="Z43" t="n">
        <v>10</v>
      </c>
    </row>
    <row r="44">
      <c r="A44" t="n">
        <v>8</v>
      </c>
      <c r="B44" t="n">
        <v>40</v>
      </c>
      <c r="C44" t="inlineStr">
        <is>
          <t xml:space="preserve">CONCLUIDO	</t>
        </is>
      </c>
      <c r="D44" t="n">
        <v>5.3228</v>
      </c>
      <c r="E44" t="n">
        <v>18.79</v>
      </c>
      <c r="F44" t="n">
        <v>16.62</v>
      </c>
      <c r="G44" t="n">
        <v>83.09999999999999</v>
      </c>
      <c r="H44" t="n">
        <v>1.59</v>
      </c>
      <c r="I44" t="n">
        <v>12</v>
      </c>
      <c r="J44" t="n">
        <v>99.75</v>
      </c>
      <c r="K44" t="n">
        <v>37.55</v>
      </c>
      <c r="L44" t="n">
        <v>9</v>
      </c>
      <c r="M44" t="n">
        <v>0</v>
      </c>
      <c r="N44" t="n">
        <v>13.2</v>
      </c>
      <c r="O44" t="n">
        <v>12536.43</v>
      </c>
      <c r="P44" t="n">
        <v>119.11</v>
      </c>
      <c r="Q44" t="n">
        <v>433.6</v>
      </c>
      <c r="R44" t="n">
        <v>69.98</v>
      </c>
      <c r="S44" t="n">
        <v>55.15</v>
      </c>
      <c r="T44" t="n">
        <v>5378.23</v>
      </c>
      <c r="U44" t="n">
        <v>0.79</v>
      </c>
      <c r="V44" t="n">
        <v>0.86</v>
      </c>
      <c r="W44" t="n">
        <v>6.83</v>
      </c>
      <c r="X44" t="n">
        <v>0.33</v>
      </c>
      <c r="Y44" t="n">
        <v>2</v>
      </c>
      <c r="Z44" t="n">
        <v>10</v>
      </c>
    </row>
    <row r="45">
      <c r="A45" t="n">
        <v>0</v>
      </c>
      <c r="B45" t="n">
        <v>30</v>
      </c>
      <c r="C45" t="inlineStr">
        <is>
          <t xml:space="preserve">CONCLUIDO	</t>
        </is>
      </c>
      <c r="D45" t="n">
        <v>4.4159</v>
      </c>
      <c r="E45" t="n">
        <v>22.65</v>
      </c>
      <c r="F45" t="n">
        <v>19.23</v>
      </c>
      <c r="G45" t="n">
        <v>11.42</v>
      </c>
      <c r="H45" t="n">
        <v>0.24</v>
      </c>
      <c r="I45" t="n">
        <v>101</v>
      </c>
      <c r="J45" t="n">
        <v>71.52</v>
      </c>
      <c r="K45" t="n">
        <v>32.27</v>
      </c>
      <c r="L45" t="n">
        <v>1</v>
      </c>
      <c r="M45" t="n">
        <v>99</v>
      </c>
      <c r="N45" t="n">
        <v>8.25</v>
      </c>
      <c r="O45" t="n">
        <v>9054.6</v>
      </c>
      <c r="P45" t="n">
        <v>138.28</v>
      </c>
      <c r="Q45" t="n">
        <v>433.97</v>
      </c>
      <c r="R45" t="n">
        <v>155.21</v>
      </c>
      <c r="S45" t="n">
        <v>55.15</v>
      </c>
      <c r="T45" t="n">
        <v>47547.52</v>
      </c>
      <c r="U45" t="n">
        <v>0.36</v>
      </c>
      <c r="V45" t="n">
        <v>0.75</v>
      </c>
      <c r="W45" t="n">
        <v>6.96</v>
      </c>
      <c r="X45" t="n">
        <v>2.93</v>
      </c>
      <c r="Y45" t="n">
        <v>2</v>
      </c>
      <c r="Z45" t="n">
        <v>10</v>
      </c>
    </row>
    <row r="46">
      <c r="A46" t="n">
        <v>1</v>
      </c>
      <c r="B46" t="n">
        <v>30</v>
      </c>
      <c r="C46" t="inlineStr">
        <is>
          <t xml:space="preserve">CONCLUIDO	</t>
        </is>
      </c>
      <c r="D46" t="n">
        <v>4.971</v>
      </c>
      <c r="E46" t="n">
        <v>20.12</v>
      </c>
      <c r="F46" t="n">
        <v>17.57</v>
      </c>
      <c r="G46" t="n">
        <v>23.43</v>
      </c>
      <c r="H46" t="n">
        <v>0.48</v>
      </c>
      <c r="I46" t="n">
        <v>45</v>
      </c>
      <c r="J46" t="n">
        <v>72.7</v>
      </c>
      <c r="K46" t="n">
        <v>32.27</v>
      </c>
      <c r="L46" t="n">
        <v>2</v>
      </c>
      <c r="M46" t="n">
        <v>43</v>
      </c>
      <c r="N46" t="n">
        <v>8.43</v>
      </c>
      <c r="O46" t="n">
        <v>9200.25</v>
      </c>
      <c r="P46" t="n">
        <v>122.2</v>
      </c>
      <c r="Q46" t="n">
        <v>433.73</v>
      </c>
      <c r="R46" t="n">
        <v>101.47</v>
      </c>
      <c r="S46" t="n">
        <v>55.15</v>
      </c>
      <c r="T46" t="n">
        <v>20959.37</v>
      </c>
      <c r="U46" t="n">
        <v>0.54</v>
      </c>
      <c r="V46" t="n">
        <v>0.82</v>
      </c>
      <c r="W46" t="n">
        <v>6.86</v>
      </c>
      <c r="X46" t="n">
        <v>1.28</v>
      </c>
      <c r="Y46" t="n">
        <v>2</v>
      </c>
      <c r="Z46" t="n">
        <v>10</v>
      </c>
    </row>
    <row r="47">
      <c r="A47" t="n">
        <v>2</v>
      </c>
      <c r="B47" t="n">
        <v>30</v>
      </c>
      <c r="C47" t="inlineStr">
        <is>
          <t xml:space="preserve">CONCLUIDO	</t>
        </is>
      </c>
      <c r="D47" t="n">
        <v>5.154</v>
      </c>
      <c r="E47" t="n">
        <v>19.4</v>
      </c>
      <c r="F47" t="n">
        <v>17.11</v>
      </c>
      <c r="G47" t="n">
        <v>35.39</v>
      </c>
      <c r="H47" t="n">
        <v>0.71</v>
      </c>
      <c r="I47" t="n">
        <v>29</v>
      </c>
      <c r="J47" t="n">
        <v>73.88</v>
      </c>
      <c r="K47" t="n">
        <v>32.27</v>
      </c>
      <c r="L47" t="n">
        <v>3</v>
      </c>
      <c r="M47" t="n">
        <v>27</v>
      </c>
      <c r="N47" t="n">
        <v>8.609999999999999</v>
      </c>
      <c r="O47" t="n">
        <v>9346.23</v>
      </c>
      <c r="P47" t="n">
        <v>114.6</v>
      </c>
      <c r="Q47" t="n">
        <v>433.51</v>
      </c>
      <c r="R47" t="n">
        <v>86.20999999999999</v>
      </c>
      <c r="S47" t="n">
        <v>55.15</v>
      </c>
      <c r="T47" t="n">
        <v>13410.16</v>
      </c>
      <c r="U47" t="n">
        <v>0.64</v>
      </c>
      <c r="V47" t="n">
        <v>0.84</v>
      </c>
      <c r="W47" t="n">
        <v>6.84</v>
      </c>
      <c r="X47" t="n">
        <v>0.8100000000000001</v>
      </c>
      <c r="Y47" t="n">
        <v>2</v>
      </c>
      <c r="Z47" t="n">
        <v>10</v>
      </c>
    </row>
    <row r="48">
      <c r="A48" t="n">
        <v>3</v>
      </c>
      <c r="B48" t="n">
        <v>30</v>
      </c>
      <c r="C48" t="inlineStr">
        <is>
          <t xml:space="preserve">CONCLUIDO	</t>
        </is>
      </c>
      <c r="D48" t="n">
        <v>5.25</v>
      </c>
      <c r="E48" t="n">
        <v>19.05</v>
      </c>
      <c r="F48" t="n">
        <v>16.88</v>
      </c>
      <c r="G48" t="n">
        <v>48.22</v>
      </c>
      <c r="H48" t="n">
        <v>0.93</v>
      </c>
      <c r="I48" t="n">
        <v>21</v>
      </c>
      <c r="J48" t="n">
        <v>75.06999999999999</v>
      </c>
      <c r="K48" t="n">
        <v>32.27</v>
      </c>
      <c r="L48" t="n">
        <v>4</v>
      </c>
      <c r="M48" t="n">
        <v>19</v>
      </c>
      <c r="N48" t="n">
        <v>8.800000000000001</v>
      </c>
      <c r="O48" t="n">
        <v>9492.549999999999</v>
      </c>
      <c r="P48" t="n">
        <v>108.09</v>
      </c>
      <c r="Q48" t="n">
        <v>433.53</v>
      </c>
      <c r="R48" t="n">
        <v>78.79000000000001</v>
      </c>
      <c r="S48" t="n">
        <v>55.15</v>
      </c>
      <c r="T48" t="n">
        <v>9738.309999999999</v>
      </c>
      <c r="U48" t="n">
        <v>0.7</v>
      </c>
      <c r="V48" t="n">
        <v>0.85</v>
      </c>
      <c r="W48" t="n">
        <v>6.83</v>
      </c>
      <c r="X48" t="n">
        <v>0.58</v>
      </c>
      <c r="Y48" t="n">
        <v>2</v>
      </c>
      <c r="Z48" t="n">
        <v>10</v>
      </c>
    </row>
    <row r="49">
      <c r="A49" t="n">
        <v>4</v>
      </c>
      <c r="B49" t="n">
        <v>30</v>
      </c>
      <c r="C49" t="inlineStr">
        <is>
          <t xml:space="preserve">CONCLUIDO	</t>
        </is>
      </c>
      <c r="D49" t="n">
        <v>5.3113</v>
      </c>
      <c r="E49" t="n">
        <v>18.83</v>
      </c>
      <c r="F49" t="n">
        <v>16.73</v>
      </c>
      <c r="G49" t="n">
        <v>62.76</v>
      </c>
      <c r="H49" t="n">
        <v>1.15</v>
      </c>
      <c r="I49" t="n">
        <v>16</v>
      </c>
      <c r="J49" t="n">
        <v>76.26000000000001</v>
      </c>
      <c r="K49" t="n">
        <v>32.27</v>
      </c>
      <c r="L49" t="n">
        <v>5</v>
      </c>
      <c r="M49" t="n">
        <v>8</v>
      </c>
      <c r="N49" t="n">
        <v>8.99</v>
      </c>
      <c r="O49" t="n">
        <v>9639.200000000001</v>
      </c>
      <c r="P49" t="n">
        <v>102.57</v>
      </c>
      <c r="Q49" t="n">
        <v>433.52</v>
      </c>
      <c r="R49" t="n">
        <v>73.97</v>
      </c>
      <c r="S49" t="n">
        <v>55.15</v>
      </c>
      <c r="T49" t="n">
        <v>7356.44</v>
      </c>
      <c r="U49" t="n">
        <v>0.75</v>
      </c>
      <c r="V49" t="n">
        <v>0.86</v>
      </c>
      <c r="W49" t="n">
        <v>6.83</v>
      </c>
      <c r="X49" t="n">
        <v>0.44</v>
      </c>
      <c r="Y49" t="n">
        <v>2</v>
      </c>
      <c r="Z49" t="n">
        <v>10</v>
      </c>
    </row>
    <row r="50">
      <c r="A50" t="n">
        <v>5</v>
      </c>
      <c r="B50" t="n">
        <v>30</v>
      </c>
      <c r="C50" t="inlineStr">
        <is>
          <t xml:space="preserve">CONCLUIDO	</t>
        </is>
      </c>
      <c r="D50" t="n">
        <v>5.3076</v>
      </c>
      <c r="E50" t="n">
        <v>18.84</v>
      </c>
      <c r="F50" t="n">
        <v>16.75</v>
      </c>
      <c r="G50" t="n">
        <v>62.81</v>
      </c>
      <c r="H50" t="n">
        <v>1.36</v>
      </c>
      <c r="I50" t="n">
        <v>16</v>
      </c>
      <c r="J50" t="n">
        <v>77.45</v>
      </c>
      <c r="K50" t="n">
        <v>32.27</v>
      </c>
      <c r="L50" t="n">
        <v>6</v>
      </c>
      <c r="M50" t="n">
        <v>0</v>
      </c>
      <c r="N50" t="n">
        <v>9.18</v>
      </c>
      <c r="O50" t="n">
        <v>9786.190000000001</v>
      </c>
      <c r="P50" t="n">
        <v>103.55</v>
      </c>
      <c r="Q50" t="n">
        <v>433.71</v>
      </c>
      <c r="R50" t="n">
        <v>73.93000000000001</v>
      </c>
      <c r="S50" t="n">
        <v>55.15</v>
      </c>
      <c r="T50" t="n">
        <v>7334.72</v>
      </c>
      <c r="U50" t="n">
        <v>0.75</v>
      </c>
      <c r="V50" t="n">
        <v>0.86</v>
      </c>
      <c r="W50" t="n">
        <v>6.84</v>
      </c>
      <c r="X50" t="n">
        <v>0.45</v>
      </c>
      <c r="Y50" t="n">
        <v>2</v>
      </c>
      <c r="Z50" t="n">
        <v>10</v>
      </c>
    </row>
    <row r="51">
      <c r="A51" t="n">
        <v>0</v>
      </c>
      <c r="B51" t="n">
        <v>15</v>
      </c>
      <c r="C51" t="inlineStr">
        <is>
          <t xml:space="preserve">CONCLUIDO	</t>
        </is>
      </c>
      <c r="D51" t="n">
        <v>4.9329</v>
      </c>
      <c r="E51" t="n">
        <v>20.27</v>
      </c>
      <c r="F51" t="n">
        <v>17.93</v>
      </c>
      <c r="G51" t="n">
        <v>18.55</v>
      </c>
      <c r="H51" t="n">
        <v>0.43</v>
      </c>
      <c r="I51" t="n">
        <v>58</v>
      </c>
      <c r="J51" t="n">
        <v>39.78</v>
      </c>
      <c r="K51" t="n">
        <v>19.54</v>
      </c>
      <c r="L51" t="n">
        <v>1</v>
      </c>
      <c r="M51" t="n">
        <v>56</v>
      </c>
      <c r="N51" t="n">
        <v>4.24</v>
      </c>
      <c r="O51" t="n">
        <v>5140</v>
      </c>
      <c r="P51" t="n">
        <v>79.15000000000001</v>
      </c>
      <c r="Q51" t="n">
        <v>433.72</v>
      </c>
      <c r="R51" t="n">
        <v>112.92</v>
      </c>
      <c r="S51" t="n">
        <v>55.15</v>
      </c>
      <c r="T51" t="n">
        <v>26617.51</v>
      </c>
      <c r="U51" t="n">
        <v>0.49</v>
      </c>
      <c r="V51" t="n">
        <v>0.8</v>
      </c>
      <c r="W51" t="n">
        <v>6.89</v>
      </c>
      <c r="X51" t="n">
        <v>1.63</v>
      </c>
      <c r="Y51" t="n">
        <v>2</v>
      </c>
      <c r="Z51" t="n">
        <v>10</v>
      </c>
    </row>
    <row r="52">
      <c r="A52" t="n">
        <v>1</v>
      </c>
      <c r="B52" t="n">
        <v>15</v>
      </c>
      <c r="C52" t="inlineStr">
        <is>
          <t xml:space="preserve">CONCLUIDO	</t>
        </is>
      </c>
      <c r="D52" t="n">
        <v>5.2083</v>
      </c>
      <c r="E52" t="n">
        <v>19.2</v>
      </c>
      <c r="F52" t="n">
        <v>17.17</v>
      </c>
      <c r="G52" t="n">
        <v>34.34</v>
      </c>
      <c r="H52" t="n">
        <v>0.84</v>
      </c>
      <c r="I52" t="n">
        <v>30</v>
      </c>
      <c r="J52" t="n">
        <v>40.89</v>
      </c>
      <c r="K52" t="n">
        <v>19.54</v>
      </c>
      <c r="L52" t="n">
        <v>2</v>
      </c>
      <c r="M52" t="n">
        <v>0</v>
      </c>
      <c r="N52" t="n">
        <v>4.35</v>
      </c>
      <c r="O52" t="n">
        <v>5277.26</v>
      </c>
      <c r="P52" t="n">
        <v>69.63</v>
      </c>
      <c r="Q52" t="n">
        <v>433.97</v>
      </c>
      <c r="R52" t="n">
        <v>86.89</v>
      </c>
      <c r="S52" t="n">
        <v>55.15</v>
      </c>
      <c r="T52" t="n">
        <v>13744.33</v>
      </c>
      <c r="U52" t="n">
        <v>0.63</v>
      </c>
      <c r="V52" t="n">
        <v>0.83</v>
      </c>
      <c r="W52" t="n">
        <v>6.88</v>
      </c>
      <c r="X52" t="n">
        <v>0.87</v>
      </c>
      <c r="Y52" t="n">
        <v>2</v>
      </c>
      <c r="Z52" t="n">
        <v>10</v>
      </c>
    </row>
    <row r="53">
      <c r="A53" t="n">
        <v>0</v>
      </c>
      <c r="B53" t="n">
        <v>70</v>
      </c>
      <c r="C53" t="inlineStr">
        <is>
          <t xml:space="preserve">CONCLUIDO	</t>
        </is>
      </c>
      <c r="D53" t="n">
        <v>3.4261</v>
      </c>
      <c r="E53" t="n">
        <v>29.19</v>
      </c>
      <c r="F53" t="n">
        <v>21.7</v>
      </c>
      <c r="G53" t="n">
        <v>7.15</v>
      </c>
      <c r="H53" t="n">
        <v>0.12</v>
      </c>
      <c r="I53" t="n">
        <v>182</v>
      </c>
      <c r="J53" t="n">
        <v>141.81</v>
      </c>
      <c r="K53" t="n">
        <v>47.83</v>
      </c>
      <c r="L53" t="n">
        <v>1</v>
      </c>
      <c r="M53" t="n">
        <v>180</v>
      </c>
      <c r="N53" t="n">
        <v>22.98</v>
      </c>
      <c r="O53" t="n">
        <v>17723.39</v>
      </c>
      <c r="P53" t="n">
        <v>250.42</v>
      </c>
      <c r="Q53" t="n">
        <v>434.89</v>
      </c>
      <c r="R53" t="n">
        <v>235.68</v>
      </c>
      <c r="S53" t="n">
        <v>55.15</v>
      </c>
      <c r="T53" t="n">
        <v>87377.53999999999</v>
      </c>
      <c r="U53" t="n">
        <v>0.23</v>
      </c>
      <c r="V53" t="n">
        <v>0.66</v>
      </c>
      <c r="W53" t="n">
        <v>7.09</v>
      </c>
      <c r="X53" t="n">
        <v>5.38</v>
      </c>
      <c r="Y53" t="n">
        <v>2</v>
      </c>
      <c r="Z53" t="n">
        <v>10</v>
      </c>
    </row>
    <row r="54">
      <c r="A54" t="n">
        <v>1</v>
      </c>
      <c r="B54" t="n">
        <v>70</v>
      </c>
      <c r="C54" t="inlineStr">
        <is>
          <t xml:space="preserve">CONCLUIDO	</t>
        </is>
      </c>
      <c r="D54" t="n">
        <v>4.3398</v>
      </c>
      <c r="E54" t="n">
        <v>23.04</v>
      </c>
      <c r="F54" t="n">
        <v>18.56</v>
      </c>
      <c r="G54" t="n">
        <v>14.28</v>
      </c>
      <c r="H54" t="n">
        <v>0.25</v>
      </c>
      <c r="I54" t="n">
        <v>78</v>
      </c>
      <c r="J54" t="n">
        <v>143.17</v>
      </c>
      <c r="K54" t="n">
        <v>47.83</v>
      </c>
      <c r="L54" t="n">
        <v>2</v>
      </c>
      <c r="M54" t="n">
        <v>76</v>
      </c>
      <c r="N54" t="n">
        <v>23.34</v>
      </c>
      <c r="O54" t="n">
        <v>17891.86</v>
      </c>
      <c r="P54" t="n">
        <v>212.8</v>
      </c>
      <c r="Q54" t="n">
        <v>434</v>
      </c>
      <c r="R54" t="n">
        <v>133.53</v>
      </c>
      <c r="S54" t="n">
        <v>55.15</v>
      </c>
      <c r="T54" t="n">
        <v>36822.87</v>
      </c>
      <c r="U54" t="n">
        <v>0.41</v>
      </c>
      <c r="V54" t="n">
        <v>0.77</v>
      </c>
      <c r="W54" t="n">
        <v>6.92</v>
      </c>
      <c r="X54" t="n">
        <v>2.26</v>
      </c>
      <c r="Y54" t="n">
        <v>2</v>
      </c>
      <c r="Z54" t="n">
        <v>10</v>
      </c>
    </row>
    <row r="55">
      <c r="A55" t="n">
        <v>2</v>
      </c>
      <c r="B55" t="n">
        <v>70</v>
      </c>
      <c r="C55" t="inlineStr">
        <is>
          <t xml:space="preserve">CONCLUIDO	</t>
        </is>
      </c>
      <c r="D55" t="n">
        <v>4.6753</v>
      </c>
      <c r="E55" t="n">
        <v>21.39</v>
      </c>
      <c r="F55" t="n">
        <v>17.72</v>
      </c>
      <c r="G55" t="n">
        <v>21.26</v>
      </c>
      <c r="H55" t="n">
        <v>0.37</v>
      </c>
      <c r="I55" t="n">
        <v>50</v>
      </c>
      <c r="J55" t="n">
        <v>144.54</v>
      </c>
      <c r="K55" t="n">
        <v>47.83</v>
      </c>
      <c r="L55" t="n">
        <v>3</v>
      </c>
      <c r="M55" t="n">
        <v>48</v>
      </c>
      <c r="N55" t="n">
        <v>23.71</v>
      </c>
      <c r="O55" t="n">
        <v>18060.85</v>
      </c>
      <c r="P55" t="n">
        <v>201.33</v>
      </c>
      <c r="Q55" t="n">
        <v>433.72</v>
      </c>
      <c r="R55" t="n">
        <v>106.09</v>
      </c>
      <c r="S55" t="n">
        <v>55.15</v>
      </c>
      <c r="T55" t="n">
        <v>23243.58</v>
      </c>
      <c r="U55" t="n">
        <v>0.52</v>
      </c>
      <c r="V55" t="n">
        <v>0.8100000000000001</v>
      </c>
      <c r="W55" t="n">
        <v>6.87</v>
      </c>
      <c r="X55" t="n">
        <v>1.42</v>
      </c>
      <c r="Y55" t="n">
        <v>2</v>
      </c>
      <c r="Z55" t="n">
        <v>10</v>
      </c>
    </row>
    <row r="56">
      <c r="A56" t="n">
        <v>3</v>
      </c>
      <c r="B56" t="n">
        <v>70</v>
      </c>
      <c r="C56" t="inlineStr">
        <is>
          <t xml:space="preserve">CONCLUIDO	</t>
        </is>
      </c>
      <c r="D56" t="n">
        <v>4.859</v>
      </c>
      <c r="E56" t="n">
        <v>20.58</v>
      </c>
      <c r="F56" t="n">
        <v>17.31</v>
      </c>
      <c r="G56" t="n">
        <v>28.85</v>
      </c>
      <c r="H56" t="n">
        <v>0.49</v>
      </c>
      <c r="I56" t="n">
        <v>36</v>
      </c>
      <c r="J56" t="n">
        <v>145.92</v>
      </c>
      <c r="K56" t="n">
        <v>47.83</v>
      </c>
      <c r="L56" t="n">
        <v>4</v>
      </c>
      <c r="M56" t="n">
        <v>34</v>
      </c>
      <c r="N56" t="n">
        <v>24.09</v>
      </c>
      <c r="O56" t="n">
        <v>18230.35</v>
      </c>
      <c r="P56" t="n">
        <v>194.88</v>
      </c>
      <c r="Q56" t="n">
        <v>433.78</v>
      </c>
      <c r="R56" t="n">
        <v>92.66</v>
      </c>
      <c r="S56" t="n">
        <v>55.15</v>
      </c>
      <c r="T56" t="n">
        <v>16600.18</v>
      </c>
      <c r="U56" t="n">
        <v>0.6</v>
      </c>
      <c r="V56" t="n">
        <v>0.83</v>
      </c>
      <c r="W56" t="n">
        <v>6.86</v>
      </c>
      <c r="X56" t="n">
        <v>1.02</v>
      </c>
      <c r="Y56" t="n">
        <v>2</v>
      </c>
      <c r="Z56" t="n">
        <v>10</v>
      </c>
    </row>
    <row r="57">
      <c r="A57" t="n">
        <v>4</v>
      </c>
      <c r="B57" t="n">
        <v>70</v>
      </c>
      <c r="C57" t="inlineStr">
        <is>
          <t xml:space="preserve">CONCLUIDO	</t>
        </is>
      </c>
      <c r="D57" t="n">
        <v>4.9538</v>
      </c>
      <c r="E57" t="n">
        <v>20.19</v>
      </c>
      <c r="F57" t="n">
        <v>17.12</v>
      </c>
      <c r="G57" t="n">
        <v>35.42</v>
      </c>
      <c r="H57" t="n">
        <v>0.6</v>
      </c>
      <c r="I57" t="n">
        <v>29</v>
      </c>
      <c r="J57" t="n">
        <v>147.3</v>
      </c>
      <c r="K57" t="n">
        <v>47.83</v>
      </c>
      <c r="L57" t="n">
        <v>5</v>
      </c>
      <c r="M57" t="n">
        <v>27</v>
      </c>
      <c r="N57" t="n">
        <v>24.47</v>
      </c>
      <c r="O57" t="n">
        <v>18400.38</v>
      </c>
      <c r="P57" t="n">
        <v>191.09</v>
      </c>
      <c r="Q57" t="n">
        <v>433.57</v>
      </c>
      <c r="R57" t="n">
        <v>86.58</v>
      </c>
      <c r="S57" t="n">
        <v>55.15</v>
      </c>
      <c r="T57" t="n">
        <v>13594.72</v>
      </c>
      <c r="U57" t="n">
        <v>0.64</v>
      </c>
      <c r="V57" t="n">
        <v>0.84</v>
      </c>
      <c r="W57" t="n">
        <v>6.84</v>
      </c>
      <c r="X57" t="n">
        <v>0.83</v>
      </c>
      <c r="Y57" t="n">
        <v>2</v>
      </c>
      <c r="Z57" t="n">
        <v>10</v>
      </c>
    </row>
    <row r="58">
      <c r="A58" t="n">
        <v>5</v>
      </c>
      <c r="B58" t="n">
        <v>70</v>
      </c>
      <c r="C58" t="inlineStr">
        <is>
          <t xml:space="preserve">CONCLUIDO	</t>
        </is>
      </c>
      <c r="D58" t="n">
        <v>5.0309</v>
      </c>
      <c r="E58" t="n">
        <v>19.88</v>
      </c>
      <c r="F58" t="n">
        <v>16.96</v>
      </c>
      <c r="G58" t="n">
        <v>42.39</v>
      </c>
      <c r="H58" t="n">
        <v>0.71</v>
      </c>
      <c r="I58" t="n">
        <v>24</v>
      </c>
      <c r="J58" t="n">
        <v>148.68</v>
      </c>
      <c r="K58" t="n">
        <v>47.83</v>
      </c>
      <c r="L58" t="n">
        <v>6</v>
      </c>
      <c r="M58" t="n">
        <v>22</v>
      </c>
      <c r="N58" t="n">
        <v>24.85</v>
      </c>
      <c r="O58" t="n">
        <v>18570.94</v>
      </c>
      <c r="P58" t="n">
        <v>187.16</v>
      </c>
      <c r="Q58" t="n">
        <v>433.5</v>
      </c>
      <c r="R58" t="n">
        <v>81.48</v>
      </c>
      <c r="S58" t="n">
        <v>55.15</v>
      </c>
      <c r="T58" t="n">
        <v>11071.22</v>
      </c>
      <c r="U58" t="n">
        <v>0.68</v>
      </c>
      <c r="V58" t="n">
        <v>0.84</v>
      </c>
      <c r="W58" t="n">
        <v>6.83</v>
      </c>
      <c r="X58" t="n">
        <v>0.66</v>
      </c>
      <c r="Y58" t="n">
        <v>2</v>
      </c>
      <c r="Z58" t="n">
        <v>10</v>
      </c>
    </row>
    <row r="59">
      <c r="A59" t="n">
        <v>6</v>
      </c>
      <c r="B59" t="n">
        <v>70</v>
      </c>
      <c r="C59" t="inlineStr">
        <is>
          <t xml:space="preserve">CONCLUIDO	</t>
        </is>
      </c>
      <c r="D59" t="n">
        <v>5.0897</v>
      </c>
      <c r="E59" t="n">
        <v>19.65</v>
      </c>
      <c r="F59" t="n">
        <v>16.84</v>
      </c>
      <c r="G59" t="n">
        <v>50.52</v>
      </c>
      <c r="H59" t="n">
        <v>0.83</v>
      </c>
      <c r="I59" t="n">
        <v>20</v>
      </c>
      <c r="J59" t="n">
        <v>150.07</v>
      </c>
      <c r="K59" t="n">
        <v>47.83</v>
      </c>
      <c r="L59" t="n">
        <v>7</v>
      </c>
      <c r="M59" t="n">
        <v>18</v>
      </c>
      <c r="N59" t="n">
        <v>25.24</v>
      </c>
      <c r="O59" t="n">
        <v>18742.03</v>
      </c>
      <c r="P59" t="n">
        <v>183.91</v>
      </c>
      <c r="Q59" t="n">
        <v>433.54</v>
      </c>
      <c r="R59" t="n">
        <v>77.73999999999999</v>
      </c>
      <c r="S59" t="n">
        <v>55.15</v>
      </c>
      <c r="T59" t="n">
        <v>9220.23</v>
      </c>
      <c r="U59" t="n">
        <v>0.71</v>
      </c>
      <c r="V59" t="n">
        <v>0.85</v>
      </c>
      <c r="W59" t="n">
        <v>6.82</v>
      </c>
      <c r="X59" t="n">
        <v>0.55</v>
      </c>
      <c r="Y59" t="n">
        <v>2</v>
      </c>
      <c r="Z59" t="n">
        <v>10</v>
      </c>
    </row>
    <row r="60">
      <c r="A60" t="n">
        <v>7</v>
      </c>
      <c r="B60" t="n">
        <v>70</v>
      </c>
      <c r="C60" t="inlineStr">
        <is>
          <t xml:space="preserve">CONCLUIDO	</t>
        </is>
      </c>
      <c r="D60" t="n">
        <v>5.1215</v>
      </c>
      <c r="E60" t="n">
        <v>19.53</v>
      </c>
      <c r="F60" t="n">
        <v>16.78</v>
      </c>
      <c r="G60" t="n">
        <v>55.92</v>
      </c>
      <c r="H60" t="n">
        <v>0.9399999999999999</v>
      </c>
      <c r="I60" t="n">
        <v>18</v>
      </c>
      <c r="J60" t="n">
        <v>151.46</v>
      </c>
      <c r="K60" t="n">
        <v>47.83</v>
      </c>
      <c r="L60" t="n">
        <v>8</v>
      </c>
      <c r="M60" t="n">
        <v>16</v>
      </c>
      <c r="N60" t="n">
        <v>25.63</v>
      </c>
      <c r="O60" t="n">
        <v>18913.66</v>
      </c>
      <c r="P60" t="n">
        <v>181.33</v>
      </c>
      <c r="Q60" t="n">
        <v>433.47</v>
      </c>
      <c r="R60" t="n">
        <v>75.39</v>
      </c>
      <c r="S60" t="n">
        <v>55.15</v>
      </c>
      <c r="T60" t="n">
        <v>8056.49</v>
      </c>
      <c r="U60" t="n">
        <v>0.73</v>
      </c>
      <c r="V60" t="n">
        <v>0.85</v>
      </c>
      <c r="W60" t="n">
        <v>6.83</v>
      </c>
      <c r="X60" t="n">
        <v>0.48</v>
      </c>
      <c r="Y60" t="n">
        <v>2</v>
      </c>
      <c r="Z60" t="n">
        <v>10</v>
      </c>
    </row>
    <row r="61">
      <c r="A61" t="n">
        <v>8</v>
      </c>
      <c r="B61" t="n">
        <v>70</v>
      </c>
      <c r="C61" t="inlineStr">
        <is>
          <t xml:space="preserve">CONCLUIDO	</t>
        </is>
      </c>
      <c r="D61" t="n">
        <v>5.1495</v>
      </c>
      <c r="E61" t="n">
        <v>19.42</v>
      </c>
      <c r="F61" t="n">
        <v>16.73</v>
      </c>
      <c r="G61" t="n">
        <v>62.73</v>
      </c>
      <c r="H61" t="n">
        <v>1.04</v>
      </c>
      <c r="I61" t="n">
        <v>16</v>
      </c>
      <c r="J61" t="n">
        <v>152.85</v>
      </c>
      <c r="K61" t="n">
        <v>47.83</v>
      </c>
      <c r="L61" t="n">
        <v>9</v>
      </c>
      <c r="M61" t="n">
        <v>14</v>
      </c>
      <c r="N61" t="n">
        <v>26.03</v>
      </c>
      <c r="O61" t="n">
        <v>19085.83</v>
      </c>
      <c r="P61" t="n">
        <v>179.18</v>
      </c>
      <c r="Q61" t="n">
        <v>433.52</v>
      </c>
      <c r="R61" t="n">
        <v>73.98999999999999</v>
      </c>
      <c r="S61" t="n">
        <v>55.15</v>
      </c>
      <c r="T61" t="n">
        <v>7363.31</v>
      </c>
      <c r="U61" t="n">
        <v>0.75</v>
      </c>
      <c r="V61" t="n">
        <v>0.86</v>
      </c>
      <c r="W61" t="n">
        <v>6.82</v>
      </c>
      <c r="X61" t="n">
        <v>0.44</v>
      </c>
      <c r="Y61" t="n">
        <v>2</v>
      </c>
      <c r="Z61" t="n">
        <v>10</v>
      </c>
    </row>
    <row r="62">
      <c r="A62" t="n">
        <v>9</v>
      </c>
      <c r="B62" t="n">
        <v>70</v>
      </c>
      <c r="C62" t="inlineStr">
        <is>
          <t xml:space="preserve">CONCLUIDO	</t>
        </is>
      </c>
      <c r="D62" t="n">
        <v>5.185</v>
      </c>
      <c r="E62" t="n">
        <v>19.29</v>
      </c>
      <c r="F62" t="n">
        <v>16.65</v>
      </c>
      <c r="G62" t="n">
        <v>71.37</v>
      </c>
      <c r="H62" t="n">
        <v>1.15</v>
      </c>
      <c r="I62" t="n">
        <v>14</v>
      </c>
      <c r="J62" t="n">
        <v>154.25</v>
      </c>
      <c r="K62" t="n">
        <v>47.83</v>
      </c>
      <c r="L62" t="n">
        <v>10</v>
      </c>
      <c r="M62" t="n">
        <v>12</v>
      </c>
      <c r="N62" t="n">
        <v>26.43</v>
      </c>
      <c r="O62" t="n">
        <v>19258.55</v>
      </c>
      <c r="P62" t="n">
        <v>176.45</v>
      </c>
      <c r="Q62" t="n">
        <v>433.47</v>
      </c>
      <c r="R62" t="n">
        <v>71.45</v>
      </c>
      <c r="S62" t="n">
        <v>55.15</v>
      </c>
      <c r="T62" t="n">
        <v>6103.69</v>
      </c>
      <c r="U62" t="n">
        <v>0.77</v>
      </c>
      <c r="V62" t="n">
        <v>0.86</v>
      </c>
      <c r="W62" t="n">
        <v>6.82</v>
      </c>
      <c r="X62" t="n">
        <v>0.36</v>
      </c>
      <c r="Y62" t="n">
        <v>2</v>
      </c>
      <c r="Z62" t="n">
        <v>10</v>
      </c>
    </row>
    <row r="63">
      <c r="A63" t="n">
        <v>10</v>
      </c>
      <c r="B63" t="n">
        <v>70</v>
      </c>
      <c r="C63" t="inlineStr">
        <is>
          <t xml:space="preserve">CONCLUIDO	</t>
        </is>
      </c>
      <c r="D63" t="n">
        <v>5.1998</v>
      </c>
      <c r="E63" t="n">
        <v>19.23</v>
      </c>
      <c r="F63" t="n">
        <v>16.63</v>
      </c>
      <c r="G63" t="n">
        <v>76.73999999999999</v>
      </c>
      <c r="H63" t="n">
        <v>1.25</v>
      </c>
      <c r="I63" t="n">
        <v>13</v>
      </c>
      <c r="J63" t="n">
        <v>155.66</v>
      </c>
      <c r="K63" t="n">
        <v>47.83</v>
      </c>
      <c r="L63" t="n">
        <v>11</v>
      </c>
      <c r="M63" t="n">
        <v>11</v>
      </c>
      <c r="N63" t="n">
        <v>26.83</v>
      </c>
      <c r="O63" t="n">
        <v>19431.82</v>
      </c>
      <c r="P63" t="n">
        <v>174.42</v>
      </c>
      <c r="Q63" t="n">
        <v>433.51</v>
      </c>
      <c r="R63" t="n">
        <v>70.76000000000001</v>
      </c>
      <c r="S63" t="n">
        <v>55.15</v>
      </c>
      <c r="T63" t="n">
        <v>5764.08</v>
      </c>
      <c r="U63" t="n">
        <v>0.78</v>
      </c>
      <c r="V63" t="n">
        <v>0.86</v>
      </c>
      <c r="W63" t="n">
        <v>6.81</v>
      </c>
      <c r="X63" t="n">
        <v>0.33</v>
      </c>
      <c r="Y63" t="n">
        <v>2</v>
      </c>
      <c r="Z63" t="n">
        <v>10</v>
      </c>
    </row>
    <row r="64">
      <c r="A64" t="n">
        <v>11</v>
      </c>
      <c r="B64" t="n">
        <v>70</v>
      </c>
      <c r="C64" t="inlineStr">
        <is>
          <t xml:space="preserve">CONCLUIDO	</t>
        </is>
      </c>
      <c r="D64" t="n">
        <v>5.2117</v>
      </c>
      <c r="E64" t="n">
        <v>19.19</v>
      </c>
      <c r="F64" t="n">
        <v>16.61</v>
      </c>
      <c r="G64" t="n">
        <v>83.06</v>
      </c>
      <c r="H64" t="n">
        <v>1.35</v>
      </c>
      <c r="I64" t="n">
        <v>12</v>
      </c>
      <c r="J64" t="n">
        <v>157.07</v>
      </c>
      <c r="K64" t="n">
        <v>47.83</v>
      </c>
      <c r="L64" t="n">
        <v>12</v>
      </c>
      <c r="M64" t="n">
        <v>10</v>
      </c>
      <c r="N64" t="n">
        <v>27.24</v>
      </c>
      <c r="O64" t="n">
        <v>19605.66</v>
      </c>
      <c r="P64" t="n">
        <v>171.79</v>
      </c>
      <c r="Q64" t="n">
        <v>433.51</v>
      </c>
      <c r="R64" t="n">
        <v>70.20999999999999</v>
      </c>
      <c r="S64" t="n">
        <v>55.15</v>
      </c>
      <c r="T64" t="n">
        <v>5493.44</v>
      </c>
      <c r="U64" t="n">
        <v>0.79</v>
      </c>
      <c r="V64" t="n">
        <v>0.86</v>
      </c>
      <c r="W64" t="n">
        <v>6.81</v>
      </c>
      <c r="X64" t="n">
        <v>0.32</v>
      </c>
      <c r="Y64" t="n">
        <v>2</v>
      </c>
      <c r="Z64" t="n">
        <v>10</v>
      </c>
    </row>
    <row r="65">
      <c r="A65" t="n">
        <v>12</v>
      </c>
      <c r="B65" t="n">
        <v>70</v>
      </c>
      <c r="C65" t="inlineStr">
        <is>
          <t xml:space="preserve">CONCLUIDO	</t>
        </is>
      </c>
      <c r="D65" t="n">
        <v>5.2326</v>
      </c>
      <c r="E65" t="n">
        <v>19.11</v>
      </c>
      <c r="F65" t="n">
        <v>16.56</v>
      </c>
      <c r="G65" t="n">
        <v>90.34999999999999</v>
      </c>
      <c r="H65" t="n">
        <v>1.45</v>
      </c>
      <c r="I65" t="n">
        <v>11</v>
      </c>
      <c r="J65" t="n">
        <v>158.48</v>
      </c>
      <c r="K65" t="n">
        <v>47.83</v>
      </c>
      <c r="L65" t="n">
        <v>13</v>
      </c>
      <c r="M65" t="n">
        <v>9</v>
      </c>
      <c r="N65" t="n">
        <v>27.65</v>
      </c>
      <c r="O65" t="n">
        <v>19780.06</v>
      </c>
      <c r="P65" t="n">
        <v>169.36</v>
      </c>
      <c r="Q65" t="n">
        <v>433.5</v>
      </c>
      <c r="R65" t="n">
        <v>68.53</v>
      </c>
      <c r="S65" t="n">
        <v>55.15</v>
      </c>
      <c r="T65" t="n">
        <v>4656.65</v>
      </c>
      <c r="U65" t="n">
        <v>0.8</v>
      </c>
      <c r="V65" t="n">
        <v>0.86</v>
      </c>
      <c r="W65" t="n">
        <v>6.81</v>
      </c>
      <c r="X65" t="n">
        <v>0.27</v>
      </c>
      <c r="Y65" t="n">
        <v>2</v>
      </c>
      <c r="Z65" t="n">
        <v>10</v>
      </c>
    </row>
    <row r="66">
      <c r="A66" t="n">
        <v>13</v>
      </c>
      <c r="B66" t="n">
        <v>70</v>
      </c>
      <c r="C66" t="inlineStr">
        <is>
          <t xml:space="preserve">CONCLUIDO	</t>
        </is>
      </c>
      <c r="D66" t="n">
        <v>5.2479</v>
      </c>
      <c r="E66" t="n">
        <v>19.06</v>
      </c>
      <c r="F66" t="n">
        <v>16.54</v>
      </c>
      <c r="G66" t="n">
        <v>99.23</v>
      </c>
      <c r="H66" t="n">
        <v>1.55</v>
      </c>
      <c r="I66" t="n">
        <v>10</v>
      </c>
      <c r="J66" t="n">
        <v>159.9</v>
      </c>
      <c r="K66" t="n">
        <v>47.83</v>
      </c>
      <c r="L66" t="n">
        <v>14</v>
      </c>
      <c r="M66" t="n">
        <v>8</v>
      </c>
      <c r="N66" t="n">
        <v>28.07</v>
      </c>
      <c r="O66" t="n">
        <v>19955.16</v>
      </c>
      <c r="P66" t="n">
        <v>167.05</v>
      </c>
      <c r="Q66" t="n">
        <v>433.37</v>
      </c>
      <c r="R66" t="n">
        <v>67.72</v>
      </c>
      <c r="S66" t="n">
        <v>55.15</v>
      </c>
      <c r="T66" t="n">
        <v>4259.05</v>
      </c>
      <c r="U66" t="n">
        <v>0.8100000000000001</v>
      </c>
      <c r="V66" t="n">
        <v>0.87</v>
      </c>
      <c r="W66" t="n">
        <v>6.81</v>
      </c>
      <c r="X66" t="n">
        <v>0.25</v>
      </c>
      <c r="Y66" t="n">
        <v>2</v>
      </c>
      <c r="Z66" t="n">
        <v>10</v>
      </c>
    </row>
    <row r="67">
      <c r="A67" t="n">
        <v>14</v>
      </c>
      <c r="B67" t="n">
        <v>70</v>
      </c>
      <c r="C67" t="inlineStr">
        <is>
          <t xml:space="preserve">CONCLUIDO	</t>
        </is>
      </c>
      <c r="D67" t="n">
        <v>5.2609</v>
      </c>
      <c r="E67" t="n">
        <v>19.01</v>
      </c>
      <c r="F67" t="n">
        <v>16.52</v>
      </c>
      <c r="G67" t="n">
        <v>110.13</v>
      </c>
      <c r="H67" t="n">
        <v>1.65</v>
      </c>
      <c r="I67" t="n">
        <v>9</v>
      </c>
      <c r="J67" t="n">
        <v>161.32</v>
      </c>
      <c r="K67" t="n">
        <v>47.83</v>
      </c>
      <c r="L67" t="n">
        <v>15</v>
      </c>
      <c r="M67" t="n">
        <v>7</v>
      </c>
      <c r="N67" t="n">
        <v>28.5</v>
      </c>
      <c r="O67" t="n">
        <v>20130.71</v>
      </c>
      <c r="P67" t="n">
        <v>164.24</v>
      </c>
      <c r="Q67" t="n">
        <v>433.49</v>
      </c>
      <c r="R67" t="n">
        <v>67.01000000000001</v>
      </c>
      <c r="S67" t="n">
        <v>55.15</v>
      </c>
      <c r="T67" t="n">
        <v>3907.34</v>
      </c>
      <c r="U67" t="n">
        <v>0.82</v>
      </c>
      <c r="V67" t="n">
        <v>0.87</v>
      </c>
      <c r="W67" t="n">
        <v>6.81</v>
      </c>
      <c r="X67" t="n">
        <v>0.23</v>
      </c>
      <c r="Y67" t="n">
        <v>2</v>
      </c>
      <c r="Z67" t="n">
        <v>10</v>
      </c>
    </row>
    <row r="68">
      <c r="A68" t="n">
        <v>15</v>
      </c>
      <c r="B68" t="n">
        <v>70</v>
      </c>
      <c r="C68" t="inlineStr">
        <is>
          <t xml:space="preserve">CONCLUIDO	</t>
        </is>
      </c>
      <c r="D68" t="n">
        <v>5.2593</v>
      </c>
      <c r="E68" t="n">
        <v>19.01</v>
      </c>
      <c r="F68" t="n">
        <v>16.53</v>
      </c>
      <c r="G68" t="n">
        <v>110.17</v>
      </c>
      <c r="H68" t="n">
        <v>1.74</v>
      </c>
      <c r="I68" t="n">
        <v>9</v>
      </c>
      <c r="J68" t="n">
        <v>162.75</v>
      </c>
      <c r="K68" t="n">
        <v>47.83</v>
      </c>
      <c r="L68" t="n">
        <v>16</v>
      </c>
      <c r="M68" t="n">
        <v>7</v>
      </c>
      <c r="N68" t="n">
        <v>28.92</v>
      </c>
      <c r="O68" t="n">
        <v>20306.85</v>
      </c>
      <c r="P68" t="n">
        <v>162.38</v>
      </c>
      <c r="Q68" t="n">
        <v>433.42</v>
      </c>
      <c r="R68" t="n">
        <v>67.29000000000001</v>
      </c>
      <c r="S68" t="n">
        <v>55.15</v>
      </c>
      <c r="T68" t="n">
        <v>4048.21</v>
      </c>
      <c r="U68" t="n">
        <v>0.82</v>
      </c>
      <c r="V68" t="n">
        <v>0.87</v>
      </c>
      <c r="W68" t="n">
        <v>6.81</v>
      </c>
      <c r="X68" t="n">
        <v>0.23</v>
      </c>
      <c r="Y68" t="n">
        <v>2</v>
      </c>
      <c r="Z68" t="n">
        <v>10</v>
      </c>
    </row>
    <row r="69">
      <c r="A69" t="n">
        <v>16</v>
      </c>
      <c r="B69" t="n">
        <v>70</v>
      </c>
      <c r="C69" t="inlineStr">
        <is>
          <t xml:space="preserve">CONCLUIDO	</t>
        </is>
      </c>
      <c r="D69" t="n">
        <v>5.275</v>
      </c>
      <c r="E69" t="n">
        <v>18.96</v>
      </c>
      <c r="F69" t="n">
        <v>16.5</v>
      </c>
      <c r="G69" t="n">
        <v>123.74</v>
      </c>
      <c r="H69" t="n">
        <v>1.83</v>
      </c>
      <c r="I69" t="n">
        <v>8</v>
      </c>
      <c r="J69" t="n">
        <v>164.19</v>
      </c>
      <c r="K69" t="n">
        <v>47.83</v>
      </c>
      <c r="L69" t="n">
        <v>17</v>
      </c>
      <c r="M69" t="n">
        <v>5</v>
      </c>
      <c r="N69" t="n">
        <v>29.36</v>
      </c>
      <c r="O69" t="n">
        <v>20483.57</v>
      </c>
      <c r="P69" t="n">
        <v>160.22</v>
      </c>
      <c r="Q69" t="n">
        <v>433.41</v>
      </c>
      <c r="R69" t="n">
        <v>66.37</v>
      </c>
      <c r="S69" t="n">
        <v>55.15</v>
      </c>
      <c r="T69" t="n">
        <v>3593.29</v>
      </c>
      <c r="U69" t="n">
        <v>0.83</v>
      </c>
      <c r="V69" t="n">
        <v>0.87</v>
      </c>
      <c r="W69" t="n">
        <v>6.81</v>
      </c>
      <c r="X69" t="n">
        <v>0.21</v>
      </c>
      <c r="Y69" t="n">
        <v>2</v>
      </c>
      <c r="Z69" t="n">
        <v>10</v>
      </c>
    </row>
    <row r="70">
      <c r="A70" t="n">
        <v>17</v>
      </c>
      <c r="B70" t="n">
        <v>70</v>
      </c>
      <c r="C70" t="inlineStr">
        <is>
          <t xml:space="preserve">CONCLUIDO	</t>
        </is>
      </c>
      <c r="D70" t="n">
        <v>5.2764</v>
      </c>
      <c r="E70" t="n">
        <v>18.95</v>
      </c>
      <c r="F70" t="n">
        <v>16.49</v>
      </c>
      <c r="G70" t="n">
        <v>123.7</v>
      </c>
      <c r="H70" t="n">
        <v>1.93</v>
      </c>
      <c r="I70" t="n">
        <v>8</v>
      </c>
      <c r="J70" t="n">
        <v>165.62</v>
      </c>
      <c r="K70" t="n">
        <v>47.83</v>
      </c>
      <c r="L70" t="n">
        <v>18</v>
      </c>
      <c r="M70" t="n">
        <v>4</v>
      </c>
      <c r="N70" t="n">
        <v>29.8</v>
      </c>
      <c r="O70" t="n">
        <v>20660.89</v>
      </c>
      <c r="P70" t="n">
        <v>158.8</v>
      </c>
      <c r="Q70" t="n">
        <v>433.43</v>
      </c>
      <c r="R70" t="n">
        <v>66</v>
      </c>
      <c r="S70" t="n">
        <v>55.15</v>
      </c>
      <c r="T70" t="n">
        <v>3410.19</v>
      </c>
      <c r="U70" t="n">
        <v>0.84</v>
      </c>
      <c r="V70" t="n">
        <v>0.87</v>
      </c>
      <c r="W70" t="n">
        <v>6.81</v>
      </c>
      <c r="X70" t="n">
        <v>0.2</v>
      </c>
      <c r="Y70" t="n">
        <v>2</v>
      </c>
      <c r="Z70" t="n">
        <v>10</v>
      </c>
    </row>
    <row r="71">
      <c r="A71" t="n">
        <v>18</v>
      </c>
      <c r="B71" t="n">
        <v>70</v>
      </c>
      <c r="C71" t="inlineStr">
        <is>
          <t xml:space="preserve">CONCLUIDO	</t>
        </is>
      </c>
      <c r="D71" t="n">
        <v>5.2732</v>
      </c>
      <c r="E71" t="n">
        <v>18.96</v>
      </c>
      <c r="F71" t="n">
        <v>16.5</v>
      </c>
      <c r="G71" t="n">
        <v>123.78</v>
      </c>
      <c r="H71" t="n">
        <v>2.02</v>
      </c>
      <c r="I71" t="n">
        <v>8</v>
      </c>
      <c r="J71" t="n">
        <v>167.07</v>
      </c>
      <c r="K71" t="n">
        <v>47.83</v>
      </c>
      <c r="L71" t="n">
        <v>19</v>
      </c>
      <c r="M71" t="n">
        <v>0</v>
      </c>
      <c r="N71" t="n">
        <v>30.24</v>
      </c>
      <c r="O71" t="n">
        <v>20838.81</v>
      </c>
      <c r="P71" t="n">
        <v>158.53</v>
      </c>
      <c r="Q71" t="n">
        <v>433.41</v>
      </c>
      <c r="R71" t="n">
        <v>66.42</v>
      </c>
      <c r="S71" t="n">
        <v>55.15</v>
      </c>
      <c r="T71" t="n">
        <v>3616.95</v>
      </c>
      <c r="U71" t="n">
        <v>0.83</v>
      </c>
      <c r="V71" t="n">
        <v>0.87</v>
      </c>
      <c r="W71" t="n">
        <v>6.82</v>
      </c>
      <c r="X71" t="n">
        <v>0.21</v>
      </c>
      <c r="Y71" t="n">
        <v>2</v>
      </c>
      <c r="Z71" t="n">
        <v>10</v>
      </c>
    </row>
    <row r="72">
      <c r="A72" t="n">
        <v>0</v>
      </c>
      <c r="B72" t="n">
        <v>90</v>
      </c>
      <c r="C72" t="inlineStr">
        <is>
          <t xml:space="preserve">CONCLUIDO	</t>
        </is>
      </c>
      <c r="D72" t="n">
        <v>3.0112</v>
      </c>
      <c r="E72" t="n">
        <v>33.21</v>
      </c>
      <c r="F72" t="n">
        <v>22.93</v>
      </c>
      <c r="G72" t="n">
        <v>6.23</v>
      </c>
      <c r="H72" t="n">
        <v>0.1</v>
      </c>
      <c r="I72" t="n">
        <v>221</v>
      </c>
      <c r="J72" t="n">
        <v>176.73</v>
      </c>
      <c r="K72" t="n">
        <v>52.44</v>
      </c>
      <c r="L72" t="n">
        <v>1</v>
      </c>
      <c r="M72" t="n">
        <v>219</v>
      </c>
      <c r="N72" t="n">
        <v>33.29</v>
      </c>
      <c r="O72" t="n">
        <v>22031.19</v>
      </c>
      <c r="P72" t="n">
        <v>305.04</v>
      </c>
      <c r="Q72" t="n">
        <v>435.23</v>
      </c>
      <c r="R72" t="n">
        <v>274.93</v>
      </c>
      <c r="S72" t="n">
        <v>55.15</v>
      </c>
      <c r="T72" t="n">
        <v>106809.49</v>
      </c>
      <c r="U72" t="n">
        <v>0.2</v>
      </c>
      <c r="V72" t="n">
        <v>0.63</v>
      </c>
      <c r="W72" t="n">
        <v>7.18</v>
      </c>
      <c r="X72" t="n">
        <v>6.61</v>
      </c>
      <c r="Y72" t="n">
        <v>2</v>
      </c>
      <c r="Z72" t="n">
        <v>10</v>
      </c>
    </row>
    <row r="73">
      <c r="A73" t="n">
        <v>1</v>
      </c>
      <c r="B73" t="n">
        <v>90</v>
      </c>
      <c r="C73" t="inlineStr">
        <is>
          <t xml:space="preserve">CONCLUIDO	</t>
        </is>
      </c>
      <c r="D73" t="n">
        <v>4.0524</v>
      </c>
      <c r="E73" t="n">
        <v>24.68</v>
      </c>
      <c r="F73" t="n">
        <v>18.99</v>
      </c>
      <c r="G73" t="n">
        <v>12.38</v>
      </c>
      <c r="H73" t="n">
        <v>0.2</v>
      </c>
      <c r="I73" t="n">
        <v>92</v>
      </c>
      <c r="J73" t="n">
        <v>178.21</v>
      </c>
      <c r="K73" t="n">
        <v>52.44</v>
      </c>
      <c r="L73" t="n">
        <v>2</v>
      </c>
      <c r="M73" t="n">
        <v>90</v>
      </c>
      <c r="N73" t="n">
        <v>33.77</v>
      </c>
      <c r="O73" t="n">
        <v>22213.89</v>
      </c>
      <c r="P73" t="n">
        <v>251.74</v>
      </c>
      <c r="Q73" t="n">
        <v>434.01</v>
      </c>
      <c r="R73" t="n">
        <v>147.15</v>
      </c>
      <c r="S73" t="n">
        <v>55.15</v>
      </c>
      <c r="T73" t="n">
        <v>43565.69</v>
      </c>
      <c r="U73" t="n">
        <v>0.37</v>
      </c>
      <c r="V73" t="n">
        <v>0.75</v>
      </c>
      <c r="W73" t="n">
        <v>6.95</v>
      </c>
      <c r="X73" t="n">
        <v>2.68</v>
      </c>
      <c r="Y73" t="n">
        <v>2</v>
      </c>
      <c r="Z73" t="n">
        <v>10</v>
      </c>
    </row>
    <row r="74">
      <c r="A74" t="n">
        <v>2</v>
      </c>
      <c r="B74" t="n">
        <v>90</v>
      </c>
      <c r="C74" t="inlineStr">
        <is>
          <t xml:space="preserve">CONCLUIDO	</t>
        </is>
      </c>
      <c r="D74" t="n">
        <v>4.4621</v>
      </c>
      <c r="E74" t="n">
        <v>22.41</v>
      </c>
      <c r="F74" t="n">
        <v>17.93</v>
      </c>
      <c r="G74" t="n">
        <v>18.55</v>
      </c>
      <c r="H74" t="n">
        <v>0.3</v>
      </c>
      <c r="I74" t="n">
        <v>58</v>
      </c>
      <c r="J74" t="n">
        <v>179.7</v>
      </c>
      <c r="K74" t="n">
        <v>52.44</v>
      </c>
      <c r="L74" t="n">
        <v>3</v>
      </c>
      <c r="M74" t="n">
        <v>56</v>
      </c>
      <c r="N74" t="n">
        <v>34.26</v>
      </c>
      <c r="O74" t="n">
        <v>22397.24</v>
      </c>
      <c r="P74" t="n">
        <v>236.56</v>
      </c>
      <c r="Q74" t="n">
        <v>433.73</v>
      </c>
      <c r="R74" t="n">
        <v>112.87</v>
      </c>
      <c r="S74" t="n">
        <v>55.15</v>
      </c>
      <c r="T74" t="n">
        <v>26592.95</v>
      </c>
      <c r="U74" t="n">
        <v>0.49</v>
      </c>
      <c r="V74" t="n">
        <v>0.8</v>
      </c>
      <c r="W74" t="n">
        <v>6.89</v>
      </c>
      <c r="X74" t="n">
        <v>1.63</v>
      </c>
      <c r="Y74" t="n">
        <v>2</v>
      </c>
      <c r="Z74" t="n">
        <v>10</v>
      </c>
    </row>
    <row r="75">
      <c r="A75" t="n">
        <v>3</v>
      </c>
      <c r="B75" t="n">
        <v>90</v>
      </c>
      <c r="C75" t="inlineStr">
        <is>
          <t xml:space="preserve">CONCLUIDO	</t>
        </is>
      </c>
      <c r="D75" t="n">
        <v>4.6617</v>
      </c>
      <c r="E75" t="n">
        <v>21.45</v>
      </c>
      <c r="F75" t="n">
        <v>17.5</v>
      </c>
      <c r="G75" t="n">
        <v>24.42</v>
      </c>
      <c r="H75" t="n">
        <v>0.39</v>
      </c>
      <c r="I75" t="n">
        <v>43</v>
      </c>
      <c r="J75" t="n">
        <v>181.19</v>
      </c>
      <c r="K75" t="n">
        <v>52.44</v>
      </c>
      <c r="L75" t="n">
        <v>4</v>
      </c>
      <c r="M75" t="n">
        <v>41</v>
      </c>
      <c r="N75" t="n">
        <v>34.75</v>
      </c>
      <c r="O75" t="n">
        <v>22581.25</v>
      </c>
      <c r="P75" t="n">
        <v>229.55</v>
      </c>
      <c r="Q75" t="n">
        <v>433.73</v>
      </c>
      <c r="R75" t="n">
        <v>98.83</v>
      </c>
      <c r="S75" t="n">
        <v>55.15</v>
      </c>
      <c r="T75" t="n">
        <v>19647.7</v>
      </c>
      <c r="U75" t="n">
        <v>0.5600000000000001</v>
      </c>
      <c r="V75" t="n">
        <v>0.82</v>
      </c>
      <c r="W75" t="n">
        <v>6.87</v>
      </c>
      <c r="X75" t="n">
        <v>1.21</v>
      </c>
      <c r="Y75" t="n">
        <v>2</v>
      </c>
      <c r="Z75" t="n">
        <v>10</v>
      </c>
    </row>
    <row r="76">
      <c r="A76" t="n">
        <v>4</v>
      </c>
      <c r="B76" t="n">
        <v>90</v>
      </c>
      <c r="C76" t="inlineStr">
        <is>
          <t xml:space="preserve">CONCLUIDO	</t>
        </is>
      </c>
      <c r="D76" t="n">
        <v>4.7939</v>
      </c>
      <c r="E76" t="n">
        <v>20.86</v>
      </c>
      <c r="F76" t="n">
        <v>17.23</v>
      </c>
      <c r="G76" t="n">
        <v>30.41</v>
      </c>
      <c r="H76" t="n">
        <v>0.49</v>
      </c>
      <c r="I76" t="n">
        <v>34</v>
      </c>
      <c r="J76" t="n">
        <v>182.69</v>
      </c>
      <c r="K76" t="n">
        <v>52.44</v>
      </c>
      <c r="L76" t="n">
        <v>5</v>
      </c>
      <c r="M76" t="n">
        <v>32</v>
      </c>
      <c r="N76" t="n">
        <v>35.25</v>
      </c>
      <c r="O76" t="n">
        <v>22766.06</v>
      </c>
      <c r="P76" t="n">
        <v>224.73</v>
      </c>
      <c r="Q76" t="n">
        <v>433.47</v>
      </c>
      <c r="R76" t="n">
        <v>90.23</v>
      </c>
      <c r="S76" t="n">
        <v>55.15</v>
      </c>
      <c r="T76" t="n">
        <v>15392.9</v>
      </c>
      <c r="U76" t="n">
        <v>0.61</v>
      </c>
      <c r="V76" t="n">
        <v>0.83</v>
      </c>
      <c r="W76" t="n">
        <v>6.85</v>
      </c>
      <c r="X76" t="n">
        <v>0.9399999999999999</v>
      </c>
      <c r="Y76" t="n">
        <v>2</v>
      </c>
      <c r="Z76" t="n">
        <v>10</v>
      </c>
    </row>
    <row r="77">
      <c r="A77" t="n">
        <v>5</v>
      </c>
      <c r="B77" t="n">
        <v>90</v>
      </c>
      <c r="C77" t="inlineStr">
        <is>
          <t xml:space="preserve">CONCLUIDO	</t>
        </is>
      </c>
      <c r="D77" t="n">
        <v>4.8833</v>
      </c>
      <c r="E77" t="n">
        <v>20.48</v>
      </c>
      <c r="F77" t="n">
        <v>17.06</v>
      </c>
      <c r="G77" t="n">
        <v>36.56</v>
      </c>
      <c r="H77" t="n">
        <v>0.58</v>
      </c>
      <c r="I77" t="n">
        <v>28</v>
      </c>
      <c r="J77" t="n">
        <v>184.19</v>
      </c>
      <c r="K77" t="n">
        <v>52.44</v>
      </c>
      <c r="L77" t="n">
        <v>6</v>
      </c>
      <c r="M77" t="n">
        <v>26</v>
      </c>
      <c r="N77" t="n">
        <v>35.75</v>
      </c>
      <c r="O77" t="n">
        <v>22951.43</v>
      </c>
      <c r="P77" t="n">
        <v>221.27</v>
      </c>
      <c r="Q77" t="n">
        <v>433.67</v>
      </c>
      <c r="R77" t="n">
        <v>84.54000000000001</v>
      </c>
      <c r="S77" t="n">
        <v>55.15</v>
      </c>
      <c r="T77" t="n">
        <v>12577.22</v>
      </c>
      <c r="U77" t="n">
        <v>0.65</v>
      </c>
      <c r="V77" t="n">
        <v>0.84</v>
      </c>
      <c r="W77" t="n">
        <v>6.84</v>
      </c>
      <c r="X77" t="n">
        <v>0.77</v>
      </c>
      <c r="Y77" t="n">
        <v>2</v>
      </c>
      <c r="Z77" t="n">
        <v>10</v>
      </c>
    </row>
    <row r="78">
      <c r="A78" t="n">
        <v>6</v>
      </c>
      <c r="B78" t="n">
        <v>90</v>
      </c>
      <c r="C78" t="inlineStr">
        <is>
          <t xml:space="preserve">CONCLUIDO	</t>
        </is>
      </c>
      <c r="D78" t="n">
        <v>4.9404</v>
      </c>
      <c r="E78" t="n">
        <v>20.24</v>
      </c>
      <c r="F78" t="n">
        <v>16.97</v>
      </c>
      <c r="G78" t="n">
        <v>42.42</v>
      </c>
      <c r="H78" t="n">
        <v>0.67</v>
      </c>
      <c r="I78" t="n">
        <v>24</v>
      </c>
      <c r="J78" t="n">
        <v>185.7</v>
      </c>
      <c r="K78" t="n">
        <v>52.44</v>
      </c>
      <c r="L78" t="n">
        <v>7</v>
      </c>
      <c r="M78" t="n">
        <v>22</v>
      </c>
      <c r="N78" t="n">
        <v>36.26</v>
      </c>
      <c r="O78" t="n">
        <v>23137.49</v>
      </c>
      <c r="P78" t="n">
        <v>218.66</v>
      </c>
      <c r="Q78" t="n">
        <v>433.62</v>
      </c>
      <c r="R78" t="n">
        <v>81.59999999999999</v>
      </c>
      <c r="S78" t="n">
        <v>55.15</v>
      </c>
      <c r="T78" t="n">
        <v>11130.18</v>
      </c>
      <c r="U78" t="n">
        <v>0.68</v>
      </c>
      <c r="V78" t="n">
        <v>0.84</v>
      </c>
      <c r="W78" t="n">
        <v>6.83</v>
      </c>
      <c r="X78" t="n">
        <v>0.67</v>
      </c>
      <c r="Y78" t="n">
        <v>2</v>
      </c>
      <c r="Z78" t="n">
        <v>10</v>
      </c>
    </row>
    <row r="79">
      <c r="A79" t="n">
        <v>7</v>
      </c>
      <c r="B79" t="n">
        <v>90</v>
      </c>
      <c r="C79" t="inlineStr">
        <is>
          <t xml:space="preserve">CONCLUIDO	</t>
        </is>
      </c>
      <c r="D79" t="n">
        <v>4.99</v>
      </c>
      <c r="E79" t="n">
        <v>20.04</v>
      </c>
      <c r="F79" t="n">
        <v>16.87</v>
      </c>
      <c r="G79" t="n">
        <v>48.21</v>
      </c>
      <c r="H79" t="n">
        <v>0.76</v>
      </c>
      <c r="I79" t="n">
        <v>21</v>
      </c>
      <c r="J79" t="n">
        <v>187.22</v>
      </c>
      <c r="K79" t="n">
        <v>52.44</v>
      </c>
      <c r="L79" t="n">
        <v>8</v>
      </c>
      <c r="M79" t="n">
        <v>19</v>
      </c>
      <c r="N79" t="n">
        <v>36.78</v>
      </c>
      <c r="O79" t="n">
        <v>23324.24</v>
      </c>
      <c r="P79" t="n">
        <v>216.26</v>
      </c>
      <c r="Q79" t="n">
        <v>433.47</v>
      </c>
      <c r="R79" t="n">
        <v>78.64</v>
      </c>
      <c r="S79" t="n">
        <v>55.15</v>
      </c>
      <c r="T79" t="n">
        <v>9664.110000000001</v>
      </c>
      <c r="U79" t="n">
        <v>0.7</v>
      </c>
      <c r="V79" t="n">
        <v>0.85</v>
      </c>
      <c r="W79" t="n">
        <v>6.83</v>
      </c>
      <c r="X79" t="n">
        <v>0.58</v>
      </c>
      <c r="Y79" t="n">
        <v>2</v>
      </c>
      <c r="Z79" t="n">
        <v>10</v>
      </c>
    </row>
    <row r="80">
      <c r="A80" t="n">
        <v>8</v>
      </c>
      <c r="B80" t="n">
        <v>90</v>
      </c>
      <c r="C80" t="inlineStr">
        <is>
          <t xml:space="preserve">CONCLUIDO	</t>
        </is>
      </c>
      <c r="D80" t="n">
        <v>5.0422</v>
      </c>
      <c r="E80" t="n">
        <v>19.83</v>
      </c>
      <c r="F80" t="n">
        <v>16.77</v>
      </c>
      <c r="G80" t="n">
        <v>55.91</v>
      </c>
      <c r="H80" t="n">
        <v>0.85</v>
      </c>
      <c r="I80" t="n">
        <v>18</v>
      </c>
      <c r="J80" t="n">
        <v>188.74</v>
      </c>
      <c r="K80" t="n">
        <v>52.44</v>
      </c>
      <c r="L80" t="n">
        <v>9</v>
      </c>
      <c r="M80" t="n">
        <v>16</v>
      </c>
      <c r="N80" t="n">
        <v>37.3</v>
      </c>
      <c r="O80" t="n">
        <v>23511.69</v>
      </c>
      <c r="P80" t="n">
        <v>213.33</v>
      </c>
      <c r="Q80" t="n">
        <v>433.55</v>
      </c>
      <c r="R80" t="n">
        <v>75.44</v>
      </c>
      <c r="S80" t="n">
        <v>55.15</v>
      </c>
      <c r="T80" t="n">
        <v>8079.12</v>
      </c>
      <c r="U80" t="n">
        <v>0.73</v>
      </c>
      <c r="V80" t="n">
        <v>0.85</v>
      </c>
      <c r="W80" t="n">
        <v>6.82</v>
      </c>
      <c r="X80" t="n">
        <v>0.48</v>
      </c>
      <c r="Y80" t="n">
        <v>2</v>
      </c>
      <c r="Z80" t="n">
        <v>10</v>
      </c>
    </row>
    <row r="81">
      <c r="A81" t="n">
        <v>9</v>
      </c>
      <c r="B81" t="n">
        <v>90</v>
      </c>
      <c r="C81" t="inlineStr">
        <is>
          <t xml:space="preserve">CONCLUIDO	</t>
        </is>
      </c>
      <c r="D81" t="n">
        <v>5.0542</v>
      </c>
      <c r="E81" t="n">
        <v>19.79</v>
      </c>
      <c r="F81" t="n">
        <v>16.76</v>
      </c>
      <c r="G81" t="n">
        <v>59.15</v>
      </c>
      <c r="H81" t="n">
        <v>0.93</v>
      </c>
      <c r="I81" t="n">
        <v>17</v>
      </c>
      <c r="J81" t="n">
        <v>190.26</v>
      </c>
      <c r="K81" t="n">
        <v>52.44</v>
      </c>
      <c r="L81" t="n">
        <v>10</v>
      </c>
      <c r="M81" t="n">
        <v>15</v>
      </c>
      <c r="N81" t="n">
        <v>37.82</v>
      </c>
      <c r="O81" t="n">
        <v>23699.85</v>
      </c>
      <c r="P81" t="n">
        <v>212.2</v>
      </c>
      <c r="Q81" t="n">
        <v>433.62</v>
      </c>
      <c r="R81" t="n">
        <v>75.01000000000001</v>
      </c>
      <c r="S81" t="n">
        <v>55.15</v>
      </c>
      <c r="T81" t="n">
        <v>7869.4</v>
      </c>
      <c r="U81" t="n">
        <v>0.74</v>
      </c>
      <c r="V81" t="n">
        <v>0.85</v>
      </c>
      <c r="W81" t="n">
        <v>6.82</v>
      </c>
      <c r="X81" t="n">
        <v>0.47</v>
      </c>
      <c r="Y81" t="n">
        <v>2</v>
      </c>
      <c r="Z81" t="n">
        <v>10</v>
      </c>
    </row>
    <row r="82">
      <c r="A82" t="n">
        <v>10</v>
      </c>
      <c r="B82" t="n">
        <v>90</v>
      </c>
      <c r="C82" t="inlineStr">
        <is>
          <t xml:space="preserve">CONCLUIDO	</t>
        </is>
      </c>
      <c r="D82" t="n">
        <v>5.0884</v>
      </c>
      <c r="E82" t="n">
        <v>19.65</v>
      </c>
      <c r="F82" t="n">
        <v>16.7</v>
      </c>
      <c r="G82" t="n">
        <v>66.79000000000001</v>
      </c>
      <c r="H82" t="n">
        <v>1.02</v>
      </c>
      <c r="I82" t="n">
        <v>15</v>
      </c>
      <c r="J82" t="n">
        <v>191.79</v>
      </c>
      <c r="K82" t="n">
        <v>52.44</v>
      </c>
      <c r="L82" t="n">
        <v>11</v>
      </c>
      <c r="M82" t="n">
        <v>13</v>
      </c>
      <c r="N82" t="n">
        <v>38.35</v>
      </c>
      <c r="O82" t="n">
        <v>23888.73</v>
      </c>
      <c r="P82" t="n">
        <v>209.98</v>
      </c>
      <c r="Q82" t="n">
        <v>433.52</v>
      </c>
      <c r="R82" t="n">
        <v>72.88</v>
      </c>
      <c r="S82" t="n">
        <v>55.15</v>
      </c>
      <c r="T82" t="n">
        <v>6814.67</v>
      </c>
      <c r="U82" t="n">
        <v>0.76</v>
      </c>
      <c r="V82" t="n">
        <v>0.86</v>
      </c>
      <c r="W82" t="n">
        <v>6.82</v>
      </c>
      <c r="X82" t="n">
        <v>0.41</v>
      </c>
      <c r="Y82" t="n">
        <v>2</v>
      </c>
      <c r="Z82" t="n">
        <v>10</v>
      </c>
    </row>
    <row r="83">
      <c r="A83" t="n">
        <v>11</v>
      </c>
      <c r="B83" t="n">
        <v>90</v>
      </c>
      <c r="C83" t="inlineStr">
        <is>
          <t xml:space="preserve">CONCLUIDO	</t>
        </is>
      </c>
      <c r="D83" t="n">
        <v>5.1094</v>
      </c>
      <c r="E83" t="n">
        <v>19.57</v>
      </c>
      <c r="F83" t="n">
        <v>16.65</v>
      </c>
      <c r="G83" t="n">
        <v>71.37</v>
      </c>
      <c r="H83" t="n">
        <v>1.1</v>
      </c>
      <c r="I83" t="n">
        <v>14</v>
      </c>
      <c r="J83" t="n">
        <v>193.33</v>
      </c>
      <c r="K83" t="n">
        <v>52.44</v>
      </c>
      <c r="L83" t="n">
        <v>12</v>
      </c>
      <c r="M83" t="n">
        <v>12</v>
      </c>
      <c r="N83" t="n">
        <v>38.89</v>
      </c>
      <c r="O83" t="n">
        <v>24078.33</v>
      </c>
      <c r="P83" t="n">
        <v>208.09</v>
      </c>
      <c r="Q83" t="n">
        <v>433.45</v>
      </c>
      <c r="R83" t="n">
        <v>71.64</v>
      </c>
      <c r="S83" t="n">
        <v>55.15</v>
      </c>
      <c r="T83" t="n">
        <v>6198.83</v>
      </c>
      <c r="U83" t="n">
        <v>0.77</v>
      </c>
      <c r="V83" t="n">
        <v>0.86</v>
      </c>
      <c r="W83" t="n">
        <v>6.81</v>
      </c>
      <c r="X83" t="n">
        <v>0.36</v>
      </c>
      <c r="Y83" t="n">
        <v>2</v>
      </c>
      <c r="Z83" t="n">
        <v>10</v>
      </c>
    </row>
    <row r="84">
      <c r="A84" t="n">
        <v>12</v>
      </c>
      <c r="B84" t="n">
        <v>90</v>
      </c>
      <c r="C84" t="inlineStr">
        <is>
          <t xml:space="preserve">CONCLUIDO	</t>
        </is>
      </c>
      <c r="D84" t="n">
        <v>5.124</v>
      </c>
      <c r="E84" t="n">
        <v>19.52</v>
      </c>
      <c r="F84" t="n">
        <v>16.63</v>
      </c>
      <c r="G84" t="n">
        <v>76.77</v>
      </c>
      <c r="H84" t="n">
        <v>1.18</v>
      </c>
      <c r="I84" t="n">
        <v>13</v>
      </c>
      <c r="J84" t="n">
        <v>194.88</v>
      </c>
      <c r="K84" t="n">
        <v>52.44</v>
      </c>
      <c r="L84" t="n">
        <v>13</v>
      </c>
      <c r="M84" t="n">
        <v>11</v>
      </c>
      <c r="N84" t="n">
        <v>39.43</v>
      </c>
      <c r="O84" t="n">
        <v>24268.67</v>
      </c>
      <c r="P84" t="n">
        <v>206.93</v>
      </c>
      <c r="Q84" t="n">
        <v>433.48</v>
      </c>
      <c r="R84" t="n">
        <v>70.84</v>
      </c>
      <c r="S84" t="n">
        <v>55.15</v>
      </c>
      <c r="T84" t="n">
        <v>5804.27</v>
      </c>
      <c r="U84" t="n">
        <v>0.78</v>
      </c>
      <c r="V84" t="n">
        <v>0.86</v>
      </c>
      <c r="W84" t="n">
        <v>6.82</v>
      </c>
      <c r="X84" t="n">
        <v>0.34</v>
      </c>
      <c r="Y84" t="n">
        <v>2</v>
      </c>
      <c r="Z84" t="n">
        <v>10</v>
      </c>
    </row>
    <row r="85">
      <c r="A85" t="n">
        <v>13</v>
      </c>
      <c r="B85" t="n">
        <v>90</v>
      </c>
      <c r="C85" t="inlineStr">
        <is>
          <t xml:space="preserve">CONCLUIDO	</t>
        </is>
      </c>
      <c r="D85" t="n">
        <v>5.1409</v>
      </c>
      <c r="E85" t="n">
        <v>19.45</v>
      </c>
      <c r="F85" t="n">
        <v>16.6</v>
      </c>
      <c r="G85" t="n">
        <v>83.02</v>
      </c>
      <c r="H85" t="n">
        <v>1.27</v>
      </c>
      <c r="I85" t="n">
        <v>12</v>
      </c>
      <c r="J85" t="n">
        <v>196.42</v>
      </c>
      <c r="K85" t="n">
        <v>52.44</v>
      </c>
      <c r="L85" t="n">
        <v>14</v>
      </c>
      <c r="M85" t="n">
        <v>10</v>
      </c>
      <c r="N85" t="n">
        <v>39.98</v>
      </c>
      <c r="O85" t="n">
        <v>24459.75</v>
      </c>
      <c r="P85" t="n">
        <v>205.03</v>
      </c>
      <c r="Q85" t="n">
        <v>433.46</v>
      </c>
      <c r="R85" t="n">
        <v>69.84999999999999</v>
      </c>
      <c r="S85" t="n">
        <v>55.15</v>
      </c>
      <c r="T85" t="n">
        <v>5313.31</v>
      </c>
      <c r="U85" t="n">
        <v>0.79</v>
      </c>
      <c r="V85" t="n">
        <v>0.86</v>
      </c>
      <c r="W85" t="n">
        <v>6.81</v>
      </c>
      <c r="X85" t="n">
        <v>0.31</v>
      </c>
      <c r="Y85" t="n">
        <v>2</v>
      </c>
      <c r="Z85" t="n">
        <v>10</v>
      </c>
    </row>
    <row r="86">
      <c r="A86" t="n">
        <v>14</v>
      </c>
      <c r="B86" t="n">
        <v>90</v>
      </c>
      <c r="C86" t="inlineStr">
        <is>
          <t xml:space="preserve">CONCLUIDO	</t>
        </is>
      </c>
      <c r="D86" t="n">
        <v>5.1571</v>
      </c>
      <c r="E86" t="n">
        <v>19.39</v>
      </c>
      <c r="F86" t="n">
        <v>16.58</v>
      </c>
      <c r="G86" t="n">
        <v>90.43000000000001</v>
      </c>
      <c r="H86" t="n">
        <v>1.35</v>
      </c>
      <c r="I86" t="n">
        <v>11</v>
      </c>
      <c r="J86" t="n">
        <v>197.98</v>
      </c>
      <c r="K86" t="n">
        <v>52.44</v>
      </c>
      <c r="L86" t="n">
        <v>15</v>
      </c>
      <c r="M86" t="n">
        <v>9</v>
      </c>
      <c r="N86" t="n">
        <v>40.54</v>
      </c>
      <c r="O86" t="n">
        <v>24651.58</v>
      </c>
      <c r="P86" t="n">
        <v>203.33</v>
      </c>
      <c r="Q86" t="n">
        <v>433.48</v>
      </c>
      <c r="R86" t="n">
        <v>68.97</v>
      </c>
      <c r="S86" t="n">
        <v>55.15</v>
      </c>
      <c r="T86" t="n">
        <v>4880.83</v>
      </c>
      <c r="U86" t="n">
        <v>0.8</v>
      </c>
      <c r="V86" t="n">
        <v>0.86</v>
      </c>
      <c r="W86" t="n">
        <v>6.81</v>
      </c>
      <c r="X86" t="n">
        <v>0.29</v>
      </c>
      <c r="Y86" t="n">
        <v>2</v>
      </c>
      <c r="Z86" t="n">
        <v>10</v>
      </c>
    </row>
    <row r="87">
      <c r="A87" t="n">
        <v>15</v>
      </c>
      <c r="B87" t="n">
        <v>90</v>
      </c>
      <c r="C87" t="inlineStr">
        <is>
          <t xml:space="preserve">CONCLUIDO	</t>
        </is>
      </c>
      <c r="D87" t="n">
        <v>5.1745</v>
      </c>
      <c r="E87" t="n">
        <v>19.33</v>
      </c>
      <c r="F87" t="n">
        <v>16.55</v>
      </c>
      <c r="G87" t="n">
        <v>99.3</v>
      </c>
      <c r="H87" t="n">
        <v>1.42</v>
      </c>
      <c r="I87" t="n">
        <v>10</v>
      </c>
      <c r="J87" t="n">
        <v>199.54</v>
      </c>
      <c r="K87" t="n">
        <v>52.44</v>
      </c>
      <c r="L87" t="n">
        <v>16</v>
      </c>
      <c r="M87" t="n">
        <v>8</v>
      </c>
      <c r="N87" t="n">
        <v>41.1</v>
      </c>
      <c r="O87" t="n">
        <v>24844.17</v>
      </c>
      <c r="P87" t="n">
        <v>200.88</v>
      </c>
      <c r="Q87" t="n">
        <v>433.4</v>
      </c>
      <c r="R87" t="n">
        <v>68.05</v>
      </c>
      <c r="S87" t="n">
        <v>55.15</v>
      </c>
      <c r="T87" t="n">
        <v>4422.57</v>
      </c>
      <c r="U87" t="n">
        <v>0.8100000000000001</v>
      </c>
      <c r="V87" t="n">
        <v>0.87</v>
      </c>
      <c r="W87" t="n">
        <v>6.81</v>
      </c>
      <c r="X87" t="n">
        <v>0.26</v>
      </c>
      <c r="Y87" t="n">
        <v>2</v>
      </c>
      <c r="Z87" t="n">
        <v>10</v>
      </c>
    </row>
    <row r="88">
      <c r="A88" t="n">
        <v>16</v>
      </c>
      <c r="B88" t="n">
        <v>90</v>
      </c>
      <c r="C88" t="inlineStr">
        <is>
          <t xml:space="preserve">CONCLUIDO	</t>
        </is>
      </c>
      <c r="D88" t="n">
        <v>5.172</v>
      </c>
      <c r="E88" t="n">
        <v>19.34</v>
      </c>
      <c r="F88" t="n">
        <v>16.56</v>
      </c>
      <c r="G88" t="n">
        <v>99.34999999999999</v>
      </c>
      <c r="H88" t="n">
        <v>1.5</v>
      </c>
      <c r="I88" t="n">
        <v>10</v>
      </c>
      <c r="J88" t="n">
        <v>201.11</v>
      </c>
      <c r="K88" t="n">
        <v>52.44</v>
      </c>
      <c r="L88" t="n">
        <v>17</v>
      </c>
      <c r="M88" t="n">
        <v>8</v>
      </c>
      <c r="N88" t="n">
        <v>41.67</v>
      </c>
      <c r="O88" t="n">
        <v>25037.53</v>
      </c>
      <c r="P88" t="n">
        <v>200.44</v>
      </c>
      <c r="Q88" t="n">
        <v>433.46</v>
      </c>
      <c r="R88" t="n">
        <v>68.29000000000001</v>
      </c>
      <c r="S88" t="n">
        <v>55.15</v>
      </c>
      <c r="T88" t="n">
        <v>4542.4</v>
      </c>
      <c r="U88" t="n">
        <v>0.8100000000000001</v>
      </c>
      <c r="V88" t="n">
        <v>0.86</v>
      </c>
      <c r="W88" t="n">
        <v>6.81</v>
      </c>
      <c r="X88" t="n">
        <v>0.27</v>
      </c>
      <c r="Y88" t="n">
        <v>2</v>
      </c>
      <c r="Z88" t="n">
        <v>10</v>
      </c>
    </row>
    <row r="89">
      <c r="A89" t="n">
        <v>17</v>
      </c>
      <c r="B89" t="n">
        <v>90</v>
      </c>
      <c r="C89" t="inlineStr">
        <is>
          <t xml:space="preserve">CONCLUIDO	</t>
        </is>
      </c>
      <c r="D89" t="n">
        <v>5.1925</v>
      </c>
      <c r="E89" t="n">
        <v>19.26</v>
      </c>
      <c r="F89" t="n">
        <v>16.52</v>
      </c>
      <c r="G89" t="n">
        <v>110.12</v>
      </c>
      <c r="H89" t="n">
        <v>1.58</v>
      </c>
      <c r="I89" t="n">
        <v>9</v>
      </c>
      <c r="J89" t="n">
        <v>202.68</v>
      </c>
      <c r="K89" t="n">
        <v>52.44</v>
      </c>
      <c r="L89" t="n">
        <v>18</v>
      </c>
      <c r="M89" t="n">
        <v>7</v>
      </c>
      <c r="N89" t="n">
        <v>42.24</v>
      </c>
      <c r="O89" t="n">
        <v>25231.66</v>
      </c>
      <c r="P89" t="n">
        <v>197.58</v>
      </c>
      <c r="Q89" t="n">
        <v>433.48</v>
      </c>
      <c r="R89" t="n">
        <v>67.11</v>
      </c>
      <c r="S89" t="n">
        <v>55.15</v>
      </c>
      <c r="T89" t="n">
        <v>3959.39</v>
      </c>
      <c r="U89" t="n">
        <v>0.82</v>
      </c>
      <c r="V89" t="n">
        <v>0.87</v>
      </c>
      <c r="W89" t="n">
        <v>6.81</v>
      </c>
      <c r="X89" t="n">
        <v>0.23</v>
      </c>
      <c r="Y89" t="n">
        <v>2</v>
      </c>
      <c r="Z89" t="n">
        <v>10</v>
      </c>
    </row>
    <row r="90">
      <c r="A90" t="n">
        <v>18</v>
      </c>
      <c r="B90" t="n">
        <v>90</v>
      </c>
      <c r="C90" t="inlineStr">
        <is>
          <t xml:space="preserve">CONCLUIDO	</t>
        </is>
      </c>
      <c r="D90" t="n">
        <v>5.1918</v>
      </c>
      <c r="E90" t="n">
        <v>19.26</v>
      </c>
      <c r="F90" t="n">
        <v>16.52</v>
      </c>
      <c r="G90" t="n">
        <v>110.14</v>
      </c>
      <c r="H90" t="n">
        <v>1.65</v>
      </c>
      <c r="I90" t="n">
        <v>9</v>
      </c>
      <c r="J90" t="n">
        <v>204.26</v>
      </c>
      <c r="K90" t="n">
        <v>52.44</v>
      </c>
      <c r="L90" t="n">
        <v>19</v>
      </c>
      <c r="M90" t="n">
        <v>7</v>
      </c>
      <c r="N90" t="n">
        <v>42.82</v>
      </c>
      <c r="O90" t="n">
        <v>25426.72</v>
      </c>
      <c r="P90" t="n">
        <v>197.45</v>
      </c>
      <c r="Q90" t="n">
        <v>433.43</v>
      </c>
      <c r="R90" t="n">
        <v>67.11</v>
      </c>
      <c r="S90" t="n">
        <v>55.15</v>
      </c>
      <c r="T90" t="n">
        <v>3956.72</v>
      </c>
      <c r="U90" t="n">
        <v>0.82</v>
      </c>
      <c r="V90" t="n">
        <v>0.87</v>
      </c>
      <c r="W90" t="n">
        <v>6.81</v>
      </c>
      <c r="X90" t="n">
        <v>0.23</v>
      </c>
      <c r="Y90" t="n">
        <v>2</v>
      </c>
      <c r="Z90" t="n">
        <v>10</v>
      </c>
    </row>
    <row r="91">
      <c r="A91" t="n">
        <v>19</v>
      </c>
      <c r="B91" t="n">
        <v>90</v>
      </c>
      <c r="C91" t="inlineStr">
        <is>
          <t xml:space="preserve">CONCLUIDO	</t>
        </is>
      </c>
      <c r="D91" t="n">
        <v>5.211</v>
      </c>
      <c r="E91" t="n">
        <v>19.19</v>
      </c>
      <c r="F91" t="n">
        <v>16.48</v>
      </c>
      <c r="G91" t="n">
        <v>123.64</v>
      </c>
      <c r="H91" t="n">
        <v>1.73</v>
      </c>
      <c r="I91" t="n">
        <v>8</v>
      </c>
      <c r="J91" t="n">
        <v>205.85</v>
      </c>
      <c r="K91" t="n">
        <v>52.44</v>
      </c>
      <c r="L91" t="n">
        <v>20</v>
      </c>
      <c r="M91" t="n">
        <v>6</v>
      </c>
      <c r="N91" t="n">
        <v>43.41</v>
      </c>
      <c r="O91" t="n">
        <v>25622.45</v>
      </c>
      <c r="P91" t="n">
        <v>194.33</v>
      </c>
      <c r="Q91" t="n">
        <v>433.47</v>
      </c>
      <c r="R91" t="n">
        <v>66.09</v>
      </c>
      <c r="S91" t="n">
        <v>55.15</v>
      </c>
      <c r="T91" t="n">
        <v>3456.26</v>
      </c>
      <c r="U91" t="n">
        <v>0.83</v>
      </c>
      <c r="V91" t="n">
        <v>0.87</v>
      </c>
      <c r="W91" t="n">
        <v>6.8</v>
      </c>
      <c r="X91" t="n">
        <v>0.19</v>
      </c>
      <c r="Y91" t="n">
        <v>2</v>
      </c>
      <c r="Z91" t="n">
        <v>10</v>
      </c>
    </row>
    <row r="92">
      <c r="A92" t="n">
        <v>20</v>
      </c>
      <c r="B92" t="n">
        <v>90</v>
      </c>
      <c r="C92" t="inlineStr">
        <is>
          <t xml:space="preserve">CONCLUIDO	</t>
        </is>
      </c>
      <c r="D92" t="n">
        <v>5.2119</v>
      </c>
      <c r="E92" t="n">
        <v>19.19</v>
      </c>
      <c r="F92" t="n">
        <v>16.48</v>
      </c>
      <c r="G92" t="n">
        <v>123.61</v>
      </c>
      <c r="H92" t="n">
        <v>1.8</v>
      </c>
      <c r="I92" t="n">
        <v>8</v>
      </c>
      <c r="J92" t="n">
        <v>207.45</v>
      </c>
      <c r="K92" t="n">
        <v>52.44</v>
      </c>
      <c r="L92" t="n">
        <v>21</v>
      </c>
      <c r="M92" t="n">
        <v>6</v>
      </c>
      <c r="N92" t="n">
        <v>44</v>
      </c>
      <c r="O92" t="n">
        <v>25818.99</v>
      </c>
      <c r="P92" t="n">
        <v>194.1</v>
      </c>
      <c r="Q92" t="n">
        <v>433.47</v>
      </c>
      <c r="R92" t="n">
        <v>65.87</v>
      </c>
      <c r="S92" t="n">
        <v>55.15</v>
      </c>
      <c r="T92" t="n">
        <v>3344.23</v>
      </c>
      <c r="U92" t="n">
        <v>0.84</v>
      </c>
      <c r="V92" t="n">
        <v>0.87</v>
      </c>
      <c r="W92" t="n">
        <v>6.81</v>
      </c>
      <c r="X92" t="n">
        <v>0.19</v>
      </c>
      <c r="Y92" t="n">
        <v>2</v>
      </c>
      <c r="Z92" t="n">
        <v>10</v>
      </c>
    </row>
    <row r="93">
      <c r="A93" t="n">
        <v>21</v>
      </c>
      <c r="B93" t="n">
        <v>90</v>
      </c>
      <c r="C93" t="inlineStr">
        <is>
          <t xml:space="preserve">CONCLUIDO	</t>
        </is>
      </c>
      <c r="D93" t="n">
        <v>5.2082</v>
      </c>
      <c r="E93" t="n">
        <v>19.2</v>
      </c>
      <c r="F93" t="n">
        <v>16.5</v>
      </c>
      <c r="G93" t="n">
        <v>123.72</v>
      </c>
      <c r="H93" t="n">
        <v>1.87</v>
      </c>
      <c r="I93" t="n">
        <v>8</v>
      </c>
      <c r="J93" t="n">
        <v>209.05</v>
      </c>
      <c r="K93" t="n">
        <v>52.44</v>
      </c>
      <c r="L93" t="n">
        <v>22</v>
      </c>
      <c r="M93" t="n">
        <v>6</v>
      </c>
      <c r="N93" t="n">
        <v>44.6</v>
      </c>
      <c r="O93" t="n">
        <v>26016.35</v>
      </c>
      <c r="P93" t="n">
        <v>191.89</v>
      </c>
      <c r="Q93" t="n">
        <v>433.4</v>
      </c>
      <c r="R93" t="n">
        <v>66.34999999999999</v>
      </c>
      <c r="S93" t="n">
        <v>55.15</v>
      </c>
      <c r="T93" t="n">
        <v>3584.8</v>
      </c>
      <c r="U93" t="n">
        <v>0.83</v>
      </c>
      <c r="V93" t="n">
        <v>0.87</v>
      </c>
      <c r="W93" t="n">
        <v>6.81</v>
      </c>
      <c r="X93" t="n">
        <v>0.2</v>
      </c>
      <c r="Y93" t="n">
        <v>2</v>
      </c>
      <c r="Z93" t="n">
        <v>10</v>
      </c>
    </row>
    <row r="94">
      <c r="A94" t="n">
        <v>22</v>
      </c>
      <c r="B94" t="n">
        <v>90</v>
      </c>
      <c r="C94" t="inlineStr">
        <is>
          <t xml:space="preserve">CONCLUIDO	</t>
        </is>
      </c>
      <c r="D94" t="n">
        <v>5.2257</v>
      </c>
      <c r="E94" t="n">
        <v>19.14</v>
      </c>
      <c r="F94" t="n">
        <v>16.47</v>
      </c>
      <c r="G94" t="n">
        <v>141.14</v>
      </c>
      <c r="H94" t="n">
        <v>1.94</v>
      </c>
      <c r="I94" t="n">
        <v>7</v>
      </c>
      <c r="J94" t="n">
        <v>210.65</v>
      </c>
      <c r="K94" t="n">
        <v>52.44</v>
      </c>
      <c r="L94" t="n">
        <v>23</v>
      </c>
      <c r="M94" t="n">
        <v>5</v>
      </c>
      <c r="N94" t="n">
        <v>45.21</v>
      </c>
      <c r="O94" t="n">
        <v>26214.54</v>
      </c>
      <c r="P94" t="n">
        <v>189.65</v>
      </c>
      <c r="Q94" t="n">
        <v>433.42</v>
      </c>
      <c r="R94" t="n">
        <v>65.52</v>
      </c>
      <c r="S94" t="n">
        <v>55.15</v>
      </c>
      <c r="T94" t="n">
        <v>3172.75</v>
      </c>
      <c r="U94" t="n">
        <v>0.84</v>
      </c>
      <c r="V94" t="n">
        <v>0.87</v>
      </c>
      <c r="W94" t="n">
        <v>6.8</v>
      </c>
      <c r="X94" t="n">
        <v>0.17</v>
      </c>
      <c r="Y94" t="n">
        <v>2</v>
      </c>
      <c r="Z94" t="n">
        <v>10</v>
      </c>
    </row>
    <row r="95">
      <c r="A95" t="n">
        <v>23</v>
      </c>
      <c r="B95" t="n">
        <v>90</v>
      </c>
      <c r="C95" t="inlineStr">
        <is>
          <t xml:space="preserve">CONCLUIDO	</t>
        </is>
      </c>
      <c r="D95" t="n">
        <v>5.2258</v>
      </c>
      <c r="E95" t="n">
        <v>19.14</v>
      </c>
      <c r="F95" t="n">
        <v>16.47</v>
      </c>
      <c r="G95" t="n">
        <v>141.14</v>
      </c>
      <c r="H95" t="n">
        <v>2.01</v>
      </c>
      <c r="I95" t="n">
        <v>7</v>
      </c>
      <c r="J95" t="n">
        <v>212.27</v>
      </c>
      <c r="K95" t="n">
        <v>52.44</v>
      </c>
      <c r="L95" t="n">
        <v>24</v>
      </c>
      <c r="M95" t="n">
        <v>5</v>
      </c>
      <c r="N95" t="n">
        <v>45.82</v>
      </c>
      <c r="O95" t="n">
        <v>26413.56</v>
      </c>
      <c r="P95" t="n">
        <v>190.03</v>
      </c>
      <c r="Q95" t="n">
        <v>433.52</v>
      </c>
      <c r="R95" t="n">
        <v>65.41</v>
      </c>
      <c r="S95" t="n">
        <v>55.15</v>
      </c>
      <c r="T95" t="n">
        <v>3118.99</v>
      </c>
      <c r="U95" t="n">
        <v>0.84</v>
      </c>
      <c r="V95" t="n">
        <v>0.87</v>
      </c>
      <c r="W95" t="n">
        <v>6.81</v>
      </c>
      <c r="X95" t="n">
        <v>0.17</v>
      </c>
      <c r="Y95" t="n">
        <v>2</v>
      </c>
      <c r="Z95" t="n">
        <v>10</v>
      </c>
    </row>
    <row r="96">
      <c r="A96" t="n">
        <v>24</v>
      </c>
      <c r="B96" t="n">
        <v>90</v>
      </c>
      <c r="C96" t="inlineStr">
        <is>
          <t xml:space="preserve">CONCLUIDO	</t>
        </is>
      </c>
      <c r="D96" t="n">
        <v>5.2297</v>
      </c>
      <c r="E96" t="n">
        <v>19.12</v>
      </c>
      <c r="F96" t="n">
        <v>16.45</v>
      </c>
      <c r="G96" t="n">
        <v>141.02</v>
      </c>
      <c r="H96" t="n">
        <v>2.08</v>
      </c>
      <c r="I96" t="n">
        <v>7</v>
      </c>
      <c r="J96" t="n">
        <v>213.89</v>
      </c>
      <c r="K96" t="n">
        <v>52.44</v>
      </c>
      <c r="L96" t="n">
        <v>25</v>
      </c>
      <c r="M96" t="n">
        <v>5</v>
      </c>
      <c r="N96" t="n">
        <v>46.44</v>
      </c>
      <c r="O96" t="n">
        <v>26613.43</v>
      </c>
      <c r="P96" t="n">
        <v>188.6</v>
      </c>
      <c r="Q96" t="n">
        <v>433.42</v>
      </c>
      <c r="R96" t="n">
        <v>64.84999999999999</v>
      </c>
      <c r="S96" t="n">
        <v>55.15</v>
      </c>
      <c r="T96" t="n">
        <v>2839.37</v>
      </c>
      <c r="U96" t="n">
        <v>0.85</v>
      </c>
      <c r="V96" t="n">
        <v>0.87</v>
      </c>
      <c r="W96" t="n">
        <v>6.81</v>
      </c>
      <c r="X96" t="n">
        <v>0.16</v>
      </c>
      <c r="Y96" t="n">
        <v>2</v>
      </c>
      <c r="Z96" t="n">
        <v>10</v>
      </c>
    </row>
    <row r="97">
      <c r="A97" t="n">
        <v>25</v>
      </c>
      <c r="B97" t="n">
        <v>90</v>
      </c>
      <c r="C97" t="inlineStr">
        <is>
          <t xml:space="preserve">CONCLUIDO	</t>
        </is>
      </c>
      <c r="D97" t="n">
        <v>5.2269</v>
      </c>
      <c r="E97" t="n">
        <v>19.13</v>
      </c>
      <c r="F97" t="n">
        <v>16.46</v>
      </c>
      <c r="G97" t="n">
        <v>141.11</v>
      </c>
      <c r="H97" t="n">
        <v>2.14</v>
      </c>
      <c r="I97" t="n">
        <v>7</v>
      </c>
      <c r="J97" t="n">
        <v>215.51</v>
      </c>
      <c r="K97" t="n">
        <v>52.44</v>
      </c>
      <c r="L97" t="n">
        <v>26</v>
      </c>
      <c r="M97" t="n">
        <v>4</v>
      </c>
      <c r="N97" t="n">
        <v>47.07</v>
      </c>
      <c r="O97" t="n">
        <v>26814.17</v>
      </c>
      <c r="P97" t="n">
        <v>186.43</v>
      </c>
      <c r="Q97" t="n">
        <v>433.39</v>
      </c>
      <c r="R97" t="n">
        <v>65.22</v>
      </c>
      <c r="S97" t="n">
        <v>55.15</v>
      </c>
      <c r="T97" t="n">
        <v>3024.96</v>
      </c>
      <c r="U97" t="n">
        <v>0.85</v>
      </c>
      <c r="V97" t="n">
        <v>0.87</v>
      </c>
      <c r="W97" t="n">
        <v>6.81</v>
      </c>
      <c r="X97" t="n">
        <v>0.17</v>
      </c>
      <c r="Y97" t="n">
        <v>2</v>
      </c>
      <c r="Z97" t="n">
        <v>10</v>
      </c>
    </row>
    <row r="98">
      <c r="A98" t="n">
        <v>26</v>
      </c>
      <c r="B98" t="n">
        <v>90</v>
      </c>
      <c r="C98" t="inlineStr">
        <is>
          <t xml:space="preserve">CONCLUIDO	</t>
        </is>
      </c>
      <c r="D98" t="n">
        <v>5.2435</v>
      </c>
      <c r="E98" t="n">
        <v>19.07</v>
      </c>
      <c r="F98" t="n">
        <v>16.44</v>
      </c>
      <c r="G98" t="n">
        <v>164.37</v>
      </c>
      <c r="H98" t="n">
        <v>2.21</v>
      </c>
      <c r="I98" t="n">
        <v>6</v>
      </c>
      <c r="J98" t="n">
        <v>217.15</v>
      </c>
      <c r="K98" t="n">
        <v>52.44</v>
      </c>
      <c r="L98" t="n">
        <v>27</v>
      </c>
      <c r="M98" t="n">
        <v>3</v>
      </c>
      <c r="N98" t="n">
        <v>47.71</v>
      </c>
      <c r="O98" t="n">
        <v>27015.77</v>
      </c>
      <c r="P98" t="n">
        <v>184.79</v>
      </c>
      <c r="Q98" t="n">
        <v>433.4</v>
      </c>
      <c r="R98" t="n">
        <v>64.33</v>
      </c>
      <c r="S98" t="n">
        <v>55.15</v>
      </c>
      <c r="T98" t="n">
        <v>2583.15</v>
      </c>
      <c r="U98" t="n">
        <v>0.86</v>
      </c>
      <c r="V98" t="n">
        <v>0.87</v>
      </c>
      <c r="W98" t="n">
        <v>6.81</v>
      </c>
      <c r="X98" t="n">
        <v>0.15</v>
      </c>
      <c r="Y98" t="n">
        <v>2</v>
      </c>
      <c r="Z98" t="n">
        <v>10</v>
      </c>
    </row>
    <row r="99">
      <c r="A99" t="n">
        <v>27</v>
      </c>
      <c r="B99" t="n">
        <v>90</v>
      </c>
      <c r="C99" t="inlineStr">
        <is>
          <t xml:space="preserve">CONCLUIDO	</t>
        </is>
      </c>
      <c r="D99" t="n">
        <v>5.244</v>
      </c>
      <c r="E99" t="n">
        <v>19.07</v>
      </c>
      <c r="F99" t="n">
        <v>16.44</v>
      </c>
      <c r="G99" t="n">
        <v>164.36</v>
      </c>
      <c r="H99" t="n">
        <v>2.27</v>
      </c>
      <c r="I99" t="n">
        <v>6</v>
      </c>
      <c r="J99" t="n">
        <v>218.79</v>
      </c>
      <c r="K99" t="n">
        <v>52.44</v>
      </c>
      <c r="L99" t="n">
        <v>28</v>
      </c>
      <c r="M99" t="n">
        <v>0</v>
      </c>
      <c r="N99" t="n">
        <v>48.35</v>
      </c>
      <c r="O99" t="n">
        <v>27218.26</v>
      </c>
      <c r="P99" t="n">
        <v>185.49</v>
      </c>
      <c r="Q99" t="n">
        <v>433.38</v>
      </c>
      <c r="R99" t="n">
        <v>64.2</v>
      </c>
      <c r="S99" t="n">
        <v>55.15</v>
      </c>
      <c r="T99" t="n">
        <v>2516.66</v>
      </c>
      <c r="U99" t="n">
        <v>0.86</v>
      </c>
      <c r="V99" t="n">
        <v>0.87</v>
      </c>
      <c r="W99" t="n">
        <v>6.81</v>
      </c>
      <c r="X99" t="n">
        <v>0.14</v>
      </c>
      <c r="Y99" t="n">
        <v>2</v>
      </c>
      <c r="Z99" t="n">
        <v>10</v>
      </c>
    </row>
    <row r="100">
      <c r="A100" t="n">
        <v>0</v>
      </c>
      <c r="B100" t="n">
        <v>10</v>
      </c>
      <c r="C100" t="inlineStr">
        <is>
          <t xml:space="preserve">CONCLUIDO	</t>
        </is>
      </c>
      <c r="D100" t="n">
        <v>5.058</v>
      </c>
      <c r="E100" t="n">
        <v>19.77</v>
      </c>
      <c r="F100" t="n">
        <v>17.62</v>
      </c>
      <c r="G100" t="n">
        <v>23.5</v>
      </c>
      <c r="H100" t="n">
        <v>0.64</v>
      </c>
      <c r="I100" t="n">
        <v>45</v>
      </c>
      <c r="J100" t="n">
        <v>26.11</v>
      </c>
      <c r="K100" t="n">
        <v>12.1</v>
      </c>
      <c r="L100" t="n">
        <v>1</v>
      </c>
      <c r="M100" t="n">
        <v>1</v>
      </c>
      <c r="N100" t="n">
        <v>3.01</v>
      </c>
      <c r="O100" t="n">
        <v>3454.41</v>
      </c>
      <c r="P100" t="n">
        <v>51.1</v>
      </c>
      <c r="Q100" t="n">
        <v>434.05</v>
      </c>
      <c r="R100" t="n">
        <v>101.13</v>
      </c>
      <c r="S100" t="n">
        <v>55.15</v>
      </c>
      <c r="T100" t="n">
        <v>20786.67</v>
      </c>
      <c r="U100" t="n">
        <v>0.55</v>
      </c>
      <c r="V100" t="n">
        <v>0.8100000000000001</v>
      </c>
      <c r="W100" t="n">
        <v>6.92</v>
      </c>
      <c r="X100" t="n">
        <v>1.33</v>
      </c>
      <c r="Y100" t="n">
        <v>2</v>
      </c>
      <c r="Z100" t="n">
        <v>10</v>
      </c>
    </row>
    <row r="101">
      <c r="A101" t="n">
        <v>1</v>
      </c>
      <c r="B101" t="n">
        <v>10</v>
      </c>
      <c r="C101" t="inlineStr">
        <is>
          <t xml:space="preserve">CONCLUIDO	</t>
        </is>
      </c>
      <c r="D101" t="n">
        <v>5.0578</v>
      </c>
      <c r="E101" t="n">
        <v>19.77</v>
      </c>
      <c r="F101" t="n">
        <v>17.62</v>
      </c>
      <c r="G101" t="n">
        <v>23.5</v>
      </c>
      <c r="H101" t="n">
        <v>1.23</v>
      </c>
      <c r="I101" t="n">
        <v>45</v>
      </c>
      <c r="J101" t="n">
        <v>27.2</v>
      </c>
      <c r="K101" t="n">
        <v>12.1</v>
      </c>
      <c r="L101" t="n">
        <v>2</v>
      </c>
      <c r="M101" t="n">
        <v>0</v>
      </c>
      <c r="N101" t="n">
        <v>3.1</v>
      </c>
      <c r="O101" t="n">
        <v>3588.35</v>
      </c>
      <c r="P101" t="n">
        <v>53.13</v>
      </c>
      <c r="Q101" t="n">
        <v>434.08</v>
      </c>
      <c r="R101" t="n">
        <v>101.06</v>
      </c>
      <c r="S101" t="n">
        <v>55.15</v>
      </c>
      <c r="T101" t="n">
        <v>20752.51</v>
      </c>
      <c r="U101" t="n">
        <v>0.55</v>
      </c>
      <c r="V101" t="n">
        <v>0.8100000000000001</v>
      </c>
      <c r="W101" t="n">
        <v>6.93</v>
      </c>
      <c r="X101" t="n">
        <v>1.33</v>
      </c>
      <c r="Y101" t="n">
        <v>2</v>
      </c>
      <c r="Z101" t="n">
        <v>10</v>
      </c>
    </row>
    <row r="102">
      <c r="A102" t="n">
        <v>0</v>
      </c>
      <c r="B102" t="n">
        <v>45</v>
      </c>
      <c r="C102" t="inlineStr">
        <is>
          <t xml:space="preserve">CONCLUIDO	</t>
        </is>
      </c>
      <c r="D102" t="n">
        <v>4.0154</v>
      </c>
      <c r="E102" t="n">
        <v>24.9</v>
      </c>
      <c r="F102" t="n">
        <v>20.18</v>
      </c>
      <c r="G102" t="n">
        <v>9.1</v>
      </c>
      <c r="H102" t="n">
        <v>0.18</v>
      </c>
      <c r="I102" t="n">
        <v>133</v>
      </c>
      <c r="J102" t="n">
        <v>98.70999999999999</v>
      </c>
      <c r="K102" t="n">
        <v>39.72</v>
      </c>
      <c r="L102" t="n">
        <v>1</v>
      </c>
      <c r="M102" t="n">
        <v>131</v>
      </c>
      <c r="N102" t="n">
        <v>12.99</v>
      </c>
      <c r="O102" t="n">
        <v>12407.75</v>
      </c>
      <c r="P102" t="n">
        <v>182.73</v>
      </c>
      <c r="Q102" t="n">
        <v>434.33</v>
      </c>
      <c r="R102" t="n">
        <v>186.36</v>
      </c>
      <c r="S102" t="n">
        <v>55.15</v>
      </c>
      <c r="T102" t="n">
        <v>62964.12</v>
      </c>
      <c r="U102" t="n">
        <v>0.3</v>
      </c>
      <c r="V102" t="n">
        <v>0.71</v>
      </c>
      <c r="W102" t="n">
        <v>7.01</v>
      </c>
      <c r="X102" t="n">
        <v>3.87</v>
      </c>
      <c r="Y102" t="n">
        <v>2</v>
      </c>
      <c r="Z102" t="n">
        <v>10</v>
      </c>
    </row>
    <row r="103">
      <c r="A103" t="n">
        <v>1</v>
      </c>
      <c r="B103" t="n">
        <v>45</v>
      </c>
      <c r="C103" t="inlineStr">
        <is>
          <t xml:space="preserve">CONCLUIDO	</t>
        </is>
      </c>
      <c r="D103" t="n">
        <v>4.7169</v>
      </c>
      <c r="E103" t="n">
        <v>21.2</v>
      </c>
      <c r="F103" t="n">
        <v>18</v>
      </c>
      <c r="G103" t="n">
        <v>18.3</v>
      </c>
      <c r="H103" t="n">
        <v>0.35</v>
      </c>
      <c r="I103" t="n">
        <v>59</v>
      </c>
      <c r="J103" t="n">
        <v>99.95</v>
      </c>
      <c r="K103" t="n">
        <v>39.72</v>
      </c>
      <c r="L103" t="n">
        <v>2</v>
      </c>
      <c r="M103" t="n">
        <v>57</v>
      </c>
      <c r="N103" t="n">
        <v>13.24</v>
      </c>
      <c r="O103" t="n">
        <v>12561.45</v>
      </c>
      <c r="P103" t="n">
        <v>160.34</v>
      </c>
      <c r="Q103" t="n">
        <v>433.71</v>
      </c>
      <c r="R103" t="n">
        <v>115.03</v>
      </c>
      <c r="S103" t="n">
        <v>55.15</v>
      </c>
      <c r="T103" t="n">
        <v>27668.97</v>
      </c>
      <c r="U103" t="n">
        <v>0.48</v>
      </c>
      <c r="V103" t="n">
        <v>0.8</v>
      </c>
      <c r="W103" t="n">
        <v>6.9</v>
      </c>
      <c r="X103" t="n">
        <v>1.7</v>
      </c>
      <c r="Y103" t="n">
        <v>2</v>
      </c>
      <c r="Z103" t="n">
        <v>10</v>
      </c>
    </row>
    <row r="104">
      <c r="A104" t="n">
        <v>2</v>
      </c>
      <c r="B104" t="n">
        <v>45</v>
      </c>
      <c r="C104" t="inlineStr">
        <is>
          <t xml:space="preserve">CONCLUIDO	</t>
        </is>
      </c>
      <c r="D104" t="n">
        <v>4.963</v>
      </c>
      <c r="E104" t="n">
        <v>20.15</v>
      </c>
      <c r="F104" t="n">
        <v>17.38</v>
      </c>
      <c r="G104" t="n">
        <v>27.44</v>
      </c>
      <c r="H104" t="n">
        <v>0.52</v>
      </c>
      <c r="I104" t="n">
        <v>38</v>
      </c>
      <c r="J104" t="n">
        <v>101.2</v>
      </c>
      <c r="K104" t="n">
        <v>39.72</v>
      </c>
      <c r="L104" t="n">
        <v>3</v>
      </c>
      <c r="M104" t="n">
        <v>36</v>
      </c>
      <c r="N104" t="n">
        <v>13.49</v>
      </c>
      <c r="O104" t="n">
        <v>12715.54</v>
      </c>
      <c r="P104" t="n">
        <v>151.76</v>
      </c>
      <c r="Q104" t="n">
        <v>433.78</v>
      </c>
      <c r="R104" t="n">
        <v>95.27</v>
      </c>
      <c r="S104" t="n">
        <v>55.15</v>
      </c>
      <c r="T104" t="n">
        <v>17893.89</v>
      </c>
      <c r="U104" t="n">
        <v>0.58</v>
      </c>
      <c r="V104" t="n">
        <v>0.82</v>
      </c>
      <c r="W104" t="n">
        <v>6.85</v>
      </c>
      <c r="X104" t="n">
        <v>1.08</v>
      </c>
      <c r="Y104" t="n">
        <v>2</v>
      </c>
      <c r="Z104" t="n">
        <v>10</v>
      </c>
    </row>
    <row r="105">
      <c r="A105" t="n">
        <v>3</v>
      </c>
      <c r="B105" t="n">
        <v>45</v>
      </c>
      <c r="C105" t="inlineStr">
        <is>
          <t xml:space="preserve">CONCLUIDO	</t>
        </is>
      </c>
      <c r="D105" t="n">
        <v>5.0915</v>
      </c>
      <c r="E105" t="n">
        <v>19.64</v>
      </c>
      <c r="F105" t="n">
        <v>17.08</v>
      </c>
      <c r="G105" t="n">
        <v>36.59</v>
      </c>
      <c r="H105" t="n">
        <v>0.6899999999999999</v>
      </c>
      <c r="I105" t="n">
        <v>28</v>
      </c>
      <c r="J105" t="n">
        <v>102.45</v>
      </c>
      <c r="K105" t="n">
        <v>39.72</v>
      </c>
      <c r="L105" t="n">
        <v>4</v>
      </c>
      <c r="M105" t="n">
        <v>26</v>
      </c>
      <c r="N105" t="n">
        <v>13.74</v>
      </c>
      <c r="O105" t="n">
        <v>12870.03</v>
      </c>
      <c r="P105" t="n">
        <v>146.21</v>
      </c>
      <c r="Q105" t="n">
        <v>433.6</v>
      </c>
      <c r="R105" t="n">
        <v>85.2</v>
      </c>
      <c r="S105" t="n">
        <v>55.15</v>
      </c>
      <c r="T105" t="n">
        <v>12906.62</v>
      </c>
      <c r="U105" t="n">
        <v>0.65</v>
      </c>
      <c r="V105" t="n">
        <v>0.84</v>
      </c>
      <c r="W105" t="n">
        <v>6.84</v>
      </c>
      <c r="X105" t="n">
        <v>0.78</v>
      </c>
      <c r="Y105" t="n">
        <v>2</v>
      </c>
      <c r="Z105" t="n">
        <v>10</v>
      </c>
    </row>
    <row r="106">
      <c r="A106" t="n">
        <v>4</v>
      </c>
      <c r="B106" t="n">
        <v>45</v>
      </c>
      <c r="C106" t="inlineStr">
        <is>
          <t xml:space="preserve">CONCLUIDO	</t>
        </is>
      </c>
      <c r="D106" t="n">
        <v>5.172</v>
      </c>
      <c r="E106" t="n">
        <v>19.34</v>
      </c>
      <c r="F106" t="n">
        <v>16.89</v>
      </c>
      <c r="G106" t="n">
        <v>46.08</v>
      </c>
      <c r="H106" t="n">
        <v>0.85</v>
      </c>
      <c r="I106" t="n">
        <v>22</v>
      </c>
      <c r="J106" t="n">
        <v>103.71</v>
      </c>
      <c r="K106" t="n">
        <v>39.72</v>
      </c>
      <c r="L106" t="n">
        <v>5</v>
      </c>
      <c r="M106" t="n">
        <v>20</v>
      </c>
      <c r="N106" t="n">
        <v>14</v>
      </c>
      <c r="O106" t="n">
        <v>13024.91</v>
      </c>
      <c r="P106" t="n">
        <v>141.51</v>
      </c>
      <c r="Q106" t="n">
        <v>433.49</v>
      </c>
      <c r="R106" t="n">
        <v>79.23</v>
      </c>
      <c r="S106" t="n">
        <v>55.15</v>
      </c>
      <c r="T106" t="n">
        <v>9953.530000000001</v>
      </c>
      <c r="U106" t="n">
        <v>0.7</v>
      </c>
      <c r="V106" t="n">
        <v>0.85</v>
      </c>
      <c r="W106" t="n">
        <v>6.83</v>
      </c>
      <c r="X106" t="n">
        <v>0.6</v>
      </c>
      <c r="Y106" t="n">
        <v>2</v>
      </c>
      <c r="Z106" t="n">
        <v>10</v>
      </c>
    </row>
    <row r="107">
      <c r="A107" t="n">
        <v>5</v>
      </c>
      <c r="B107" t="n">
        <v>45</v>
      </c>
      <c r="C107" t="inlineStr">
        <is>
          <t xml:space="preserve">CONCLUIDO	</t>
        </is>
      </c>
      <c r="D107" t="n">
        <v>5.2272</v>
      </c>
      <c r="E107" t="n">
        <v>19.13</v>
      </c>
      <c r="F107" t="n">
        <v>16.77</v>
      </c>
      <c r="G107" t="n">
        <v>55.91</v>
      </c>
      <c r="H107" t="n">
        <v>1.01</v>
      </c>
      <c r="I107" t="n">
        <v>18</v>
      </c>
      <c r="J107" t="n">
        <v>104.97</v>
      </c>
      <c r="K107" t="n">
        <v>39.72</v>
      </c>
      <c r="L107" t="n">
        <v>6</v>
      </c>
      <c r="M107" t="n">
        <v>16</v>
      </c>
      <c r="N107" t="n">
        <v>14.25</v>
      </c>
      <c r="O107" t="n">
        <v>13180.19</v>
      </c>
      <c r="P107" t="n">
        <v>137.41</v>
      </c>
      <c r="Q107" t="n">
        <v>433.46</v>
      </c>
      <c r="R107" t="n">
        <v>75.34999999999999</v>
      </c>
      <c r="S107" t="n">
        <v>55.15</v>
      </c>
      <c r="T107" t="n">
        <v>8032.82</v>
      </c>
      <c r="U107" t="n">
        <v>0.73</v>
      </c>
      <c r="V107" t="n">
        <v>0.85</v>
      </c>
      <c r="W107" t="n">
        <v>6.82</v>
      </c>
      <c r="X107" t="n">
        <v>0.48</v>
      </c>
      <c r="Y107" t="n">
        <v>2</v>
      </c>
      <c r="Z107" t="n">
        <v>10</v>
      </c>
    </row>
    <row r="108">
      <c r="A108" t="n">
        <v>6</v>
      </c>
      <c r="B108" t="n">
        <v>45</v>
      </c>
      <c r="C108" t="inlineStr">
        <is>
          <t xml:space="preserve">CONCLUIDO	</t>
        </is>
      </c>
      <c r="D108" t="n">
        <v>5.2648</v>
      </c>
      <c r="E108" t="n">
        <v>18.99</v>
      </c>
      <c r="F108" t="n">
        <v>16.7</v>
      </c>
      <c r="G108" t="n">
        <v>66.79000000000001</v>
      </c>
      <c r="H108" t="n">
        <v>1.16</v>
      </c>
      <c r="I108" t="n">
        <v>15</v>
      </c>
      <c r="J108" t="n">
        <v>106.23</v>
      </c>
      <c r="K108" t="n">
        <v>39.72</v>
      </c>
      <c r="L108" t="n">
        <v>7</v>
      </c>
      <c r="M108" t="n">
        <v>13</v>
      </c>
      <c r="N108" t="n">
        <v>14.52</v>
      </c>
      <c r="O108" t="n">
        <v>13335.87</v>
      </c>
      <c r="P108" t="n">
        <v>133.32</v>
      </c>
      <c r="Q108" t="n">
        <v>433.47</v>
      </c>
      <c r="R108" t="n">
        <v>72.83</v>
      </c>
      <c r="S108" t="n">
        <v>55.15</v>
      </c>
      <c r="T108" t="n">
        <v>6791.42</v>
      </c>
      <c r="U108" t="n">
        <v>0.76</v>
      </c>
      <c r="V108" t="n">
        <v>0.86</v>
      </c>
      <c r="W108" t="n">
        <v>6.82</v>
      </c>
      <c r="X108" t="n">
        <v>0.4</v>
      </c>
      <c r="Y108" t="n">
        <v>2</v>
      </c>
      <c r="Z108" t="n">
        <v>10</v>
      </c>
    </row>
    <row r="109">
      <c r="A109" t="n">
        <v>7</v>
      </c>
      <c r="B109" t="n">
        <v>45</v>
      </c>
      <c r="C109" t="inlineStr">
        <is>
          <t xml:space="preserve">CONCLUIDO	</t>
        </is>
      </c>
      <c r="D109" t="n">
        <v>5.297</v>
      </c>
      <c r="E109" t="n">
        <v>18.88</v>
      </c>
      <c r="F109" t="n">
        <v>16.62</v>
      </c>
      <c r="G109" t="n">
        <v>76.72</v>
      </c>
      <c r="H109" t="n">
        <v>1.31</v>
      </c>
      <c r="I109" t="n">
        <v>13</v>
      </c>
      <c r="J109" t="n">
        <v>107.5</v>
      </c>
      <c r="K109" t="n">
        <v>39.72</v>
      </c>
      <c r="L109" t="n">
        <v>8</v>
      </c>
      <c r="M109" t="n">
        <v>11</v>
      </c>
      <c r="N109" t="n">
        <v>14.78</v>
      </c>
      <c r="O109" t="n">
        <v>13491.96</v>
      </c>
      <c r="P109" t="n">
        <v>129.92</v>
      </c>
      <c r="Q109" t="n">
        <v>433.54</v>
      </c>
      <c r="R109" t="n">
        <v>70.48999999999999</v>
      </c>
      <c r="S109" t="n">
        <v>55.15</v>
      </c>
      <c r="T109" t="n">
        <v>5630.31</v>
      </c>
      <c r="U109" t="n">
        <v>0.78</v>
      </c>
      <c r="V109" t="n">
        <v>0.86</v>
      </c>
      <c r="W109" t="n">
        <v>6.81</v>
      </c>
      <c r="X109" t="n">
        <v>0.33</v>
      </c>
      <c r="Y109" t="n">
        <v>2</v>
      </c>
      <c r="Z109" t="n">
        <v>10</v>
      </c>
    </row>
    <row r="110">
      <c r="A110" t="n">
        <v>8</v>
      </c>
      <c r="B110" t="n">
        <v>45</v>
      </c>
      <c r="C110" t="inlineStr">
        <is>
          <t xml:space="preserve">CONCLUIDO	</t>
        </is>
      </c>
      <c r="D110" t="n">
        <v>5.3068</v>
      </c>
      <c r="E110" t="n">
        <v>18.84</v>
      </c>
      <c r="F110" t="n">
        <v>16.61</v>
      </c>
      <c r="G110" t="n">
        <v>83.05</v>
      </c>
      <c r="H110" t="n">
        <v>1.46</v>
      </c>
      <c r="I110" t="n">
        <v>12</v>
      </c>
      <c r="J110" t="n">
        <v>108.77</v>
      </c>
      <c r="K110" t="n">
        <v>39.72</v>
      </c>
      <c r="L110" t="n">
        <v>9</v>
      </c>
      <c r="M110" t="n">
        <v>6</v>
      </c>
      <c r="N110" t="n">
        <v>15.05</v>
      </c>
      <c r="O110" t="n">
        <v>13648.58</v>
      </c>
      <c r="P110" t="n">
        <v>125.33</v>
      </c>
      <c r="Q110" t="n">
        <v>433.53</v>
      </c>
      <c r="R110" t="n">
        <v>69.86</v>
      </c>
      <c r="S110" t="n">
        <v>55.15</v>
      </c>
      <c r="T110" t="n">
        <v>5319.8</v>
      </c>
      <c r="U110" t="n">
        <v>0.79</v>
      </c>
      <c r="V110" t="n">
        <v>0.86</v>
      </c>
      <c r="W110" t="n">
        <v>6.82</v>
      </c>
      <c r="X110" t="n">
        <v>0.32</v>
      </c>
      <c r="Y110" t="n">
        <v>2</v>
      </c>
      <c r="Z110" t="n">
        <v>10</v>
      </c>
    </row>
    <row r="111">
      <c r="A111" t="n">
        <v>9</v>
      </c>
      <c r="B111" t="n">
        <v>45</v>
      </c>
      <c r="C111" t="inlineStr">
        <is>
          <t xml:space="preserve">CONCLUIDO	</t>
        </is>
      </c>
      <c r="D111" t="n">
        <v>5.319</v>
      </c>
      <c r="E111" t="n">
        <v>18.8</v>
      </c>
      <c r="F111" t="n">
        <v>16.59</v>
      </c>
      <c r="G111" t="n">
        <v>90.47</v>
      </c>
      <c r="H111" t="n">
        <v>1.6</v>
      </c>
      <c r="I111" t="n">
        <v>11</v>
      </c>
      <c r="J111" t="n">
        <v>110.04</v>
      </c>
      <c r="K111" t="n">
        <v>39.72</v>
      </c>
      <c r="L111" t="n">
        <v>10</v>
      </c>
      <c r="M111" t="n">
        <v>0</v>
      </c>
      <c r="N111" t="n">
        <v>15.32</v>
      </c>
      <c r="O111" t="n">
        <v>13805.5</v>
      </c>
      <c r="P111" t="n">
        <v>125.81</v>
      </c>
      <c r="Q111" t="n">
        <v>433.54</v>
      </c>
      <c r="R111" t="n">
        <v>68.78</v>
      </c>
      <c r="S111" t="n">
        <v>55.15</v>
      </c>
      <c r="T111" t="n">
        <v>4783.1</v>
      </c>
      <c r="U111" t="n">
        <v>0.8</v>
      </c>
      <c r="V111" t="n">
        <v>0.86</v>
      </c>
      <c r="W111" t="n">
        <v>6.83</v>
      </c>
      <c r="X111" t="n">
        <v>0.29</v>
      </c>
      <c r="Y111" t="n">
        <v>2</v>
      </c>
      <c r="Z111" t="n">
        <v>10</v>
      </c>
    </row>
    <row r="112">
      <c r="A112" t="n">
        <v>0</v>
      </c>
      <c r="B112" t="n">
        <v>60</v>
      </c>
      <c r="C112" t="inlineStr">
        <is>
          <t xml:space="preserve">CONCLUIDO	</t>
        </is>
      </c>
      <c r="D112" t="n">
        <v>3.6552</v>
      </c>
      <c r="E112" t="n">
        <v>27.36</v>
      </c>
      <c r="F112" t="n">
        <v>21.09</v>
      </c>
      <c r="G112" t="n">
        <v>7.81</v>
      </c>
      <c r="H112" t="n">
        <v>0.14</v>
      </c>
      <c r="I112" t="n">
        <v>162</v>
      </c>
      <c r="J112" t="n">
        <v>124.63</v>
      </c>
      <c r="K112" t="n">
        <v>45</v>
      </c>
      <c r="L112" t="n">
        <v>1</v>
      </c>
      <c r="M112" t="n">
        <v>160</v>
      </c>
      <c r="N112" t="n">
        <v>18.64</v>
      </c>
      <c r="O112" t="n">
        <v>15605.44</v>
      </c>
      <c r="P112" t="n">
        <v>223.57</v>
      </c>
      <c r="Q112" t="n">
        <v>434.56</v>
      </c>
      <c r="R112" t="n">
        <v>215.31</v>
      </c>
      <c r="S112" t="n">
        <v>55.15</v>
      </c>
      <c r="T112" t="n">
        <v>77296.47</v>
      </c>
      <c r="U112" t="n">
        <v>0.26</v>
      </c>
      <c r="V112" t="n">
        <v>0.68</v>
      </c>
      <c r="W112" t="n">
        <v>7.07</v>
      </c>
      <c r="X112" t="n">
        <v>4.77</v>
      </c>
      <c r="Y112" t="n">
        <v>2</v>
      </c>
      <c r="Z112" t="n">
        <v>10</v>
      </c>
    </row>
    <row r="113">
      <c r="A113" t="n">
        <v>1</v>
      </c>
      <c r="B113" t="n">
        <v>60</v>
      </c>
      <c r="C113" t="inlineStr">
        <is>
          <t xml:space="preserve">CONCLUIDO	</t>
        </is>
      </c>
      <c r="D113" t="n">
        <v>4.4796</v>
      </c>
      <c r="E113" t="n">
        <v>22.32</v>
      </c>
      <c r="F113" t="n">
        <v>18.38</v>
      </c>
      <c r="G113" t="n">
        <v>15.53</v>
      </c>
      <c r="H113" t="n">
        <v>0.28</v>
      </c>
      <c r="I113" t="n">
        <v>71</v>
      </c>
      <c r="J113" t="n">
        <v>125.95</v>
      </c>
      <c r="K113" t="n">
        <v>45</v>
      </c>
      <c r="L113" t="n">
        <v>2</v>
      </c>
      <c r="M113" t="n">
        <v>69</v>
      </c>
      <c r="N113" t="n">
        <v>18.95</v>
      </c>
      <c r="O113" t="n">
        <v>15767.7</v>
      </c>
      <c r="P113" t="n">
        <v>192.99</v>
      </c>
      <c r="Q113" t="n">
        <v>433.85</v>
      </c>
      <c r="R113" t="n">
        <v>127.69</v>
      </c>
      <c r="S113" t="n">
        <v>55.15</v>
      </c>
      <c r="T113" t="n">
        <v>33936.68</v>
      </c>
      <c r="U113" t="n">
        <v>0.43</v>
      </c>
      <c r="V113" t="n">
        <v>0.78</v>
      </c>
      <c r="W113" t="n">
        <v>6.91</v>
      </c>
      <c r="X113" t="n">
        <v>2.08</v>
      </c>
      <c r="Y113" t="n">
        <v>2</v>
      </c>
      <c r="Z113" t="n">
        <v>10</v>
      </c>
    </row>
    <row r="114">
      <c r="A114" t="n">
        <v>2</v>
      </c>
      <c r="B114" t="n">
        <v>60</v>
      </c>
      <c r="C114" t="inlineStr">
        <is>
          <t xml:space="preserve">CONCLUIDO	</t>
        </is>
      </c>
      <c r="D114" t="n">
        <v>4.796</v>
      </c>
      <c r="E114" t="n">
        <v>20.85</v>
      </c>
      <c r="F114" t="n">
        <v>17.57</v>
      </c>
      <c r="G114" t="n">
        <v>23.42</v>
      </c>
      <c r="H114" t="n">
        <v>0.42</v>
      </c>
      <c r="I114" t="n">
        <v>45</v>
      </c>
      <c r="J114" t="n">
        <v>127.27</v>
      </c>
      <c r="K114" t="n">
        <v>45</v>
      </c>
      <c r="L114" t="n">
        <v>3</v>
      </c>
      <c r="M114" t="n">
        <v>43</v>
      </c>
      <c r="N114" t="n">
        <v>19.27</v>
      </c>
      <c r="O114" t="n">
        <v>15930.42</v>
      </c>
      <c r="P114" t="n">
        <v>182.38</v>
      </c>
      <c r="Q114" t="n">
        <v>433.67</v>
      </c>
      <c r="R114" t="n">
        <v>101.4</v>
      </c>
      <c r="S114" t="n">
        <v>55.15</v>
      </c>
      <c r="T114" t="n">
        <v>20924.88</v>
      </c>
      <c r="U114" t="n">
        <v>0.54</v>
      </c>
      <c r="V114" t="n">
        <v>0.82</v>
      </c>
      <c r="W114" t="n">
        <v>6.86</v>
      </c>
      <c r="X114" t="n">
        <v>1.27</v>
      </c>
      <c r="Y114" t="n">
        <v>2</v>
      </c>
      <c r="Z114" t="n">
        <v>10</v>
      </c>
    </row>
    <row r="115">
      <c r="A115" t="n">
        <v>3</v>
      </c>
      <c r="B115" t="n">
        <v>60</v>
      </c>
      <c r="C115" t="inlineStr">
        <is>
          <t xml:space="preserve">CONCLUIDO	</t>
        </is>
      </c>
      <c r="D115" t="n">
        <v>4.9525</v>
      </c>
      <c r="E115" t="n">
        <v>20.19</v>
      </c>
      <c r="F115" t="n">
        <v>17.22</v>
      </c>
      <c r="G115" t="n">
        <v>31.3</v>
      </c>
      <c r="H115" t="n">
        <v>0.55</v>
      </c>
      <c r="I115" t="n">
        <v>33</v>
      </c>
      <c r="J115" t="n">
        <v>128.59</v>
      </c>
      <c r="K115" t="n">
        <v>45</v>
      </c>
      <c r="L115" t="n">
        <v>4</v>
      </c>
      <c r="M115" t="n">
        <v>31</v>
      </c>
      <c r="N115" t="n">
        <v>19.59</v>
      </c>
      <c r="O115" t="n">
        <v>16093.6</v>
      </c>
      <c r="P115" t="n">
        <v>176.61</v>
      </c>
      <c r="Q115" t="n">
        <v>433.85</v>
      </c>
      <c r="R115" t="n">
        <v>89.70999999999999</v>
      </c>
      <c r="S115" t="n">
        <v>55.15</v>
      </c>
      <c r="T115" t="n">
        <v>15139.2</v>
      </c>
      <c r="U115" t="n">
        <v>0.61</v>
      </c>
      <c r="V115" t="n">
        <v>0.83</v>
      </c>
      <c r="W115" t="n">
        <v>6.85</v>
      </c>
      <c r="X115" t="n">
        <v>0.92</v>
      </c>
      <c r="Y115" t="n">
        <v>2</v>
      </c>
      <c r="Z115" t="n">
        <v>10</v>
      </c>
    </row>
    <row r="116">
      <c r="A116" t="n">
        <v>4</v>
      </c>
      <c r="B116" t="n">
        <v>60</v>
      </c>
      <c r="C116" t="inlineStr">
        <is>
          <t xml:space="preserve">CONCLUIDO	</t>
        </is>
      </c>
      <c r="D116" t="n">
        <v>5.0462</v>
      </c>
      <c r="E116" t="n">
        <v>19.82</v>
      </c>
      <c r="F116" t="n">
        <v>17.02</v>
      </c>
      <c r="G116" t="n">
        <v>39.28</v>
      </c>
      <c r="H116" t="n">
        <v>0.68</v>
      </c>
      <c r="I116" t="n">
        <v>26</v>
      </c>
      <c r="J116" t="n">
        <v>129.92</v>
      </c>
      <c r="K116" t="n">
        <v>45</v>
      </c>
      <c r="L116" t="n">
        <v>5</v>
      </c>
      <c r="M116" t="n">
        <v>24</v>
      </c>
      <c r="N116" t="n">
        <v>19.92</v>
      </c>
      <c r="O116" t="n">
        <v>16257.24</v>
      </c>
      <c r="P116" t="n">
        <v>172.24</v>
      </c>
      <c r="Q116" t="n">
        <v>433.54</v>
      </c>
      <c r="R116" t="n">
        <v>83.45999999999999</v>
      </c>
      <c r="S116" t="n">
        <v>55.15</v>
      </c>
      <c r="T116" t="n">
        <v>12048.98</v>
      </c>
      <c r="U116" t="n">
        <v>0.66</v>
      </c>
      <c r="V116" t="n">
        <v>0.84</v>
      </c>
      <c r="W116" t="n">
        <v>6.84</v>
      </c>
      <c r="X116" t="n">
        <v>0.73</v>
      </c>
      <c r="Y116" t="n">
        <v>2</v>
      </c>
      <c r="Z116" t="n">
        <v>10</v>
      </c>
    </row>
    <row r="117">
      <c r="A117" t="n">
        <v>5</v>
      </c>
      <c r="B117" t="n">
        <v>60</v>
      </c>
      <c r="C117" t="inlineStr">
        <is>
          <t xml:space="preserve">CONCLUIDO	</t>
        </is>
      </c>
      <c r="D117" t="n">
        <v>5.1049</v>
      </c>
      <c r="E117" t="n">
        <v>19.59</v>
      </c>
      <c r="F117" t="n">
        <v>16.89</v>
      </c>
      <c r="G117" t="n">
        <v>46.08</v>
      </c>
      <c r="H117" t="n">
        <v>0.8100000000000001</v>
      </c>
      <c r="I117" t="n">
        <v>22</v>
      </c>
      <c r="J117" t="n">
        <v>131.25</v>
      </c>
      <c r="K117" t="n">
        <v>45</v>
      </c>
      <c r="L117" t="n">
        <v>6</v>
      </c>
      <c r="M117" t="n">
        <v>20</v>
      </c>
      <c r="N117" t="n">
        <v>20.25</v>
      </c>
      <c r="O117" t="n">
        <v>16421.36</v>
      </c>
      <c r="P117" t="n">
        <v>168.57</v>
      </c>
      <c r="Q117" t="n">
        <v>433.59</v>
      </c>
      <c r="R117" t="n">
        <v>79.16</v>
      </c>
      <c r="S117" t="n">
        <v>55.15</v>
      </c>
      <c r="T117" t="n">
        <v>9918.879999999999</v>
      </c>
      <c r="U117" t="n">
        <v>0.7</v>
      </c>
      <c r="V117" t="n">
        <v>0.85</v>
      </c>
      <c r="W117" t="n">
        <v>6.83</v>
      </c>
      <c r="X117" t="n">
        <v>0.6</v>
      </c>
      <c r="Y117" t="n">
        <v>2</v>
      </c>
      <c r="Z117" t="n">
        <v>10</v>
      </c>
    </row>
    <row r="118">
      <c r="A118" t="n">
        <v>6</v>
      </c>
      <c r="B118" t="n">
        <v>60</v>
      </c>
      <c r="C118" t="inlineStr">
        <is>
          <t xml:space="preserve">CONCLUIDO	</t>
        </is>
      </c>
      <c r="D118" t="n">
        <v>5.1663</v>
      </c>
      <c r="E118" t="n">
        <v>19.36</v>
      </c>
      <c r="F118" t="n">
        <v>16.76</v>
      </c>
      <c r="G118" t="n">
        <v>55.88</v>
      </c>
      <c r="H118" t="n">
        <v>0.93</v>
      </c>
      <c r="I118" t="n">
        <v>18</v>
      </c>
      <c r="J118" t="n">
        <v>132.58</v>
      </c>
      <c r="K118" t="n">
        <v>45</v>
      </c>
      <c r="L118" t="n">
        <v>7</v>
      </c>
      <c r="M118" t="n">
        <v>16</v>
      </c>
      <c r="N118" t="n">
        <v>20.59</v>
      </c>
      <c r="O118" t="n">
        <v>16585.95</v>
      </c>
      <c r="P118" t="n">
        <v>165.06</v>
      </c>
      <c r="Q118" t="n">
        <v>433.47</v>
      </c>
      <c r="R118" t="n">
        <v>75.09999999999999</v>
      </c>
      <c r="S118" t="n">
        <v>55.15</v>
      </c>
      <c r="T118" t="n">
        <v>7908.07</v>
      </c>
      <c r="U118" t="n">
        <v>0.73</v>
      </c>
      <c r="V118" t="n">
        <v>0.85</v>
      </c>
      <c r="W118" t="n">
        <v>6.82</v>
      </c>
      <c r="X118" t="n">
        <v>0.47</v>
      </c>
      <c r="Y118" t="n">
        <v>2</v>
      </c>
      <c r="Z118" t="n">
        <v>10</v>
      </c>
    </row>
    <row r="119">
      <c r="A119" t="n">
        <v>7</v>
      </c>
      <c r="B119" t="n">
        <v>60</v>
      </c>
      <c r="C119" t="inlineStr">
        <is>
          <t xml:space="preserve">CONCLUIDO	</t>
        </is>
      </c>
      <c r="D119" t="n">
        <v>5.1881</v>
      </c>
      <c r="E119" t="n">
        <v>19.27</v>
      </c>
      <c r="F119" t="n">
        <v>16.73</v>
      </c>
      <c r="G119" t="n">
        <v>62.75</v>
      </c>
      <c r="H119" t="n">
        <v>1.06</v>
      </c>
      <c r="I119" t="n">
        <v>16</v>
      </c>
      <c r="J119" t="n">
        <v>133.92</v>
      </c>
      <c r="K119" t="n">
        <v>45</v>
      </c>
      <c r="L119" t="n">
        <v>8</v>
      </c>
      <c r="M119" t="n">
        <v>14</v>
      </c>
      <c r="N119" t="n">
        <v>20.93</v>
      </c>
      <c r="O119" t="n">
        <v>16751.02</v>
      </c>
      <c r="P119" t="n">
        <v>162.63</v>
      </c>
      <c r="Q119" t="n">
        <v>433.63</v>
      </c>
      <c r="R119" t="n">
        <v>73.8</v>
      </c>
      <c r="S119" t="n">
        <v>55.15</v>
      </c>
      <c r="T119" t="n">
        <v>7270.78</v>
      </c>
      <c r="U119" t="n">
        <v>0.75</v>
      </c>
      <c r="V119" t="n">
        <v>0.86</v>
      </c>
      <c r="W119" t="n">
        <v>6.83</v>
      </c>
      <c r="X119" t="n">
        <v>0.44</v>
      </c>
      <c r="Y119" t="n">
        <v>2</v>
      </c>
      <c r="Z119" t="n">
        <v>10</v>
      </c>
    </row>
    <row r="120">
      <c r="A120" t="n">
        <v>8</v>
      </c>
      <c r="B120" t="n">
        <v>60</v>
      </c>
      <c r="C120" t="inlineStr">
        <is>
          <t xml:space="preserve">CONCLUIDO	</t>
        </is>
      </c>
      <c r="D120" t="n">
        <v>5.2219</v>
      </c>
      <c r="E120" t="n">
        <v>19.15</v>
      </c>
      <c r="F120" t="n">
        <v>16.66</v>
      </c>
      <c r="G120" t="n">
        <v>71.40000000000001</v>
      </c>
      <c r="H120" t="n">
        <v>1.18</v>
      </c>
      <c r="I120" t="n">
        <v>14</v>
      </c>
      <c r="J120" t="n">
        <v>135.27</v>
      </c>
      <c r="K120" t="n">
        <v>45</v>
      </c>
      <c r="L120" t="n">
        <v>9</v>
      </c>
      <c r="M120" t="n">
        <v>12</v>
      </c>
      <c r="N120" t="n">
        <v>21.27</v>
      </c>
      <c r="O120" t="n">
        <v>16916.71</v>
      </c>
      <c r="P120" t="n">
        <v>159.66</v>
      </c>
      <c r="Q120" t="n">
        <v>433.47</v>
      </c>
      <c r="R120" t="n">
        <v>71.58</v>
      </c>
      <c r="S120" t="n">
        <v>55.15</v>
      </c>
      <c r="T120" t="n">
        <v>6167.67</v>
      </c>
      <c r="U120" t="n">
        <v>0.77</v>
      </c>
      <c r="V120" t="n">
        <v>0.86</v>
      </c>
      <c r="W120" t="n">
        <v>6.82</v>
      </c>
      <c r="X120" t="n">
        <v>0.37</v>
      </c>
      <c r="Y120" t="n">
        <v>2</v>
      </c>
      <c r="Z120" t="n">
        <v>10</v>
      </c>
    </row>
    <row r="121">
      <c r="A121" t="n">
        <v>9</v>
      </c>
      <c r="B121" t="n">
        <v>60</v>
      </c>
      <c r="C121" t="inlineStr">
        <is>
          <t xml:space="preserve">CONCLUIDO	</t>
        </is>
      </c>
      <c r="D121" t="n">
        <v>5.2332</v>
      </c>
      <c r="E121" t="n">
        <v>19.11</v>
      </c>
      <c r="F121" t="n">
        <v>16.64</v>
      </c>
      <c r="G121" t="n">
        <v>76.81999999999999</v>
      </c>
      <c r="H121" t="n">
        <v>1.29</v>
      </c>
      <c r="I121" t="n">
        <v>13</v>
      </c>
      <c r="J121" t="n">
        <v>136.61</v>
      </c>
      <c r="K121" t="n">
        <v>45</v>
      </c>
      <c r="L121" t="n">
        <v>10</v>
      </c>
      <c r="M121" t="n">
        <v>11</v>
      </c>
      <c r="N121" t="n">
        <v>21.61</v>
      </c>
      <c r="O121" t="n">
        <v>17082.76</v>
      </c>
      <c r="P121" t="n">
        <v>156.81</v>
      </c>
      <c r="Q121" t="n">
        <v>433.41</v>
      </c>
      <c r="R121" t="n">
        <v>71.02</v>
      </c>
      <c r="S121" t="n">
        <v>55.15</v>
      </c>
      <c r="T121" t="n">
        <v>5892.24</v>
      </c>
      <c r="U121" t="n">
        <v>0.78</v>
      </c>
      <c r="V121" t="n">
        <v>0.86</v>
      </c>
      <c r="W121" t="n">
        <v>6.82</v>
      </c>
      <c r="X121" t="n">
        <v>0.35</v>
      </c>
      <c r="Y121" t="n">
        <v>2</v>
      </c>
      <c r="Z121" t="n">
        <v>10</v>
      </c>
    </row>
    <row r="122">
      <c r="A122" t="n">
        <v>10</v>
      </c>
      <c r="B122" t="n">
        <v>60</v>
      </c>
      <c r="C122" t="inlineStr">
        <is>
          <t xml:space="preserve">CONCLUIDO	</t>
        </is>
      </c>
      <c r="D122" t="n">
        <v>5.2668</v>
      </c>
      <c r="E122" t="n">
        <v>18.99</v>
      </c>
      <c r="F122" t="n">
        <v>16.57</v>
      </c>
      <c r="G122" t="n">
        <v>90.40000000000001</v>
      </c>
      <c r="H122" t="n">
        <v>1.41</v>
      </c>
      <c r="I122" t="n">
        <v>11</v>
      </c>
      <c r="J122" t="n">
        <v>137.96</v>
      </c>
      <c r="K122" t="n">
        <v>45</v>
      </c>
      <c r="L122" t="n">
        <v>11</v>
      </c>
      <c r="M122" t="n">
        <v>9</v>
      </c>
      <c r="N122" t="n">
        <v>21.96</v>
      </c>
      <c r="O122" t="n">
        <v>17249.3</v>
      </c>
      <c r="P122" t="n">
        <v>153.06</v>
      </c>
      <c r="Q122" t="n">
        <v>433.4</v>
      </c>
      <c r="R122" t="n">
        <v>68.95999999999999</v>
      </c>
      <c r="S122" t="n">
        <v>55.15</v>
      </c>
      <c r="T122" t="n">
        <v>4871.89</v>
      </c>
      <c r="U122" t="n">
        <v>0.8</v>
      </c>
      <c r="V122" t="n">
        <v>0.86</v>
      </c>
      <c r="W122" t="n">
        <v>6.81</v>
      </c>
      <c r="X122" t="n">
        <v>0.28</v>
      </c>
      <c r="Y122" t="n">
        <v>2</v>
      </c>
      <c r="Z122" t="n">
        <v>10</v>
      </c>
    </row>
    <row r="123">
      <c r="A123" t="n">
        <v>11</v>
      </c>
      <c r="B123" t="n">
        <v>60</v>
      </c>
      <c r="C123" t="inlineStr">
        <is>
          <t xml:space="preserve">CONCLUIDO	</t>
        </is>
      </c>
      <c r="D123" t="n">
        <v>5.2791</v>
      </c>
      <c r="E123" t="n">
        <v>18.94</v>
      </c>
      <c r="F123" t="n">
        <v>16.55</v>
      </c>
      <c r="G123" t="n">
        <v>99.33</v>
      </c>
      <c r="H123" t="n">
        <v>1.52</v>
      </c>
      <c r="I123" t="n">
        <v>10</v>
      </c>
      <c r="J123" t="n">
        <v>139.32</v>
      </c>
      <c r="K123" t="n">
        <v>45</v>
      </c>
      <c r="L123" t="n">
        <v>12</v>
      </c>
      <c r="M123" t="n">
        <v>8</v>
      </c>
      <c r="N123" t="n">
        <v>22.32</v>
      </c>
      <c r="O123" t="n">
        <v>17416.34</v>
      </c>
      <c r="P123" t="n">
        <v>150.24</v>
      </c>
      <c r="Q123" t="n">
        <v>433.45</v>
      </c>
      <c r="R123" t="n">
        <v>68.40000000000001</v>
      </c>
      <c r="S123" t="n">
        <v>55.15</v>
      </c>
      <c r="T123" t="n">
        <v>4598.95</v>
      </c>
      <c r="U123" t="n">
        <v>0.8100000000000001</v>
      </c>
      <c r="V123" t="n">
        <v>0.86</v>
      </c>
      <c r="W123" t="n">
        <v>6.81</v>
      </c>
      <c r="X123" t="n">
        <v>0.26</v>
      </c>
      <c r="Y123" t="n">
        <v>2</v>
      </c>
      <c r="Z123" t="n">
        <v>10</v>
      </c>
    </row>
    <row r="124">
      <c r="A124" t="n">
        <v>12</v>
      </c>
      <c r="B124" t="n">
        <v>60</v>
      </c>
      <c r="C124" t="inlineStr">
        <is>
          <t xml:space="preserve">CONCLUIDO	</t>
        </is>
      </c>
      <c r="D124" t="n">
        <v>5.28</v>
      </c>
      <c r="E124" t="n">
        <v>18.94</v>
      </c>
      <c r="F124" t="n">
        <v>16.55</v>
      </c>
      <c r="G124" t="n">
        <v>99.31</v>
      </c>
      <c r="H124" t="n">
        <v>1.63</v>
      </c>
      <c r="I124" t="n">
        <v>10</v>
      </c>
      <c r="J124" t="n">
        <v>140.67</v>
      </c>
      <c r="K124" t="n">
        <v>45</v>
      </c>
      <c r="L124" t="n">
        <v>13</v>
      </c>
      <c r="M124" t="n">
        <v>8</v>
      </c>
      <c r="N124" t="n">
        <v>22.68</v>
      </c>
      <c r="O124" t="n">
        <v>17583.88</v>
      </c>
      <c r="P124" t="n">
        <v>147.01</v>
      </c>
      <c r="Q124" t="n">
        <v>433.4</v>
      </c>
      <c r="R124" t="n">
        <v>68.16</v>
      </c>
      <c r="S124" t="n">
        <v>55.15</v>
      </c>
      <c r="T124" t="n">
        <v>4480.28</v>
      </c>
      <c r="U124" t="n">
        <v>0.8100000000000001</v>
      </c>
      <c r="V124" t="n">
        <v>0.87</v>
      </c>
      <c r="W124" t="n">
        <v>6.81</v>
      </c>
      <c r="X124" t="n">
        <v>0.26</v>
      </c>
      <c r="Y124" t="n">
        <v>2</v>
      </c>
      <c r="Z124" t="n">
        <v>10</v>
      </c>
    </row>
    <row r="125">
      <c r="A125" t="n">
        <v>13</v>
      </c>
      <c r="B125" t="n">
        <v>60</v>
      </c>
      <c r="C125" t="inlineStr">
        <is>
          <t xml:space="preserve">CONCLUIDO	</t>
        </is>
      </c>
      <c r="D125" t="n">
        <v>5.293</v>
      </c>
      <c r="E125" t="n">
        <v>18.89</v>
      </c>
      <c r="F125" t="n">
        <v>16.53</v>
      </c>
      <c r="G125" t="n">
        <v>110.21</v>
      </c>
      <c r="H125" t="n">
        <v>1.74</v>
      </c>
      <c r="I125" t="n">
        <v>9</v>
      </c>
      <c r="J125" t="n">
        <v>142.04</v>
      </c>
      <c r="K125" t="n">
        <v>45</v>
      </c>
      <c r="L125" t="n">
        <v>14</v>
      </c>
      <c r="M125" t="n">
        <v>6</v>
      </c>
      <c r="N125" t="n">
        <v>23.04</v>
      </c>
      <c r="O125" t="n">
        <v>17751.93</v>
      </c>
      <c r="P125" t="n">
        <v>146.01</v>
      </c>
      <c r="Q125" t="n">
        <v>433.47</v>
      </c>
      <c r="R125" t="n">
        <v>67.37</v>
      </c>
      <c r="S125" t="n">
        <v>55.15</v>
      </c>
      <c r="T125" t="n">
        <v>4089.88</v>
      </c>
      <c r="U125" t="n">
        <v>0.82</v>
      </c>
      <c r="V125" t="n">
        <v>0.87</v>
      </c>
      <c r="W125" t="n">
        <v>6.81</v>
      </c>
      <c r="X125" t="n">
        <v>0.24</v>
      </c>
      <c r="Y125" t="n">
        <v>2</v>
      </c>
      <c r="Z125" t="n">
        <v>10</v>
      </c>
    </row>
    <row r="126">
      <c r="A126" t="n">
        <v>14</v>
      </c>
      <c r="B126" t="n">
        <v>60</v>
      </c>
      <c r="C126" t="inlineStr">
        <is>
          <t xml:space="preserve">CONCLUIDO	</t>
        </is>
      </c>
      <c r="D126" t="n">
        <v>5.292</v>
      </c>
      <c r="E126" t="n">
        <v>18.9</v>
      </c>
      <c r="F126" t="n">
        <v>16.53</v>
      </c>
      <c r="G126" t="n">
        <v>110.23</v>
      </c>
      <c r="H126" t="n">
        <v>1.85</v>
      </c>
      <c r="I126" t="n">
        <v>9</v>
      </c>
      <c r="J126" t="n">
        <v>143.4</v>
      </c>
      <c r="K126" t="n">
        <v>45</v>
      </c>
      <c r="L126" t="n">
        <v>15</v>
      </c>
      <c r="M126" t="n">
        <v>0</v>
      </c>
      <c r="N126" t="n">
        <v>23.41</v>
      </c>
      <c r="O126" t="n">
        <v>17920.49</v>
      </c>
      <c r="P126" t="n">
        <v>146.12</v>
      </c>
      <c r="Q126" t="n">
        <v>433.58</v>
      </c>
      <c r="R126" t="n">
        <v>67.25</v>
      </c>
      <c r="S126" t="n">
        <v>55.15</v>
      </c>
      <c r="T126" t="n">
        <v>4030.6</v>
      </c>
      <c r="U126" t="n">
        <v>0.82</v>
      </c>
      <c r="V126" t="n">
        <v>0.87</v>
      </c>
      <c r="W126" t="n">
        <v>6.82</v>
      </c>
      <c r="X126" t="n">
        <v>0.24</v>
      </c>
      <c r="Y126" t="n">
        <v>2</v>
      </c>
      <c r="Z126" t="n">
        <v>10</v>
      </c>
    </row>
    <row r="127">
      <c r="A127" t="n">
        <v>0</v>
      </c>
      <c r="B127" t="n">
        <v>80</v>
      </c>
      <c r="C127" t="inlineStr">
        <is>
          <t xml:space="preserve">CONCLUIDO	</t>
        </is>
      </c>
      <c r="D127" t="n">
        <v>3.2198</v>
      </c>
      <c r="E127" t="n">
        <v>31.06</v>
      </c>
      <c r="F127" t="n">
        <v>22.26</v>
      </c>
      <c r="G127" t="n">
        <v>6.64</v>
      </c>
      <c r="H127" t="n">
        <v>0.11</v>
      </c>
      <c r="I127" t="n">
        <v>201</v>
      </c>
      <c r="J127" t="n">
        <v>159.12</v>
      </c>
      <c r="K127" t="n">
        <v>50.28</v>
      </c>
      <c r="L127" t="n">
        <v>1</v>
      </c>
      <c r="M127" t="n">
        <v>199</v>
      </c>
      <c r="N127" t="n">
        <v>27.84</v>
      </c>
      <c r="O127" t="n">
        <v>19859.16</v>
      </c>
      <c r="P127" t="n">
        <v>276.78</v>
      </c>
      <c r="Q127" t="n">
        <v>435.07</v>
      </c>
      <c r="R127" t="n">
        <v>253.85</v>
      </c>
      <c r="S127" t="n">
        <v>55.15</v>
      </c>
      <c r="T127" t="n">
        <v>96369.82000000001</v>
      </c>
      <c r="U127" t="n">
        <v>0.22</v>
      </c>
      <c r="V127" t="n">
        <v>0.64</v>
      </c>
      <c r="W127" t="n">
        <v>7.12</v>
      </c>
      <c r="X127" t="n">
        <v>5.94</v>
      </c>
      <c r="Y127" t="n">
        <v>2</v>
      </c>
      <c r="Z127" t="n">
        <v>10</v>
      </c>
    </row>
    <row r="128">
      <c r="A128" t="n">
        <v>1</v>
      </c>
      <c r="B128" t="n">
        <v>80</v>
      </c>
      <c r="C128" t="inlineStr">
        <is>
          <t xml:space="preserve">CONCLUIDO	</t>
        </is>
      </c>
      <c r="D128" t="n">
        <v>4.1989</v>
      </c>
      <c r="E128" t="n">
        <v>23.82</v>
      </c>
      <c r="F128" t="n">
        <v>18.75</v>
      </c>
      <c r="G128" t="n">
        <v>13.24</v>
      </c>
      <c r="H128" t="n">
        <v>0.22</v>
      </c>
      <c r="I128" t="n">
        <v>85</v>
      </c>
      <c r="J128" t="n">
        <v>160.54</v>
      </c>
      <c r="K128" t="n">
        <v>50.28</v>
      </c>
      <c r="L128" t="n">
        <v>2</v>
      </c>
      <c r="M128" t="n">
        <v>83</v>
      </c>
      <c r="N128" t="n">
        <v>28.26</v>
      </c>
      <c r="O128" t="n">
        <v>20034.4</v>
      </c>
      <c r="P128" t="n">
        <v>232.14</v>
      </c>
      <c r="Q128" t="n">
        <v>434.07</v>
      </c>
      <c r="R128" t="n">
        <v>139.21</v>
      </c>
      <c r="S128" t="n">
        <v>55.15</v>
      </c>
      <c r="T128" t="n">
        <v>39631.48</v>
      </c>
      <c r="U128" t="n">
        <v>0.4</v>
      </c>
      <c r="V128" t="n">
        <v>0.76</v>
      </c>
      <c r="W128" t="n">
        <v>6.94</v>
      </c>
      <c r="X128" t="n">
        <v>2.45</v>
      </c>
      <c r="Y128" t="n">
        <v>2</v>
      </c>
      <c r="Z128" t="n">
        <v>10</v>
      </c>
    </row>
    <row r="129">
      <c r="A129" t="n">
        <v>2</v>
      </c>
      <c r="B129" t="n">
        <v>80</v>
      </c>
      <c r="C129" t="inlineStr">
        <is>
          <t xml:space="preserve">CONCLUIDO	</t>
        </is>
      </c>
      <c r="D129" t="n">
        <v>4.5666</v>
      </c>
      <c r="E129" t="n">
        <v>21.9</v>
      </c>
      <c r="F129" t="n">
        <v>17.83</v>
      </c>
      <c r="G129" t="n">
        <v>19.82</v>
      </c>
      <c r="H129" t="n">
        <v>0.33</v>
      </c>
      <c r="I129" t="n">
        <v>54</v>
      </c>
      <c r="J129" t="n">
        <v>161.97</v>
      </c>
      <c r="K129" t="n">
        <v>50.28</v>
      </c>
      <c r="L129" t="n">
        <v>3</v>
      </c>
      <c r="M129" t="n">
        <v>52</v>
      </c>
      <c r="N129" t="n">
        <v>28.69</v>
      </c>
      <c r="O129" t="n">
        <v>20210.21</v>
      </c>
      <c r="P129" t="n">
        <v>219.34</v>
      </c>
      <c r="Q129" t="n">
        <v>433.82</v>
      </c>
      <c r="R129" t="n">
        <v>109.65</v>
      </c>
      <c r="S129" t="n">
        <v>55.15</v>
      </c>
      <c r="T129" t="n">
        <v>25006.11</v>
      </c>
      <c r="U129" t="n">
        <v>0.5</v>
      </c>
      <c r="V129" t="n">
        <v>0.8</v>
      </c>
      <c r="W129" t="n">
        <v>6.89</v>
      </c>
      <c r="X129" t="n">
        <v>1.53</v>
      </c>
      <c r="Y129" t="n">
        <v>2</v>
      </c>
      <c r="Z129" t="n">
        <v>10</v>
      </c>
    </row>
    <row r="130">
      <c r="A130" t="n">
        <v>3</v>
      </c>
      <c r="B130" t="n">
        <v>80</v>
      </c>
      <c r="C130" t="inlineStr">
        <is>
          <t xml:space="preserve">CONCLUIDO	</t>
        </is>
      </c>
      <c r="D130" t="n">
        <v>4.7716</v>
      </c>
      <c r="E130" t="n">
        <v>20.96</v>
      </c>
      <c r="F130" t="n">
        <v>17.38</v>
      </c>
      <c r="G130" t="n">
        <v>26.73</v>
      </c>
      <c r="H130" t="n">
        <v>0.43</v>
      </c>
      <c r="I130" t="n">
        <v>39</v>
      </c>
      <c r="J130" t="n">
        <v>163.4</v>
      </c>
      <c r="K130" t="n">
        <v>50.28</v>
      </c>
      <c r="L130" t="n">
        <v>4</v>
      </c>
      <c r="M130" t="n">
        <v>37</v>
      </c>
      <c r="N130" t="n">
        <v>29.12</v>
      </c>
      <c r="O130" t="n">
        <v>20386.62</v>
      </c>
      <c r="P130" t="n">
        <v>212.03</v>
      </c>
      <c r="Q130" t="n">
        <v>433.68</v>
      </c>
      <c r="R130" t="n">
        <v>95.09</v>
      </c>
      <c r="S130" t="n">
        <v>55.15</v>
      </c>
      <c r="T130" t="n">
        <v>17797.17</v>
      </c>
      <c r="U130" t="n">
        <v>0.58</v>
      </c>
      <c r="V130" t="n">
        <v>0.82</v>
      </c>
      <c r="W130" t="n">
        <v>6.85</v>
      </c>
      <c r="X130" t="n">
        <v>1.08</v>
      </c>
      <c r="Y130" t="n">
        <v>2</v>
      </c>
      <c r="Z130" t="n">
        <v>10</v>
      </c>
    </row>
    <row r="131">
      <c r="A131" t="n">
        <v>4</v>
      </c>
      <c r="B131" t="n">
        <v>80</v>
      </c>
      <c r="C131" t="inlineStr">
        <is>
          <t xml:space="preserve">CONCLUIDO	</t>
        </is>
      </c>
      <c r="D131" t="n">
        <v>4.8816</v>
      </c>
      <c r="E131" t="n">
        <v>20.48</v>
      </c>
      <c r="F131" t="n">
        <v>17.16</v>
      </c>
      <c r="G131" t="n">
        <v>33.22</v>
      </c>
      <c r="H131" t="n">
        <v>0.54</v>
      </c>
      <c r="I131" t="n">
        <v>31</v>
      </c>
      <c r="J131" t="n">
        <v>164.83</v>
      </c>
      <c r="K131" t="n">
        <v>50.28</v>
      </c>
      <c r="L131" t="n">
        <v>5</v>
      </c>
      <c r="M131" t="n">
        <v>29</v>
      </c>
      <c r="N131" t="n">
        <v>29.55</v>
      </c>
      <c r="O131" t="n">
        <v>20563.61</v>
      </c>
      <c r="P131" t="n">
        <v>208.02</v>
      </c>
      <c r="Q131" t="n">
        <v>433.66</v>
      </c>
      <c r="R131" t="n">
        <v>87.78</v>
      </c>
      <c r="S131" t="n">
        <v>55.15</v>
      </c>
      <c r="T131" t="n">
        <v>14183.57</v>
      </c>
      <c r="U131" t="n">
        <v>0.63</v>
      </c>
      <c r="V131" t="n">
        <v>0.83</v>
      </c>
      <c r="W131" t="n">
        <v>6.85</v>
      </c>
      <c r="X131" t="n">
        <v>0.87</v>
      </c>
      <c r="Y131" t="n">
        <v>2</v>
      </c>
      <c r="Z131" t="n">
        <v>10</v>
      </c>
    </row>
    <row r="132">
      <c r="A132" t="n">
        <v>5</v>
      </c>
      <c r="B132" t="n">
        <v>80</v>
      </c>
      <c r="C132" t="inlineStr">
        <is>
          <t xml:space="preserve">CONCLUIDO	</t>
        </is>
      </c>
      <c r="D132" t="n">
        <v>4.9588</v>
      </c>
      <c r="E132" t="n">
        <v>20.17</v>
      </c>
      <c r="F132" t="n">
        <v>17</v>
      </c>
      <c r="G132" t="n">
        <v>39.24</v>
      </c>
      <c r="H132" t="n">
        <v>0.64</v>
      </c>
      <c r="I132" t="n">
        <v>26</v>
      </c>
      <c r="J132" t="n">
        <v>166.27</v>
      </c>
      <c r="K132" t="n">
        <v>50.28</v>
      </c>
      <c r="L132" t="n">
        <v>6</v>
      </c>
      <c r="M132" t="n">
        <v>24</v>
      </c>
      <c r="N132" t="n">
        <v>29.99</v>
      </c>
      <c r="O132" t="n">
        <v>20741.2</v>
      </c>
      <c r="P132" t="n">
        <v>204.34</v>
      </c>
      <c r="Q132" t="n">
        <v>433.58</v>
      </c>
      <c r="R132" t="n">
        <v>82.92</v>
      </c>
      <c r="S132" t="n">
        <v>55.15</v>
      </c>
      <c r="T132" t="n">
        <v>11778.1</v>
      </c>
      <c r="U132" t="n">
        <v>0.67</v>
      </c>
      <c r="V132" t="n">
        <v>0.84</v>
      </c>
      <c r="W132" t="n">
        <v>6.83</v>
      </c>
      <c r="X132" t="n">
        <v>0.71</v>
      </c>
      <c r="Y132" t="n">
        <v>2</v>
      </c>
      <c r="Z132" t="n">
        <v>10</v>
      </c>
    </row>
    <row r="133">
      <c r="A133" t="n">
        <v>6</v>
      </c>
      <c r="B133" t="n">
        <v>80</v>
      </c>
      <c r="C133" t="inlineStr">
        <is>
          <t xml:space="preserve">CONCLUIDO	</t>
        </is>
      </c>
      <c r="D133" t="n">
        <v>5.0203</v>
      </c>
      <c r="E133" t="n">
        <v>19.92</v>
      </c>
      <c r="F133" t="n">
        <v>16.89</v>
      </c>
      <c r="G133" t="n">
        <v>46.05</v>
      </c>
      <c r="H133" t="n">
        <v>0.74</v>
      </c>
      <c r="I133" t="n">
        <v>22</v>
      </c>
      <c r="J133" t="n">
        <v>167.72</v>
      </c>
      <c r="K133" t="n">
        <v>50.28</v>
      </c>
      <c r="L133" t="n">
        <v>7</v>
      </c>
      <c r="M133" t="n">
        <v>20</v>
      </c>
      <c r="N133" t="n">
        <v>30.44</v>
      </c>
      <c r="O133" t="n">
        <v>20919.39</v>
      </c>
      <c r="P133" t="n">
        <v>201.48</v>
      </c>
      <c r="Q133" t="n">
        <v>433.79</v>
      </c>
      <c r="R133" t="n">
        <v>78.95999999999999</v>
      </c>
      <c r="S133" t="n">
        <v>55.15</v>
      </c>
      <c r="T133" t="n">
        <v>9817.1</v>
      </c>
      <c r="U133" t="n">
        <v>0.7</v>
      </c>
      <c r="V133" t="n">
        <v>0.85</v>
      </c>
      <c r="W133" t="n">
        <v>6.83</v>
      </c>
      <c r="X133" t="n">
        <v>0.59</v>
      </c>
      <c r="Y133" t="n">
        <v>2</v>
      </c>
      <c r="Z133" t="n">
        <v>10</v>
      </c>
    </row>
    <row r="134">
      <c r="A134" t="n">
        <v>7</v>
      </c>
      <c r="B134" t="n">
        <v>80</v>
      </c>
      <c r="C134" t="inlineStr">
        <is>
          <t xml:space="preserve">CONCLUIDO	</t>
        </is>
      </c>
      <c r="D134" t="n">
        <v>5.0616</v>
      </c>
      <c r="E134" t="n">
        <v>19.76</v>
      </c>
      <c r="F134" t="n">
        <v>16.82</v>
      </c>
      <c r="G134" t="n">
        <v>53.12</v>
      </c>
      <c r="H134" t="n">
        <v>0.84</v>
      </c>
      <c r="I134" t="n">
        <v>19</v>
      </c>
      <c r="J134" t="n">
        <v>169.17</v>
      </c>
      <c r="K134" t="n">
        <v>50.28</v>
      </c>
      <c r="L134" t="n">
        <v>8</v>
      </c>
      <c r="M134" t="n">
        <v>17</v>
      </c>
      <c r="N134" t="n">
        <v>30.89</v>
      </c>
      <c r="O134" t="n">
        <v>21098.19</v>
      </c>
      <c r="P134" t="n">
        <v>199.01</v>
      </c>
      <c r="Q134" t="n">
        <v>433.52</v>
      </c>
      <c r="R134" t="n">
        <v>76.83</v>
      </c>
      <c r="S134" t="n">
        <v>55.15</v>
      </c>
      <c r="T134" t="n">
        <v>8769.040000000001</v>
      </c>
      <c r="U134" t="n">
        <v>0.72</v>
      </c>
      <c r="V134" t="n">
        <v>0.85</v>
      </c>
      <c r="W134" t="n">
        <v>6.83</v>
      </c>
      <c r="X134" t="n">
        <v>0.53</v>
      </c>
      <c r="Y134" t="n">
        <v>2</v>
      </c>
      <c r="Z134" t="n">
        <v>10</v>
      </c>
    </row>
    <row r="135">
      <c r="A135" t="n">
        <v>8</v>
      </c>
      <c r="B135" t="n">
        <v>80</v>
      </c>
      <c r="C135" t="inlineStr">
        <is>
          <t xml:space="preserve">CONCLUIDO	</t>
        </is>
      </c>
      <c r="D135" t="n">
        <v>5.0967</v>
      </c>
      <c r="E135" t="n">
        <v>19.62</v>
      </c>
      <c r="F135" t="n">
        <v>16.75</v>
      </c>
      <c r="G135" t="n">
        <v>59.11</v>
      </c>
      <c r="H135" t="n">
        <v>0.9399999999999999</v>
      </c>
      <c r="I135" t="n">
        <v>17</v>
      </c>
      <c r="J135" t="n">
        <v>170.62</v>
      </c>
      <c r="K135" t="n">
        <v>50.28</v>
      </c>
      <c r="L135" t="n">
        <v>9</v>
      </c>
      <c r="M135" t="n">
        <v>15</v>
      </c>
      <c r="N135" t="n">
        <v>31.34</v>
      </c>
      <c r="O135" t="n">
        <v>21277.6</v>
      </c>
      <c r="P135" t="n">
        <v>196.71</v>
      </c>
      <c r="Q135" t="n">
        <v>433.5</v>
      </c>
      <c r="R135" t="n">
        <v>74.51000000000001</v>
      </c>
      <c r="S135" t="n">
        <v>55.15</v>
      </c>
      <c r="T135" t="n">
        <v>7617.08</v>
      </c>
      <c r="U135" t="n">
        <v>0.74</v>
      </c>
      <c r="V135" t="n">
        <v>0.85</v>
      </c>
      <c r="W135" t="n">
        <v>6.82</v>
      </c>
      <c r="X135" t="n">
        <v>0.46</v>
      </c>
      <c r="Y135" t="n">
        <v>2</v>
      </c>
      <c r="Z135" t="n">
        <v>10</v>
      </c>
    </row>
    <row r="136">
      <c r="A136" t="n">
        <v>9</v>
      </c>
      <c r="B136" t="n">
        <v>80</v>
      </c>
      <c r="C136" t="inlineStr">
        <is>
          <t xml:space="preserve">CONCLUIDO	</t>
        </is>
      </c>
      <c r="D136" t="n">
        <v>5.1265</v>
      </c>
      <c r="E136" t="n">
        <v>19.51</v>
      </c>
      <c r="F136" t="n">
        <v>16.7</v>
      </c>
      <c r="G136" t="n">
        <v>66.79000000000001</v>
      </c>
      <c r="H136" t="n">
        <v>1.03</v>
      </c>
      <c r="I136" t="n">
        <v>15</v>
      </c>
      <c r="J136" t="n">
        <v>172.08</v>
      </c>
      <c r="K136" t="n">
        <v>50.28</v>
      </c>
      <c r="L136" t="n">
        <v>10</v>
      </c>
      <c r="M136" t="n">
        <v>13</v>
      </c>
      <c r="N136" t="n">
        <v>31.8</v>
      </c>
      <c r="O136" t="n">
        <v>21457.64</v>
      </c>
      <c r="P136" t="n">
        <v>194.38</v>
      </c>
      <c r="Q136" t="n">
        <v>433.4</v>
      </c>
      <c r="R136" t="n">
        <v>72.91</v>
      </c>
      <c r="S136" t="n">
        <v>55.15</v>
      </c>
      <c r="T136" t="n">
        <v>6828.44</v>
      </c>
      <c r="U136" t="n">
        <v>0.76</v>
      </c>
      <c r="V136" t="n">
        <v>0.86</v>
      </c>
      <c r="W136" t="n">
        <v>6.82</v>
      </c>
      <c r="X136" t="n">
        <v>0.41</v>
      </c>
      <c r="Y136" t="n">
        <v>2</v>
      </c>
      <c r="Z136" t="n">
        <v>10</v>
      </c>
    </row>
    <row r="137">
      <c r="A137" t="n">
        <v>10</v>
      </c>
      <c r="B137" t="n">
        <v>80</v>
      </c>
      <c r="C137" t="inlineStr">
        <is>
          <t xml:space="preserve">CONCLUIDO	</t>
        </is>
      </c>
      <c r="D137" t="n">
        <v>5.1405</v>
      </c>
      <c r="E137" t="n">
        <v>19.45</v>
      </c>
      <c r="F137" t="n">
        <v>16.68</v>
      </c>
      <c r="G137" t="n">
        <v>71.48</v>
      </c>
      <c r="H137" t="n">
        <v>1.12</v>
      </c>
      <c r="I137" t="n">
        <v>14</v>
      </c>
      <c r="J137" t="n">
        <v>173.55</v>
      </c>
      <c r="K137" t="n">
        <v>50.28</v>
      </c>
      <c r="L137" t="n">
        <v>11</v>
      </c>
      <c r="M137" t="n">
        <v>12</v>
      </c>
      <c r="N137" t="n">
        <v>32.27</v>
      </c>
      <c r="O137" t="n">
        <v>21638.31</v>
      </c>
      <c r="P137" t="n">
        <v>192.77</v>
      </c>
      <c r="Q137" t="n">
        <v>433.55</v>
      </c>
      <c r="R137" t="n">
        <v>72.23999999999999</v>
      </c>
      <c r="S137" t="n">
        <v>55.15</v>
      </c>
      <c r="T137" t="n">
        <v>6498.98</v>
      </c>
      <c r="U137" t="n">
        <v>0.76</v>
      </c>
      <c r="V137" t="n">
        <v>0.86</v>
      </c>
      <c r="W137" t="n">
        <v>6.82</v>
      </c>
      <c r="X137" t="n">
        <v>0.38</v>
      </c>
      <c r="Y137" t="n">
        <v>2</v>
      </c>
      <c r="Z137" t="n">
        <v>10</v>
      </c>
    </row>
    <row r="138">
      <c r="A138" t="n">
        <v>11</v>
      </c>
      <c r="B138" t="n">
        <v>80</v>
      </c>
      <c r="C138" t="inlineStr">
        <is>
          <t xml:space="preserve">CONCLUIDO	</t>
        </is>
      </c>
      <c r="D138" t="n">
        <v>5.161</v>
      </c>
      <c r="E138" t="n">
        <v>19.38</v>
      </c>
      <c r="F138" t="n">
        <v>16.63</v>
      </c>
      <c r="G138" t="n">
        <v>76.77</v>
      </c>
      <c r="H138" t="n">
        <v>1.22</v>
      </c>
      <c r="I138" t="n">
        <v>13</v>
      </c>
      <c r="J138" t="n">
        <v>175.02</v>
      </c>
      <c r="K138" t="n">
        <v>50.28</v>
      </c>
      <c r="L138" t="n">
        <v>12</v>
      </c>
      <c r="M138" t="n">
        <v>11</v>
      </c>
      <c r="N138" t="n">
        <v>32.74</v>
      </c>
      <c r="O138" t="n">
        <v>21819.6</v>
      </c>
      <c r="P138" t="n">
        <v>190.94</v>
      </c>
      <c r="Q138" t="n">
        <v>433.46</v>
      </c>
      <c r="R138" t="n">
        <v>70.8</v>
      </c>
      <c r="S138" t="n">
        <v>55.15</v>
      </c>
      <c r="T138" t="n">
        <v>5786.44</v>
      </c>
      <c r="U138" t="n">
        <v>0.78</v>
      </c>
      <c r="V138" t="n">
        <v>0.86</v>
      </c>
      <c r="W138" t="n">
        <v>6.81</v>
      </c>
      <c r="X138" t="n">
        <v>0.34</v>
      </c>
      <c r="Y138" t="n">
        <v>2</v>
      </c>
      <c r="Z138" t="n">
        <v>10</v>
      </c>
    </row>
    <row r="139">
      <c r="A139" t="n">
        <v>12</v>
      </c>
      <c r="B139" t="n">
        <v>80</v>
      </c>
      <c r="C139" t="inlineStr">
        <is>
          <t xml:space="preserve">CONCLUIDO	</t>
        </is>
      </c>
      <c r="D139" t="n">
        <v>5.1757</v>
      </c>
      <c r="E139" t="n">
        <v>19.32</v>
      </c>
      <c r="F139" t="n">
        <v>16.61</v>
      </c>
      <c r="G139" t="n">
        <v>83.05</v>
      </c>
      <c r="H139" t="n">
        <v>1.31</v>
      </c>
      <c r="I139" t="n">
        <v>12</v>
      </c>
      <c r="J139" t="n">
        <v>176.49</v>
      </c>
      <c r="K139" t="n">
        <v>50.28</v>
      </c>
      <c r="L139" t="n">
        <v>13</v>
      </c>
      <c r="M139" t="n">
        <v>10</v>
      </c>
      <c r="N139" t="n">
        <v>33.21</v>
      </c>
      <c r="O139" t="n">
        <v>22001.54</v>
      </c>
      <c r="P139" t="n">
        <v>188.94</v>
      </c>
      <c r="Q139" t="n">
        <v>433.55</v>
      </c>
      <c r="R139" t="n">
        <v>69.98</v>
      </c>
      <c r="S139" t="n">
        <v>55.15</v>
      </c>
      <c r="T139" t="n">
        <v>5380.48</v>
      </c>
      <c r="U139" t="n">
        <v>0.79</v>
      </c>
      <c r="V139" t="n">
        <v>0.86</v>
      </c>
      <c r="W139" t="n">
        <v>6.82</v>
      </c>
      <c r="X139" t="n">
        <v>0.32</v>
      </c>
      <c r="Y139" t="n">
        <v>2</v>
      </c>
      <c r="Z139" t="n">
        <v>10</v>
      </c>
    </row>
    <row r="140">
      <c r="A140" t="n">
        <v>13</v>
      </c>
      <c r="B140" t="n">
        <v>80</v>
      </c>
      <c r="C140" t="inlineStr">
        <is>
          <t xml:space="preserve">CONCLUIDO	</t>
        </is>
      </c>
      <c r="D140" t="n">
        <v>5.194</v>
      </c>
      <c r="E140" t="n">
        <v>19.25</v>
      </c>
      <c r="F140" t="n">
        <v>16.57</v>
      </c>
      <c r="G140" t="n">
        <v>90.40000000000001</v>
      </c>
      <c r="H140" t="n">
        <v>1.4</v>
      </c>
      <c r="I140" t="n">
        <v>11</v>
      </c>
      <c r="J140" t="n">
        <v>177.97</v>
      </c>
      <c r="K140" t="n">
        <v>50.28</v>
      </c>
      <c r="L140" t="n">
        <v>14</v>
      </c>
      <c r="M140" t="n">
        <v>9</v>
      </c>
      <c r="N140" t="n">
        <v>33.69</v>
      </c>
      <c r="O140" t="n">
        <v>22184.13</v>
      </c>
      <c r="P140" t="n">
        <v>186.76</v>
      </c>
      <c r="Q140" t="n">
        <v>433.42</v>
      </c>
      <c r="R140" t="n">
        <v>68.77</v>
      </c>
      <c r="S140" t="n">
        <v>55.15</v>
      </c>
      <c r="T140" t="n">
        <v>4779.06</v>
      </c>
      <c r="U140" t="n">
        <v>0.8</v>
      </c>
      <c r="V140" t="n">
        <v>0.86</v>
      </c>
      <c r="W140" t="n">
        <v>6.82</v>
      </c>
      <c r="X140" t="n">
        <v>0.28</v>
      </c>
      <c r="Y140" t="n">
        <v>2</v>
      </c>
      <c r="Z140" t="n">
        <v>10</v>
      </c>
    </row>
    <row r="141">
      <c r="A141" t="n">
        <v>14</v>
      </c>
      <c r="B141" t="n">
        <v>80</v>
      </c>
      <c r="C141" t="inlineStr">
        <is>
          <t xml:space="preserve">CONCLUIDO	</t>
        </is>
      </c>
      <c r="D141" t="n">
        <v>5.2107</v>
      </c>
      <c r="E141" t="n">
        <v>19.19</v>
      </c>
      <c r="F141" t="n">
        <v>16.54</v>
      </c>
      <c r="G141" t="n">
        <v>99.27</v>
      </c>
      <c r="H141" t="n">
        <v>1.48</v>
      </c>
      <c r="I141" t="n">
        <v>10</v>
      </c>
      <c r="J141" t="n">
        <v>179.46</v>
      </c>
      <c r="K141" t="n">
        <v>50.28</v>
      </c>
      <c r="L141" t="n">
        <v>15</v>
      </c>
      <c r="M141" t="n">
        <v>8</v>
      </c>
      <c r="N141" t="n">
        <v>34.18</v>
      </c>
      <c r="O141" t="n">
        <v>22367.38</v>
      </c>
      <c r="P141" t="n">
        <v>184.54</v>
      </c>
      <c r="Q141" t="n">
        <v>433.47</v>
      </c>
      <c r="R141" t="n">
        <v>67.89</v>
      </c>
      <c r="S141" t="n">
        <v>55.15</v>
      </c>
      <c r="T141" t="n">
        <v>4342.49</v>
      </c>
      <c r="U141" t="n">
        <v>0.8100000000000001</v>
      </c>
      <c r="V141" t="n">
        <v>0.87</v>
      </c>
      <c r="W141" t="n">
        <v>6.81</v>
      </c>
      <c r="X141" t="n">
        <v>0.25</v>
      </c>
      <c r="Y141" t="n">
        <v>2</v>
      </c>
      <c r="Z141" t="n">
        <v>10</v>
      </c>
    </row>
    <row r="142">
      <c r="A142" t="n">
        <v>15</v>
      </c>
      <c r="B142" t="n">
        <v>80</v>
      </c>
      <c r="C142" t="inlineStr">
        <is>
          <t xml:space="preserve">CONCLUIDO	</t>
        </is>
      </c>
      <c r="D142" t="n">
        <v>5.2096</v>
      </c>
      <c r="E142" t="n">
        <v>19.2</v>
      </c>
      <c r="F142" t="n">
        <v>16.55</v>
      </c>
      <c r="G142" t="n">
        <v>99.29000000000001</v>
      </c>
      <c r="H142" t="n">
        <v>1.57</v>
      </c>
      <c r="I142" t="n">
        <v>10</v>
      </c>
      <c r="J142" t="n">
        <v>180.95</v>
      </c>
      <c r="K142" t="n">
        <v>50.28</v>
      </c>
      <c r="L142" t="n">
        <v>16</v>
      </c>
      <c r="M142" t="n">
        <v>8</v>
      </c>
      <c r="N142" t="n">
        <v>34.67</v>
      </c>
      <c r="O142" t="n">
        <v>22551.28</v>
      </c>
      <c r="P142" t="n">
        <v>182.15</v>
      </c>
      <c r="Q142" t="n">
        <v>433.4</v>
      </c>
      <c r="R142" t="n">
        <v>68.06999999999999</v>
      </c>
      <c r="S142" t="n">
        <v>55.15</v>
      </c>
      <c r="T142" t="n">
        <v>4435.72</v>
      </c>
      <c r="U142" t="n">
        <v>0.8100000000000001</v>
      </c>
      <c r="V142" t="n">
        <v>0.87</v>
      </c>
      <c r="W142" t="n">
        <v>6.81</v>
      </c>
      <c r="X142" t="n">
        <v>0.26</v>
      </c>
      <c r="Y142" t="n">
        <v>2</v>
      </c>
      <c r="Z142" t="n">
        <v>10</v>
      </c>
    </row>
    <row r="143">
      <c r="A143" t="n">
        <v>16</v>
      </c>
      <c r="B143" t="n">
        <v>80</v>
      </c>
      <c r="C143" t="inlineStr">
        <is>
          <t xml:space="preserve">CONCLUIDO	</t>
        </is>
      </c>
      <c r="D143" t="n">
        <v>5.2255</v>
      </c>
      <c r="E143" t="n">
        <v>19.14</v>
      </c>
      <c r="F143" t="n">
        <v>16.52</v>
      </c>
      <c r="G143" t="n">
        <v>110.15</v>
      </c>
      <c r="H143" t="n">
        <v>1.65</v>
      </c>
      <c r="I143" t="n">
        <v>9</v>
      </c>
      <c r="J143" t="n">
        <v>182.45</v>
      </c>
      <c r="K143" t="n">
        <v>50.28</v>
      </c>
      <c r="L143" t="n">
        <v>17</v>
      </c>
      <c r="M143" t="n">
        <v>7</v>
      </c>
      <c r="N143" t="n">
        <v>35.17</v>
      </c>
      <c r="O143" t="n">
        <v>22735.98</v>
      </c>
      <c r="P143" t="n">
        <v>181.32</v>
      </c>
      <c r="Q143" t="n">
        <v>433.43</v>
      </c>
      <c r="R143" t="n">
        <v>67.17</v>
      </c>
      <c r="S143" t="n">
        <v>55.15</v>
      </c>
      <c r="T143" t="n">
        <v>3990.04</v>
      </c>
      <c r="U143" t="n">
        <v>0.82</v>
      </c>
      <c r="V143" t="n">
        <v>0.87</v>
      </c>
      <c r="W143" t="n">
        <v>6.81</v>
      </c>
      <c r="X143" t="n">
        <v>0.23</v>
      </c>
      <c r="Y143" t="n">
        <v>2</v>
      </c>
      <c r="Z143" t="n">
        <v>10</v>
      </c>
    </row>
    <row r="144">
      <c r="A144" t="n">
        <v>17</v>
      </c>
      <c r="B144" t="n">
        <v>80</v>
      </c>
      <c r="C144" t="inlineStr">
        <is>
          <t xml:space="preserve">CONCLUIDO	</t>
        </is>
      </c>
      <c r="D144" t="n">
        <v>5.2253</v>
      </c>
      <c r="E144" t="n">
        <v>19.14</v>
      </c>
      <c r="F144" t="n">
        <v>16.52</v>
      </c>
      <c r="G144" t="n">
        <v>110.16</v>
      </c>
      <c r="H144" t="n">
        <v>1.74</v>
      </c>
      <c r="I144" t="n">
        <v>9</v>
      </c>
      <c r="J144" t="n">
        <v>183.95</v>
      </c>
      <c r="K144" t="n">
        <v>50.28</v>
      </c>
      <c r="L144" t="n">
        <v>18</v>
      </c>
      <c r="M144" t="n">
        <v>7</v>
      </c>
      <c r="N144" t="n">
        <v>35.67</v>
      </c>
      <c r="O144" t="n">
        <v>22921.24</v>
      </c>
      <c r="P144" t="n">
        <v>178.67</v>
      </c>
      <c r="Q144" t="n">
        <v>433.43</v>
      </c>
      <c r="R144" t="n">
        <v>67.23</v>
      </c>
      <c r="S144" t="n">
        <v>55.15</v>
      </c>
      <c r="T144" t="n">
        <v>4017.05</v>
      </c>
      <c r="U144" t="n">
        <v>0.82</v>
      </c>
      <c r="V144" t="n">
        <v>0.87</v>
      </c>
      <c r="W144" t="n">
        <v>6.81</v>
      </c>
      <c r="X144" t="n">
        <v>0.23</v>
      </c>
      <c r="Y144" t="n">
        <v>2</v>
      </c>
      <c r="Z144" t="n">
        <v>10</v>
      </c>
    </row>
    <row r="145">
      <c r="A145" t="n">
        <v>18</v>
      </c>
      <c r="B145" t="n">
        <v>80</v>
      </c>
      <c r="C145" t="inlineStr">
        <is>
          <t xml:space="preserve">CONCLUIDO	</t>
        </is>
      </c>
      <c r="D145" t="n">
        <v>5.2456</v>
      </c>
      <c r="E145" t="n">
        <v>19.06</v>
      </c>
      <c r="F145" t="n">
        <v>16.48</v>
      </c>
      <c r="G145" t="n">
        <v>123.61</v>
      </c>
      <c r="H145" t="n">
        <v>1.82</v>
      </c>
      <c r="I145" t="n">
        <v>8</v>
      </c>
      <c r="J145" t="n">
        <v>185.46</v>
      </c>
      <c r="K145" t="n">
        <v>50.28</v>
      </c>
      <c r="L145" t="n">
        <v>19</v>
      </c>
      <c r="M145" t="n">
        <v>6</v>
      </c>
      <c r="N145" t="n">
        <v>36.18</v>
      </c>
      <c r="O145" t="n">
        <v>23107.19</v>
      </c>
      <c r="P145" t="n">
        <v>177.13</v>
      </c>
      <c r="Q145" t="n">
        <v>433.4</v>
      </c>
      <c r="R145" t="n">
        <v>65.8</v>
      </c>
      <c r="S145" t="n">
        <v>55.15</v>
      </c>
      <c r="T145" t="n">
        <v>3311.08</v>
      </c>
      <c r="U145" t="n">
        <v>0.84</v>
      </c>
      <c r="V145" t="n">
        <v>0.87</v>
      </c>
      <c r="W145" t="n">
        <v>6.81</v>
      </c>
      <c r="X145" t="n">
        <v>0.19</v>
      </c>
      <c r="Y145" t="n">
        <v>2</v>
      </c>
      <c r="Z145" t="n">
        <v>10</v>
      </c>
    </row>
    <row r="146">
      <c r="A146" t="n">
        <v>19</v>
      </c>
      <c r="B146" t="n">
        <v>80</v>
      </c>
      <c r="C146" t="inlineStr">
        <is>
          <t xml:space="preserve">CONCLUIDO	</t>
        </is>
      </c>
      <c r="D146" t="n">
        <v>5.241</v>
      </c>
      <c r="E146" t="n">
        <v>19.08</v>
      </c>
      <c r="F146" t="n">
        <v>16.5</v>
      </c>
      <c r="G146" t="n">
        <v>123.74</v>
      </c>
      <c r="H146" t="n">
        <v>1.9</v>
      </c>
      <c r="I146" t="n">
        <v>8</v>
      </c>
      <c r="J146" t="n">
        <v>186.97</v>
      </c>
      <c r="K146" t="n">
        <v>50.28</v>
      </c>
      <c r="L146" t="n">
        <v>20</v>
      </c>
      <c r="M146" t="n">
        <v>6</v>
      </c>
      <c r="N146" t="n">
        <v>36.69</v>
      </c>
      <c r="O146" t="n">
        <v>23293.82</v>
      </c>
      <c r="P146" t="n">
        <v>174.71</v>
      </c>
      <c r="Q146" t="n">
        <v>433.43</v>
      </c>
      <c r="R146" t="n">
        <v>66.40000000000001</v>
      </c>
      <c r="S146" t="n">
        <v>55.15</v>
      </c>
      <c r="T146" t="n">
        <v>3608.99</v>
      </c>
      <c r="U146" t="n">
        <v>0.83</v>
      </c>
      <c r="V146" t="n">
        <v>0.87</v>
      </c>
      <c r="W146" t="n">
        <v>6.81</v>
      </c>
      <c r="X146" t="n">
        <v>0.21</v>
      </c>
      <c r="Y146" t="n">
        <v>2</v>
      </c>
      <c r="Z146" t="n">
        <v>10</v>
      </c>
    </row>
    <row r="147">
      <c r="A147" t="n">
        <v>20</v>
      </c>
      <c r="B147" t="n">
        <v>80</v>
      </c>
      <c r="C147" t="inlineStr">
        <is>
          <t xml:space="preserve">CONCLUIDO	</t>
        </is>
      </c>
      <c r="D147" t="n">
        <v>5.2571</v>
      </c>
      <c r="E147" t="n">
        <v>19.02</v>
      </c>
      <c r="F147" t="n">
        <v>16.47</v>
      </c>
      <c r="G147" t="n">
        <v>141.19</v>
      </c>
      <c r="H147" t="n">
        <v>1.98</v>
      </c>
      <c r="I147" t="n">
        <v>7</v>
      </c>
      <c r="J147" t="n">
        <v>188.49</v>
      </c>
      <c r="K147" t="n">
        <v>50.28</v>
      </c>
      <c r="L147" t="n">
        <v>21</v>
      </c>
      <c r="M147" t="n">
        <v>4</v>
      </c>
      <c r="N147" t="n">
        <v>37.21</v>
      </c>
      <c r="O147" t="n">
        <v>23481.16</v>
      </c>
      <c r="P147" t="n">
        <v>172.49</v>
      </c>
      <c r="Q147" t="n">
        <v>433.47</v>
      </c>
      <c r="R147" t="n">
        <v>65.56999999999999</v>
      </c>
      <c r="S147" t="n">
        <v>55.15</v>
      </c>
      <c r="T147" t="n">
        <v>3200.47</v>
      </c>
      <c r="U147" t="n">
        <v>0.84</v>
      </c>
      <c r="V147" t="n">
        <v>0.87</v>
      </c>
      <c r="W147" t="n">
        <v>6.81</v>
      </c>
      <c r="X147" t="n">
        <v>0.18</v>
      </c>
      <c r="Y147" t="n">
        <v>2</v>
      </c>
      <c r="Z147" t="n">
        <v>10</v>
      </c>
    </row>
    <row r="148">
      <c r="A148" t="n">
        <v>21</v>
      </c>
      <c r="B148" t="n">
        <v>80</v>
      </c>
      <c r="C148" t="inlineStr">
        <is>
          <t xml:space="preserve">CONCLUIDO	</t>
        </is>
      </c>
      <c r="D148" t="n">
        <v>5.2596</v>
      </c>
      <c r="E148" t="n">
        <v>19.01</v>
      </c>
      <c r="F148" t="n">
        <v>16.46</v>
      </c>
      <c r="G148" t="n">
        <v>141.11</v>
      </c>
      <c r="H148" t="n">
        <v>2.05</v>
      </c>
      <c r="I148" t="n">
        <v>7</v>
      </c>
      <c r="J148" t="n">
        <v>190.01</v>
      </c>
      <c r="K148" t="n">
        <v>50.28</v>
      </c>
      <c r="L148" t="n">
        <v>22</v>
      </c>
      <c r="M148" t="n">
        <v>4</v>
      </c>
      <c r="N148" t="n">
        <v>37.74</v>
      </c>
      <c r="O148" t="n">
        <v>23669.2</v>
      </c>
      <c r="P148" t="n">
        <v>172.65</v>
      </c>
      <c r="Q148" t="n">
        <v>433.43</v>
      </c>
      <c r="R148" t="n">
        <v>65.2</v>
      </c>
      <c r="S148" t="n">
        <v>55.15</v>
      </c>
      <c r="T148" t="n">
        <v>3015.89</v>
      </c>
      <c r="U148" t="n">
        <v>0.85</v>
      </c>
      <c r="V148" t="n">
        <v>0.87</v>
      </c>
      <c r="W148" t="n">
        <v>6.81</v>
      </c>
      <c r="X148" t="n">
        <v>0.17</v>
      </c>
      <c r="Y148" t="n">
        <v>2</v>
      </c>
      <c r="Z148" t="n">
        <v>10</v>
      </c>
    </row>
    <row r="149">
      <c r="A149" t="n">
        <v>22</v>
      </c>
      <c r="B149" t="n">
        <v>80</v>
      </c>
      <c r="C149" t="inlineStr">
        <is>
          <t xml:space="preserve">CONCLUIDO	</t>
        </is>
      </c>
      <c r="D149" t="n">
        <v>5.2586</v>
      </c>
      <c r="E149" t="n">
        <v>19.02</v>
      </c>
      <c r="F149" t="n">
        <v>16.47</v>
      </c>
      <c r="G149" t="n">
        <v>141.14</v>
      </c>
      <c r="H149" t="n">
        <v>2.13</v>
      </c>
      <c r="I149" t="n">
        <v>7</v>
      </c>
      <c r="J149" t="n">
        <v>191.55</v>
      </c>
      <c r="K149" t="n">
        <v>50.28</v>
      </c>
      <c r="L149" t="n">
        <v>23</v>
      </c>
      <c r="M149" t="n">
        <v>1</v>
      </c>
      <c r="N149" t="n">
        <v>38.27</v>
      </c>
      <c r="O149" t="n">
        <v>23857.96</v>
      </c>
      <c r="P149" t="n">
        <v>172.96</v>
      </c>
      <c r="Q149" t="n">
        <v>433.46</v>
      </c>
      <c r="R149" t="n">
        <v>65.29000000000001</v>
      </c>
      <c r="S149" t="n">
        <v>55.15</v>
      </c>
      <c r="T149" t="n">
        <v>3058.83</v>
      </c>
      <c r="U149" t="n">
        <v>0.84</v>
      </c>
      <c r="V149" t="n">
        <v>0.87</v>
      </c>
      <c r="W149" t="n">
        <v>6.81</v>
      </c>
      <c r="X149" t="n">
        <v>0.17</v>
      </c>
      <c r="Y149" t="n">
        <v>2</v>
      </c>
      <c r="Z149" t="n">
        <v>10</v>
      </c>
    </row>
    <row r="150">
      <c r="A150" t="n">
        <v>23</v>
      </c>
      <c r="B150" t="n">
        <v>80</v>
      </c>
      <c r="C150" t="inlineStr">
        <is>
          <t xml:space="preserve">CONCLUIDO	</t>
        </is>
      </c>
      <c r="D150" t="n">
        <v>5.2574</v>
      </c>
      <c r="E150" t="n">
        <v>19.02</v>
      </c>
      <c r="F150" t="n">
        <v>16.47</v>
      </c>
      <c r="G150" t="n">
        <v>141.18</v>
      </c>
      <c r="H150" t="n">
        <v>2.21</v>
      </c>
      <c r="I150" t="n">
        <v>7</v>
      </c>
      <c r="J150" t="n">
        <v>193.08</v>
      </c>
      <c r="K150" t="n">
        <v>50.28</v>
      </c>
      <c r="L150" t="n">
        <v>24</v>
      </c>
      <c r="M150" t="n">
        <v>0</v>
      </c>
      <c r="N150" t="n">
        <v>38.8</v>
      </c>
      <c r="O150" t="n">
        <v>24047.45</v>
      </c>
      <c r="P150" t="n">
        <v>174.03</v>
      </c>
      <c r="Q150" t="n">
        <v>433.45</v>
      </c>
      <c r="R150" t="n">
        <v>65.36</v>
      </c>
      <c r="S150" t="n">
        <v>55.15</v>
      </c>
      <c r="T150" t="n">
        <v>3096.51</v>
      </c>
      <c r="U150" t="n">
        <v>0.84</v>
      </c>
      <c r="V150" t="n">
        <v>0.87</v>
      </c>
      <c r="W150" t="n">
        <v>6.81</v>
      </c>
      <c r="X150" t="n">
        <v>0.18</v>
      </c>
      <c r="Y150" t="n">
        <v>2</v>
      </c>
      <c r="Z150" t="n">
        <v>10</v>
      </c>
    </row>
    <row r="151">
      <c r="A151" t="n">
        <v>0</v>
      </c>
      <c r="B151" t="n">
        <v>35</v>
      </c>
      <c r="C151" t="inlineStr">
        <is>
          <t xml:space="preserve">CONCLUIDO	</t>
        </is>
      </c>
      <c r="D151" t="n">
        <v>4.2778</v>
      </c>
      <c r="E151" t="n">
        <v>23.38</v>
      </c>
      <c r="F151" t="n">
        <v>19.56</v>
      </c>
      <c r="G151" t="n">
        <v>10.48</v>
      </c>
      <c r="H151" t="n">
        <v>0.22</v>
      </c>
      <c r="I151" t="n">
        <v>112</v>
      </c>
      <c r="J151" t="n">
        <v>80.84</v>
      </c>
      <c r="K151" t="n">
        <v>35.1</v>
      </c>
      <c r="L151" t="n">
        <v>1</v>
      </c>
      <c r="M151" t="n">
        <v>110</v>
      </c>
      <c r="N151" t="n">
        <v>9.74</v>
      </c>
      <c r="O151" t="n">
        <v>10204.21</v>
      </c>
      <c r="P151" t="n">
        <v>153.83</v>
      </c>
      <c r="Q151" t="n">
        <v>434.18</v>
      </c>
      <c r="R151" t="n">
        <v>166</v>
      </c>
      <c r="S151" t="n">
        <v>55.15</v>
      </c>
      <c r="T151" t="n">
        <v>52888.62</v>
      </c>
      <c r="U151" t="n">
        <v>0.33</v>
      </c>
      <c r="V151" t="n">
        <v>0.73</v>
      </c>
      <c r="W151" t="n">
        <v>6.97</v>
      </c>
      <c r="X151" t="n">
        <v>3.25</v>
      </c>
      <c r="Y151" t="n">
        <v>2</v>
      </c>
      <c r="Z151" t="n">
        <v>10</v>
      </c>
    </row>
    <row r="152">
      <c r="A152" t="n">
        <v>1</v>
      </c>
      <c r="B152" t="n">
        <v>35</v>
      </c>
      <c r="C152" t="inlineStr">
        <is>
          <t xml:space="preserve">CONCLUIDO	</t>
        </is>
      </c>
      <c r="D152" t="n">
        <v>4.875</v>
      </c>
      <c r="E152" t="n">
        <v>20.51</v>
      </c>
      <c r="F152" t="n">
        <v>17.76</v>
      </c>
      <c r="G152" t="n">
        <v>21.31</v>
      </c>
      <c r="H152" t="n">
        <v>0.43</v>
      </c>
      <c r="I152" t="n">
        <v>50</v>
      </c>
      <c r="J152" t="n">
        <v>82.04000000000001</v>
      </c>
      <c r="K152" t="n">
        <v>35.1</v>
      </c>
      <c r="L152" t="n">
        <v>2</v>
      </c>
      <c r="M152" t="n">
        <v>48</v>
      </c>
      <c r="N152" t="n">
        <v>9.94</v>
      </c>
      <c r="O152" t="n">
        <v>10352.53</v>
      </c>
      <c r="P152" t="n">
        <v>136</v>
      </c>
      <c r="Q152" t="n">
        <v>433.66</v>
      </c>
      <c r="R152" t="n">
        <v>106.95</v>
      </c>
      <c r="S152" t="n">
        <v>55.15</v>
      </c>
      <c r="T152" t="n">
        <v>23672.49</v>
      </c>
      <c r="U152" t="n">
        <v>0.52</v>
      </c>
      <c r="V152" t="n">
        <v>0.8100000000000001</v>
      </c>
      <c r="W152" t="n">
        <v>6.89</v>
      </c>
      <c r="X152" t="n">
        <v>1.46</v>
      </c>
      <c r="Y152" t="n">
        <v>2</v>
      </c>
      <c r="Z152" t="n">
        <v>10</v>
      </c>
    </row>
    <row r="153">
      <c r="A153" t="n">
        <v>2</v>
      </c>
      <c r="B153" t="n">
        <v>35</v>
      </c>
      <c r="C153" t="inlineStr">
        <is>
          <t xml:space="preserve">CONCLUIDO	</t>
        </is>
      </c>
      <c r="D153" t="n">
        <v>5.0893</v>
      </c>
      <c r="E153" t="n">
        <v>19.65</v>
      </c>
      <c r="F153" t="n">
        <v>17.21</v>
      </c>
      <c r="G153" t="n">
        <v>32.26</v>
      </c>
      <c r="H153" t="n">
        <v>0.63</v>
      </c>
      <c r="I153" t="n">
        <v>32</v>
      </c>
      <c r="J153" t="n">
        <v>83.25</v>
      </c>
      <c r="K153" t="n">
        <v>35.1</v>
      </c>
      <c r="L153" t="n">
        <v>3</v>
      </c>
      <c r="M153" t="n">
        <v>30</v>
      </c>
      <c r="N153" t="n">
        <v>10.15</v>
      </c>
      <c r="O153" t="n">
        <v>10501.19</v>
      </c>
      <c r="P153" t="n">
        <v>128.15</v>
      </c>
      <c r="Q153" t="n">
        <v>433.54</v>
      </c>
      <c r="R153" t="n">
        <v>89.28</v>
      </c>
      <c r="S153" t="n">
        <v>55.15</v>
      </c>
      <c r="T153" t="n">
        <v>14929.72</v>
      </c>
      <c r="U153" t="n">
        <v>0.62</v>
      </c>
      <c r="V153" t="n">
        <v>0.83</v>
      </c>
      <c r="W153" t="n">
        <v>6.85</v>
      </c>
      <c r="X153" t="n">
        <v>0.91</v>
      </c>
      <c r="Y153" t="n">
        <v>2</v>
      </c>
      <c r="Z153" t="n">
        <v>10</v>
      </c>
    </row>
    <row r="154">
      <c r="A154" t="n">
        <v>3</v>
      </c>
      <c r="B154" t="n">
        <v>35</v>
      </c>
      <c r="C154" t="inlineStr">
        <is>
          <t xml:space="preserve">CONCLUIDO	</t>
        </is>
      </c>
      <c r="D154" t="n">
        <v>5.2083</v>
      </c>
      <c r="E154" t="n">
        <v>19.2</v>
      </c>
      <c r="F154" t="n">
        <v>16.91</v>
      </c>
      <c r="G154" t="n">
        <v>44.12</v>
      </c>
      <c r="H154" t="n">
        <v>0.83</v>
      </c>
      <c r="I154" t="n">
        <v>23</v>
      </c>
      <c r="J154" t="n">
        <v>84.45999999999999</v>
      </c>
      <c r="K154" t="n">
        <v>35.1</v>
      </c>
      <c r="L154" t="n">
        <v>4</v>
      </c>
      <c r="M154" t="n">
        <v>21</v>
      </c>
      <c r="N154" t="n">
        <v>10.36</v>
      </c>
      <c r="O154" t="n">
        <v>10650.22</v>
      </c>
      <c r="P154" t="n">
        <v>121.87</v>
      </c>
      <c r="Q154" t="n">
        <v>433.59</v>
      </c>
      <c r="R154" t="n">
        <v>79.98</v>
      </c>
      <c r="S154" t="n">
        <v>55.15</v>
      </c>
      <c r="T154" t="n">
        <v>10322.66</v>
      </c>
      <c r="U154" t="n">
        <v>0.6899999999999999</v>
      </c>
      <c r="V154" t="n">
        <v>0.85</v>
      </c>
      <c r="W154" t="n">
        <v>6.83</v>
      </c>
      <c r="X154" t="n">
        <v>0.62</v>
      </c>
      <c r="Y154" t="n">
        <v>2</v>
      </c>
      <c r="Z154" t="n">
        <v>10</v>
      </c>
    </row>
    <row r="155">
      <c r="A155" t="n">
        <v>4</v>
      </c>
      <c r="B155" t="n">
        <v>35</v>
      </c>
      <c r="C155" t="inlineStr">
        <is>
          <t xml:space="preserve">CONCLUIDO	</t>
        </is>
      </c>
      <c r="D155" t="n">
        <v>5.2649</v>
      </c>
      <c r="E155" t="n">
        <v>18.99</v>
      </c>
      <c r="F155" t="n">
        <v>16.79</v>
      </c>
      <c r="G155" t="n">
        <v>55.97</v>
      </c>
      <c r="H155" t="n">
        <v>1.02</v>
      </c>
      <c r="I155" t="n">
        <v>18</v>
      </c>
      <c r="J155" t="n">
        <v>85.67</v>
      </c>
      <c r="K155" t="n">
        <v>35.1</v>
      </c>
      <c r="L155" t="n">
        <v>5</v>
      </c>
      <c r="M155" t="n">
        <v>16</v>
      </c>
      <c r="N155" t="n">
        <v>10.57</v>
      </c>
      <c r="O155" t="n">
        <v>10799.59</v>
      </c>
      <c r="P155" t="n">
        <v>116.91</v>
      </c>
      <c r="Q155" t="n">
        <v>433.54</v>
      </c>
      <c r="R155" t="n">
        <v>75.88</v>
      </c>
      <c r="S155" t="n">
        <v>55.15</v>
      </c>
      <c r="T155" t="n">
        <v>8297.700000000001</v>
      </c>
      <c r="U155" t="n">
        <v>0.73</v>
      </c>
      <c r="V155" t="n">
        <v>0.85</v>
      </c>
      <c r="W155" t="n">
        <v>6.83</v>
      </c>
      <c r="X155" t="n">
        <v>0.5</v>
      </c>
      <c r="Y155" t="n">
        <v>2</v>
      </c>
      <c r="Z155" t="n">
        <v>10</v>
      </c>
    </row>
    <row r="156">
      <c r="A156" t="n">
        <v>5</v>
      </c>
      <c r="B156" t="n">
        <v>35</v>
      </c>
      <c r="C156" t="inlineStr">
        <is>
          <t xml:space="preserve">CONCLUIDO	</t>
        </is>
      </c>
      <c r="D156" t="n">
        <v>5.305</v>
      </c>
      <c r="E156" t="n">
        <v>18.85</v>
      </c>
      <c r="F156" t="n">
        <v>16.7</v>
      </c>
      <c r="G156" t="n">
        <v>66.8</v>
      </c>
      <c r="H156" t="n">
        <v>1.21</v>
      </c>
      <c r="I156" t="n">
        <v>15</v>
      </c>
      <c r="J156" t="n">
        <v>86.88</v>
      </c>
      <c r="K156" t="n">
        <v>35.1</v>
      </c>
      <c r="L156" t="n">
        <v>6</v>
      </c>
      <c r="M156" t="n">
        <v>11</v>
      </c>
      <c r="N156" t="n">
        <v>10.78</v>
      </c>
      <c r="O156" t="n">
        <v>10949.33</v>
      </c>
      <c r="P156" t="n">
        <v>111.62</v>
      </c>
      <c r="Q156" t="n">
        <v>433.5</v>
      </c>
      <c r="R156" t="n">
        <v>72.75</v>
      </c>
      <c r="S156" t="n">
        <v>55.15</v>
      </c>
      <c r="T156" t="n">
        <v>6747.66</v>
      </c>
      <c r="U156" t="n">
        <v>0.76</v>
      </c>
      <c r="V156" t="n">
        <v>0.86</v>
      </c>
      <c r="W156" t="n">
        <v>6.82</v>
      </c>
      <c r="X156" t="n">
        <v>0.41</v>
      </c>
      <c r="Y156" t="n">
        <v>2</v>
      </c>
      <c r="Z156" t="n">
        <v>10</v>
      </c>
    </row>
    <row r="157">
      <c r="A157" t="n">
        <v>6</v>
      </c>
      <c r="B157" t="n">
        <v>35</v>
      </c>
      <c r="C157" t="inlineStr">
        <is>
          <t xml:space="preserve">CONCLUIDO	</t>
        </is>
      </c>
      <c r="D157" t="n">
        <v>5.3122</v>
      </c>
      <c r="E157" t="n">
        <v>18.82</v>
      </c>
      <c r="F157" t="n">
        <v>16.69</v>
      </c>
      <c r="G157" t="n">
        <v>71.53</v>
      </c>
      <c r="H157" t="n">
        <v>1.39</v>
      </c>
      <c r="I157" t="n">
        <v>14</v>
      </c>
      <c r="J157" t="n">
        <v>88.09999999999999</v>
      </c>
      <c r="K157" t="n">
        <v>35.1</v>
      </c>
      <c r="L157" t="n">
        <v>7</v>
      </c>
      <c r="M157" t="n">
        <v>0</v>
      </c>
      <c r="N157" t="n">
        <v>11</v>
      </c>
      <c r="O157" t="n">
        <v>11099.43</v>
      </c>
      <c r="P157" t="n">
        <v>111.16</v>
      </c>
      <c r="Q157" t="n">
        <v>433.49</v>
      </c>
      <c r="R157" t="n">
        <v>72.18000000000001</v>
      </c>
      <c r="S157" t="n">
        <v>55.15</v>
      </c>
      <c r="T157" t="n">
        <v>6467.96</v>
      </c>
      <c r="U157" t="n">
        <v>0.76</v>
      </c>
      <c r="V157" t="n">
        <v>0.86</v>
      </c>
      <c r="W157" t="n">
        <v>6.83</v>
      </c>
      <c r="X157" t="n">
        <v>0.4</v>
      </c>
      <c r="Y157" t="n">
        <v>2</v>
      </c>
      <c r="Z157" t="n">
        <v>10</v>
      </c>
    </row>
    <row r="158">
      <c r="A158" t="n">
        <v>0</v>
      </c>
      <c r="B158" t="n">
        <v>50</v>
      </c>
      <c r="C158" t="inlineStr">
        <is>
          <t xml:space="preserve">CONCLUIDO	</t>
        </is>
      </c>
      <c r="D158" t="n">
        <v>3.8929</v>
      </c>
      <c r="E158" t="n">
        <v>25.69</v>
      </c>
      <c r="F158" t="n">
        <v>20.47</v>
      </c>
      <c r="G158" t="n">
        <v>8.59</v>
      </c>
      <c r="H158" t="n">
        <v>0.16</v>
      </c>
      <c r="I158" t="n">
        <v>143</v>
      </c>
      <c r="J158" t="n">
        <v>107.41</v>
      </c>
      <c r="K158" t="n">
        <v>41.65</v>
      </c>
      <c r="L158" t="n">
        <v>1</v>
      </c>
      <c r="M158" t="n">
        <v>141</v>
      </c>
      <c r="N158" t="n">
        <v>14.77</v>
      </c>
      <c r="O158" t="n">
        <v>13481.73</v>
      </c>
      <c r="P158" t="n">
        <v>196.4</v>
      </c>
      <c r="Q158" t="n">
        <v>434.61</v>
      </c>
      <c r="R158" t="n">
        <v>195.85</v>
      </c>
      <c r="S158" t="n">
        <v>55.15</v>
      </c>
      <c r="T158" t="n">
        <v>67661.41</v>
      </c>
      <c r="U158" t="n">
        <v>0.28</v>
      </c>
      <c r="V158" t="n">
        <v>0.7</v>
      </c>
      <c r="W158" t="n">
        <v>7.02</v>
      </c>
      <c r="X158" t="n">
        <v>4.16</v>
      </c>
      <c r="Y158" t="n">
        <v>2</v>
      </c>
      <c r="Z158" t="n">
        <v>10</v>
      </c>
    </row>
    <row r="159">
      <c r="A159" t="n">
        <v>1</v>
      </c>
      <c r="B159" t="n">
        <v>50</v>
      </c>
      <c r="C159" t="inlineStr">
        <is>
          <t xml:space="preserve">CONCLUIDO	</t>
        </is>
      </c>
      <c r="D159" t="n">
        <v>4.6376</v>
      </c>
      <c r="E159" t="n">
        <v>21.56</v>
      </c>
      <c r="F159" t="n">
        <v>18.13</v>
      </c>
      <c r="G159" t="n">
        <v>17.26</v>
      </c>
      <c r="H159" t="n">
        <v>0.32</v>
      </c>
      <c r="I159" t="n">
        <v>63</v>
      </c>
      <c r="J159" t="n">
        <v>108.68</v>
      </c>
      <c r="K159" t="n">
        <v>41.65</v>
      </c>
      <c r="L159" t="n">
        <v>2</v>
      </c>
      <c r="M159" t="n">
        <v>61</v>
      </c>
      <c r="N159" t="n">
        <v>15.03</v>
      </c>
      <c r="O159" t="n">
        <v>13638.32</v>
      </c>
      <c r="P159" t="n">
        <v>171.55</v>
      </c>
      <c r="Q159" t="n">
        <v>433.97</v>
      </c>
      <c r="R159" t="n">
        <v>119.27</v>
      </c>
      <c r="S159" t="n">
        <v>55.15</v>
      </c>
      <c r="T159" t="n">
        <v>29768.23</v>
      </c>
      <c r="U159" t="n">
        <v>0.46</v>
      </c>
      <c r="V159" t="n">
        <v>0.79</v>
      </c>
      <c r="W159" t="n">
        <v>6.9</v>
      </c>
      <c r="X159" t="n">
        <v>1.83</v>
      </c>
      <c r="Y159" t="n">
        <v>2</v>
      </c>
      <c r="Z159" t="n">
        <v>10</v>
      </c>
    </row>
    <row r="160">
      <c r="A160" t="n">
        <v>2</v>
      </c>
      <c r="B160" t="n">
        <v>50</v>
      </c>
      <c r="C160" t="inlineStr">
        <is>
          <t xml:space="preserve">CONCLUIDO	</t>
        </is>
      </c>
      <c r="D160" t="n">
        <v>4.9107</v>
      </c>
      <c r="E160" t="n">
        <v>20.36</v>
      </c>
      <c r="F160" t="n">
        <v>17.44</v>
      </c>
      <c r="G160" t="n">
        <v>26.16</v>
      </c>
      <c r="H160" t="n">
        <v>0.48</v>
      </c>
      <c r="I160" t="n">
        <v>40</v>
      </c>
      <c r="J160" t="n">
        <v>109.96</v>
      </c>
      <c r="K160" t="n">
        <v>41.65</v>
      </c>
      <c r="L160" t="n">
        <v>3</v>
      </c>
      <c r="M160" t="n">
        <v>38</v>
      </c>
      <c r="N160" t="n">
        <v>15.31</v>
      </c>
      <c r="O160" t="n">
        <v>13795.21</v>
      </c>
      <c r="P160" t="n">
        <v>162.48</v>
      </c>
      <c r="Q160" t="n">
        <v>433.5</v>
      </c>
      <c r="R160" t="n">
        <v>97.19</v>
      </c>
      <c r="S160" t="n">
        <v>55.15</v>
      </c>
      <c r="T160" t="n">
        <v>18844.74</v>
      </c>
      <c r="U160" t="n">
        <v>0.57</v>
      </c>
      <c r="V160" t="n">
        <v>0.82</v>
      </c>
      <c r="W160" t="n">
        <v>6.85</v>
      </c>
      <c r="X160" t="n">
        <v>1.14</v>
      </c>
      <c r="Y160" t="n">
        <v>2</v>
      </c>
      <c r="Z160" t="n">
        <v>10</v>
      </c>
    </row>
    <row r="161">
      <c r="A161" t="n">
        <v>3</v>
      </c>
      <c r="B161" t="n">
        <v>50</v>
      </c>
      <c r="C161" t="inlineStr">
        <is>
          <t xml:space="preserve">CONCLUIDO	</t>
        </is>
      </c>
      <c r="D161" t="n">
        <v>5.0541</v>
      </c>
      <c r="E161" t="n">
        <v>19.79</v>
      </c>
      <c r="F161" t="n">
        <v>17.11</v>
      </c>
      <c r="G161" t="n">
        <v>35.39</v>
      </c>
      <c r="H161" t="n">
        <v>0.63</v>
      </c>
      <c r="I161" t="n">
        <v>29</v>
      </c>
      <c r="J161" t="n">
        <v>111.23</v>
      </c>
      <c r="K161" t="n">
        <v>41.65</v>
      </c>
      <c r="L161" t="n">
        <v>4</v>
      </c>
      <c r="M161" t="n">
        <v>27</v>
      </c>
      <c r="N161" t="n">
        <v>15.58</v>
      </c>
      <c r="O161" t="n">
        <v>13952.52</v>
      </c>
      <c r="P161" t="n">
        <v>156.47</v>
      </c>
      <c r="Q161" t="n">
        <v>433.51</v>
      </c>
      <c r="R161" t="n">
        <v>86.02</v>
      </c>
      <c r="S161" t="n">
        <v>55.15</v>
      </c>
      <c r="T161" t="n">
        <v>13315.72</v>
      </c>
      <c r="U161" t="n">
        <v>0.64</v>
      </c>
      <c r="V161" t="n">
        <v>0.84</v>
      </c>
      <c r="W161" t="n">
        <v>6.84</v>
      </c>
      <c r="X161" t="n">
        <v>0.8100000000000001</v>
      </c>
      <c r="Y161" t="n">
        <v>2</v>
      </c>
      <c r="Z161" t="n">
        <v>10</v>
      </c>
    </row>
    <row r="162">
      <c r="A162" t="n">
        <v>4</v>
      </c>
      <c r="B162" t="n">
        <v>50</v>
      </c>
      <c r="C162" t="inlineStr">
        <is>
          <t xml:space="preserve">CONCLUIDO	</t>
        </is>
      </c>
      <c r="D162" t="n">
        <v>5.1349</v>
      </c>
      <c r="E162" t="n">
        <v>19.47</v>
      </c>
      <c r="F162" t="n">
        <v>16.93</v>
      </c>
      <c r="G162" t="n">
        <v>44.16</v>
      </c>
      <c r="H162" t="n">
        <v>0.78</v>
      </c>
      <c r="I162" t="n">
        <v>23</v>
      </c>
      <c r="J162" t="n">
        <v>112.51</v>
      </c>
      <c r="K162" t="n">
        <v>41.65</v>
      </c>
      <c r="L162" t="n">
        <v>5</v>
      </c>
      <c r="M162" t="n">
        <v>21</v>
      </c>
      <c r="N162" t="n">
        <v>15.86</v>
      </c>
      <c r="O162" t="n">
        <v>14110.24</v>
      </c>
      <c r="P162" t="n">
        <v>152.29</v>
      </c>
      <c r="Q162" t="n">
        <v>433.54</v>
      </c>
      <c r="R162" t="n">
        <v>80.18000000000001</v>
      </c>
      <c r="S162" t="n">
        <v>55.15</v>
      </c>
      <c r="T162" t="n">
        <v>10421.81</v>
      </c>
      <c r="U162" t="n">
        <v>0.6899999999999999</v>
      </c>
      <c r="V162" t="n">
        <v>0.85</v>
      </c>
      <c r="W162" t="n">
        <v>6.84</v>
      </c>
      <c r="X162" t="n">
        <v>0.63</v>
      </c>
      <c r="Y162" t="n">
        <v>2</v>
      </c>
      <c r="Z162" t="n">
        <v>10</v>
      </c>
    </row>
    <row r="163">
      <c r="A163" t="n">
        <v>5</v>
      </c>
      <c r="B163" t="n">
        <v>50</v>
      </c>
      <c r="C163" t="inlineStr">
        <is>
          <t xml:space="preserve">CONCLUIDO	</t>
        </is>
      </c>
      <c r="D163" t="n">
        <v>5.1925</v>
      </c>
      <c r="E163" t="n">
        <v>19.26</v>
      </c>
      <c r="F163" t="n">
        <v>16.8</v>
      </c>
      <c r="G163" t="n">
        <v>53.05</v>
      </c>
      <c r="H163" t="n">
        <v>0.93</v>
      </c>
      <c r="I163" t="n">
        <v>19</v>
      </c>
      <c r="J163" t="n">
        <v>113.79</v>
      </c>
      <c r="K163" t="n">
        <v>41.65</v>
      </c>
      <c r="L163" t="n">
        <v>6</v>
      </c>
      <c r="M163" t="n">
        <v>17</v>
      </c>
      <c r="N163" t="n">
        <v>16.14</v>
      </c>
      <c r="O163" t="n">
        <v>14268.39</v>
      </c>
      <c r="P163" t="n">
        <v>148.14</v>
      </c>
      <c r="Q163" t="n">
        <v>433.54</v>
      </c>
      <c r="R163" t="n">
        <v>76.44</v>
      </c>
      <c r="S163" t="n">
        <v>55.15</v>
      </c>
      <c r="T163" t="n">
        <v>8573.059999999999</v>
      </c>
      <c r="U163" t="n">
        <v>0.72</v>
      </c>
      <c r="V163" t="n">
        <v>0.85</v>
      </c>
      <c r="W163" t="n">
        <v>6.82</v>
      </c>
      <c r="X163" t="n">
        <v>0.51</v>
      </c>
      <c r="Y163" t="n">
        <v>2</v>
      </c>
      <c r="Z163" t="n">
        <v>10</v>
      </c>
    </row>
    <row r="164">
      <c r="A164" t="n">
        <v>6</v>
      </c>
      <c r="B164" t="n">
        <v>50</v>
      </c>
      <c r="C164" t="inlineStr">
        <is>
          <t xml:space="preserve">CONCLUIDO	</t>
        </is>
      </c>
      <c r="D164" t="n">
        <v>5.2317</v>
      </c>
      <c r="E164" t="n">
        <v>19.11</v>
      </c>
      <c r="F164" t="n">
        <v>16.72</v>
      </c>
      <c r="G164" t="n">
        <v>62.71</v>
      </c>
      <c r="H164" t="n">
        <v>1.07</v>
      </c>
      <c r="I164" t="n">
        <v>16</v>
      </c>
      <c r="J164" t="n">
        <v>115.08</v>
      </c>
      <c r="K164" t="n">
        <v>41.65</v>
      </c>
      <c r="L164" t="n">
        <v>7</v>
      </c>
      <c r="M164" t="n">
        <v>14</v>
      </c>
      <c r="N164" t="n">
        <v>16.43</v>
      </c>
      <c r="O164" t="n">
        <v>14426.96</v>
      </c>
      <c r="P164" t="n">
        <v>144.71</v>
      </c>
      <c r="Q164" t="n">
        <v>433.59</v>
      </c>
      <c r="R164" t="n">
        <v>73.65000000000001</v>
      </c>
      <c r="S164" t="n">
        <v>55.15</v>
      </c>
      <c r="T164" t="n">
        <v>7195.56</v>
      </c>
      <c r="U164" t="n">
        <v>0.75</v>
      </c>
      <c r="V164" t="n">
        <v>0.86</v>
      </c>
      <c r="W164" t="n">
        <v>6.82</v>
      </c>
      <c r="X164" t="n">
        <v>0.43</v>
      </c>
      <c r="Y164" t="n">
        <v>2</v>
      </c>
      <c r="Z164" t="n">
        <v>10</v>
      </c>
    </row>
    <row r="165">
      <c r="A165" t="n">
        <v>7</v>
      </c>
      <c r="B165" t="n">
        <v>50</v>
      </c>
      <c r="C165" t="inlineStr">
        <is>
          <t xml:space="preserve">CONCLUIDO	</t>
        </is>
      </c>
      <c r="D165" t="n">
        <v>5.2626</v>
      </c>
      <c r="E165" t="n">
        <v>19</v>
      </c>
      <c r="F165" t="n">
        <v>16.65</v>
      </c>
      <c r="G165" t="n">
        <v>71.38</v>
      </c>
      <c r="H165" t="n">
        <v>1.21</v>
      </c>
      <c r="I165" t="n">
        <v>14</v>
      </c>
      <c r="J165" t="n">
        <v>116.37</v>
      </c>
      <c r="K165" t="n">
        <v>41.65</v>
      </c>
      <c r="L165" t="n">
        <v>8</v>
      </c>
      <c r="M165" t="n">
        <v>12</v>
      </c>
      <c r="N165" t="n">
        <v>16.72</v>
      </c>
      <c r="O165" t="n">
        <v>14585.96</v>
      </c>
      <c r="P165" t="n">
        <v>141.27</v>
      </c>
      <c r="Q165" t="n">
        <v>433.43</v>
      </c>
      <c r="R165" t="n">
        <v>71.63</v>
      </c>
      <c r="S165" t="n">
        <v>55.15</v>
      </c>
      <c r="T165" t="n">
        <v>6193.14</v>
      </c>
      <c r="U165" t="n">
        <v>0.77</v>
      </c>
      <c r="V165" t="n">
        <v>0.86</v>
      </c>
      <c r="W165" t="n">
        <v>6.81</v>
      </c>
      <c r="X165" t="n">
        <v>0.36</v>
      </c>
      <c r="Y165" t="n">
        <v>2</v>
      </c>
      <c r="Z165" t="n">
        <v>10</v>
      </c>
    </row>
    <row r="166">
      <c r="A166" t="n">
        <v>8</v>
      </c>
      <c r="B166" t="n">
        <v>50</v>
      </c>
      <c r="C166" t="inlineStr">
        <is>
          <t xml:space="preserve">CONCLUIDO	</t>
        </is>
      </c>
      <c r="D166" t="n">
        <v>5.2912</v>
      </c>
      <c r="E166" t="n">
        <v>18.9</v>
      </c>
      <c r="F166" t="n">
        <v>16.6</v>
      </c>
      <c r="G166" t="n">
        <v>82.98</v>
      </c>
      <c r="H166" t="n">
        <v>1.35</v>
      </c>
      <c r="I166" t="n">
        <v>12</v>
      </c>
      <c r="J166" t="n">
        <v>117.66</v>
      </c>
      <c r="K166" t="n">
        <v>41.65</v>
      </c>
      <c r="L166" t="n">
        <v>9</v>
      </c>
      <c r="M166" t="n">
        <v>10</v>
      </c>
      <c r="N166" t="n">
        <v>17.01</v>
      </c>
      <c r="O166" t="n">
        <v>14745.39</v>
      </c>
      <c r="P166" t="n">
        <v>137.14</v>
      </c>
      <c r="Q166" t="n">
        <v>433.46</v>
      </c>
      <c r="R166" t="n">
        <v>69.58</v>
      </c>
      <c r="S166" t="n">
        <v>55.15</v>
      </c>
      <c r="T166" t="n">
        <v>5177.84</v>
      </c>
      <c r="U166" t="n">
        <v>0.79</v>
      </c>
      <c r="V166" t="n">
        <v>0.86</v>
      </c>
      <c r="W166" t="n">
        <v>6.81</v>
      </c>
      <c r="X166" t="n">
        <v>0.3</v>
      </c>
      <c r="Y166" t="n">
        <v>2</v>
      </c>
      <c r="Z166" t="n">
        <v>10</v>
      </c>
    </row>
    <row r="167">
      <c r="A167" t="n">
        <v>9</v>
      </c>
      <c r="B167" t="n">
        <v>50</v>
      </c>
      <c r="C167" t="inlineStr">
        <is>
          <t xml:space="preserve">CONCLUIDO	</t>
        </is>
      </c>
      <c r="D167" t="n">
        <v>5.3058</v>
      </c>
      <c r="E167" t="n">
        <v>18.85</v>
      </c>
      <c r="F167" t="n">
        <v>16.57</v>
      </c>
      <c r="G167" t="n">
        <v>90.36</v>
      </c>
      <c r="H167" t="n">
        <v>1.48</v>
      </c>
      <c r="I167" t="n">
        <v>11</v>
      </c>
      <c r="J167" t="n">
        <v>118.96</v>
      </c>
      <c r="K167" t="n">
        <v>41.65</v>
      </c>
      <c r="L167" t="n">
        <v>10</v>
      </c>
      <c r="M167" t="n">
        <v>9</v>
      </c>
      <c r="N167" t="n">
        <v>17.31</v>
      </c>
      <c r="O167" t="n">
        <v>14905.25</v>
      </c>
      <c r="P167" t="n">
        <v>134.07</v>
      </c>
      <c r="Q167" t="n">
        <v>433.46</v>
      </c>
      <c r="R167" t="n">
        <v>68.70999999999999</v>
      </c>
      <c r="S167" t="n">
        <v>55.15</v>
      </c>
      <c r="T167" t="n">
        <v>4747.95</v>
      </c>
      <c r="U167" t="n">
        <v>0.8</v>
      </c>
      <c r="V167" t="n">
        <v>0.86</v>
      </c>
      <c r="W167" t="n">
        <v>6.81</v>
      </c>
      <c r="X167" t="n">
        <v>0.27</v>
      </c>
      <c r="Y167" t="n">
        <v>2</v>
      </c>
      <c r="Z167" t="n">
        <v>10</v>
      </c>
    </row>
    <row r="168">
      <c r="A168" t="n">
        <v>10</v>
      </c>
      <c r="B168" t="n">
        <v>50</v>
      </c>
      <c r="C168" t="inlineStr">
        <is>
          <t xml:space="preserve">CONCLUIDO	</t>
        </is>
      </c>
      <c r="D168" t="n">
        <v>5.3181</v>
      </c>
      <c r="E168" t="n">
        <v>18.8</v>
      </c>
      <c r="F168" t="n">
        <v>16.55</v>
      </c>
      <c r="G168" t="n">
        <v>99.27</v>
      </c>
      <c r="H168" t="n">
        <v>1.61</v>
      </c>
      <c r="I168" t="n">
        <v>10</v>
      </c>
      <c r="J168" t="n">
        <v>120.26</v>
      </c>
      <c r="K168" t="n">
        <v>41.65</v>
      </c>
      <c r="L168" t="n">
        <v>11</v>
      </c>
      <c r="M168" t="n">
        <v>2</v>
      </c>
      <c r="N168" t="n">
        <v>17.61</v>
      </c>
      <c r="O168" t="n">
        <v>15065.56</v>
      </c>
      <c r="P168" t="n">
        <v>132.06</v>
      </c>
      <c r="Q168" t="n">
        <v>433.57</v>
      </c>
      <c r="R168" t="n">
        <v>67.77</v>
      </c>
      <c r="S168" t="n">
        <v>55.15</v>
      </c>
      <c r="T168" t="n">
        <v>4285.09</v>
      </c>
      <c r="U168" t="n">
        <v>0.8100000000000001</v>
      </c>
      <c r="V168" t="n">
        <v>0.87</v>
      </c>
      <c r="W168" t="n">
        <v>6.82</v>
      </c>
      <c r="X168" t="n">
        <v>0.25</v>
      </c>
      <c r="Y168" t="n">
        <v>2</v>
      </c>
      <c r="Z168" t="n">
        <v>10</v>
      </c>
    </row>
    <row r="169">
      <c r="A169" t="n">
        <v>11</v>
      </c>
      <c r="B169" t="n">
        <v>50</v>
      </c>
      <c r="C169" t="inlineStr">
        <is>
          <t xml:space="preserve">CONCLUIDO	</t>
        </is>
      </c>
      <c r="D169" t="n">
        <v>5.3148</v>
      </c>
      <c r="E169" t="n">
        <v>18.82</v>
      </c>
      <c r="F169" t="n">
        <v>16.56</v>
      </c>
      <c r="G169" t="n">
        <v>99.34</v>
      </c>
      <c r="H169" t="n">
        <v>1.74</v>
      </c>
      <c r="I169" t="n">
        <v>10</v>
      </c>
      <c r="J169" t="n">
        <v>121.56</v>
      </c>
      <c r="K169" t="n">
        <v>41.65</v>
      </c>
      <c r="L169" t="n">
        <v>12</v>
      </c>
      <c r="M169" t="n">
        <v>0</v>
      </c>
      <c r="N169" t="n">
        <v>17.91</v>
      </c>
      <c r="O169" t="n">
        <v>15226.31</v>
      </c>
      <c r="P169" t="n">
        <v>133.27</v>
      </c>
      <c r="Q169" t="n">
        <v>433.58</v>
      </c>
      <c r="R169" t="n">
        <v>68.08</v>
      </c>
      <c r="S169" t="n">
        <v>55.15</v>
      </c>
      <c r="T169" t="n">
        <v>4438.51</v>
      </c>
      <c r="U169" t="n">
        <v>0.8100000000000001</v>
      </c>
      <c r="V169" t="n">
        <v>0.86</v>
      </c>
      <c r="W169" t="n">
        <v>6.82</v>
      </c>
      <c r="X169" t="n">
        <v>0.26</v>
      </c>
      <c r="Y169" t="n">
        <v>2</v>
      </c>
      <c r="Z169" t="n">
        <v>10</v>
      </c>
    </row>
    <row r="170">
      <c r="A170" t="n">
        <v>0</v>
      </c>
      <c r="B170" t="n">
        <v>25</v>
      </c>
      <c r="C170" t="inlineStr">
        <is>
          <t xml:space="preserve">CONCLUIDO	</t>
        </is>
      </c>
      <c r="D170" t="n">
        <v>4.5765</v>
      </c>
      <c r="E170" t="n">
        <v>21.85</v>
      </c>
      <c r="F170" t="n">
        <v>18.83</v>
      </c>
      <c r="G170" t="n">
        <v>12.84</v>
      </c>
      <c r="H170" t="n">
        <v>0.28</v>
      </c>
      <c r="I170" t="n">
        <v>88</v>
      </c>
      <c r="J170" t="n">
        <v>61.76</v>
      </c>
      <c r="K170" t="n">
        <v>28.92</v>
      </c>
      <c r="L170" t="n">
        <v>1</v>
      </c>
      <c r="M170" t="n">
        <v>86</v>
      </c>
      <c r="N170" t="n">
        <v>6.84</v>
      </c>
      <c r="O170" t="n">
        <v>7851.41</v>
      </c>
      <c r="P170" t="n">
        <v>121.13</v>
      </c>
      <c r="Q170" t="n">
        <v>434.26</v>
      </c>
      <c r="R170" t="n">
        <v>142.13</v>
      </c>
      <c r="S170" t="n">
        <v>55.15</v>
      </c>
      <c r="T170" t="n">
        <v>41073.92</v>
      </c>
      <c r="U170" t="n">
        <v>0.39</v>
      </c>
      <c r="V170" t="n">
        <v>0.76</v>
      </c>
      <c r="W170" t="n">
        <v>6.94</v>
      </c>
      <c r="X170" t="n">
        <v>2.53</v>
      </c>
      <c r="Y170" t="n">
        <v>2</v>
      </c>
      <c r="Z170" t="n">
        <v>10</v>
      </c>
    </row>
    <row r="171">
      <c r="A171" t="n">
        <v>1</v>
      </c>
      <c r="B171" t="n">
        <v>25</v>
      </c>
      <c r="C171" t="inlineStr">
        <is>
          <t xml:space="preserve">CONCLUIDO	</t>
        </is>
      </c>
      <c r="D171" t="n">
        <v>5.0607</v>
      </c>
      <c r="E171" t="n">
        <v>19.76</v>
      </c>
      <c r="F171" t="n">
        <v>17.41</v>
      </c>
      <c r="G171" t="n">
        <v>26.11</v>
      </c>
      <c r="H171" t="n">
        <v>0.55</v>
      </c>
      <c r="I171" t="n">
        <v>40</v>
      </c>
      <c r="J171" t="n">
        <v>62.92</v>
      </c>
      <c r="K171" t="n">
        <v>28.92</v>
      </c>
      <c r="L171" t="n">
        <v>2</v>
      </c>
      <c r="M171" t="n">
        <v>38</v>
      </c>
      <c r="N171" t="n">
        <v>7</v>
      </c>
      <c r="O171" t="n">
        <v>7994.37</v>
      </c>
      <c r="P171" t="n">
        <v>106.74</v>
      </c>
      <c r="Q171" t="n">
        <v>433.58</v>
      </c>
      <c r="R171" t="n">
        <v>95.86</v>
      </c>
      <c r="S171" t="n">
        <v>55.15</v>
      </c>
      <c r="T171" t="n">
        <v>18178.24</v>
      </c>
      <c r="U171" t="n">
        <v>0.58</v>
      </c>
      <c r="V171" t="n">
        <v>0.82</v>
      </c>
      <c r="W171" t="n">
        <v>6.86</v>
      </c>
      <c r="X171" t="n">
        <v>1.11</v>
      </c>
      <c r="Y171" t="n">
        <v>2</v>
      </c>
      <c r="Z171" t="n">
        <v>10</v>
      </c>
    </row>
    <row r="172">
      <c r="A172" t="n">
        <v>2</v>
      </c>
      <c r="B172" t="n">
        <v>25</v>
      </c>
      <c r="C172" t="inlineStr">
        <is>
          <t xml:space="preserve">CONCLUIDO	</t>
        </is>
      </c>
      <c r="D172" t="n">
        <v>5.2231</v>
      </c>
      <c r="E172" t="n">
        <v>19.15</v>
      </c>
      <c r="F172" t="n">
        <v>17</v>
      </c>
      <c r="G172" t="n">
        <v>40.81</v>
      </c>
      <c r="H172" t="n">
        <v>0.8100000000000001</v>
      </c>
      <c r="I172" t="n">
        <v>25</v>
      </c>
      <c r="J172" t="n">
        <v>64.08</v>
      </c>
      <c r="K172" t="n">
        <v>28.92</v>
      </c>
      <c r="L172" t="n">
        <v>3</v>
      </c>
      <c r="M172" t="n">
        <v>23</v>
      </c>
      <c r="N172" t="n">
        <v>7.16</v>
      </c>
      <c r="O172" t="n">
        <v>8137.65</v>
      </c>
      <c r="P172" t="n">
        <v>98.67</v>
      </c>
      <c r="Q172" t="n">
        <v>433.61</v>
      </c>
      <c r="R172" t="n">
        <v>82.89</v>
      </c>
      <c r="S172" t="n">
        <v>55.15</v>
      </c>
      <c r="T172" t="n">
        <v>11767.11</v>
      </c>
      <c r="U172" t="n">
        <v>0.67</v>
      </c>
      <c r="V172" t="n">
        <v>0.84</v>
      </c>
      <c r="W172" t="n">
        <v>6.83</v>
      </c>
      <c r="X172" t="n">
        <v>0.71</v>
      </c>
      <c r="Y172" t="n">
        <v>2</v>
      </c>
      <c r="Z172" t="n">
        <v>10</v>
      </c>
    </row>
    <row r="173">
      <c r="A173" t="n">
        <v>3</v>
      </c>
      <c r="B173" t="n">
        <v>25</v>
      </c>
      <c r="C173" t="inlineStr">
        <is>
          <t xml:space="preserve">CONCLUIDO	</t>
        </is>
      </c>
      <c r="D173" t="n">
        <v>5.2947</v>
      </c>
      <c r="E173" t="n">
        <v>18.89</v>
      </c>
      <c r="F173" t="n">
        <v>16.83</v>
      </c>
      <c r="G173" t="n">
        <v>53.14</v>
      </c>
      <c r="H173" t="n">
        <v>1.07</v>
      </c>
      <c r="I173" t="n">
        <v>19</v>
      </c>
      <c r="J173" t="n">
        <v>65.25</v>
      </c>
      <c r="K173" t="n">
        <v>28.92</v>
      </c>
      <c r="L173" t="n">
        <v>4</v>
      </c>
      <c r="M173" t="n">
        <v>4</v>
      </c>
      <c r="N173" t="n">
        <v>7.33</v>
      </c>
      <c r="O173" t="n">
        <v>8281.25</v>
      </c>
      <c r="P173" t="n">
        <v>93.18000000000001</v>
      </c>
      <c r="Q173" t="n">
        <v>433.78</v>
      </c>
      <c r="R173" t="n">
        <v>76.59999999999999</v>
      </c>
      <c r="S173" t="n">
        <v>55.15</v>
      </c>
      <c r="T173" t="n">
        <v>8656.360000000001</v>
      </c>
      <c r="U173" t="n">
        <v>0.72</v>
      </c>
      <c r="V173" t="n">
        <v>0.85</v>
      </c>
      <c r="W173" t="n">
        <v>6.84</v>
      </c>
      <c r="X173" t="n">
        <v>0.53</v>
      </c>
      <c r="Y173" t="n">
        <v>2</v>
      </c>
      <c r="Z173" t="n">
        <v>10</v>
      </c>
    </row>
    <row r="174">
      <c r="A174" t="n">
        <v>4</v>
      </c>
      <c r="B174" t="n">
        <v>25</v>
      </c>
      <c r="C174" t="inlineStr">
        <is>
          <t xml:space="preserve">CONCLUIDO	</t>
        </is>
      </c>
      <c r="D174" t="n">
        <v>5.2915</v>
      </c>
      <c r="E174" t="n">
        <v>18.9</v>
      </c>
      <c r="F174" t="n">
        <v>16.84</v>
      </c>
      <c r="G174" t="n">
        <v>53.17</v>
      </c>
      <c r="H174" t="n">
        <v>1.31</v>
      </c>
      <c r="I174" t="n">
        <v>19</v>
      </c>
      <c r="J174" t="n">
        <v>66.42</v>
      </c>
      <c r="K174" t="n">
        <v>28.92</v>
      </c>
      <c r="L174" t="n">
        <v>5</v>
      </c>
      <c r="M174" t="n">
        <v>0</v>
      </c>
      <c r="N174" t="n">
        <v>7.49</v>
      </c>
      <c r="O174" t="n">
        <v>8425.16</v>
      </c>
      <c r="P174" t="n">
        <v>94.56</v>
      </c>
      <c r="Q174" t="n">
        <v>433.84</v>
      </c>
      <c r="R174" t="n">
        <v>76.68000000000001</v>
      </c>
      <c r="S174" t="n">
        <v>55.15</v>
      </c>
      <c r="T174" t="n">
        <v>8693.639999999999</v>
      </c>
      <c r="U174" t="n">
        <v>0.72</v>
      </c>
      <c r="V174" t="n">
        <v>0.85</v>
      </c>
      <c r="W174" t="n">
        <v>6.85</v>
      </c>
      <c r="X174" t="n">
        <v>0.54</v>
      </c>
      <c r="Y174" t="n">
        <v>2</v>
      </c>
      <c r="Z174" t="n">
        <v>10</v>
      </c>
    </row>
    <row r="175">
      <c r="A175" t="n">
        <v>0</v>
      </c>
      <c r="B175" t="n">
        <v>85</v>
      </c>
      <c r="C175" t="inlineStr">
        <is>
          <t xml:space="preserve">CONCLUIDO	</t>
        </is>
      </c>
      <c r="D175" t="n">
        <v>3.1136</v>
      </c>
      <c r="E175" t="n">
        <v>32.12</v>
      </c>
      <c r="F175" t="n">
        <v>22.59</v>
      </c>
      <c r="G175" t="n">
        <v>6.42</v>
      </c>
      <c r="H175" t="n">
        <v>0.11</v>
      </c>
      <c r="I175" t="n">
        <v>211</v>
      </c>
      <c r="J175" t="n">
        <v>167.88</v>
      </c>
      <c r="K175" t="n">
        <v>51.39</v>
      </c>
      <c r="L175" t="n">
        <v>1</v>
      </c>
      <c r="M175" t="n">
        <v>209</v>
      </c>
      <c r="N175" t="n">
        <v>30.49</v>
      </c>
      <c r="O175" t="n">
        <v>20939.59</v>
      </c>
      <c r="P175" t="n">
        <v>290.83</v>
      </c>
      <c r="Q175" t="n">
        <v>435.11</v>
      </c>
      <c r="R175" t="n">
        <v>264.54</v>
      </c>
      <c r="S175" t="n">
        <v>55.15</v>
      </c>
      <c r="T175" t="n">
        <v>101662.69</v>
      </c>
      <c r="U175" t="n">
        <v>0.21</v>
      </c>
      <c r="V175" t="n">
        <v>0.63</v>
      </c>
      <c r="W175" t="n">
        <v>7.15</v>
      </c>
      <c r="X175" t="n">
        <v>6.27</v>
      </c>
      <c r="Y175" t="n">
        <v>2</v>
      </c>
      <c r="Z175" t="n">
        <v>10</v>
      </c>
    </row>
    <row r="176">
      <c r="A176" t="n">
        <v>1</v>
      </c>
      <c r="B176" t="n">
        <v>85</v>
      </c>
      <c r="C176" t="inlineStr">
        <is>
          <t xml:space="preserve">CONCLUIDO	</t>
        </is>
      </c>
      <c r="D176" t="n">
        <v>4.1323</v>
      </c>
      <c r="E176" t="n">
        <v>24.2</v>
      </c>
      <c r="F176" t="n">
        <v>18.84</v>
      </c>
      <c r="G176" t="n">
        <v>12.85</v>
      </c>
      <c r="H176" t="n">
        <v>0.21</v>
      </c>
      <c r="I176" t="n">
        <v>88</v>
      </c>
      <c r="J176" t="n">
        <v>169.33</v>
      </c>
      <c r="K176" t="n">
        <v>51.39</v>
      </c>
      <c r="L176" t="n">
        <v>2</v>
      </c>
      <c r="M176" t="n">
        <v>86</v>
      </c>
      <c r="N176" t="n">
        <v>30.94</v>
      </c>
      <c r="O176" t="n">
        <v>21118.46</v>
      </c>
      <c r="P176" t="n">
        <v>241.67</v>
      </c>
      <c r="Q176" t="n">
        <v>434</v>
      </c>
      <c r="R176" t="n">
        <v>142.5</v>
      </c>
      <c r="S176" t="n">
        <v>55.15</v>
      </c>
      <c r="T176" t="n">
        <v>41257.66</v>
      </c>
      <c r="U176" t="n">
        <v>0.39</v>
      </c>
      <c r="V176" t="n">
        <v>0.76</v>
      </c>
      <c r="W176" t="n">
        <v>6.94</v>
      </c>
      <c r="X176" t="n">
        <v>2.54</v>
      </c>
      <c r="Y176" t="n">
        <v>2</v>
      </c>
      <c r="Z176" t="n">
        <v>10</v>
      </c>
    </row>
    <row r="177">
      <c r="A177" t="n">
        <v>2</v>
      </c>
      <c r="B177" t="n">
        <v>85</v>
      </c>
      <c r="C177" t="inlineStr">
        <is>
          <t xml:space="preserve">CONCLUIDO	</t>
        </is>
      </c>
      <c r="D177" t="n">
        <v>4.5134</v>
      </c>
      <c r="E177" t="n">
        <v>22.16</v>
      </c>
      <c r="F177" t="n">
        <v>17.89</v>
      </c>
      <c r="G177" t="n">
        <v>19.16</v>
      </c>
      <c r="H177" t="n">
        <v>0.31</v>
      </c>
      <c r="I177" t="n">
        <v>56</v>
      </c>
      <c r="J177" t="n">
        <v>170.79</v>
      </c>
      <c r="K177" t="n">
        <v>51.39</v>
      </c>
      <c r="L177" t="n">
        <v>3</v>
      </c>
      <c r="M177" t="n">
        <v>54</v>
      </c>
      <c r="N177" t="n">
        <v>31.4</v>
      </c>
      <c r="O177" t="n">
        <v>21297.94</v>
      </c>
      <c r="P177" t="n">
        <v>228.01</v>
      </c>
      <c r="Q177" t="n">
        <v>433.8</v>
      </c>
      <c r="R177" t="n">
        <v>111.42</v>
      </c>
      <c r="S177" t="n">
        <v>55.15</v>
      </c>
      <c r="T177" t="n">
        <v>25880.72</v>
      </c>
      <c r="U177" t="n">
        <v>0.49</v>
      </c>
      <c r="V177" t="n">
        <v>0.8</v>
      </c>
      <c r="W177" t="n">
        <v>6.89</v>
      </c>
      <c r="X177" t="n">
        <v>1.59</v>
      </c>
      <c r="Y177" t="n">
        <v>2</v>
      </c>
      <c r="Z177" t="n">
        <v>10</v>
      </c>
    </row>
    <row r="178">
      <c r="A178" t="n">
        <v>3</v>
      </c>
      <c r="B178" t="n">
        <v>85</v>
      </c>
      <c r="C178" t="inlineStr">
        <is>
          <t xml:space="preserve">CONCLUIDO	</t>
        </is>
      </c>
      <c r="D178" t="n">
        <v>4.7152</v>
      </c>
      <c r="E178" t="n">
        <v>21.21</v>
      </c>
      <c r="F178" t="n">
        <v>17.45</v>
      </c>
      <c r="G178" t="n">
        <v>25.53</v>
      </c>
      <c r="H178" t="n">
        <v>0.41</v>
      </c>
      <c r="I178" t="n">
        <v>41</v>
      </c>
      <c r="J178" t="n">
        <v>172.25</v>
      </c>
      <c r="K178" t="n">
        <v>51.39</v>
      </c>
      <c r="L178" t="n">
        <v>4</v>
      </c>
      <c r="M178" t="n">
        <v>39</v>
      </c>
      <c r="N178" t="n">
        <v>31.86</v>
      </c>
      <c r="O178" t="n">
        <v>21478.05</v>
      </c>
      <c r="P178" t="n">
        <v>221.01</v>
      </c>
      <c r="Q178" t="n">
        <v>433.67</v>
      </c>
      <c r="R178" t="n">
        <v>97.44</v>
      </c>
      <c r="S178" t="n">
        <v>55.15</v>
      </c>
      <c r="T178" t="n">
        <v>18965.27</v>
      </c>
      <c r="U178" t="n">
        <v>0.57</v>
      </c>
      <c r="V178" t="n">
        <v>0.82</v>
      </c>
      <c r="W178" t="n">
        <v>6.85</v>
      </c>
      <c r="X178" t="n">
        <v>1.15</v>
      </c>
      <c r="Y178" t="n">
        <v>2</v>
      </c>
      <c r="Z178" t="n">
        <v>10</v>
      </c>
    </row>
    <row r="179">
      <c r="A179" t="n">
        <v>4</v>
      </c>
      <c r="B179" t="n">
        <v>85</v>
      </c>
      <c r="C179" t="inlineStr">
        <is>
          <t xml:space="preserve">CONCLUIDO	</t>
        </is>
      </c>
      <c r="D179" t="n">
        <v>4.8435</v>
      </c>
      <c r="E179" t="n">
        <v>20.65</v>
      </c>
      <c r="F179" t="n">
        <v>17.19</v>
      </c>
      <c r="G179" t="n">
        <v>32.23</v>
      </c>
      <c r="H179" t="n">
        <v>0.51</v>
      </c>
      <c r="I179" t="n">
        <v>32</v>
      </c>
      <c r="J179" t="n">
        <v>173.71</v>
      </c>
      <c r="K179" t="n">
        <v>51.39</v>
      </c>
      <c r="L179" t="n">
        <v>5</v>
      </c>
      <c r="M179" t="n">
        <v>30</v>
      </c>
      <c r="N179" t="n">
        <v>32.32</v>
      </c>
      <c r="O179" t="n">
        <v>21658.78</v>
      </c>
      <c r="P179" t="n">
        <v>216.33</v>
      </c>
      <c r="Q179" t="n">
        <v>433.63</v>
      </c>
      <c r="R179" t="n">
        <v>88.66</v>
      </c>
      <c r="S179" t="n">
        <v>55.15</v>
      </c>
      <c r="T179" t="n">
        <v>14618.58</v>
      </c>
      <c r="U179" t="n">
        <v>0.62</v>
      </c>
      <c r="V179" t="n">
        <v>0.83</v>
      </c>
      <c r="W179" t="n">
        <v>6.85</v>
      </c>
      <c r="X179" t="n">
        <v>0.89</v>
      </c>
      <c r="Y179" t="n">
        <v>2</v>
      </c>
      <c r="Z179" t="n">
        <v>10</v>
      </c>
    </row>
    <row r="180">
      <c r="A180" t="n">
        <v>5</v>
      </c>
      <c r="B180" t="n">
        <v>85</v>
      </c>
      <c r="C180" t="inlineStr">
        <is>
          <t xml:space="preserve">CONCLUIDO	</t>
        </is>
      </c>
      <c r="D180" t="n">
        <v>4.9198</v>
      </c>
      <c r="E180" t="n">
        <v>20.33</v>
      </c>
      <c r="F180" t="n">
        <v>17.04</v>
      </c>
      <c r="G180" t="n">
        <v>37.86</v>
      </c>
      <c r="H180" t="n">
        <v>0.61</v>
      </c>
      <c r="I180" t="n">
        <v>27</v>
      </c>
      <c r="J180" t="n">
        <v>175.18</v>
      </c>
      <c r="K180" t="n">
        <v>51.39</v>
      </c>
      <c r="L180" t="n">
        <v>6</v>
      </c>
      <c r="M180" t="n">
        <v>25</v>
      </c>
      <c r="N180" t="n">
        <v>32.79</v>
      </c>
      <c r="O180" t="n">
        <v>21840.16</v>
      </c>
      <c r="P180" t="n">
        <v>213</v>
      </c>
      <c r="Q180" t="n">
        <v>433.5</v>
      </c>
      <c r="R180" t="n">
        <v>83.87</v>
      </c>
      <c r="S180" t="n">
        <v>55.15</v>
      </c>
      <c r="T180" t="n">
        <v>12247.32</v>
      </c>
      <c r="U180" t="n">
        <v>0.66</v>
      </c>
      <c r="V180" t="n">
        <v>0.84</v>
      </c>
      <c r="W180" t="n">
        <v>6.84</v>
      </c>
      <c r="X180" t="n">
        <v>0.74</v>
      </c>
      <c r="Y180" t="n">
        <v>2</v>
      </c>
      <c r="Z180" t="n">
        <v>10</v>
      </c>
    </row>
    <row r="181">
      <c r="A181" t="n">
        <v>6</v>
      </c>
      <c r="B181" t="n">
        <v>85</v>
      </c>
      <c r="C181" t="inlineStr">
        <is>
          <t xml:space="preserve">CONCLUIDO	</t>
        </is>
      </c>
      <c r="D181" t="n">
        <v>4.9853</v>
      </c>
      <c r="E181" t="n">
        <v>20.06</v>
      </c>
      <c r="F181" t="n">
        <v>16.91</v>
      </c>
      <c r="G181" t="n">
        <v>44.11</v>
      </c>
      <c r="H181" t="n">
        <v>0.7</v>
      </c>
      <c r="I181" t="n">
        <v>23</v>
      </c>
      <c r="J181" t="n">
        <v>176.66</v>
      </c>
      <c r="K181" t="n">
        <v>51.39</v>
      </c>
      <c r="L181" t="n">
        <v>7</v>
      </c>
      <c r="M181" t="n">
        <v>21</v>
      </c>
      <c r="N181" t="n">
        <v>33.27</v>
      </c>
      <c r="O181" t="n">
        <v>22022.17</v>
      </c>
      <c r="P181" t="n">
        <v>209.95</v>
      </c>
      <c r="Q181" t="n">
        <v>433.54</v>
      </c>
      <c r="R181" t="n">
        <v>79.86</v>
      </c>
      <c r="S181" t="n">
        <v>55.15</v>
      </c>
      <c r="T181" t="n">
        <v>10265.35</v>
      </c>
      <c r="U181" t="n">
        <v>0.6899999999999999</v>
      </c>
      <c r="V181" t="n">
        <v>0.85</v>
      </c>
      <c r="W181" t="n">
        <v>6.83</v>
      </c>
      <c r="X181" t="n">
        <v>0.61</v>
      </c>
      <c r="Y181" t="n">
        <v>2</v>
      </c>
      <c r="Z181" t="n">
        <v>10</v>
      </c>
    </row>
    <row r="182">
      <c r="A182" t="n">
        <v>7</v>
      </c>
      <c r="B182" t="n">
        <v>85</v>
      </c>
      <c r="C182" t="inlineStr">
        <is>
          <t xml:space="preserve">CONCLUIDO	</t>
        </is>
      </c>
      <c r="D182" t="n">
        <v>5.0292</v>
      </c>
      <c r="E182" t="n">
        <v>19.88</v>
      </c>
      <c r="F182" t="n">
        <v>16.83</v>
      </c>
      <c r="G182" t="n">
        <v>50.5</v>
      </c>
      <c r="H182" t="n">
        <v>0.8</v>
      </c>
      <c r="I182" t="n">
        <v>20</v>
      </c>
      <c r="J182" t="n">
        <v>178.14</v>
      </c>
      <c r="K182" t="n">
        <v>51.39</v>
      </c>
      <c r="L182" t="n">
        <v>8</v>
      </c>
      <c r="M182" t="n">
        <v>18</v>
      </c>
      <c r="N182" t="n">
        <v>33.75</v>
      </c>
      <c r="O182" t="n">
        <v>22204.83</v>
      </c>
      <c r="P182" t="n">
        <v>207.7</v>
      </c>
      <c r="Q182" t="n">
        <v>433.56</v>
      </c>
      <c r="R182" t="n">
        <v>77.31999999999999</v>
      </c>
      <c r="S182" t="n">
        <v>55.15</v>
      </c>
      <c r="T182" t="n">
        <v>9007.67</v>
      </c>
      <c r="U182" t="n">
        <v>0.71</v>
      </c>
      <c r="V182" t="n">
        <v>0.85</v>
      </c>
      <c r="W182" t="n">
        <v>6.83</v>
      </c>
      <c r="X182" t="n">
        <v>0.54</v>
      </c>
      <c r="Y182" t="n">
        <v>2</v>
      </c>
      <c r="Z182" t="n">
        <v>10</v>
      </c>
    </row>
    <row r="183">
      <c r="A183" t="n">
        <v>8</v>
      </c>
      <c r="B183" t="n">
        <v>85</v>
      </c>
      <c r="C183" t="inlineStr">
        <is>
          <t xml:space="preserve">CONCLUIDO	</t>
        </is>
      </c>
      <c r="D183" t="n">
        <v>5.0599</v>
      </c>
      <c r="E183" t="n">
        <v>19.76</v>
      </c>
      <c r="F183" t="n">
        <v>16.78</v>
      </c>
      <c r="G183" t="n">
        <v>55.94</v>
      </c>
      <c r="H183" t="n">
        <v>0.89</v>
      </c>
      <c r="I183" t="n">
        <v>18</v>
      </c>
      <c r="J183" t="n">
        <v>179.63</v>
      </c>
      <c r="K183" t="n">
        <v>51.39</v>
      </c>
      <c r="L183" t="n">
        <v>9</v>
      </c>
      <c r="M183" t="n">
        <v>16</v>
      </c>
      <c r="N183" t="n">
        <v>34.24</v>
      </c>
      <c r="O183" t="n">
        <v>22388.15</v>
      </c>
      <c r="P183" t="n">
        <v>205.63</v>
      </c>
      <c r="Q183" t="n">
        <v>433.55</v>
      </c>
      <c r="R183" t="n">
        <v>75.61</v>
      </c>
      <c r="S183" t="n">
        <v>55.15</v>
      </c>
      <c r="T183" t="n">
        <v>8162.99</v>
      </c>
      <c r="U183" t="n">
        <v>0.73</v>
      </c>
      <c r="V183" t="n">
        <v>0.85</v>
      </c>
      <c r="W183" t="n">
        <v>6.82</v>
      </c>
      <c r="X183" t="n">
        <v>0.49</v>
      </c>
      <c r="Y183" t="n">
        <v>2</v>
      </c>
      <c r="Z183" t="n">
        <v>10</v>
      </c>
    </row>
    <row r="184">
      <c r="A184" t="n">
        <v>9</v>
      </c>
      <c r="B184" t="n">
        <v>85</v>
      </c>
      <c r="C184" t="inlineStr">
        <is>
          <t xml:space="preserve">CONCLUIDO	</t>
        </is>
      </c>
      <c r="D184" t="n">
        <v>5.0918</v>
      </c>
      <c r="E184" t="n">
        <v>19.64</v>
      </c>
      <c r="F184" t="n">
        <v>16.72</v>
      </c>
      <c r="G184" t="n">
        <v>62.72</v>
      </c>
      <c r="H184" t="n">
        <v>0.98</v>
      </c>
      <c r="I184" t="n">
        <v>16</v>
      </c>
      <c r="J184" t="n">
        <v>181.12</v>
      </c>
      <c r="K184" t="n">
        <v>51.39</v>
      </c>
      <c r="L184" t="n">
        <v>10</v>
      </c>
      <c r="M184" t="n">
        <v>14</v>
      </c>
      <c r="N184" t="n">
        <v>34.73</v>
      </c>
      <c r="O184" t="n">
        <v>22572.13</v>
      </c>
      <c r="P184" t="n">
        <v>203.41</v>
      </c>
      <c r="Q184" t="n">
        <v>433.48</v>
      </c>
      <c r="R184" t="n">
        <v>73.73</v>
      </c>
      <c r="S184" t="n">
        <v>55.15</v>
      </c>
      <c r="T184" t="n">
        <v>7233.13</v>
      </c>
      <c r="U184" t="n">
        <v>0.75</v>
      </c>
      <c r="V184" t="n">
        <v>0.86</v>
      </c>
      <c r="W184" t="n">
        <v>6.82</v>
      </c>
      <c r="X184" t="n">
        <v>0.43</v>
      </c>
      <c r="Y184" t="n">
        <v>2</v>
      </c>
      <c r="Z184" t="n">
        <v>10</v>
      </c>
    </row>
    <row r="185">
      <c r="A185" t="n">
        <v>10</v>
      </c>
      <c r="B185" t="n">
        <v>85</v>
      </c>
      <c r="C185" t="inlineStr">
        <is>
          <t xml:space="preserve">CONCLUIDO	</t>
        </is>
      </c>
      <c r="D185" t="n">
        <v>5.1084</v>
      </c>
      <c r="E185" t="n">
        <v>19.58</v>
      </c>
      <c r="F185" t="n">
        <v>16.69</v>
      </c>
      <c r="G185" t="n">
        <v>66.78</v>
      </c>
      <c r="H185" t="n">
        <v>1.07</v>
      </c>
      <c r="I185" t="n">
        <v>15</v>
      </c>
      <c r="J185" t="n">
        <v>182.62</v>
      </c>
      <c r="K185" t="n">
        <v>51.39</v>
      </c>
      <c r="L185" t="n">
        <v>11</v>
      </c>
      <c r="M185" t="n">
        <v>13</v>
      </c>
      <c r="N185" t="n">
        <v>35.22</v>
      </c>
      <c r="O185" t="n">
        <v>22756.91</v>
      </c>
      <c r="P185" t="n">
        <v>201.26</v>
      </c>
      <c r="Q185" t="n">
        <v>433.52</v>
      </c>
      <c r="R185" t="n">
        <v>72.81</v>
      </c>
      <c r="S185" t="n">
        <v>55.15</v>
      </c>
      <c r="T185" t="n">
        <v>6777.41</v>
      </c>
      <c r="U185" t="n">
        <v>0.76</v>
      </c>
      <c r="V185" t="n">
        <v>0.86</v>
      </c>
      <c r="W185" t="n">
        <v>6.82</v>
      </c>
      <c r="X185" t="n">
        <v>0.4</v>
      </c>
      <c r="Y185" t="n">
        <v>2</v>
      </c>
      <c r="Z185" t="n">
        <v>10</v>
      </c>
    </row>
    <row r="186">
      <c r="A186" t="n">
        <v>11</v>
      </c>
      <c r="B186" t="n">
        <v>85</v>
      </c>
      <c r="C186" t="inlineStr">
        <is>
          <t xml:space="preserve">CONCLUIDO	</t>
        </is>
      </c>
      <c r="D186" t="n">
        <v>5.1365</v>
      </c>
      <c r="E186" t="n">
        <v>19.47</v>
      </c>
      <c r="F186" t="n">
        <v>16.66</v>
      </c>
      <c r="G186" t="n">
        <v>76.87</v>
      </c>
      <c r="H186" t="n">
        <v>1.16</v>
      </c>
      <c r="I186" t="n">
        <v>13</v>
      </c>
      <c r="J186" t="n">
        <v>184.12</v>
      </c>
      <c r="K186" t="n">
        <v>51.39</v>
      </c>
      <c r="L186" t="n">
        <v>12</v>
      </c>
      <c r="M186" t="n">
        <v>11</v>
      </c>
      <c r="N186" t="n">
        <v>35.73</v>
      </c>
      <c r="O186" t="n">
        <v>22942.24</v>
      </c>
      <c r="P186" t="n">
        <v>199.46</v>
      </c>
      <c r="Q186" t="n">
        <v>433.53</v>
      </c>
      <c r="R186" t="n">
        <v>71.55</v>
      </c>
      <c r="S186" t="n">
        <v>55.15</v>
      </c>
      <c r="T186" t="n">
        <v>6160.67</v>
      </c>
      <c r="U186" t="n">
        <v>0.77</v>
      </c>
      <c r="V186" t="n">
        <v>0.86</v>
      </c>
      <c r="W186" t="n">
        <v>6.82</v>
      </c>
      <c r="X186" t="n">
        <v>0.36</v>
      </c>
      <c r="Y186" t="n">
        <v>2</v>
      </c>
      <c r="Z186" t="n">
        <v>10</v>
      </c>
    </row>
    <row r="187">
      <c r="A187" t="n">
        <v>12</v>
      </c>
      <c r="B187" t="n">
        <v>85</v>
      </c>
      <c r="C187" t="inlineStr">
        <is>
          <t xml:space="preserve">CONCLUIDO	</t>
        </is>
      </c>
      <c r="D187" t="n">
        <v>5.1619</v>
      </c>
      <c r="E187" t="n">
        <v>19.37</v>
      </c>
      <c r="F187" t="n">
        <v>16.59</v>
      </c>
      <c r="G187" t="n">
        <v>82.97</v>
      </c>
      <c r="H187" t="n">
        <v>1.24</v>
      </c>
      <c r="I187" t="n">
        <v>12</v>
      </c>
      <c r="J187" t="n">
        <v>185.63</v>
      </c>
      <c r="K187" t="n">
        <v>51.39</v>
      </c>
      <c r="L187" t="n">
        <v>13</v>
      </c>
      <c r="M187" t="n">
        <v>10</v>
      </c>
      <c r="N187" t="n">
        <v>36.24</v>
      </c>
      <c r="O187" t="n">
        <v>23128.27</v>
      </c>
      <c r="P187" t="n">
        <v>197.17</v>
      </c>
      <c r="Q187" t="n">
        <v>433.45</v>
      </c>
      <c r="R187" t="n">
        <v>69.55</v>
      </c>
      <c r="S187" t="n">
        <v>55.15</v>
      </c>
      <c r="T187" t="n">
        <v>5165.02</v>
      </c>
      <c r="U187" t="n">
        <v>0.79</v>
      </c>
      <c r="V187" t="n">
        <v>0.86</v>
      </c>
      <c r="W187" t="n">
        <v>6.81</v>
      </c>
      <c r="X187" t="n">
        <v>0.3</v>
      </c>
      <c r="Y187" t="n">
        <v>2</v>
      </c>
      <c r="Z187" t="n">
        <v>10</v>
      </c>
    </row>
    <row r="188">
      <c r="A188" t="n">
        <v>13</v>
      </c>
      <c r="B188" t="n">
        <v>85</v>
      </c>
      <c r="C188" t="inlineStr">
        <is>
          <t xml:space="preserve">CONCLUIDO	</t>
        </is>
      </c>
      <c r="D188" t="n">
        <v>5.1726</v>
      </c>
      <c r="E188" t="n">
        <v>19.33</v>
      </c>
      <c r="F188" t="n">
        <v>16.59</v>
      </c>
      <c r="G188" t="n">
        <v>90.48</v>
      </c>
      <c r="H188" t="n">
        <v>1.33</v>
      </c>
      <c r="I188" t="n">
        <v>11</v>
      </c>
      <c r="J188" t="n">
        <v>187.14</v>
      </c>
      <c r="K188" t="n">
        <v>51.39</v>
      </c>
      <c r="L188" t="n">
        <v>14</v>
      </c>
      <c r="M188" t="n">
        <v>9</v>
      </c>
      <c r="N188" t="n">
        <v>36.75</v>
      </c>
      <c r="O188" t="n">
        <v>23314.98</v>
      </c>
      <c r="P188" t="n">
        <v>195.25</v>
      </c>
      <c r="Q188" t="n">
        <v>433.43</v>
      </c>
      <c r="R188" t="n">
        <v>69.25</v>
      </c>
      <c r="S188" t="n">
        <v>55.15</v>
      </c>
      <c r="T188" t="n">
        <v>5019.83</v>
      </c>
      <c r="U188" t="n">
        <v>0.8</v>
      </c>
      <c r="V188" t="n">
        <v>0.86</v>
      </c>
      <c r="W188" t="n">
        <v>6.82</v>
      </c>
      <c r="X188" t="n">
        <v>0.29</v>
      </c>
      <c r="Y188" t="n">
        <v>2</v>
      </c>
      <c r="Z188" t="n">
        <v>10</v>
      </c>
    </row>
    <row r="189">
      <c r="A189" t="n">
        <v>14</v>
      </c>
      <c r="B189" t="n">
        <v>85</v>
      </c>
      <c r="C189" t="inlineStr">
        <is>
          <t xml:space="preserve">CONCLUIDO	</t>
        </is>
      </c>
      <c r="D189" t="n">
        <v>5.1763</v>
      </c>
      <c r="E189" t="n">
        <v>19.32</v>
      </c>
      <c r="F189" t="n">
        <v>16.57</v>
      </c>
      <c r="G189" t="n">
        <v>90.40000000000001</v>
      </c>
      <c r="H189" t="n">
        <v>1.41</v>
      </c>
      <c r="I189" t="n">
        <v>11</v>
      </c>
      <c r="J189" t="n">
        <v>188.66</v>
      </c>
      <c r="K189" t="n">
        <v>51.39</v>
      </c>
      <c r="L189" t="n">
        <v>15</v>
      </c>
      <c r="M189" t="n">
        <v>9</v>
      </c>
      <c r="N189" t="n">
        <v>37.27</v>
      </c>
      <c r="O189" t="n">
        <v>23502.4</v>
      </c>
      <c r="P189" t="n">
        <v>194.22</v>
      </c>
      <c r="Q189" t="n">
        <v>433.49</v>
      </c>
      <c r="R189" t="n">
        <v>68.81</v>
      </c>
      <c r="S189" t="n">
        <v>55.15</v>
      </c>
      <c r="T189" t="n">
        <v>4800.85</v>
      </c>
      <c r="U189" t="n">
        <v>0.8</v>
      </c>
      <c r="V189" t="n">
        <v>0.86</v>
      </c>
      <c r="W189" t="n">
        <v>6.81</v>
      </c>
      <c r="X189" t="n">
        <v>0.28</v>
      </c>
      <c r="Y189" t="n">
        <v>2</v>
      </c>
      <c r="Z189" t="n">
        <v>10</v>
      </c>
    </row>
    <row r="190">
      <c r="A190" t="n">
        <v>15</v>
      </c>
      <c r="B190" t="n">
        <v>85</v>
      </c>
      <c r="C190" t="inlineStr">
        <is>
          <t xml:space="preserve">CONCLUIDO	</t>
        </is>
      </c>
      <c r="D190" t="n">
        <v>5.1911</v>
      </c>
      <c r="E190" t="n">
        <v>19.26</v>
      </c>
      <c r="F190" t="n">
        <v>16.55</v>
      </c>
      <c r="G190" t="n">
        <v>99.31</v>
      </c>
      <c r="H190" t="n">
        <v>1.49</v>
      </c>
      <c r="I190" t="n">
        <v>10</v>
      </c>
      <c r="J190" t="n">
        <v>190.19</v>
      </c>
      <c r="K190" t="n">
        <v>51.39</v>
      </c>
      <c r="L190" t="n">
        <v>16</v>
      </c>
      <c r="M190" t="n">
        <v>8</v>
      </c>
      <c r="N190" t="n">
        <v>37.79</v>
      </c>
      <c r="O190" t="n">
        <v>23690.52</v>
      </c>
      <c r="P190" t="n">
        <v>192.62</v>
      </c>
      <c r="Q190" t="n">
        <v>433.49</v>
      </c>
      <c r="R190" t="n">
        <v>68.13</v>
      </c>
      <c r="S190" t="n">
        <v>55.15</v>
      </c>
      <c r="T190" t="n">
        <v>4465.86</v>
      </c>
      <c r="U190" t="n">
        <v>0.8100000000000001</v>
      </c>
      <c r="V190" t="n">
        <v>0.87</v>
      </c>
      <c r="W190" t="n">
        <v>6.81</v>
      </c>
      <c r="X190" t="n">
        <v>0.26</v>
      </c>
      <c r="Y190" t="n">
        <v>2</v>
      </c>
      <c r="Z190" t="n">
        <v>10</v>
      </c>
    </row>
    <row r="191">
      <c r="A191" t="n">
        <v>16</v>
      </c>
      <c r="B191" t="n">
        <v>85</v>
      </c>
      <c r="C191" t="inlineStr">
        <is>
          <t xml:space="preserve">CONCLUIDO	</t>
        </is>
      </c>
      <c r="D191" t="n">
        <v>5.2092</v>
      </c>
      <c r="E191" t="n">
        <v>19.2</v>
      </c>
      <c r="F191" t="n">
        <v>16.52</v>
      </c>
      <c r="G191" t="n">
        <v>110.13</v>
      </c>
      <c r="H191" t="n">
        <v>1.57</v>
      </c>
      <c r="I191" t="n">
        <v>9</v>
      </c>
      <c r="J191" t="n">
        <v>191.72</v>
      </c>
      <c r="K191" t="n">
        <v>51.39</v>
      </c>
      <c r="L191" t="n">
        <v>17</v>
      </c>
      <c r="M191" t="n">
        <v>7</v>
      </c>
      <c r="N191" t="n">
        <v>38.33</v>
      </c>
      <c r="O191" t="n">
        <v>23879.37</v>
      </c>
      <c r="P191" t="n">
        <v>189.39</v>
      </c>
      <c r="Q191" t="n">
        <v>433.46</v>
      </c>
      <c r="R191" t="n">
        <v>67.04000000000001</v>
      </c>
      <c r="S191" t="n">
        <v>55.15</v>
      </c>
      <c r="T191" t="n">
        <v>3926.08</v>
      </c>
      <c r="U191" t="n">
        <v>0.82</v>
      </c>
      <c r="V191" t="n">
        <v>0.87</v>
      </c>
      <c r="W191" t="n">
        <v>6.81</v>
      </c>
      <c r="X191" t="n">
        <v>0.23</v>
      </c>
      <c r="Y191" t="n">
        <v>2</v>
      </c>
      <c r="Z191" t="n">
        <v>10</v>
      </c>
    </row>
    <row r="192">
      <c r="A192" t="n">
        <v>17</v>
      </c>
      <c r="B192" t="n">
        <v>85</v>
      </c>
      <c r="C192" t="inlineStr">
        <is>
          <t xml:space="preserve">CONCLUIDO	</t>
        </is>
      </c>
      <c r="D192" t="n">
        <v>5.2074</v>
      </c>
      <c r="E192" t="n">
        <v>19.2</v>
      </c>
      <c r="F192" t="n">
        <v>16.53</v>
      </c>
      <c r="G192" t="n">
        <v>110.17</v>
      </c>
      <c r="H192" t="n">
        <v>1.65</v>
      </c>
      <c r="I192" t="n">
        <v>9</v>
      </c>
      <c r="J192" t="n">
        <v>193.26</v>
      </c>
      <c r="K192" t="n">
        <v>51.39</v>
      </c>
      <c r="L192" t="n">
        <v>18</v>
      </c>
      <c r="M192" t="n">
        <v>7</v>
      </c>
      <c r="N192" t="n">
        <v>38.86</v>
      </c>
      <c r="O192" t="n">
        <v>24068.93</v>
      </c>
      <c r="P192" t="n">
        <v>189.43</v>
      </c>
      <c r="Q192" t="n">
        <v>433.49</v>
      </c>
      <c r="R192" t="n">
        <v>67.3</v>
      </c>
      <c r="S192" t="n">
        <v>55.15</v>
      </c>
      <c r="T192" t="n">
        <v>4052.02</v>
      </c>
      <c r="U192" t="n">
        <v>0.82</v>
      </c>
      <c r="V192" t="n">
        <v>0.87</v>
      </c>
      <c r="W192" t="n">
        <v>6.81</v>
      </c>
      <c r="X192" t="n">
        <v>0.23</v>
      </c>
      <c r="Y192" t="n">
        <v>2</v>
      </c>
      <c r="Z192" t="n">
        <v>10</v>
      </c>
    </row>
    <row r="193">
      <c r="A193" t="n">
        <v>18</v>
      </c>
      <c r="B193" t="n">
        <v>85</v>
      </c>
      <c r="C193" t="inlineStr">
        <is>
          <t xml:space="preserve">CONCLUIDO	</t>
        </is>
      </c>
      <c r="D193" t="n">
        <v>5.208</v>
      </c>
      <c r="E193" t="n">
        <v>19.2</v>
      </c>
      <c r="F193" t="n">
        <v>16.52</v>
      </c>
      <c r="G193" t="n">
        <v>110.16</v>
      </c>
      <c r="H193" t="n">
        <v>1.73</v>
      </c>
      <c r="I193" t="n">
        <v>9</v>
      </c>
      <c r="J193" t="n">
        <v>194.8</v>
      </c>
      <c r="K193" t="n">
        <v>51.39</v>
      </c>
      <c r="L193" t="n">
        <v>19</v>
      </c>
      <c r="M193" t="n">
        <v>7</v>
      </c>
      <c r="N193" t="n">
        <v>39.41</v>
      </c>
      <c r="O193" t="n">
        <v>24259.23</v>
      </c>
      <c r="P193" t="n">
        <v>186.67</v>
      </c>
      <c r="Q193" t="n">
        <v>433.46</v>
      </c>
      <c r="R193" t="n">
        <v>67.34</v>
      </c>
      <c r="S193" t="n">
        <v>55.15</v>
      </c>
      <c r="T193" t="n">
        <v>4073.48</v>
      </c>
      <c r="U193" t="n">
        <v>0.82</v>
      </c>
      <c r="V193" t="n">
        <v>0.87</v>
      </c>
      <c r="W193" t="n">
        <v>6.81</v>
      </c>
      <c r="X193" t="n">
        <v>0.23</v>
      </c>
      <c r="Y193" t="n">
        <v>2</v>
      </c>
      <c r="Z193" t="n">
        <v>10</v>
      </c>
    </row>
    <row r="194">
      <c r="A194" t="n">
        <v>19</v>
      </c>
      <c r="B194" t="n">
        <v>85</v>
      </c>
      <c r="C194" t="inlineStr">
        <is>
          <t xml:space="preserve">CONCLUIDO	</t>
        </is>
      </c>
      <c r="D194" t="n">
        <v>5.229</v>
      </c>
      <c r="E194" t="n">
        <v>19.12</v>
      </c>
      <c r="F194" t="n">
        <v>16.48</v>
      </c>
      <c r="G194" t="n">
        <v>123.6</v>
      </c>
      <c r="H194" t="n">
        <v>1.81</v>
      </c>
      <c r="I194" t="n">
        <v>8</v>
      </c>
      <c r="J194" t="n">
        <v>196.35</v>
      </c>
      <c r="K194" t="n">
        <v>51.39</v>
      </c>
      <c r="L194" t="n">
        <v>20</v>
      </c>
      <c r="M194" t="n">
        <v>6</v>
      </c>
      <c r="N194" t="n">
        <v>39.96</v>
      </c>
      <c r="O194" t="n">
        <v>24450.27</v>
      </c>
      <c r="P194" t="n">
        <v>185.66</v>
      </c>
      <c r="Q194" t="n">
        <v>433.47</v>
      </c>
      <c r="R194" t="n">
        <v>65.94</v>
      </c>
      <c r="S194" t="n">
        <v>55.15</v>
      </c>
      <c r="T194" t="n">
        <v>3377.65</v>
      </c>
      <c r="U194" t="n">
        <v>0.84</v>
      </c>
      <c r="V194" t="n">
        <v>0.87</v>
      </c>
      <c r="W194" t="n">
        <v>6.8</v>
      </c>
      <c r="X194" t="n">
        <v>0.19</v>
      </c>
      <c r="Y194" t="n">
        <v>2</v>
      </c>
      <c r="Z194" t="n">
        <v>10</v>
      </c>
    </row>
    <row r="195">
      <c r="A195" t="n">
        <v>20</v>
      </c>
      <c r="B195" t="n">
        <v>85</v>
      </c>
      <c r="C195" t="inlineStr">
        <is>
          <t xml:space="preserve">CONCLUIDO	</t>
        </is>
      </c>
      <c r="D195" t="n">
        <v>5.2249</v>
      </c>
      <c r="E195" t="n">
        <v>19.14</v>
      </c>
      <c r="F195" t="n">
        <v>16.5</v>
      </c>
      <c r="G195" t="n">
        <v>123.72</v>
      </c>
      <c r="H195" t="n">
        <v>1.88</v>
      </c>
      <c r="I195" t="n">
        <v>8</v>
      </c>
      <c r="J195" t="n">
        <v>197.9</v>
      </c>
      <c r="K195" t="n">
        <v>51.39</v>
      </c>
      <c r="L195" t="n">
        <v>21</v>
      </c>
      <c r="M195" t="n">
        <v>6</v>
      </c>
      <c r="N195" t="n">
        <v>40.51</v>
      </c>
      <c r="O195" t="n">
        <v>24642.07</v>
      </c>
      <c r="P195" t="n">
        <v>183.34</v>
      </c>
      <c r="Q195" t="n">
        <v>433.38</v>
      </c>
      <c r="R195" t="n">
        <v>66.38</v>
      </c>
      <c r="S195" t="n">
        <v>55.15</v>
      </c>
      <c r="T195" t="n">
        <v>3600.31</v>
      </c>
      <c r="U195" t="n">
        <v>0.83</v>
      </c>
      <c r="V195" t="n">
        <v>0.87</v>
      </c>
      <c r="W195" t="n">
        <v>6.81</v>
      </c>
      <c r="X195" t="n">
        <v>0.2</v>
      </c>
      <c r="Y195" t="n">
        <v>2</v>
      </c>
      <c r="Z195" t="n">
        <v>10</v>
      </c>
    </row>
    <row r="196">
      <c r="A196" t="n">
        <v>21</v>
      </c>
      <c r="B196" t="n">
        <v>85</v>
      </c>
      <c r="C196" t="inlineStr">
        <is>
          <t xml:space="preserve">CONCLUIDO	</t>
        </is>
      </c>
      <c r="D196" t="n">
        <v>5.2417</v>
      </c>
      <c r="E196" t="n">
        <v>19.08</v>
      </c>
      <c r="F196" t="n">
        <v>16.47</v>
      </c>
      <c r="G196" t="n">
        <v>141.15</v>
      </c>
      <c r="H196" t="n">
        <v>1.96</v>
      </c>
      <c r="I196" t="n">
        <v>7</v>
      </c>
      <c r="J196" t="n">
        <v>199.46</v>
      </c>
      <c r="K196" t="n">
        <v>51.39</v>
      </c>
      <c r="L196" t="n">
        <v>22</v>
      </c>
      <c r="M196" t="n">
        <v>5</v>
      </c>
      <c r="N196" t="n">
        <v>41.07</v>
      </c>
      <c r="O196" t="n">
        <v>24834.62</v>
      </c>
      <c r="P196" t="n">
        <v>181.08</v>
      </c>
      <c r="Q196" t="n">
        <v>433.44</v>
      </c>
      <c r="R196" t="n">
        <v>65.55</v>
      </c>
      <c r="S196" t="n">
        <v>55.15</v>
      </c>
      <c r="T196" t="n">
        <v>3189.84</v>
      </c>
      <c r="U196" t="n">
        <v>0.84</v>
      </c>
      <c r="V196" t="n">
        <v>0.87</v>
      </c>
      <c r="W196" t="n">
        <v>6.8</v>
      </c>
      <c r="X196" t="n">
        <v>0.18</v>
      </c>
      <c r="Y196" t="n">
        <v>2</v>
      </c>
      <c r="Z196" t="n">
        <v>10</v>
      </c>
    </row>
    <row r="197">
      <c r="A197" t="n">
        <v>22</v>
      </c>
      <c r="B197" t="n">
        <v>85</v>
      </c>
      <c r="C197" t="inlineStr">
        <is>
          <t xml:space="preserve">CONCLUIDO	</t>
        </is>
      </c>
      <c r="D197" t="n">
        <v>5.242</v>
      </c>
      <c r="E197" t="n">
        <v>19.08</v>
      </c>
      <c r="F197" t="n">
        <v>16.47</v>
      </c>
      <c r="G197" t="n">
        <v>141.15</v>
      </c>
      <c r="H197" t="n">
        <v>2.03</v>
      </c>
      <c r="I197" t="n">
        <v>7</v>
      </c>
      <c r="J197" t="n">
        <v>201.03</v>
      </c>
      <c r="K197" t="n">
        <v>51.39</v>
      </c>
      <c r="L197" t="n">
        <v>23</v>
      </c>
      <c r="M197" t="n">
        <v>5</v>
      </c>
      <c r="N197" t="n">
        <v>41.64</v>
      </c>
      <c r="O197" t="n">
        <v>25027.94</v>
      </c>
      <c r="P197" t="n">
        <v>181.35</v>
      </c>
      <c r="Q197" t="n">
        <v>433.45</v>
      </c>
      <c r="R197" t="n">
        <v>65.48999999999999</v>
      </c>
      <c r="S197" t="n">
        <v>55.15</v>
      </c>
      <c r="T197" t="n">
        <v>3161.33</v>
      </c>
      <c r="U197" t="n">
        <v>0.84</v>
      </c>
      <c r="V197" t="n">
        <v>0.87</v>
      </c>
      <c r="W197" t="n">
        <v>6.8</v>
      </c>
      <c r="X197" t="n">
        <v>0.17</v>
      </c>
      <c r="Y197" t="n">
        <v>2</v>
      </c>
      <c r="Z197" t="n">
        <v>10</v>
      </c>
    </row>
    <row r="198">
      <c r="A198" t="n">
        <v>23</v>
      </c>
      <c r="B198" t="n">
        <v>85</v>
      </c>
      <c r="C198" t="inlineStr">
        <is>
          <t xml:space="preserve">CONCLUIDO	</t>
        </is>
      </c>
      <c r="D198" t="n">
        <v>5.2435</v>
      </c>
      <c r="E198" t="n">
        <v>19.07</v>
      </c>
      <c r="F198" t="n">
        <v>16.46</v>
      </c>
      <c r="G198" t="n">
        <v>141.1</v>
      </c>
      <c r="H198" t="n">
        <v>2.1</v>
      </c>
      <c r="I198" t="n">
        <v>7</v>
      </c>
      <c r="J198" t="n">
        <v>202.61</v>
      </c>
      <c r="K198" t="n">
        <v>51.39</v>
      </c>
      <c r="L198" t="n">
        <v>24</v>
      </c>
      <c r="M198" t="n">
        <v>4</v>
      </c>
      <c r="N198" t="n">
        <v>42.21</v>
      </c>
      <c r="O198" t="n">
        <v>25222.04</v>
      </c>
      <c r="P198" t="n">
        <v>180.18</v>
      </c>
      <c r="Q198" t="n">
        <v>433.41</v>
      </c>
      <c r="R198" t="n">
        <v>65.23</v>
      </c>
      <c r="S198" t="n">
        <v>55.15</v>
      </c>
      <c r="T198" t="n">
        <v>3028.03</v>
      </c>
      <c r="U198" t="n">
        <v>0.85</v>
      </c>
      <c r="V198" t="n">
        <v>0.87</v>
      </c>
      <c r="W198" t="n">
        <v>6.81</v>
      </c>
      <c r="X198" t="n">
        <v>0.17</v>
      </c>
      <c r="Y198" t="n">
        <v>2</v>
      </c>
      <c r="Z198" t="n">
        <v>10</v>
      </c>
    </row>
    <row r="199">
      <c r="A199" t="n">
        <v>24</v>
      </c>
      <c r="B199" t="n">
        <v>85</v>
      </c>
      <c r="C199" t="inlineStr">
        <is>
          <t xml:space="preserve">CONCLUIDO	</t>
        </is>
      </c>
      <c r="D199" t="n">
        <v>5.244</v>
      </c>
      <c r="E199" t="n">
        <v>19.07</v>
      </c>
      <c r="F199" t="n">
        <v>16.46</v>
      </c>
      <c r="G199" t="n">
        <v>141.08</v>
      </c>
      <c r="H199" t="n">
        <v>2.17</v>
      </c>
      <c r="I199" t="n">
        <v>7</v>
      </c>
      <c r="J199" t="n">
        <v>204.19</v>
      </c>
      <c r="K199" t="n">
        <v>51.39</v>
      </c>
      <c r="L199" t="n">
        <v>25</v>
      </c>
      <c r="M199" t="n">
        <v>3</v>
      </c>
      <c r="N199" t="n">
        <v>42.79</v>
      </c>
      <c r="O199" t="n">
        <v>25417.05</v>
      </c>
      <c r="P199" t="n">
        <v>178.72</v>
      </c>
      <c r="Q199" t="n">
        <v>433.4</v>
      </c>
      <c r="R199" t="n">
        <v>65.14</v>
      </c>
      <c r="S199" t="n">
        <v>55.15</v>
      </c>
      <c r="T199" t="n">
        <v>2984.69</v>
      </c>
      <c r="U199" t="n">
        <v>0.85</v>
      </c>
      <c r="V199" t="n">
        <v>0.87</v>
      </c>
      <c r="W199" t="n">
        <v>6.81</v>
      </c>
      <c r="X199" t="n">
        <v>0.17</v>
      </c>
      <c r="Y199" t="n">
        <v>2</v>
      </c>
      <c r="Z199" t="n">
        <v>10</v>
      </c>
    </row>
    <row r="200">
      <c r="A200" t="n">
        <v>25</v>
      </c>
      <c r="B200" t="n">
        <v>85</v>
      </c>
      <c r="C200" t="inlineStr">
        <is>
          <t xml:space="preserve">CONCLUIDO	</t>
        </is>
      </c>
      <c r="D200" t="n">
        <v>5.2425</v>
      </c>
      <c r="E200" t="n">
        <v>19.08</v>
      </c>
      <c r="F200" t="n">
        <v>16.47</v>
      </c>
      <c r="G200" t="n">
        <v>141.13</v>
      </c>
      <c r="H200" t="n">
        <v>2.24</v>
      </c>
      <c r="I200" t="n">
        <v>7</v>
      </c>
      <c r="J200" t="n">
        <v>205.77</v>
      </c>
      <c r="K200" t="n">
        <v>51.39</v>
      </c>
      <c r="L200" t="n">
        <v>26</v>
      </c>
      <c r="M200" t="n">
        <v>0</v>
      </c>
      <c r="N200" t="n">
        <v>43.38</v>
      </c>
      <c r="O200" t="n">
        <v>25612.75</v>
      </c>
      <c r="P200" t="n">
        <v>178.94</v>
      </c>
      <c r="Q200" t="n">
        <v>433.4</v>
      </c>
      <c r="R200" t="n">
        <v>65.06999999999999</v>
      </c>
      <c r="S200" t="n">
        <v>55.15</v>
      </c>
      <c r="T200" t="n">
        <v>2949.03</v>
      </c>
      <c r="U200" t="n">
        <v>0.85</v>
      </c>
      <c r="V200" t="n">
        <v>0.87</v>
      </c>
      <c r="W200" t="n">
        <v>6.81</v>
      </c>
      <c r="X200" t="n">
        <v>0.17</v>
      </c>
      <c r="Y200" t="n">
        <v>2</v>
      </c>
      <c r="Z200" t="n">
        <v>10</v>
      </c>
    </row>
    <row r="201">
      <c r="A201" t="n">
        <v>0</v>
      </c>
      <c r="B201" t="n">
        <v>20</v>
      </c>
      <c r="C201" t="inlineStr">
        <is>
          <t xml:space="preserve">CONCLUIDO	</t>
        </is>
      </c>
      <c r="D201" t="n">
        <v>4.7402</v>
      </c>
      <c r="E201" t="n">
        <v>21.1</v>
      </c>
      <c r="F201" t="n">
        <v>18.43</v>
      </c>
      <c r="G201" t="n">
        <v>14.75</v>
      </c>
      <c r="H201" t="n">
        <v>0.34</v>
      </c>
      <c r="I201" t="n">
        <v>75</v>
      </c>
      <c r="J201" t="n">
        <v>51.33</v>
      </c>
      <c r="K201" t="n">
        <v>24.83</v>
      </c>
      <c r="L201" t="n">
        <v>1</v>
      </c>
      <c r="M201" t="n">
        <v>73</v>
      </c>
      <c r="N201" t="n">
        <v>5.51</v>
      </c>
      <c r="O201" t="n">
        <v>6564.78</v>
      </c>
      <c r="P201" t="n">
        <v>102.11</v>
      </c>
      <c r="Q201" t="n">
        <v>433.87</v>
      </c>
      <c r="R201" t="n">
        <v>129.21</v>
      </c>
      <c r="S201" t="n">
        <v>55.15</v>
      </c>
      <c r="T201" t="n">
        <v>34678.76</v>
      </c>
      <c r="U201" t="n">
        <v>0.43</v>
      </c>
      <c r="V201" t="n">
        <v>0.78</v>
      </c>
      <c r="W201" t="n">
        <v>6.91</v>
      </c>
      <c r="X201" t="n">
        <v>2.13</v>
      </c>
      <c r="Y201" t="n">
        <v>2</v>
      </c>
      <c r="Z201" t="n">
        <v>10</v>
      </c>
    </row>
    <row r="202">
      <c r="A202" t="n">
        <v>1</v>
      </c>
      <c r="B202" t="n">
        <v>20</v>
      </c>
      <c r="C202" t="inlineStr">
        <is>
          <t xml:space="preserve">CONCLUIDO	</t>
        </is>
      </c>
      <c r="D202" t="n">
        <v>5.1583</v>
      </c>
      <c r="E202" t="n">
        <v>19.39</v>
      </c>
      <c r="F202" t="n">
        <v>17.24</v>
      </c>
      <c r="G202" t="n">
        <v>31.34</v>
      </c>
      <c r="H202" t="n">
        <v>0.66</v>
      </c>
      <c r="I202" t="n">
        <v>33</v>
      </c>
      <c r="J202" t="n">
        <v>52.47</v>
      </c>
      <c r="K202" t="n">
        <v>24.83</v>
      </c>
      <c r="L202" t="n">
        <v>2</v>
      </c>
      <c r="M202" t="n">
        <v>31</v>
      </c>
      <c r="N202" t="n">
        <v>5.64</v>
      </c>
      <c r="O202" t="n">
        <v>6705.1</v>
      </c>
      <c r="P202" t="n">
        <v>88.91</v>
      </c>
      <c r="Q202" t="n">
        <v>433.84</v>
      </c>
      <c r="R202" t="n">
        <v>90.09999999999999</v>
      </c>
      <c r="S202" t="n">
        <v>55.15</v>
      </c>
      <c r="T202" t="n">
        <v>15334.74</v>
      </c>
      <c r="U202" t="n">
        <v>0.61</v>
      </c>
      <c r="V202" t="n">
        <v>0.83</v>
      </c>
      <c r="W202" t="n">
        <v>6.85</v>
      </c>
      <c r="X202" t="n">
        <v>0.9399999999999999</v>
      </c>
      <c r="Y202" t="n">
        <v>2</v>
      </c>
      <c r="Z202" t="n">
        <v>10</v>
      </c>
    </row>
    <row r="203">
      <c r="A203" t="n">
        <v>2</v>
      </c>
      <c r="B203" t="n">
        <v>20</v>
      </c>
      <c r="C203" t="inlineStr">
        <is>
          <t xml:space="preserve">CONCLUIDO	</t>
        </is>
      </c>
      <c r="D203" t="n">
        <v>5.2681</v>
      </c>
      <c r="E203" t="n">
        <v>18.98</v>
      </c>
      <c r="F203" t="n">
        <v>16.95</v>
      </c>
      <c r="G203" t="n">
        <v>44.23</v>
      </c>
      <c r="H203" t="n">
        <v>0.97</v>
      </c>
      <c r="I203" t="n">
        <v>23</v>
      </c>
      <c r="J203" t="n">
        <v>53.61</v>
      </c>
      <c r="K203" t="n">
        <v>24.83</v>
      </c>
      <c r="L203" t="n">
        <v>3</v>
      </c>
      <c r="M203" t="n">
        <v>1</v>
      </c>
      <c r="N203" t="n">
        <v>5.78</v>
      </c>
      <c r="O203" t="n">
        <v>6845.59</v>
      </c>
      <c r="P203" t="n">
        <v>82.77</v>
      </c>
      <c r="Q203" t="n">
        <v>433.91</v>
      </c>
      <c r="R203" t="n">
        <v>80.47</v>
      </c>
      <c r="S203" t="n">
        <v>55.15</v>
      </c>
      <c r="T203" t="n">
        <v>10571.38</v>
      </c>
      <c r="U203" t="n">
        <v>0.6899999999999999</v>
      </c>
      <c r="V203" t="n">
        <v>0.84</v>
      </c>
      <c r="W203" t="n">
        <v>6.85</v>
      </c>
      <c r="X203" t="n">
        <v>0.66</v>
      </c>
      <c r="Y203" t="n">
        <v>2</v>
      </c>
      <c r="Z203" t="n">
        <v>10</v>
      </c>
    </row>
    <row r="204">
      <c r="A204" t="n">
        <v>3</v>
      </c>
      <c r="B204" t="n">
        <v>20</v>
      </c>
      <c r="C204" t="inlineStr">
        <is>
          <t xml:space="preserve">CONCLUIDO	</t>
        </is>
      </c>
      <c r="D204" t="n">
        <v>5.2669</v>
      </c>
      <c r="E204" t="n">
        <v>18.99</v>
      </c>
      <c r="F204" t="n">
        <v>16.96</v>
      </c>
      <c r="G204" t="n">
        <v>44.24</v>
      </c>
      <c r="H204" t="n">
        <v>1.27</v>
      </c>
      <c r="I204" t="n">
        <v>23</v>
      </c>
      <c r="J204" t="n">
        <v>54.75</v>
      </c>
      <c r="K204" t="n">
        <v>24.83</v>
      </c>
      <c r="L204" t="n">
        <v>4</v>
      </c>
      <c r="M204" t="n">
        <v>0</v>
      </c>
      <c r="N204" t="n">
        <v>5.92</v>
      </c>
      <c r="O204" t="n">
        <v>6986.39</v>
      </c>
      <c r="P204" t="n">
        <v>84.42</v>
      </c>
      <c r="Q204" t="n">
        <v>433.78</v>
      </c>
      <c r="R204" t="n">
        <v>80.45</v>
      </c>
      <c r="S204" t="n">
        <v>55.15</v>
      </c>
      <c r="T204" t="n">
        <v>10561.2</v>
      </c>
      <c r="U204" t="n">
        <v>0.6899999999999999</v>
      </c>
      <c r="V204" t="n">
        <v>0.84</v>
      </c>
      <c r="W204" t="n">
        <v>6.86</v>
      </c>
      <c r="X204" t="n">
        <v>0.66</v>
      </c>
      <c r="Y204" t="n">
        <v>2</v>
      </c>
      <c r="Z204" t="n">
        <v>10</v>
      </c>
    </row>
    <row r="205">
      <c r="A205" t="n">
        <v>0</v>
      </c>
      <c r="B205" t="n">
        <v>65</v>
      </c>
      <c r="C205" t="inlineStr">
        <is>
          <t xml:space="preserve">CONCLUIDO	</t>
        </is>
      </c>
      <c r="D205" t="n">
        <v>3.5417</v>
      </c>
      <c r="E205" t="n">
        <v>28.24</v>
      </c>
      <c r="F205" t="n">
        <v>21.37</v>
      </c>
      <c r="G205" t="n">
        <v>7.46</v>
      </c>
      <c r="H205" t="n">
        <v>0.13</v>
      </c>
      <c r="I205" t="n">
        <v>172</v>
      </c>
      <c r="J205" t="n">
        <v>133.21</v>
      </c>
      <c r="K205" t="n">
        <v>46.47</v>
      </c>
      <c r="L205" t="n">
        <v>1</v>
      </c>
      <c r="M205" t="n">
        <v>170</v>
      </c>
      <c r="N205" t="n">
        <v>20.75</v>
      </c>
      <c r="O205" t="n">
        <v>16663.42</v>
      </c>
      <c r="P205" t="n">
        <v>236.78</v>
      </c>
      <c r="Q205" t="n">
        <v>435.01</v>
      </c>
      <c r="R205" t="n">
        <v>225.15</v>
      </c>
      <c r="S205" t="n">
        <v>55.15</v>
      </c>
      <c r="T205" t="n">
        <v>82163.00999999999</v>
      </c>
      <c r="U205" t="n">
        <v>0.24</v>
      </c>
      <c r="V205" t="n">
        <v>0.67</v>
      </c>
      <c r="W205" t="n">
        <v>7.07</v>
      </c>
      <c r="X205" t="n">
        <v>5.06</v>
      </c>
      <c r="Y205" t="n">
        <v>2</v>
      </c>
      <c r="Z205" t="n">
        <v>10</v>
      </c>
    </row>
    <row r="206">
      <c r="A206" t="n">
        <v>1</v>
      </c>
      <c r="B206" t="n">
        <v>65</v>
      </c>
      <c r="C206" t="inlineStr">
        <is>
          <t xml:space="preserve">CONCLUIDO	</t>
        </is>
      </c>
      <c r="D206" t="n">
        <v>4.4185</v>
      </c>
      <c r="E206" t="n">
        <v>22.63</v>
      </c>
      <c r="F206" t="n">
        <v>18.44</v>
      </c>
      <c r="G206" t="n">
        <v>14.95</v>
      </c>
      <c r="H206" t="n">
        <v>0.26</v>
      </c>
      <c r="I206" t="n">
        <v>74</v>
      </c>
      <c r="J206" t="n">
        <v>134.55</v>
      </c>
      <c r="K206" t="n">
        <v>46.47</v>
      </c>
      <c r="L206" t="n">
        <v>2</v>
      </c>
      <c r="M206" t="n">
        <v>72</v>
      </c>
      <c r="N206" t="n">
        <v>21.09</v>
      </c>
      <c r="O206" t="n">
        <v>16828.84</v>
      </c>
      <c r="P206" t="n">
        <v>202.61</v>
      </c>
      <c r="Q206" t="n">
        <v>433.89</v>
      </c>
      <c r="R206" t="n">
        <v>129.65</v>
      </c>
      <c r="S206" t="n">
        <v>55.15</v>
      </c>
      <c r="T206" t="n">
        <v>34903.49</v>
      </c>
      <c r="U206" t="n">
        <v>0.43</v>
      </c>
      <c r="V206" t="n">
        <v>0.78</v>
      </c>
      <c r="W206" t="n">
        <v>6.91</v>
      </c>
      <c r="X206" t="n">
        <v>2.14</v>
      </c>
      <c r="Y206" t="n">
        <v>2</v>
      </c>
      <c r="Z206" t="n">
        <v>10</v>
      </c>
    </row>
    <row r="207">
      <c r="A207" t="n">
        <v>2</v>
      </c>
      <c r="B207" t="n">
        <v>65</v>
      </c>
      <c r="C207" t="inlineStr">
        <is>
          <t xml:space="preserve">CONCLUIDO	</t>
        </is>
      </c>
      <c r="D207" t="n">
        <v>4.7446</v>
      </c>
      <c r="E207" t="n">
        <v>21.08</v>
      </c>
      <c r="F207" t="n">
        <v>17.62</v>
      </c>
      <c r="G207" t="n">
        <v>22.49</v>
      </c>
      <c r="H207" t="n">
        <v>0.39</v>
      </c>
      <c r="I207" t="n">
        <v>47</v>
      </c>
      <c r="J207" t="n">
        <v>135.9</v>
      </c>
      <c r="K207" t="n">
        <v>46.47</v>
      </c>
      <c r="L207" t="n">
        <v>3</v>
      </c>
      <c r="M207" t="n">
        <v>45</v>
      </c>
      <c r="N207" t="n">
        <v>21.43</v>
      </c>
      <c r="O207" t="n">
        <v>16994.64</v>
      </c>
      <c r="P207" t="n">
        <v>191.7</v>
      </c>
      <c r="Q207" t="n">
        <v>433.77</v>
      </c>
      <c r="R207" t="n">
        <v>102.75</v>
      </c>
      <c r="S207" t="n">
        <v>55.15</v>
      </c>
      <c r="T207" t="n">
        <v>21591.25</v>
      </c>
      <c r="U207" t="n">
        <v>0.54</v>
      </c>
      <c r="V207" t="n">
        <v>0.8100000000000001</v>
      </c>
      <c r="W207" t="n">
        <v>6.87</v>
      </c>
      <c r="X207" t="n">
        <v>1.32</v>
      </c>
      <c r="Y207" t="n">
        <v>2</v>
      </c>
      <c r="Z207" t="n">
        <v>10</v>
      </c>
    </row>
    <row r="208">
      <c r="A208" t="n">
        <v>3</v>
      </c>
      <c r="B208" t="n">
        <v>65</v>
      </c>
      <c r="C208" t="inlineStr">
        <is>
          <t xml:space="preserve">CONCLUIDO	</t>
        </is>
      </c>
      <c r="D208" t="n">
        <v>4.894</v>
      </c>
      <c r="E208" t="n">
        <v>20.43</v>
      </c>
      <c r="F208" t="n">
        <v>17.3</v>
      </c>
      <c r="G208" t="n">
        <v>29.66</v>
      </c>
      <c r="H208" t="n">
        <v>0.52</v>
      </c>
      <c r="I208" t="n">
        <v>35</v>
      </c>
      <c r="J208" t="n">
        <v>137.25</v>
      </c>
      <c r="K208" t="n">
        <v>46.47</v>
      </c>
      <c r="L208" t="n">
        <v>4</v>
      </c>
      <c r="M208" t="n">
        <v>33</v>
      </c>
      <c r="N208" t="n">
        <v>21.78</v>
      </c>
      <c r="O208" t="n">
        <v>17160.92</v>
      </c>
      <c r="P208" t="n">
        <v>186.42</v>
      </c>
      <c r="Q208" t="n">
        <v>433.61</v>
      </c>
      <c r="R208" t="n">
        <v>92.58</v>
      </c>
      <c r="S208" t="n">
        <v>55.15</v>
      </c>
      <c r="T208" t="n">
        <v>16565.23</v>
      </c>
      <c r="U208" t="n">
        <v>0.6</v>
      </c>
      <c r="V208" t="n">
        <v>0.83</v>
      </c>
      <c r="W208" t="n">
        <v>6.85</v>
      </c>
      <c r="X208" t="n">
        <v>1</v>
      </c>
      <c r="Y208" t="n">
        <v>2</v>
      </c>
      <c r="Z208" t="n">
        <v>10</v>
      </c>
    </row>
    <row r="209">
      <c r="A209" t="n">
        <v>4</v>
      </c>
      <c r="B209" t="n">
        <v>65</v>
      </c>
      <c r="C209" t="inlineStr">
        <is>
          <t xml:space="preserve">CONCLUIDO	</t>
        </is>
      </c>
      <c r="D209" t="n">
        <v>5.0091</v>
      </c>
      <c r="E209" t="n">
        <v>19.96</v>
      </c>
      <c r="F209" t="n">
        <v>17.05</v>
      </c>
      <c r="G209" t="n">
        <v>37.89</v>
      </c>
      <c r="H209" t="n">
        <v>0.64</v>
      </c>
      <c r="I209" t="n">
        <v>27</v>
      </c>
      <c r="J209" t="n">
        <v>138.6</v>
      </c>
      <c r="K209" t="n">
        <v>46.47</v>
      </c>
      <c r="L209" t="n">
        <v>5</v>
      </c>
      <c r="M209" t="n">
        <v>25</v>
      </c>
      <c r="N209" t="n">
        <v>22.13</v>
      </c>
      <c r="O209" t="n">
        <v>17327.69</v>
      </c>
      <c r="P209" t="n">
        <v>181.48</v>
      </c>
      <c r="Q209" t="n">
        <v>433.58</v>
      </c>
      <c r="R209" t="n">
        <v>84.20999999999999</v>
      </c>
      <c r="S209" t="n">
        <v>55.15</v>
      </c>
      <c r="T209" t="n">
        <v>12420.06</v>
      </c>
      <c r="U209" t="n">
        <v>0.65</v>
      </c>
      <c r="V209" t="n">
        <v>0.84</v>
      </c>
      <c r="W209" t="n">
        <v>6.84</v>
      </c>
      <c r="X209" t="n">
        <v>0.75</v>
      </c>
      <c r="Y209" t="n">
        <v>2</v>
      </c>
      <c r="Z209" t="n">
        <v>10</v>
      </c>
    </row>
    <row r="210">
      <c r="A210" t="n">
        <v>5</v>
      </c>
      <c r="B210" t="n">
        <v>65</v>
      </c>
      <c r="C210" t="inlineStr">
        <is>
          <t xml:space="preserve">CONCLUIDO	</t>
        </is>
      </c>
      <c r="D210" t="n">
        <v>5.0693</v>
      </c>
      <c r="E210" t="n">
        <v>19.73</v>
      </c>
      <c r="F210" t="n">
        <v>16.92</v>
      </c>
      <c r="G210" t="n">
        <v>44.14</v>
      </c>
      <c r="H210" t="n">
        <v>0.76</v>
      </c>
      <c r="I210" t="n">
        <v>23</v>
      </c>
      <c r="J210" t="n">
        <v>139.95</v>
      </c>
      <c r="K210" t="n">
        <v>46.47</v>
      </c>
      <c r="L210" t="n">
        <v>6</v>
      </c>
      <c r="M210" t="n">
        <v>21</v>
      </c>
      <c r="N210" t="n">
        <v>22.49</v>
      </c>
      <c r="O210" t="n">
        <v>17494.97</v>
      </c>
      <c r="P210" t="n">
        <v>177.96</v>
      </c>
      <c r="Q210" t="n">
        <v>433.49</v>
      </c>
      <c r="R210" t="n">
        <v>80.17</v>
      </c>
      <c r="S210" t="n">
        <v>55.15</v>
      </c>
      <c r="T210" t="n">
        <v>10419.04</v>
      </c>
      <c r="U210" t="n">
        <v>0.6899999999999999</v>
      </c>
      <c r="V210" t="n">
        <v>0.85</v>
      </c>
      <c r="W210" t="n">
        <v>6.83</v>
      </c>
      <c r="X210" t="n">
        <v>0.63</v>
      </c>
      <c r="Y210" t="n">
        <v>2</v>
      </c>
      <c r="Z210" t="n">
        <v>10</v>
      </c>
    </row>
    <row r="211">
      <c r="A211" t="n">
        <v>6</v>
      </c>
      <c r="B211" t="n">
        <v>65</v>
      </c>
      <c r="C211" t="inlineStr">
        <is>
          <t xml:space="preserve">CONCLUIDO	</t>
        </is>
      </c>
      <c r="D211" t="n">
        <v>5.1234</v>
      </c>
      <c r="E211" t="n">
        <v>19.52</v>
      </c>
      <c r="F211" t="n">
        <v>16.82</v>
      </c>
      <c r="G211" t="n">
        <v>53.12</v>
      </c>
      <c r="H211" t="n">
        <v>0.88</v>
      </c>
      <c r="I211" t="n">
        <v>19</v>
      </c>
      <c r="J211" t="n">
        <v>141.31</v>
      </c>
      <c r="K211" t="n">
        <v>46.47</v>
      </c>
      <c r="L211" t="n">
        <v>7</v>
      </c>
      <c r="M211" t="n">
        <v>17</v>
      </c>
      <c r="N211" t="n">
        <v>22.85</v>
      </c>
      <c r="O211" t="n">
        <v>17662.75</v>
      </c>
      <c r="P211" t="n">
        <v>174.75</v>
      </c>
      <c r="Q211" t="n">
        <v>433.55</v>
      </c>
      <c r="R211" t="n">
        <v>76.83</v>
      </c>
      <c r="S211" t="n">
        <v>55.15</v>
      </c>
      <c r="T211" t="n">
        <v>8770.940000000001</v>
      </c>
      <c r="U211" t="n">
        <v>0.72</v>
      </c>
      <c r="V211" t="n">
        <v>0.85</v>
      </c>
      <c r="W211" t="n">
        <v>6.83</v>
      </c>
      <c r="X211" t="n">
        <v>0.53</v>
      </c>
      <c r="Y211" t="n">
        <v>2</v>
      </c>
      <c r="Z211" t="n">
        <v>10</v>
      </c>
    </row>
    <row r="212">
      <c r="A212" t="n">
        <v>7</v>
      </c>
      <c r="B212" t="n">
        <v>65</v>
      </c>
      <c r="C212" t="inlineStr">
        <is>
          <t xml:space="preserve">CONCLUIDO	</t>
        </is>
      </c>
      <c r="D212" t="n">
        <v>5.1587</v>
      </c>
      <c r="E212" t="n">
        <v>19.38</v>
      </c>
      <c r="F212" t="n">
        <v>16.74</v>
      </c>
      <c r="G212" t="n">
        <v>59.09</v>
      </c>
      <c r="H212" t="n">
        <v>0.99</v>
      </c>
      <c r="I212" t="n">
        <v>17</v>
      </c>
      <c r="J212" t="n">
        <v>142.68</v>
      </c>
      <c r="K212" t="n">
        <v>46.47</v>
      </c>
      <c r="L212" t="n">
        <v>8</v>
      </c>
      <c r="M212" t="n">
        <v>15</v>
      </c>
      <c r="N212" t="n">
        <v>23.21</v>
      </c>
      <c r="O212" t="n">
        <v>17831.04</v>
      </c>
      <c r="P212" t="n">
        <v>172.24</v>
      </c>
      <c r="Q212" t="n">
        <v>433.43</v>
      </c>
      <c r="R212" t="n">
        <v>74.41</v>
      </c>
      <c r="S212" t="n">
        <v>55.15</v>
      </c>
      <c r="T212" t="n">
        <v>7568.57</v>
      </c>
      <c r="U212" t="n">
        <v>0.74</v>
      </c>
      <c r="V212" t="n">
        <v>0.86</v>
      </c>
      <c r="W212" t="n">
        <v>6.82</v>
      </c>
      <c r="X212" t="n">
        <v>0.45</v>
      </c>
      <c r="Y212" t="n">
        <v>2</v>
      </c>
      <c r="Z212" t="n">
        <v>10</v>
      </c>
    </row>
    <row r="213">
      <c r="A213" t="n">
        <v>8</v>
      </c>
      <c r="B213" t="n">
        <v>65</v>
      </c>
      <c r="C213" t="inlineStr">
        <is>
          <t xml:space="preserve">CONCLUIDO	</t>
        </is>
      </c>
      <c r="D213" t="n">
        <v>5.184</v>
      </c>
      <c r="E213" t="n">
        <v>19.29</v>
      </c>
      <c r="F213" t="n">
        <v>16.7</v>
      </c>
      <c r="G213" t="n">
        <v>66.81</v>
      </c>
      <c r="H213" t="n">
        <v>1.11</v>
      </c>
      <c r="I213" t="n">
        <v>15</v>
      </c>
      <c r="J213" t="n">
        <v>144.05</v>
      </c>
      <c r="K213" t="n">
        <v>46.47</v>
      </c>
      <c r="L213" t="n">
        <v>9</v>
      </c>
      <c r="M213" t="n">
        <v>13</v>
      </c>
      <c r="N213" t="n">
        <v>23.58</v>
      </c>
      <c r="O213" t="n">
        <v>17999.83</v>
      </c>
      <c r="P213" t="n">
        <v>169.37</v>
      </c>
      <c r="Q213" t="n">
        <v>433.51</v>
      </c>
      <c r="R213" t="n">
        <v>72.89</v>
      </c>
      <c r="S213" t="n">
        <v>55.15</v>
      </c>
      <c r="T213" t="n">
        <v>6819.61</v>
      </c>
      <c r="U213" t="n">
        <v>0.76</v>
      </c>
      <c r="V213" t="n">
        <v>0.86</v>
      </c>
      <c r="W213" t="n">
        <v>6.82</v>
      </c>
      <c r="X213" t="n">
        <v>0.41</v>
      </c>
      <c r="Y213" t="n">
        <v>2</v>
      </c>
      <c r="Z213" t="n">
        <v>10</v>
      </c>
    </row>
    <row r="214">
      <c r="A214" t="n">
        <v>9</v>
      </c>
      <c r="B214" t="n">
        <v>65</v>
      </c>
      <c r="C214" t="inlineStr">
        <is>
          <t xml:space="preserve">CONCLUIDO	</t>
        </is>
      </c>
      <c r="D214" t="n">
        <v>5.2113</v>
      </c>
      <c r="E214" t="n">
        <v>19.19</v>
      </c>
      <c r="F214" t="n">
        <v>16.66</v>
      </c>
      <c r="G214" t="n">
        <v>76.87</v>
      </c>
      <c r="H214" t="n">
        <v>1.22</v>
      </c>
      <c r="I214" t="n">
        <v>13</v>
      </c>
      <c r="J214" t="n">
        <v>145.42</v>
      </c>
      <c r="K214" t="n">
        <v>46.47</v>
      </c>
      <c r="L214" t="n">
        <v>10</v>
      </c>
      <c r="M214" t="n">
        <v>11</v>
      </c>
      <c r="N214" t="n">
        <v>23.95</v>
      </c>
      <c r="O214" t="n">
        <v>18169.15</v>
      </c>
      <c r="P214" t="n">
        <v>166.54</v>
      </c>
      <c r="Q214" t="n">
        <v>433.46</v>
      </c>
      <c r="R214" t="n">
        <v>71.42</v>
      </c>
      <c r="S214" t="n">
        <v>55.15</v>
      </c>
      <c r="T214" t="n">
        <v>6096.15</v>
      </c>
      <c r="U214" t="n">
        <v>0.77</v>
      </c>
      <c r="V214" t="n">
        <v>0.86</v>
      </c>
      <c r="W214" t="n">
        <v>6.82</v>
      </c>
      <c r="X214" t="n">
        <v>0.36</v>
      </c>
      <c r="Y214" t="n">
        <v>2</v>
      </c>
      <c r="Z214" t="n">
        <v>10</v>
      </c>
    </row>
    <row r="215">
      <c r="A215" t="n">
        <v>10</v>
      </c>
      <c r="B215" t="n">
        <v>65</v>
      </c>
      <c r="C215" t="inlineStr">
        <is>
          <t xml:space="preserve">CONCLUIDO	</t>
        </is>
      </c>
      <c r="D215" t="n">
        <v>5.2367</v>
      </c>
      <c r="E215" t="n">
        <v>19.1</v>
      </c>
      <c r="F215" t="n">
        <v>16.59</v>
      </c>
      <c r="G215" t="n">
        <v>82.94</v>
      </c>
      <c r="H215" t="n">
        <v>1.33</v>
      </c>
      <c r="I215" t="n">
        <v>12</v>
      </c>
      <c r="J215" t="n">
        <v>146.8</v>
      </c>
      <c r="K215" t="n">
        <v>46.47</v>
      </c>
      <c r="L215" t="n">
        <v>11</v>
      </c>
      <c r="M215" t="n">
        <v>10</v>
      </c>
      <c r="N215" t="n">
        <v>24.33</v>
      </c>
      <c r="O215" t="n">
        <v>18338.99</v>
      </c>
      <c r="P215" t="n">
        <v>164.06</v>
      </c>
      <c r="Q215" t="n">
        <v>433.4</v>
      </c>
      <c r="R215" t="n">
        <v>69.23999999999999</v>
      </c>
      <c r="S215" t="n">
        <v>55.15</v>
      </c>
      <c r="T215" t="n">
        <v>5008.87</v>
      </c>
      <c r="U215" t="n">
        <v>0.8</v>
      </c>
      <c r="V215" t="n">
        <v>0.86</v>
      </c>
      <c r="W215" t="n">
        <v>6.82</v>
      </c>
      <c r="X215" t="n">
        <v>0.3</v>
      </c>
      <c r="Y215" t="n">
        <v>2</v>
      </c>
      <c r="Z215" t="n">
        <v>10</v>
      </c>
    </row>
    <row r="216">
      <c r="A216" t="n">
        <v>11</v>
      </c>
      <c r="B216" t="n">
        <v>65</v>
      </c>
      <c r="C216" t="inlineStr">
        <is>
          <t xml:space="preserve">CONCLUIDO	</t>
        </is>
      </c>
      <c r="D216" t="n">
        <v>5.248</v>
      </c>
      <c r="E216" t="n">
        <v>19.05</v>
      </c>
      <c r="F216" t="n">
        <v>16.57</v>
      </c>
      <c r="G216" t="n">
        <v>90.41</v>
      </c>
      <c r="H216" t="n">
        <v>1.43</v>
      </c>
      <c r="I216" t="n">
        <v>11</v>
      </c>
      <c r="J216" t="n">
        <v>148.18</v>
      </c>
      <c r="K216" t="n">
        <v>46.47</v>
      </c>
      <c r="L216" t="n">
        <v>12</v>
      </c>
      <c r="M216" t="n">
        <v>9</v>
      </c>
      <c r="N216" t="n">
        <v>24.71</v>
      </c>
      <c r="O216" t="n">
        <v>18509.36</v>
      </c>
      <c r="P216" t="n">
        <v>161.87</v>
      </c>
      <c r="Q216" t="n">
        <v>433.42</v>
      </c>
      <c r="R216" t="n">
        <v>68.93000000000001</v>
      </c>
      <c r="S216" t="n">
        <v>55.15</v>
      </c>
      <c r="T216" t="n">
        <v>4861.3</v>
      </c>
      <c r="U216" t="n">
        <v>0.8</v>
      </c>
      <c r="V216" t="n">
        <v>0.86</v>
      </c>
      <c r="W216" t="n">
        <v>6.81</v>
      </c>
      <c r="X216" t="n">
        <v>0.28</v>
      </c>
      <c r="Y216" t="n">
        <v>2</v>
      </c>
      <c r="Z216" t="n">
        <v>10</v>
      </c>
    </row>
    <row r="217">
      <c r="A217" t="n">
        <v>12</v>
      </c>
      <c r="B217" t="n">
        <v>65</v>
      </c>
      <c r="C217" t="inlineStr">
        <is>
          <t xml:space="preserve">CONCLUIDO	</t>
        </is>
      </c>
      <c r="D217" t="n">
        <v>5.2602</v>
      </c>
      <c r="E217" t="n">
        <v>19.01</v>
      </c>
      <c r="F217" t="n">
        <v>16.56</v>
      </c>
      <c r="G217" t="n">
        <v>99.34999999999999</v>
      </c>
      <c r="H217" t="n">
        <v>1.54</v>
      </c>
      <c r="I217" t="n">
        <v>10</v>
      </c>
      <c r="J217" t="n">
        <v>149.56</v>
      </c>
      <c r="K217" t="n">
        <v>46.47</v>
      </c>
      <c r="L217" t="n">
        <v>13</v>
      </c>
      <c r="M217" t="n">
        <v>8</v>
      </c>
      <c r="N217" t="n">
        <v>25.1</v>
      </c>
      <c r="O217" t="n">
        <v>18680.25</v>
      </c>
      <c r="P217" t="n">
        <v>159.09</v>
      </c>
      <c r="Q217" t="n">
        <v>433.45</v>
      </c>
      <c r="R217" t="n">
        <v>68.29000000000001</v>
      </c>
      <c r="S217" t="n">
        <v>55.15</v>
      </c>
      <c r="T217" t="n">
        <v>4543.98</v>
      </c>
      <c r="U217" t="n">
        <v>0.8100000000000001</v>
      </c>
      <c r="V217" t="n">
        <v>0.86</v>
      </c>
      <c r="W217" t="n">
        <v>6.81</v>
      </c>
      <c r="X217" t="n">
        <v>0.27</v>
      </c>
      <c r="Y217" t="n">
        <v>2</v>
      </c>
      <c r="Z217" t="n">
        <v>10</v>
      </c>
    </row>
    <row r="218">
      <c r="A218" t="n">
        <v>13</v>
      </c>
      <c r="B218" t="n">
        <v>65</v>
      </c>
      <c r="C218" t="inlineStr">
        <is>
          <t xml:space="preserve">CONCLUIDO	</t>
        </is>
      </c>
      <c r="D218" t="n">
        <v>5.2776</v>
      </c>
      <c r="E218" t="n">
        <v>18.95</v>
      </c>
      <c r="F218" t="n">
        <v>16.52</v>
      </c>
      <c r="G218" t="n">
        <v>110.15</v>
      </c>
      <c r="H218" t="n">
        <v>1.64</v>
      </c>
      <c r="I218" t="n">
        <v>9</v>
      </c>
      <c r="J218" t="n">
        <v>150.95</v>
      </c>
      <c r="K218" t="n">
        <v>46.47</v>
      </c>
      <c r="L218" t="n">
        <v>14</v>
      </c>
      <c r="M218" t="n">
        <v>7</v>
      </c>
      <c r="N218" t="n">
        <v>25.49</v>
      </c>
      <c r="O218" t="n">
        <v>18851.69</v>
      </c>
      <c r="P218" t="n">
        <v>155.38</v>
      </c>
      <c r="Q218" t="n">
        <v>433.45</v>
      </c>
      <c r="R218" t="n">
        <v>67.27</v>
      </c>
      <c r="S218" t="n">
        <v>55.15</v>
      </c>
      <c r="T218" t="n">
        <v>4040.88</v>
      </c>
      <c r="U218" t="n">
        <v>0.82</v>
      </c>
      <c r="V218" t="n">
        <v>0.87</v>
      </c>
      <c r="W218" t="n">
        <v>6.81</v>
      </c>
      <c r="X218" t="n">
        <v>0.23</v>
      </c>
      <c r="Y218" t="n">
        <v>2</v>
      </c>
      <c r="Z218" t="n">
        <v>10</v>
      </c>
    </row>
    <row r="219">
      <c r="A219" t="n">
        <v>14</v>
      </c>
      <c r="B219" t="n">
        <v>65</v>
      </c>
      <c r="C219" t="inlineStr">
        <is>
          <t xml:space="preserve">CONCLUIDO	</t>
        </is>
      </c>
      <c r="D219" t="n">
        <v>5.2792</v>
      </c>
      <c r="E219" t="n">
        <v>18.94</v>
      </c>
      <c r="F219" t="n">
        <v>16.52</v>
      </c>
      <c r="G219" t="n">
        <v>110.11</v>
      </c>
      <c r="H219" t="n">
        <v>1.74</v>
      </c>
      <c r="I219" t="n">
        <v>9</v>
      </c>
      <c r="J219" t="n">
        <v>152.35</v>
      </c>
      <c r="K219" t="n">
        <v>46.47</v>
      </c>
      <c r="L219" t="n">
        <v>15</v>
      </c>
      <c r="M219" t="n">
        <v>7</v>
      </c>
      <c r="N219" t="n">
        <v>25.88</v>
      </c>
      <c r="O219" t="n">
        <v>19023.66</v>
      </c>
      <c r="P219" t="n">
        <v>153.93</v>
      </c>
      <c r="Q219" t="n">
        <v>433.41</v>
      </c>
      <c r="R219" t="n">
        <v>66.97</v>
      </c>
      <c r="S219" t="n">
        <v>55.15</v>
      </c>
      <c r="T219" t="n">
        <v>3887.63</v>
      </c>
      <c r="U219" t="n">
        <v>0.82</v>
      </c>
      <c r="V219" t="n">
        <v>0.87</v>
      </c>
      <c r="W219" t="n">
        <v>6.81</v>
      </c>
      <c r="X219" t="n">
        <v>0.23</v>
      </c>
      <c r="Y219" t="n">
        <v>2</v>
      </c>
      <c r="Z219" t="n">
        <v>10</v>
      </c>
    </row>
    <row r="220">
      <c r="A220" t="n">
        <v>15</v>
      </c>
      <c r="B220" t="n">
        <v>65</v>
      </c>
      <c r="C220" t="inlineStr">
        <is>
          <t xml:space="preserve">CONCLUIDO	</t>
        </is>
      </c>
      <c r="D220" t="n">
        <v>5.294</v>
      </c>
      <c r="E220" t="n">
        <v>18.89</v>
      </c>
      <c r="F220" t="n">
        <v>16.49</v>
      </c>
      <c r="G220" t="n">
        <v>123.69</v>
      </c>
      <c r="H220" t="n">
        <v>1.84</v>
      </c>
      <c r="I220" t="n">
        <v>8</v>
      </c>
      <c r="J220" t="n">
        <v>153.75</v>
      </c>
      <c r="K220" t="n">
        <v>46.47</v>
      </c>
      <c r="L220" t="n">
        <v>16</v>
      </c>
      <c r="M220" t="n">
        <v>4</v>
      </c>
      <c r="N220" t="n">
        <v>26.28</v>
      </c>
      <c r="O220" t="n">
        <v>19196.18</v>
      </c>
      <c r="P220" t="n">
        <v>151.66</v>
      </c>
      <c r="Q220" t="n">
        <v>433.52</v>
      </c>
      <c r="R220" t="n">
        <v>65.98999999999999</v>
      </c>
      <c r="S220" t="n">
        <v>55.15</v>
      </c>
      <c r="T220" t="n">
        <v>3405.21</v>
      </c>
      <c r="U220" t="n">
        <v>0.84</v>
      </c>
      <c r="V220" t="n">
        <v>0.87</v>
      </c>
      <c r="W220" t="n">
        <v>6.81</v>
      </c>
      <c r="X220" t="n">
        <v>0.2</v>
      </c>
      <c r="Y220" t="n">
        <v>2</v>
      </c>
      <c r="Z220" t="n">
        <v>10</v>
      </c>
    </row>
    <row r="221">
      <c r="A221" t="n">
        <v>16</v>
      </c>
      <c r="B221" t="n">
        <v>65</v>
      </c>
      <c r="C221" t="inlineStr">
        <is>
          <t xml:space="preserve">CONCLUIDO	</t>
        </is>
      </c>
      <c r="D221" t="n">
        <v>5.2915</v>
      </c>
      <c r="E221" t="n">
        <v>18.9</v>
      </c>
      <c r="F221" t="n">
        <v>16.5</v>
      </c>
      <c r="G221" t="n">
        <v>123.75</v>
      </c>
      <c r="H221" t="n">
        <v>1.94</v>
      </c>
      <c r="I221" t="n">
        <v>8</v>
      </c>
      <c r="J221" t="n">
        <v>155.15</v>
      </c>
      <c r="K221" t="n">
        <v>46.47</v>
      </c>
      <c r="L221" t="n">
        <v>17</v>
      </c>
      <c r="M221" t="n">
        <v>0</v>
      </c>
      <c r="N221" t="n">
        <v>26.68</v>
      </c>
      <c r="O221" t="n">
        <v>19369.26</v>
      </c>
      <c r="P221" t="n">
        <v>152.27</v>
      </c>
      <c r="Q221" t="n">
        <v>433.53</v>
      </c>
      <c r="R221" t="n">
        <v>66.09</v>
      </c>
      <c r="S221" t="n">
        <v>55.15</v>
      </c>
      <c r="T221" t="n">
        <v>3455.48</v>
      </c>
      <c r="U221" t="n">
        <v>0.83</v>
      </c>
      <c r="V221" t="n">
        <v>0.87</v>
      </c>
      <c r="W221" t="n">
        <v>6.82</v>
      </c>
      <c r="X221" t="n">
        <v>0.21</v>
      </c>
      <c r="Y221" t="n">
        <v>2</v>
      </c>
      <c r="Z221" t="n">
        <v>10</v>
      </c>
    </row>
    <row r="222">
      <c r="A222" t="n">
        <v>0</v>
      </c>
      <c r="B222" t="n">
        <v>75</v>
      </c>
      <c r="C222" t="inlineStr">
        <is>
          <t xml:space="preserve">CONCLUIDO	</t>
        </is>
      </c>
      <c r="D222" t="n">
        <v>3.3233</v>
      </c>
      <c r="E222" t="n">
        <v>30.09</v>
      </c>
      <c r="F222" t="n">
        <v>21.98</v>
      </c>
      <c r="G222" t="n">
        <v>6.9</v>
      </c>
      <c r="H222" t="n">
        <v>0.12</v>
      </c>
      <c r="I222" t="n">
        <v>191</v>
      </c>
      <c r="J222" t="n">
        <v>150.44</v>
      </c>
      <c r="K222" t="n">
        <v>49.1</v>
      </c>
      <c r="L222" t="n">
        <v>1</v>
      </c>
      <c r="M222" t="n">
        <v>189</v>
      </c>
      <c r="N222" t="n">
        <v>25.34</v>
      </c>
      <c r="O222" t="n">
        <v>18787.76</v>
      </c>
      <c r="P222" t="n">
        <v>263.61</v>
      </c>
      <c r="Q222" t="n">
        <v>434.87</v>
      </c>
      <c r="R222" t="n">
        <v>244</v>
      </c>
      <c r="S222" t="n">
        <v>55.15</v>
      </c>
      <c r="T222" t="n">
        <v>91496.08</v>
      </c>
      <c r="U222" t="n">
        <v>0.23</v>
      </c>
      <c r="V222" t="n">
        <v>0.65</v>
      </c>
      <c r="W222" t="n">
        <v>7.13</v>
      </c>
      <c r="X222" t="n">
        <v>5.66</v>
      </c>
      <c r="Y222" t="n">
        <v>2</v>
      </c>
      <c r="Z222" t="n">
        <v>10</v>
      </c>
    </row>
    <row r="223">
      <c r="A223" t="n">
        <v>1</v>
      </c>
      <c r="B223" t="n">
        <v>75</v>
      </c>
      <c r="C223" t="inlineStr">
        <is>
          <t xml:space="preserve">CONCLUIDO	</t>
        </is>
      </c>
      <c r="D223" t="n">
        <v>4.2743</v>
      </c>
      <c r="E223" t="n">
        <v>23.4</v>
      </c>
      <c r="F223" t="n">
        <v>18.64</v>
      </c>
      <c r="G223" t="n">
        <v>13.81</v>
      </c>
      <c r="H223" t="n">
        <v>0.23</v>
      </c>
      <c r="I223" t="n">
        <v>81</v>
      </c>
      <c r="J223" t="n">
        <v>151.83</v>
      </c>
      <c r="K223" t="n">
        <v>49.1</v>
      </c>
      <c r="L223" t="n">
        <v>2</v>
      </c>
      <c r="M223" t="n">
        <v>79</v>
      </c>
      <c r="N223" t="n">
        <v>25.73</v>
      </c>
      <c r="O223" t="n">
        <v>18959.54</v>
      </c>
      <c r="P223" t="n">
        <v>222.35</v>
      </c>
      <c r="Q223" t="n">
        <v>433.91</v>
      </c>
      <c r="R223" t="n">
        <v>135.68</v>
      </c>
      <c r="S223" t="n">
        <v>55.15</v>
      </c>
      <c r="T223" t="n">
        <v>37884.3</v>
      </c>
      <c r="U223" t="n">
        <v>0.41</v>
      </c>
      <c r="V223" t="n">
        <v>0.77</v>
      </c>
      <c r="W223" t="n">
        <v>6.94</v>
      </c>
      <c r="X223" t="n">
        <v>2.34</v>
      </c>
      <c r="Y223" t="n">
        <v>2</v>
      </c>
      <c r="Z223" t="n">
        <v>10</v>
      </c>
    </row>
    <row r="224">
      <c r="A224" t="n">
        <v>2</v>
      </c>
      <c r="B224" t="n">
        <v>75</v>
      </c>
      <c r="C224" t="inlineStr">
        <is>
          <t xml:space="preserve">CONCLUIDO	</t>
        </is>
      </c>
      <c r="D224" t="n">
        <v>4.6217</v>
      </c>
      <c r="E224" t="n">
        <v>21.64</v>
      </c>
      <c r="F224" t="n">
        <v>17.77</v>
      </c>
      <c r="G224" t="n">
        <v>20.51</v>
      </c>
      <c r="H224" t="n">
        <v>0.35</v>
      </c>
      <c r="I224" t="n">
        <v>52</v>
      </c>
      <c r="J224" t="n">
        <v>153.23</v>
      </c>
      <c r="K224" t="n">
        <v>49.1</v>
      </c>
      <c r="L224" t="n">
        <v>3</v>
      </c>
      <c r="M224" t="n">
        <v>50</v>
      </c>
      <c r="N224" t="n">
        <v>26.13</v>
      </c>
      <c r="O224" t="n">
        <v>19131.85</v>
      </c>
      <c r="P224" t="n">
        <v>210.31</v>
      </c>
      <c r="Q224" t="n">
        <v>433.7</v>
      </c>
      <c r="R224" t="n">
        <v>107.69</v>
      </c>
      <c r="S224" t="n">
        <v>55.15</v>
      </c>
      <c r="T224" t="n">
        <v>24032.79</v>
      </c>
      <c r="U224" t="n">
        <v>0.51</v>
      </c>
      <c r="V224" t="n">
        <v>0.8100000000000001</v>
      </c>
      <c r="W224" t="n">
        <v>6.88</v>
      </c>
      <c r="X224" t="n">
        <v>1.48</v>
      </c>
      <c r="Y224" t="n">
        <v>2</v>
      </c>
      <c r="Z224" t="n">
        <v>10</v>
      </c>
    </row>
    <row r="225">
      <c r="A225" t="n">
        <v>3</v>
      </c>
      <c r="B225" t="n">
        <v>75</v>
      </c>
      <c r="C225" t="inlineStr">
        <is>
          <t xml:space="preserve">CONCLUIDO	</t>
        </is>
      </c>
      <c r="D225" t="n">
        <v>4.807</v>
      </c>
      <c r="E225" t="n">
        <v>20.8</v>
      </c>
      <c r="F225" t="n">
        <v>17.37</v>
      </c>
      <c r="G225" t="n">
        <v>27.42</v>
      </c>
      <c r="H225" t="n">
        <v>0.46</v>
      </c>
      <c r="I225" t="n">
        <v>38</v>
      </c>
      <c r="J225" t="n">
        <v>154.63</v>
      </c>
      <c r="K225" t="n">
        <v>49.1</v>
      </c>
      <c r="L225" t="n">
        <v>4</v>
      </c>
      <c r="M225" t="n">
        <v>36</v>
      </c>
      <c r="N225" t="n">
        <v>26.53</v>
      </c>
      <c r="O225" t="n">
        <v>19304.72</v>
      </c>
      <c r="P225" t="n">
        <v>203.72</v>
      </c>
      <c r="Q225" t="n">
        <v>433.73</v>
      </c>
      <c r="R225" t="n">
        <v>94.41</v>
      </c>
      <c r="S225" t="n">
        <v>55.15</v>
      </c>
      <c r="T225" t="n">
        <v>17462.19</v>
      </c>
      <c r="U225" t="n">
        <v>0.58</v>
      </c>
      <c r="V225" t="n">
        <v>0.82</v>
      </c>
      <c r="W225" t="n">
        <v>6.86</v>
      </c>
      <c r="X225" t="n">
        <v>1.07</v>
      </c>
      <c r="Y225" t="n">
        <v>2</v>
      </c>
      <c r="Z225" t="n">
        <v>10</v>
      </c>
    </row>
    <row r="226">
      <c r="A226" t="n">
        <v>4</v>
      </c>
      <c r="B226" t="n">
        <v>75</v>
      </c>
      <c r="C226" t="inlineStr">
        <is>
          <t xml:space="preserve">CONCLUIDO	</t>
        </is>
      </c>
      <c r="D226" t="n">
        <v>4.9188</v>
      </c>
      <c r="E226" t="n">
        <v>20.33</v>
      </c>
      <c r="F226" t="n">
        <v>17.14</v>
      </c>
      <c r="G226" t="n">
        <v>34.27</v>
      </c>
      <c r="H226" t="n">
        <v>0.57</v>
      </c>
      <c r="I226" t="n">
        <v>30</v>
      </c>
      <c r="J226" t="n">
        <v>156.03</v>
      </c>
      <c r="K226" t="n">
        <v>49.1</v>
      </c>
      <c r="L226" t="n">
        <v>5</v>
      </c>
      <c r="M226" t="n">
        <v>28</v>
      </c>
      <c r="N226" t="n">
        <v>26.94</v>
      </c>
      <c r="O226" t="n">
        <v>19478.15</v>
      </c>
      <c r="P226" t="n">
        <v>199.59</v>
      </c>
      <c r="Q226" t="n">
        <v>433.76</v>
      </c>
      <c r="R226" t="n">
        <v>87.16</v>
      </c>
      <c r="S226" t="n">
        <v>55.15</v>
      </c>
      <c r="T226" t="n">
        <v>13879.32</v>
      </c>
      <c r="U226" t="n">
        <v>0.63</v>
      </c>
      <c r="V226" t="n">
        <v>0.84</v>
      </c>
      <c r="W226" t="n">
        <v>6.84</v>
      </c>
      <c r="X226" t="n">
        <v>0.84</v>
      </c>
      <c r="Y226" t="n">
        <v>2</v>
      </c>
      <c r="Z226" t="n">
        <v>10</v>
      </c>
    </row>
    <row r="227">
      <c r="A227" t="n">
        <v>5</v>
      </c>
      <c r="B227" t="n">
        <v>75</v>
      </c>
      <c r="C227" t="inlineStr">
        <is>
          <t xml:space="preserve">CONCLUIDO	</t>
        </is>
      </c>
      <c r="D227" t="n">
        <v>4.9864</v>
      </c>
      <c r="E227" t="n">
        <v>20.05</v>
      </c>
      <c r="F227" t="n">
        <v>17.01</v>
      </c>
      <c r="G227" t="n">
        <v>40.83</v>
      </c>
      <c r="H227" t="n">
        <v>0.67</v>
      </c>
      <c r="I227" t="n">
        <v>25</v>
      </c>
      <c r="J227" t="n">
        <v>157.44</v>
      </c>
      <c r="K227" t="n">
        <v>49.1</v>
      </c>
      <c r="L227" t="n">
        <v>6</v>
      </c>
      <c r="M227" t="n">
        <v>23</v>
      </c>
      <c r="N227" t="n">
        <v>27.35</v>
      </c>
      <c r="O227" t="n">
        <v>19652.13</v>
      </c>
      <c r="P227" t="n">
        <v>196.42</v>
      </c>
      <c r="Q227" t="n">
        <v>433.61</v>
      </c>
      <c r="R227" t="n">
        <v>83.06999999999999</v>
      </c>
      <c r="S227" t="n">
        <v>55.15</v>
      </c>
      <c r="T227" t="n">
        <v>11861.56</v>
      </c>
      <c r="U227" t="n">
        <v>0.66</v>
      </c>
      <c r="V227" t="n">
        <v>0.84</v>
      </c>
      <c r="W227" t="n">
        <v>6.84</v>
      </c>
      <c r="X227" t="n">
        <v>0.72</v>
      </c>
      <c r="Y227" t="n">
        <v>2</v>
      </c>
      <c r="Z227" t="n">
        <v>10</v>
      </c>
    </row>
    <row r="228">
      <c r="A228" t="n">
        <v>6</v>
      </c>
      <c r="B228" t="n">
        <v>75</v>
      </c>
      <c r="C228" t="inlineStr">
        <is>
          <t xml:space="preserve">CONCLUIDO	</t>
        </is>
      </c>
      <c r="D228" t="n">
        <v>5.0543</v>
      </c>
      <c r="E228" t="n">
        <v>19.79</v>
      </c>
      <c r="F228" t="n">
        <v>16.87</v>
      </c>
      <c r="G228" t="n">
        <v>48.19</v>
      </c>
      <c r="H228" t="n">
        <v>0.78</v>
      </c>
      <c r="I228" t="n">
        <v>21</v>
      </c>
      <c r="J228" t="n">
        <v>158.86</v>
      </c>
      <c r="K228" t="n">
        <v>49.1</v>
      </c>
      <c r="L228" t="n">
        <v>7</v>
      </c>
      <c r="M228" t="n">
        <v>19</v>
      </c>
      <c r="N228" t="n">
        <v>27.77</v>
      </c>
      <c r="O228" t="n">
        <v>19826.68</v>
      </c>
      <c r="P228" t="n">
        <v>192.9</v>
      </c>
      <c r="Q228" t="n">
        <v>433.56</v>
      </c>
      <c r="R228" t="n">
        <v>78.28</v>
      </c>
      <c r="S228" t="n">
        <v>55.15</v>
      </c>
      <c r="T228" t="n">
        <v>9486.129999999999</v>
      </c>
      <c r="U228" t="n">
        <v>0.7</v>
      </c>
      <c r="V228" t="n">
        <v>0.85</v>
      </c>
      <c r="W228" t="n">
        <v>6.83</v>
      </c>
      <c r="X228" t="n">
        <v>0.57</v>
      </c>
      <c r="Y228" t="n">
        <v>2</v>
      </c>
      <c r="Z228" t="n">
        <v>10</v>
      </c>
    </row>
    <row r="229">
      <c r="A229" t="n">
        <v>7</v>
      </c>
      <c r="B229" t="n">
        <v>75</v>
      </c>
      <c r="C229" t="inlineStr">
        <is>
          <t xml:space="preserve">CONCLUIDO	</t>
        </is>
      </c>
      <c r="D229" t="n">
        <v>5.1019</v>
      </c>
      <c r="E229" t="n">
        <v>19.6</v>
      </c>
      <c r="F229" t="n">
        <v>16.77</v>
      </c>
      <c r="G229" t="n">
        <v>55.91</v>
      </c>
      <c r="H229" t="n">
        <v>0.88</v>
      </c>
      <c r="I229" t="n">
        <v>18</v>
      </c>
      <c r="J229" t="n">
        <v>160.28</v>
      </c>
      <c r="K229" t="n">
        <v>49.1</v>
      </c>
      <c r="L229" t="n">
        <v>8</v>
      </c>
      <c r="M229" t="n">
        <v>16</v>
      </c>
      <c r="N229" t="n">
        <v>28.19</v>
      </c>
      <c r="O229" t="n">
        <v>20001.93</v>
      </c>
      <c r="P229" t="n">
        <v>189.87</v>
      </c>
      <c r="Q229" t="n">
        <v>433.53</v>
      </c>
      <c r="R229" t="n">
        <v>75.47</v>
      </c>
      <c r="S229" t="n">
        <v>55.15</v>
      </c>
      <c r="T229" t="n">
        <v>8093.65</v>
      </c>
      <c r="U229" t="n">
        <v>0.73</v>
      </c>
      <c r="V229" t="n">
        <v>0.85</v>
      </c>
      <c r="W229" t="n">
        <v>6.82</v>
      </c>
      <c r="X229" t="n">
        <v>0.48</v>
      </c>
      <c r="Y229" t="n">
        <v>2</v>
      </c>
      <c r="Z229" t="n">
        <v>10</v>
      </c>
    </row>
    <row r="230">
      <c r="A230" t="n">
        <v>8</v>
      </c>
      <c r="B230" t="n">
        <v>75</v>
      </c>
      <c r="C230" t="inlineStr">
        <is>
          <t xml:space="preserve">CONCLUIDO	</t>
        </is>
      </c>
      <c r="D230" t="n">
        <v>5.1304</v>
      </c>
      <c r="E230" t="n">
        <v>19.49</v>
      </c>
      <c r="F230" t="n">
        <v>16.73</v>
      </c>
      <c r="G230" t="n">
        <v>62.72</v>
      </c>
      <c r="H230" t="n">
        <v>0.99</v>
      </c>
      <c r="I230" t="n">
        <v>16</v>
      </c>
      <c r="J230" t="n">
        <v>161.71</v>
      </c>
      <c r="K230" t="n">
        <v>49.1</v>
      </c>
      <c r="L230" t="n">
        <v>9</v>
      </c>
      <c r="M230" t="n">
        <v>14</v>
      </c>
      <c r="N230" t="n">
        <v>28.61</v>
      </c>
      <c r="O230" t="n">
        <v>20177.64</v>
      </c>
      <c r="P230" t="n">
        <v>187.93</v>
      </c>
      <c r="Q230" t="n">
        <v>433.55</v>
      </c>
      <c r="R230" t="n">
        <v>73.88</v>
      </c>
      <c r="S230" t="n">
        <v>55.15</v>
      </c>
      <c r="T230" t="n">
        <v>7309.93</v>
      </c>
      <c r="U230" t="n">
        <v>0.75</v>
      </c>
      <c r="V230" t="n">
        <v>0.86</v>
      </c>
      <c r="W230" t="n">
        <v>6.82</v>
      </c>
      <c r="X230" t="n">
        <v>0.43</v>
      </c>
      <c r="Y230" t="n">
        <v>2</v>
      </c>
      <c r="Z230" t="n">
        <v>10</v>
      </c>
    </row>
    <row r="231">
      <c r="A231" t="n">
        <v>9</v>
      </c>
      <c r="B231" t="n">
        <v>75</v>
      </c>
      <c r="C231" t="inlineStr">
        <is>
          <t xml:space="preserve">CONCLUIDO	</t>
        </is>
      </c>
      <c r="D231" t="n">
        <v>5.1475</v>
      </c>
      <c r="E231" t="n">
        <v>19.43</v>
      </c>
      <c r="F231" t="n">
        <v>16.69</v>
      </c>
      <c r="G231" t="n">
        <v>66.77</v>
      </c>
      <c r="H231" t="n">
        <v>1.09</v>
      </c>
      <c r="I231" t="n">
        <v>15</v>
      </c>
      <c r="J231" t="n">
        <v>163.13</v>
      </c>
      <c r="K231" t="n">
        <v>49.1</v>
      </c>
      <c r="L231" t="n">
        <v>10</v>
      </c>
      <c r="M231" t="n">
        <v>13</v>
      </c>
      <c r="N231" t="n">
        <v>29.04</v>
      </c>
      <c r="O231" t="n">
        <v>20353.94</v>
      </c>
      <c r="P231" t="n">
        <v>185.65</v>
      </c>
      <c r="Q231" t="n">
        <v>433.48</v>
      </c>
      <c r="R231" t="n">
        <v>72.76000000000001</v>
      </c>
      <c r="S231" t="n">
        <v>55.15</v>
      </c>
      <c r="T231" t="n">
        <v>6752</v>
      </c>
      <c r="U231" t="n">
        <v>0.76</v>
      </c>
      <c r="V231" t="n">
        <v>0.86</v>
      </c>
      <c r="W231" t="n">
        <v>6.82</v>
      </c>
      <c r="X231" t="n">
        <v>0.4</v>
      </c>
      <c r="Y231" t="n">
        <v>2</v>
      </c>
      <c r="Z231" t="n">
        <v>10</v>
      </c>
    </row>
    <row r="232">
      <c r="A232" t="n">
        <v>10</v>
      </c>
      <c r="B232" t="n">
        <v>75</v>
      </c>
      <c r="C232" t="inlineStr">
        <is>
          <t xml:space="preserve">CONCLUIDO	</t>
        </is>
      </c>
      <c r="D232" t="n">
        <v>5.1753</v>
      </c>
      <c r="E232" t="n">
        <v>19.32</v>
      </c>
      <c r="F232" t="n">
        <v>16.65</v>
      </c>
      <c r="G232" t="n">
        <v>76.84</v>
      </c>
      <c r="H232" t="n">
        <v>1.18</v>
      </c>
      <c r="I232" t="n">
        <v>13</v>
      </c>
      <c r="J232" t="n">
        <v>164.57</v>
      </c>
      <c r="K232" t="n">
        <v>49.1</v>
      </c>
      <c r="L232" t="n">
        <v>11</v>
      </c>
      <c r="M232" t="n">
        <v>11</v>
      </c>
      <c r="N232" t="n">
        <v>29.47</v>
      </c>
      <c r="O232" t="n">
        <v>20530.82</v>
      </c>
      <c r="P232" t="n">
        <v>183.2</v>
      </c>
      <c r="Q232" t="n">
        <v>433.44</v>
      </c>
      <c r="R232" t="n">
        <v>71.33</v>
      </c>
      <c r="S232" t="n">
        <v>55.15</v>
      </c>
      <c r="T232" t="n">
        <v>6050.17</v>
      </c>
      <c r="U232" t="n">
        <v>0.77</v>
      </c>
      <c r="V232" t="n">
        <v>0.86</v>
      </c>
      <c r="W232" t="n">
        <v>6.82</v>
      </c>
      <c r="X232" t="n">
        <v>0.36</v>
      </c>
      <c r="Y232" t="n">
        <v>2</v>
      </c>
      <c r="Z232" t="n">
        <v>10</v>
      </c>
    </row>
    <row r="233">
      <c r="A233" t="n">
        <v>11</v>
      </c>
      <c r="B233" t="n">
        <v>75</v>
      </c>
      <c r="C233" t="inlineStr">
        <is>
          <t xml:space="preserve">CONCLUIDO	</t>
        </is>
      </c>
      <c r="D233" t="n">
        <v>5.199</v>
      </c>
      <c r="E233" t="n">
        <v>19.23</v>
      </c>
      <c r="F233" t="n">
        <v>16.59</v>
      </c>
      <c r="G233" t="n">
        <v>82.95999999999999</v>
      </c>
      <c r="H233" t="n">
        <v>1.28</v>
      </c>
      <c r="I233" t="n">
        <v>12</v>
      </c>
      <c r="J233" t="n">
        <v>166.01</v>
      </c>
      <c r="K233" t="n">
        <v>49.1</v>
      </c>
      <c r="L233" t="n">
        <v>12</v>
      </c>
      <c r="M233" t="n">
        <v>10</v>
      </c>
      <c r="N233" t="n">
        <v>29.91</v>
      </c>
      <c r="O233" t="n">
        <v>20708.3</v>
      </c>
      <c r="P233" t="n">
        <v>180.93</v>
      </c>
      <c r="Q233" t="n">
        <v>433.51</v>
      </c>
      <c r="R233" t="n">
        <v>69.39</v>
      </c>
      <c r="S233" t="n">
        <v>55.15</v>
      </c>
      <c r="T233" t="n">
        <v>5084.53</v>
      </c>
      <c r="U233" t="n">
        <v>0.79</v>
      </c>
      <c r="V233" t="n">
        <v>0.86</v>
      </c>
      <c r="W233" t="n">
        <v>6.81</v>
      </c>
      <c r="X233" t="n">
        <v>0.3</v>
      </c>
      <c r="Y233" t="n">
        <v>2</v>
      </c>
      <c r="Z233" t="n">
        <v>10</v>
      </c>
    </row>
    <row r="234">
      <c r="A234" t="n">
        <v>12</v>
      </c>
      <c r="B234" t="n">
        <v>75</v>
      </c>
      <c r="C234" t="inlineStr">
        <is>
          <t xml:space="preserve">CONCLUIDO	</t>
        </is>
      </c>
      <c r="D234" t="n">
        <v>5.2125</v>
      </c>
      <c r="E234" t="n">
        <v>19.18</v>
      </c>
      <c r="F234" t="n">
        <v>16.57</v>
      </c>
      <c r="G234" t="n">
        <v>90.39</v>
      </c>
      <c r="H234" t="n">
        <v>1.38</v>
      </c>
      <c r="I234" t="n">
        <v>11</v>
      </c>
      <c r="J234" t="n">
        <v>167.45</v>
      </c>
      <c r="K234" t="n">
        <v>49.1</v>
      </c>
      <c r="L234" t="n">
        <v>13</v>
      </c>
      <c r="M234" t="n">
        <v>9</v>
      </c>
      <c r="N234" t="n">
        <v>30.36</v>
      </c>
      <c r="O234" t="n">
        <v>20886.38</v>
      </c>
      <c r="P234" t="n">
        <v>178.8</v>
      </c>
      <c r="Q234" t="n">
        <v>433.43</v>
      </c>
      <c r="R234" t="n">
        <v>68.67</v>
      </c>
      <c r="S234" t="n">
        <v>55.15</v>
      </c>
      <c r="T234" t="n">
        <v>4731.4</v>
      </c>
      <c r="U234" t="n">
        <v>0.8</v>
      </c>
      <c r="V234" t="n">
        <v>0.86</v>
      </c>
      <c r="W234" t="n">
        <v>6.81</v>
      </c>
      <c r="X234" t="n">
        <v>0.28</v>
      </c>
      <c r="Y234" t="n">
        <v>2</v>
      </c>
      <c r="Z234" t="n">
        <v>10</v>
      </c>
    </row>
    <row r="235">
      <c r="A235" t="n">
        <v>13</v>
      </c>
      <c r="B235" t="n">
        <v>75</v>
      </c>
      <c r="C235" t="inlineStr">
        <is>
          <t xml:space="preserve">CONCLUIDO	</t>
        </is>
      </c>
      <c r="D235" t="n">
        <v>5.2087</v>
      </c>
      <c r="E235" t="n">
        <v>19.2</v>
      </c>
      <c r="F235" t="n">
        <v>16.59</v>
      </c>
      <c r="G235" t="n">
        <v>90.47</v>
      </c>
      <c r="H235" t="n">
        <v>1.47</v>
      </c>
      <c r="I235" t="n">
        <v>11</v>
      </c>
      <c r="J235" t="n">
        <v>168.9</v>
      </c>
      <c r="K235" t="n">
        <v>49.1</v>
      </c>
      <c r="L235" t="n">
        <v>14</v>
      </c>
      <c r="M235" t="n">
        <v>9</v>
      </c>
      <c r="N235" t="n">
        <v>30.81</v>
      </c>
      <c r="O235" t="n">
        <v>21065.06</v>
      </c>
      <c r="P235" t="n">
        <v>176.83</v>
      </c>
      <c r="Q235" t="n">
        <v>433.49</v>
      </c>
      <c r="R235" t="n">
        <v>69.14</v>
      </c>
      <c r="S235" t="n">
        <v>55.15</v>
      </c>
      <c r="T235" t="n">
        <v>4965.22</v>
      </c>
      <c r="U235" t="n">
        <v>0.8</v>
      </c>
      <c r="V235" t="n">
        <v>0.86</v>
      </c>
      <c r="W235" t="n">
        <v>6.82</v>
      </c>
      <c r="X235" t="n">
        <v>0.29</v>
      </c>
      <c r="Y235" t="n">
        <v>2</v>
      </c>
      <c r="Z235" t="n">
        <v>10</v>
      </c>
    </row>
    <row r="236">
      <c r="A236" t="n">
        <v>14</v>
      </c>
      <c r="B236" t="n">
        <v>75</v>
      </c>
      <c r="C236" t="inlineStr">
        <is>
          <t xml:space="preserve">CONCLUIDO	</t>
        </is>
      </c>
      <c r="D236" t="n">
        <v>5.2243</v>
      </c>
      <c r="E236" t="n">
        <v>19.14</v>
      </c>
      <c r="F236" t="n">
        <v>16.56</v>
      </c>
      <c r="G236" t="n">
        <v>99.36</v>
      </c>
      <c r="H236" t="n">
        <v>1.56</v>
      </c>
      <c r="I236" t="n">
        <v>10</v>
      </c>
      <c r="J236" t="n">
        <v>170.35</v>
      </c>
      <c r="K236" t="n">
        <v>49.1</v>
      </c>
      <c r="L236" t="n">
        <v>15</v>
      </c>
      <c r="M236" t="n">
        <v>8</v>
      </c>
      <c r="N236" t="n">
        <v>31.26</v>
      </c>
      <c r="O236" t="n">
        <v>21244.37</v>
      </c>
      <c r="P236" t="n">
        <v>175.33</v>
      </c>
      <c r="Q236" t="n">
        <v>433.45</v>
      </c>
      <c r="R236" t="n">
        <v>68.38</v>
      </c>
      <c r="S236" t="n">
        <v>55.15</v>
      </c>
      <c r="T236" t="n">
        <v>4588.98</v>
      </c>
      <c r="U236" t="n">
        <v>0.8100000000000001</v>
      </c>
      <c r="V236" t="n">
        <v>0.86</v>
      </c>
      <c r="W236" t="n">
        <v>6.81</v>
      </c>
      <c r="X236" t="n">
        <v>0.27</v>
      </c>
      <c r="Y236" t="n">
        <v>2</v>
      </c>
      <c r="Z236" t="n">
        <v>10</v>
      </c>
    </row>
    <row r="237">
      <c r="A237" t="n">
        <v>15</v>
      </c>
      <c r="B237" t="n">
        <v>75</v>
      </c>
      <c r="C237" t="inlineStr">
        <is>
          <t xml:space="preserve">CONCLUIDO	</t>
        </is>
      </c>
      <c r="D237" t="n">
        <v>5.2451</v>
      </c>
      <c r="E237" t="n">
        <v>19.07</v>
      </c>
      <c r="F237" t="n">
        <v>16.51</v>
      </c>
      <c r="G237" t="n">
        <v>110.09</v>
      </c>
      <c r="H237" t="n">
        <v>1.65</v>
      </c>
      <c r="I237" t="n">
        <v>9</v>
      </c>
      <c r="J237" t="n">
        <v>171.81</v>
      </c>
      <c r="K237" t="n">
        <v>49.1</v>
      </c>
      <c r="L237" t="n">
        <v>16</v>
      </c>
      <c r="M237" t="n">
        <v>7</v>
      </c>
      <c r="N237" t="n">
        <v>31.72</v>
      </c>
      <c r="O237" t="n">
        <v>21424.29</v>
      </c>
      <c r="P237" t="n">
        <v>172.97</v>
      </c>
      <c r="Q237" t="n">
        <v>433.39</v>
      </c>
      <c r="R237" t="n">
        <v>66.93000000000001</v>
      </c>
      <c r="S237" t="n">
        <v>55.15</v>
      </c>
      <c r="T237" t="n">
        <v>3869.92</v>
      </c>
      <c r="U237" t="n">
        <v>0.82</v>
      </c>
      <c r="V237" t="n">
        <v>0.87</v>
      </c>
      <c r="W237" t="n">
        <v>6.81</v>
      </c>
      <c r="X237" t="n">
        <v>0.22</v>
      </c>
      <c r="Y237" t="n">
        <v>2</v>
      </c>
      <c r="Z237" t="n">
        <v>10</v>
      </c>
    </row>
    <row r="238">
      <c r="A238" t="n">
        <v>16</v>
      </c>
      <c r="B238" t="n">
        <v>75</v>
      </c>
      <c r="C238" t="inlineStr">
        <is>
          <t xml:space="preserve">CONCLUIDO	</t>
        </is>
      </c>
      <c r="D238" t="n">
        <v>5.2416</v>
      </c>
      <c r="E238" t="n">
        <v>19.08</v>
      </c>
      <c r="F238" t="n">
        <v>16.53</v>
      </c>
      <c r="G238" t="n">
        <v>110.18</v>
      </c>
      <c r="H238" t="n">
        <v>1.74</v>
      </c>
      <c r="I238" t="n">
        <v>9</v>
      </c>
      <c r="J238" t="n">
        <v>173.28</v>
      </c>
      <c r="K238" t="n">
        <v>49.1</v>
      </c>
      <c r="L238" t="n">
        <v>17</v>
      </c>
      <c r="M238" t="n">
        <v>7</v>
      </c>
      <c r="N238" t="n">
        <v>32.18</v>
      </c>
      <c r="O238" t="n">
        <v>21604.83</v>
      </c>
      <c r="P238" t="n">
        <v>170.81</v>
      </c>
      <c r="Q238" t="n">
        <v>433.38</v>
      </c>
      <c r="R238" t="n">
        <v>67.38</v>
      </c>
      <c r="S238" t="n">
        <v>55.15</v>
      </c>
      <c r="T238" t="n">
        <v>4092.31</v>
      </c>
      <c r="U238" t="n">
        <v>0.82</v>
      </c>
      <c r="V238" t="n">
        <v>0.87</v>
      </c>
      <c r="W238" t="n">
        <v>6.81</v>
      </c>
      <c r="X238" t="n">
        <v>0.23</v>
      </c>
      <c r="Y238" t="n">
        <v>2</v>
      </c>
      <c r="Z238" t="n">
        <v>10</v>
      </c>
    </row>
    <row r="239">
      <c r="A239" t="n">
        <v>17</v>
      </c>
      <c r="B239" t="n">
        <v>75</v>
      </c>
      <c r="C239" t="inlineStr">
        <is>
          <t xml:space="preserve">CONCLUIDO	</t>
        </is>
      </c>
      <c r="D239" t="n">
        <v>5.2633</v>
      </c>
      <c r="E239" t="n">
        <v>19</v>
      </c>
      <c r="F239" t="n">
        <v>16.48</v>
      </c>
      <c r="G239" t="n">
        <v>123.59</v>
      </c>
      <c r="H239" t="n">
        <v>1.83</v>
      </c>
      <c r="I239" t="n">
        <v>8</v>
      </c>
      <c r="J239" t="n">
        <v>174.75</v>
      </c>
      <c r="K239" t="n">
        <v>49.1</v>
      </c>
      <c r="L239" t="n">
        <v>18</v>
      </c>
      <c r="M239" t="n">
        <v>6</v>
      </c>
      <c r="N239" t="n">
        <v>32.65</v>
      </c>
      <c r="O239" t="n">
        <v>21786.02</v>
      </c>
      <c r="P239" t="n">
        <v>168.57</v>
      </c>
      <c r="Q239" t="n">
        <v>433.37</v>
      </c>
      <c r="R239" t="n">
        <v>65.81</v>
      </c>
      <c r="S239" t="n">
        <v>55.15</v>
      </c>
      <c r="T239" t="n">
        <v>3313.8</v>
      </c>
      <c r="U239" t="n">
        <v>0.84</v>
      </c>
      <c r="V239" t="n">
        <v>0.87</v>
      </c>
      <c r="W239" t="n">
        <v>6.81</v>
      </c>
      <c r="X239" t="n">
        <v>0.19</v>
      </c>
      <c r="Y239" t="n">
        <v>2</v>
      </c>
      <c r="Z239" t="n">
        <v>10</v>
      </c>
    </row>
    <row r="240">
      <c r="A240" t="n">
        <v>18</v>
      </c>
      <c r="B240" t="n">
        <v>75</v>
      </c>
      <c r="C240" t="inlineStr">
        <is>
          <t xml:space="preserve">CONCLUIDO	</t>
        </is>
      </c>
      <c r="D240" t="n">
        <v>5.258</v>
      </c>
      <c r="E240" t="n">
        <v>19.02</v>
      </c>
      <c r="F240" t="n">
        <v>16.5</v>
      </c>
      <c r="G240" t="n">
        <v>123.73</v>
      </c>
      <c r="H240" t="n">
        <v>1.91</v>
      </c>
      <c r="I240" t="n">
        <v>8</v>
      </c>
      <c r="J240" t="n">
        <v>176.22</v>
      </c>
      <c r="K240" t="n">
        <v>49.1</v>
      </c>
      <c r="L240" t="n">
        <v>19</v>
      </c>
      <c r="M240" t="n">
        <v>5</v>
      </c>
      <c r="N240" t="n">
        <v>33.13</v>
      </c>
      <c r="O240" t="n">
        <v>21967.84</v>
      </c>
      <c r="P240" t="n">
        <v>166.08</v>
      </c>
      <c r="Q240" t="n">
        <v>433.45</v>
      </c>
      <c r="R240" t="n">
        <v>66.38</v>
      </c>
      <c r="S240" t="n">
        <v>55.15</v>
      </c>
      <c r="T240" t="n">
        <v>3597.27</v>
      </c>
      <c r="U240" t="n">
        <v>0.83</v>
      </c>
      <c r="V240" t="n">
        <v>0.87</v>
      </c>
      <c r="W240" t="n">
        <v>6.81</v>
      </c>
      <c r="X240" t="n">
        <v>0.2</v>
      </c>
      <c r="Y240" t="n">
        <v>2</v>
      </c>
      <c r="Z240" t="n">
        <v>10</v>
      </c>
    </row>
    <row r="241">
      <c r="A241" t="n">
        <v>19</v>
      </c>
      <c r="B241" t="n">
        <v>75</v>
      </c>
      <c r="C241" t="inlineStr">
        <is>
          <t xml:space="preserve">CONCLUIDO	</t>
        </is>
      </c>
      <c r="D241" t="n">
        <v>5.2726</v>
      </c>
      <c r="E241" t="n">
        <v>18.97</v>
      </c>
      <c r="F241" t="n">
        <v>16.48</v>
      </c>
      <c r="G241" t="n">
        <v>141.22</v>
      </c>
      <c r="H241" t="n">
        <v>2</v>
      </c>
      <c r="I241" t="n">
        <v>7</v>
      </c>
      <c r="J241" t="n">
        <v>177.7</v>
      </c>
      <c r="K241" t="n">
        <v>49.1</v>
      </c>
      <c r="L241" t="n">
        <v>20</v>
      </c>
      <c r="M241" t="n">
        <v>4</v>
      </c>
      <c r="N241" t="n">
        <v>33.61</v>
      </c>
      <c r="O241" t="n">
        <v>22150.3</v>
      </c>
      <c r="P241" t="n">
        <v>163.76</v>
      </c>
      <c r="Q241" t="n">
        <v>433.43</v>
      </c>
      <c r="R241" t="n">
        <v>65.75</v>
      </c>
      <c r="S241" t="n">
        <v>55.15</v>
      </c>
      <c r="T241" t="n">
        <v>3287.19</v>
      </c>
      <c r="U241" t="n">
        <v>0.84</v>
      </c>
      <c r="V241" t="n">
        <v>0.87</v>
      </c>
      <c r="W241" t="n">
        <v>6.81</v>
      </c>
      <c r="X241" t="n">
        <v>0.18</v>
      </c>
      <c r="Y241" t="n">
        <v>2</v>
      </c>
      <c r="Z241" t="n">
        <v>10</v>
      </c>
    </row>
    <row r="242">
      <c r="A242" t="n">
        <v>20</v>
      </c>
      <c r="B242" t="n">
        <v>75</v>
      </c>
      <c r="C242" t="inlineStr">
        <is>
          <t xml:space="preserve">CONCLUIDO	</t>
        </is>
      </c>
      <c r="D242" t="n">
        <v>5.2717</v>
      </c>
      <c r="E242" t="n">
        <v>18.97</v>
      </c>
      <c r="F242" t="n">
        <v>16.48</v>
      </c>
      <c r="G242" t="n">
        <v>141.25</v>
      </c>
      <c r="H242" t="n">
        <v>2.08</v>
      </c>
      <c r="I242" t="n">
        <v>7</v>
      </c>
      <c r="J242" t="n">
        <v>179.18</v>
      </c>
      <c r="K242" t="n">
        <v>49.1</v>
      </c>
      <c r="L242" t="n">
        <v>21</v>
      </c>
      <c r="M242" t="n">
        <v>0</v>
      </c>
      <c r="N242" t="n">
        <v>34.09</v>
      </c>
      <c r="O242" t="n">
        <v>22333.43</v>
      </c>
      <c r="P242" t="n">
        <v>164.96</v>
      </c>
      <c r="Q242" t="n">
        <v>433.51</v>
      </c>
      <c r="R242" t="n">
        <v>65.58</v>
      </c>
      <c r="S242" t="n">
        <v>55.15</v>
      </c>
      <c r="T242" t="n">
        <v>3204.95</v>
      </c>
      <c r="U242" t="n">
        <v>0.84</v>
      </c>
      <c r="V242" t="n">
        <v>0.87</v>
      </c>
      <c r="W242" t="n">
        <v>6.81</v>
      </c>
      <c r="X242" t="n">
        <v>0.19</v>
      </c>
      <c r="Y242" t="n">
        <v>2</v>
      </c>
      <c r="Z242" t="n">
        <v>10</v>
      </c>
    </row>
    <row r="243">
      <c r="A243" t="n">
        <v>0</v>
      </c>
      <c r="B243" t="n">
        <v>95</v>
      </c>
      <c r="C243" t="inlineStr">
        <is>
          <t xml:space="preserve">CONCLUIDO	</t>
        </is>
      </c>
      <c r="D243" t="n">
        <v>2.9168</v>
      </c>
      <c r="E243" t="n">
        <v>34.28</v>
      </c>
      <c r="F243" t="n">
        <v>23.22</v>
      </c>
      <c r="G243" t="n">
        <v>6.03</v>
      </c>
      <c r="H243" t="n">
        <v>0.1</v>
      </c>
      <c r="I243" t="n">
        <v>231</v>
      </c>
      <c r="J243" t="n">
        <v>185.69</v>
      </c>
      <c r="K243" t="n">
        <v>53.44</v>
      </c>
      <c r="L243" t="n">
        <v>1</v>
      </c>
      <c r="M243" t="n">
        <v>229</v>
      </c>
      <c r="N243" t="n">
        <v>36.26</v>
      </c>
      <c r="O243" t="n">
        <v>23136.14</v>
      </c>
      <c r="P243" t="n">
        <v>318.7</v>
      </c>
      <c r="Q243" t="n">
        <v>435.66</v>
      </c>
      <c r="R243" t="n">
        <v>285.09</v>
      </c>
      <c r="S243" t="n">
        <v>55.15</v>
      </c>
      <c r="T243" t="n">
        <v>111839.88</v>
      </c>
      <c r="U243" t="n">
        <v>0.19</v>
      </c>
      <c r="V243" t="n">
        <v>0.62</v>
      </c>
      <c r="W243" t="n">
        <v>7.18</v>
      </c>
      <c r="X243" t="n">
        <v>6.9</v>
      </c>
      <c r="Y243" t="n">
        <v>2</v>
      </c>
      <c r="Z243" t="n">
        <v>10</v>
      </c>
    </row>
    <row r="244">
      <c r="A244" t="n">
        <v>1</v>
      </c>
      <c r="B244" t="n">
        <v>95</v>
      </c>
      <c r="C244" t="inlineStr">
        <is>
          <t xml:space="preserve">CONCLUIDO	</t>
        </is>
      </c>
      <c r="D244" t="n">
        <v>3.9947</v>
      </c>
      <c r="E244" t="n">
        <v>25.03</v>
      </c>
      <c r="F244" t="n">
        <v>19.03</v>
      </c>
      <c r="G244" t="n">
        <v>12.02</v>
      </c>
      <c r="H244" t="n">
        <v>0.19</v>
      </c>
      <c r="I244" t="n">
        <v>95</v>
      </c>
      <c r="J244" t="n">
        <v>187.21</v>
      </c>
      <c r="K244" t="n">
        <v>53.44</v>
      </c>
      <c r="L244" t="n">
        <v>2</v>
      </c>
      <c r="M244" t="n">
        <v>93</v>
      </c>
      <c r="N244" t="n">
        <v>36.77</v>
      </c>
      <c r="O244" t="n">
        <v>23322.88</v>
      </c>
      <c r="P244" t="n">
        <v>260.57</v>
      </c>
      <c r="Q244" t="n">
        <v>434.15</v>
      </c>
      <c r="R244" t="n">
        <v>148.41</v>
      </c>
      <c r="S244" t="n">
        <v>55.15</v>
      </c>
      <c r="T244" t="n">
        <v>44178.87</v>
      </c>
      <c r="U244" t="n">
        <v>0.37</v>
      </c>
      <c r="V244" t="n">
        <v>0.75</v>
      </c>
      <c r="W244" t="n">
        <v>6.95</v>
      </c>
      <c r="X244" t="n">
        <v>2.72</v>
      </c>
      <c r="Y244" t="n">
        <v>2</v>
      </c>
      <c r="Z244" t="n">
        <v>10</v>
      </c>
    </row>
    <row r="245">
      <c r="A245" t="n">
        <v>2</v>
      </c>
      <c r="B245" t="n">
        <v>95</v>
      </c>
      <c r="C245" t="inlineStr">
        <is>
          <t xml:space="preserve">CONCLUIDO	</t>
        </is>
      </c>
      <c r="D245" t="n">
        <v>4.4042</v>
      </c>
      <c r="E245" t="n">
        <v>22.71</v>
      </c>
      <c r="F245" t="n">
        <v>18</v>
      </c>
      <c r="G245" t="n">
        <v>18</v>
      </c>
      <c r="H245" t="n">
        <v>0.28</v>
      </c>
      <c r="I245" t="n">
        <v>60</v>
      </c>
      <c r="J245" t="n">
        <v>188.73</v>
      </c>
      <c r="K245" t="n">
        <v>53.44</v>
      </c>
      <c r="L245" t="n">
        <v>3</v>
      </c>
      <c r="M245" t="n">
        <v>58</v>
      </c>
      <c r="N245" t="n">
        <v>37.29</v>
      </c>
      <c r="O245" t="n">
        <v>23510.33</v>
      </c>
      <c r="P245" t="n">
        <v>245.44</v>
      </c>
      <c r="Q245" t="n">
        <v>433.78</v>
      </c>
      <c r="R245" t="n">
        <v>115.24</v>
      </c>
      <c r="S245" t="n">
        <v>55.15</v>
      </c>
      <c r="T245" t="n">
        <v>27771.2</v>
      </c>
      <c r="U245" t="n">
        <v>0.48</v>
      </c>
      <c r="V245" t="n">
        <v>0.8</v>
      </c>
      <c r="W245" t="n">
        <v>6.89</v>
      </c>
      <c r="X245" t="n">
        <v>1.7</v>
      </c>
      <c r="Y245" t="n">
        <v>2</v>
      </c>
      <c r="Z245" t="n">
        <v>10</v>
      </c>
    </row>
    <row r="246">
      <c r="A246" t="n">
        <v>3</v>
      </c>
      <c r="B246" t="n">
        <v>95</v>
      </c>
      <c r="C246" t="inlineStr">
        <is>
          <t xml:space="preserve">CONCLUIDO	</t>
        </is>
      </c>
      <c r="D246" t="n">
        <v>4.6175</v>
      </c>
      <c r="E246" t="n">
        <v>21.66</v>
      </c>
      <c r="F246" t="n">
        <v>17.55</v>
      </c>
      <c r="G246" t="n">
        <v>23.93</v>
      </c>
      <c r="H246" t="n">
        <v>0.37</v>
      </c>
      <c r="I246" t="n">
        <v>44</v>
      </c>
      <c r="J246" t="n">
        <v>190.25</v>
      </c>
      <c r="K246" t="n">
        <v>53.44</v>
      </c>
      <c r="L246" t="n">
        <v>4</v>
      </c>
      <c r="M246" t="n">
        <v>42</v>
      </c>
      <c r="N246" t="n">
        <v>37.82</v>
      </c>
      <c r="O246" t="n">
        <v>23698.48</v>
      </c>
      <c r="P246" t="n">
        <v>238.07</v>
      </c>
      <c r="Q246" t="n">
        <v>433.86</v>
      </c>
      <c r="R246" t="n">
        <v>100.5</v>
      </c>
      <c r="S246" t="n">
        <v>55.15</v>
      </c>
      <c r="T246" t="n">
        <v>20478.06</v>
      </c>
      <c r="U246" t="n">
        <v>0.55</v>
      </c>
      <c r="V246" t="n">
        <v>0.82</v>
      </c>
      <c r="W246" t="n">
        <v>6.87</v>
      </c>
      <c r="X246" t="n">
        <v>1.25</v>
      </c>
      <c r="Y246" t="n">
        <v>2</v>
      </c>
      <c r="Z246" t="n">
        <v>10</v>
      </c>
    </row>
    <row r="247">
      <c r="A247" t="n">
        <v>4</v>
      </c>
      <c r="B247" t="n">
        <v>95</v>
      </c>
      <c r="C247" t="inlineStr">
        <is>
          <t xml:space="preserve">CONCLUIDO	</t>
        </is>
      </c>
      <c r="D247" t="n">
        <v>4.7456</v>
      </c>
      <c r="E247" t="n">
        <v>21.07</v>
      </c>
      <c r="F247" t="n">
        <v>17.3</v>
      </c>
      <c r="G247" t="n">
        <v>29.66</v>
      </c>
      <c r="H247" t="n">
        <v>0.46</v>
      </c>
      <c r="I247" t="n">
        <v>35</v>
      </c>
      <c r="J247" t="n">
        <v>191.78</v>
      </c>
      <c r="K247" t="n">
        <v>53.44</v>
      </c>
      <c r="L247" t="n">
        <v>5</v>
      </c>
      <c r="M247" t="n">
        <v>33</v>
      </c>
      <c r="N247" t="n">
        <v>38.35</v>
      </c>
      <c r="O247" t="n">
        <v>23887.36</v>
      </c>
      <c r="P247" t="n">
        <v>233.62</v>
      </c>
      <c r="Q247" t="n">
        <v>433.73</v>
      </c>
      <c r="R247" t="n">
        <v>92.34999999999999</v>
      </c>
      <c r="S247" t="n">
        <v>55.15</v>
      </c>
      <c r="T247" t="n">
        <v>16450.63</v>
      </c>
      <c r="U247" t="n">
        <v>0.6</v>
      </c>
      <c r="V247" t="n">
        <v>0.83</v>
      </c>
      <c r="W247" t="n">
        <v>6.86</v>
      </c>
      <c r="X247" t="n">
        <v>1</v>
      </c>
      <c r="Y247" t="n">
        <v>2</v>
      </c>
      <c r="Z247" t="n">
        <v>10</v>
      </c>
    </row>
    <row r="248">
      <c r="A248" t="n">
        <v>5</v>
      </c>
      <c r="B248" t="n">
        <v>95</v>
      </c>
      <c r="C248" t="inlineStr">
        <is>
          <t xml:space="preserve">CONCLUIDO	</t>
        </is>
      </c>
      <c r="D248" t="n">
        <v>4.8421</v>
      </c>
      <c r="E248" t="n">
        <v>20.65</v>
      </c>
      <c r="F248" t="n">
        <v>17.1</v>
      </c>
      <c r="G248" t="n">
        <v>35.39</v>
      </c>
      <c r="H248" t="n">
        <v>0.55</v>
      </c>
      <c r="I248" t="n">
        <v>29</v>
      </c>
      <c r="J248" t="n">
        <v>193.32</v>
      </c>
      <c r="K248" t="n">
        <v>53.44</v>
      </c>
      <c r="L248" t="n">
        <v>6</v>
      </c>
      <c r="M248" t="n">
        <v>27</v>
      </c>
      <c r="N248" t="n">
        <v>38.89</v>
      </c>
      <c r="O248" t="n">
        <v>24076.95</v>
      </c>
      <c r="P248" t="n">
        <v>229.68</v>
      </c>
      <c r="Q248" t="n">
        <v>433.62</v>
      </c>
      <c r="R248" t="n">
        <v>86.15000000000001</v>
      </c>
      <c r="S248" t="n">
        <v>55.15</v>
      </c>
      <c r="T248" t="n">
        <v>13381.3</v>
      </c>
      <c r="U248" t="n">
        <v>0.64</v>
      </c>
      <c r="V248" t="n">
        <v>0.84</v>
      </c>
      <c r="W248" t="n">
        <v>6.84</v>
      </c>
      <c r="X248" t="n">
        <v>0.8100000000000001</v>
      </c>
      <c r="Y248" t="n">
        <v>2</v>
      </c>
      <c r="Z248" t="n">
        <v>10</v>
      </c>
    </row>
    <row r="249">
      <c r="A249" t="n">
        <v>6</v>
      </c>
      <c r="B249" t="n">
        <v>95</v>
      </c>
      <c r="C249" t="inlineStr">
        <is>
          <t xml:space="preserve">CONCLUIDO	</t>
        </is>
      </c>
      <c r="D249" t="n">
        <v>4.9124</v>
      </c>
      <c r="E249" t="n">
        <v>20.36</v>
      </c>
      <c r="F249" t="n">
        <v>16.96</v>
      </c>
      <c r="G249" t="n">
        <v>40.7</v>
      </c>
      <c r="H249" t="n">
        <v>0.64</v>
      </c>
      <c r="I249" t="n">
        <v>25</v>
      </c>
      <c r="J249" t="n">
        <v>194.86</v>
      </c>
      <c r="K249" t="n">
        <v>53.44</v>
      </c>
      <c r="L249" t="n">
        <v>7</v>
      </c>
      <c r="M249" t="n">
        <v>23</v>
      </c>
      <c r="N249" t="n">
        <v>39.43</v>
      </c>
      <c r="O249" t="n">
        <v>24267.28</v>
      </c>
      <c r="P249" t="n">
        <v>226.38</v>
      </c>
      <c r="Q249" t="n">
        <v>433.58</v>
      </c>
      <c r="R249" t="n">
        <v>81.47</v>
      </c>
      <c r="S249" t="n">
        <v>55.15</v>
      </c>
      <c r="T249" t="n">
        <v>11059.32</v>
      </c>
      <c r="U249" t="n">
        <v>0.68</v>
      </c>
      <c r="V249" t="n">
        <v>0.84</v>
      </c>
      <c r="W249" t="n">
        <v>6.83</v>
      </c>
      <c r="X249" t="n">
        <v>0.66</v>
      </c>
      <c r="Y249" t="n">
        <v>2</v>
      </c>
      <c r="Z249" t="n">
        <v>10</v>
      </c>
    </row>
    <row r="250">
      <c r="A250" t="n">
        <v>7</v>
      </c>
      <c r="B250" t="n">
        <v>95</v>
      </c>
      <c r="C250" t="inlineStr">
        <is>
          <t xml:space="preserve">CONCLUIDO	</t>
        </is>
      </c>
      <c r="D250" t="n">
        <v>4.9559</v>
      </c>
      <c r="E250" t="n">
        <v>20.18</v>
      </c>
      <c r="F250" t="n">
        <v>16.89</v>
      </c>
      <c r="G250" t="n">
        <v>46.07</v>
      </c>
      <c r="H250" t="n">
        <v>0.72</v>
      </c>
      <c r="I250" t="n">
        <v>22</v>
      </c>
      <c r="J250" t="n">
        <v>196.41</v>
      </c>
      <c r="K250" t="n">
        <v>53.44</v>
      </c>
      <c r="L250" t="n">
        <v>8</v>
      </c>
      <c r="M250" t="n">
        <v>20</v>
      </c>
      <c r="N250" t="n">
        <v>39.98</v>
      </c>
      <c r="O250" t="n">
        <v>24458.36</v>
      </c>
      <c r="P250" t="n">
        <v>224.21</v>
      </c>
      <c r="Q250" t="n">
        <v>433.48</v>
      </c>
      <c r="R250" t="n">
        <v>79.27</v>
      </c>
      <c r="S250" t="n">
        <v>55.15</v>
      </c>
      <c r="T250" t="n">
        <v>9973.67</v>
      </c>
      <c r="U250" t="n">
        <v>0.7</v>
      </c>
      <c r="V250" t="n">
        <v>0.85</v>
      </c>
      <c r="W250" t="n">
        <v>6.83</v>
      </c>
      <c r="X250" t="n">
        <v>0.6</v>
      </c>
      <c r="Y250" t="n">
        <v>2</v>
      </c>
      <c r="Z250" t="n">
        <v>10</v>
      </c>
    </row>
    <row r="251">
      <c r="A251" t="n">
        <v>8</v>
      </c>
      <c r="B251" t="n">
        <v>95</v>
      </c>
      <c r="C251" t="inlineStr">
        <is>
          <t xml:space="preserve">CONCLUIDO	</t>
        </is>
      </c>
      <c r="D251" t="n">
        <v>5.0043</v>
      </c>
      <c r="E251" t="n">
        <v>19.98</v>
      </c>
      <c r="F251" t="n">
        <v>16.81</v>
      </c>
      <c r="G251" t="n">
        <v>53.07</v>
      </c>
      <c r="H251" t="n">
        <v>0.8100000000000001</v>
      </c>
      <c r="I251" t="n">
        <v>19</v>
      </c>
      <c r="J251" t="n">
        <v>197.97</v>
      </c>
      <c r="K251" t="n">
        <v>53.44</v>
      </c>
      <c r="L251" t="n">
        <v>9</v>
      </c>
      <c r="M251" t="n">
        <v>17</v>
      </c>
      <c r="N251" t="n">
        <v>40.53</v>
      </c>
      <c r="O251" t="n">
        <v>24650.18</v>
      </c>
      <c r="P251" t="n">
        <v>221.96</v>
      </c>
      <c r="Q251" t="n">
        <v>433.5</v>
      </c>
      <c r="R251" t="n">
        <v>76.42</v>
      </c>
      <c r="S251" t="n">
        <v>55.15</v>
      </c>
      <c r="T251" t="n">
        <v>8562.700000000001</v>
      </c>
      <c r="U251" t="n">
        <v>0.72</v>
      </c>
      <c r="V251" t="n">
        <v>0.85</v>
      </c>
      <c r="W251" t="n">
        <v>6.83</v>
      </c>
      <c r="X251" t="n">
        <v>0.51</v>
      </c>
      <c r="Y251" t="n">
        <v>2</v>
      </c>
      <c r="Z251" t="n">
        <v>10</v>
      </c>
    </row>
    <row r="252">
      <c r="A252" t="n">
        <v>9</v>
      </c>
      <c r="B252" t="n">
        <v>95</v>
      </c>
      <c r="C252" t="inlineStr">
        <is>
          <t xml:space="preserve">CONCLUIDO	</t>
        </is>
      </c>
      <c r="D252" t="n">
        <v>5.0393</v>
      </c>
      <c r="E252" t="n">
        <v>19.84</v>
      </c>
      <c r="F252" t="n">
        <v>16.74</v>
      </c>
      <c r="G252" t="n">
        <v>59.09</v>
      </c>
      <c r="H252" t="n">
        <v>0.89</v>
      </c>
      <c r="I252" t="n">
        <v>17</v>
      </c>
      <c r="J252" t="n">
        <v>199.53</v>
      </c>
      <c r="K252" t="n">
        <v>53.44</v>
      </c>
      <c r="L252" t="n">
        <v>10</v>
      </c>
      <c r="M252" t="n">
        <v>15</v>
      </c>
      <c r="N252" t="n">
        <v>41.1</v>
      </c>
      <c r="O252" t="n">
        <v>24842.77</v>
      </c>
      <c r="P252" t="n">
        <v>219.94</v>
      </c>
      <c r="Q252" t="n">
        <v>433.49</v>
      </c>
      <c r="R252" t="n">
        <v>74.3</v>
      </c>
      <c r="S252" t="n">
        <v>55.15</v>
      </c>
      <c r="T252" t="n">
        <v>7515.18</v>
      </c>
      <c r="U252" t="n">
        <v>0.74</v>
      </c>
      <c r="V252" t="n">
        <v>0.86</v>
      </c>
      <c r="W252" t="n">
        <v>6.82</v>
      </c>
      <c r="X252" t="n">
        <v>0.45</v>
      </c>
      <c r="Y252" t="n">
        <v>2</v>
      </c>
      <c r="Z252" t="n">
        <v>10</v>
      </c>
    </row>
    <row r="253">
      <c r="A253" t="n">
        <v>10</v>
      </c>
      <c r="B253" t="n">
        <v>95</v>
      </c>
      <c r="C253" t="inlineStr">
        <is>
          <t xml:space="preserve">CONCLUIDO	</t>
        </is>
      </c>
      <c r="D253" t="n">
        <v>5.0542</v>
      </c>
      <c r="E253" t="n">
        <v>19.79</v>
      </c>
      <c r="F253" t="n">
        <v>16.72</v>
      </c>
      <c r="G253" t="n">
        <v>62.71</v>
      </c>
      <c r="H253" t="n">
        <v>0.97</v>
      </c>
      <c r="I253" t="n">
        <v>16</v>
      </c>
      <c r="J253" t="n">
        <v>201.1</v>
      </c>
      <c r="K253" t="n">
        <v>53.44</v>
      </c>
      <c r="L253" t="n">
        <v>11</v>
      </c>
      <c r="M253" t="n">
        <v>14</v>
      </c>
      <c r="N253" t="n">
        <v>41.66</v>
      </c>
      <c r="O253" t="n">
        <v>25036.12</v>
      </c>
      <c r="P253" t="n">
        <v>218.62</v>
      </c>
      <c r="Q253" t="n">
        <v>433.48</v>
      </c>
      <c r="R253" t="n">
        <v>73.93000000000001</v>
      </c>
      <c r="S253" t="n">
        <v>55.15</v>
      </c>
      <c r="T253" t="n">
        <v>7335.62</v>
      </c>
      <c r="U253" t="n">
        <v>0.75</v>
      </c>
      <c r="V253" t="n">
        <v>0.86</v>
      </c>
      <c r="W253" t="n">
        <v>6.81</v>
      </c>
      <c r="X253" t="n">
        <v>0.43</v>
      </c>
      <c r="Y253" t="n">
        <v>2</v>
      </c>
      <c r="Z253" t="n">
        <v>10</v>
      </c>
    </row>
    <row r="254">
      <c r="A254" t="n">
        <v>11</v>
      </c>
      <c r="B254" t="n">
        <v>95</v>
      </c>
      <c r="C254" t="inlineStr">
        <is>
          <t xml:space="preserve">CONCLUIDO	</t>
        </is>
      </c>
      <c r="D254" t="n">
        <v>5.0851</v>
      </c>
      <c r="E254" t="n">
        <v>19.67</v>
      </c>
      <c r="F254" t="n">
        <v>16.68</v>
      </c>
      <c r="G254" t="n">
        <v>71.47</v>
      </c>
      <c r="H254" t="n">
        <v>1.05</v>
      </c>
      <c r="I254" t="n">
        <v>14</v>
      </c>
      <c r="J254" t="n">
        <v>202.67</v>
      </c>
      <c r="K254" t="n">
        <v>53.44</v>
      </c>
      <c r="L254" t="n">
        <v>12</v>
      </c>
      <c r="M254" t="n">
        <v>12</v>
      </c>
      <c r="N254" t="n">
        <v>42.24</v>
      </c>
      <c r="O254" t="n">
        <v>25230.25</v>
      </c>
      <c r="P254" t="n">
        <v>216.61</v>
      </c>
      <c r="Q254" t="n">
        <v>433.51</v>
      </c>
      <c r="R254" t="n">
        <v>72.14</v>
      </c>
      <c r="S254" t="n">
        <v>55.15</v>
      </c>
      <c r="T254" t="n">
        <v>6451.5</v>
      </c>
      <c r="U254" t="n">
        <v>0.76</v>
      </c>
      <c r="V254" t="n">
        <v>0.86</v>
      </c>
      <c r="W254" t="n">
        <v>6.82</v>
      </c>
      <c r="X254" t="n">
        <v>0.38</v>
      </c>
      <c r="Y254" t="n">
        <v>2</v>
      </c>
      <c r="Z254" t="n">
        <v>10</v>
      </c>
    </row>
    <row r="255">
      <c r="A255" t="n">
        <v>12</v>
      </c>
      <c r="B255" t="n">
        <v>95</v>
      </c>
      <c r="C255" t="inlineStr">
        <is>
          <t xml:space="preserve">CONCLUIDO	</t>
        </is>
      </c>
      <c r="D255" t="n">
        <v>5.102</v>
      </c>
      <c r="E255" t="n">
        <v>19.6</v>
      </c>
      <c r="F255" t="n">
        <v>16.65</v>
      </c>
      <c r="G255" t="n">
        <v>76.84</v>
      </c>
      <c r="H255" t="n">
        <v>1.13</v>
      </c>
      <c r="I255" t="n">
        <v>13</v>
      </c>
      <c r="J255" t="n">
        <v>204.25</v>
      </c>
      <c r="K255" t="n">
        <v>53.44</v>
      </c>
      <c r="L255" t="n">
        <v>13</v>
      </c>
      <c r="M255" t="n">
        <v>11</v>
      </c>
      <c r="N255" t="n">
        <v>42.82</v>
      </c>
      <c r="O255" t="n">
        <v>25425.3</v>
      </c>
      <c r="P255" t="n">
        <v>215.13</v>
      </c>
      <c r="Q255" t="n">
        <v>433.49</v>
      </c>
      <c r="R255" t="n">
        <v>71.33</v>
      </c>
      <c r="S255" t="n">
        <v>55.15</v>
      </c>
      <c r="T255" t="n">
        <v>6048.43</v>
      </c>
      <c r="U255" t="n">
        <v>0.77</v>
      </c>
      <c r="V255" t="n">
        <v>0.86</v>
      </c>
      <c r="W255" t="n">
        <v>6.81</v>
      </c>
      <c r="X255" t="n">
        <v>0.35</v>
      </c>
      <c r="Y255" t="n">
        <v>2</v>
      </c>
      <c r="Z255" t="n">
        <v>10</v>
      </c>
    </row>
    <row r="256">
      <c r="A256" t="n">
        <v>13</v>
      </c>
      <c r="B256" t="n">
        <v>95</v>
      </c>
      <c r="C256" t="inlineStr">
        <is>
          <t xml:space="preserve">CONCLUIDO	</t>
        </is>
      </c>
      <c r="D256" t="n">
        <v>5.1246</v>
      </c>
      <c r="E256" t="n">
        <v>19.51</v>
      </c>
      <c r="F256" t="n">
        <v>16.6</v>
      </c>
      <c r="G256" t="n">
        <v>82.98999999999999</v>
      </c>
      <c r="H256" t="n">
        <v>1.21</v>
      </c>
      <c r="I256" t="n">
        <v>12</v>
      </c>
      <c r="J256" t="n">
        <v>205.84</v>
      </c>
      <c r="K256" t="n">
        <v>53.44</v>
      </c>
      <c r="L256" t="n">
        <v>14</v>
      </c>
      <c r="M256" t="n">
        <v>10</v>
      </c>
      <c r="N256" t="n">
        <v>43.4</v>
      </c>
      <c r="O256" t="n">
        <v>25621.03</v>
      </c>
      <c r="P256" t="n">
        <v>213</v>
      </c>
      <c r="Q256" t="n">
        <v>433.43</v>
      </c>
      <c r="R256" t="n">
        <v>69.69</v>
      </c>
      <c r="S256" t="n">
        <v>55.15</v>
      </c>
      <c r="T256" t="n">
        <v>5235.59</v>
      </c>
      <c r="U256" t="n">
        <v>0.79</v>
      </c>
      <c r="V256" t="n">
        <v>0.86</v>
      </c>
      <c r="W256" t="n">
        <v>6.81</v>
      </c>
      <c r="X256" t="n">
        <v>0.31</v>
      </c>
      <c r="Y256" t="n">
        <v>2</v>
      </c>
      <c r="Z256" t="n">
        <v>10</v>
      </c>
    </row>
    <row r="257">
      <c r="A257" t="n">
        <v>14</v>
      </c>
      <c r="B257" t="n">
        <v>95</v>
      </c>
      <c r="C257" t="inlineStr">
        <is>
          <t xml:space="preserve">CONCLUIDO	</t>
        </is>
      </c>
      <c r="D257" t="n">
        <v>5.1232</v>
      </c>
      <c r="E257" t="n">
        <v>19.52</v>
      </c>
      <c r="F257" t="n">
        <v>16.6</v>
      </c>
      <c r="G257" t="n">
        <v>83.02</v>
      </c>
      <c r="H257" t="n">
        <v>1.28</v>
      </c>
      <c r="I257" t="n">
        <v>12</v>
      </c>
      <c r="J257" t="n">
        <v>207.43</v>
      </c>
      <c r="K257" t="n">
        <v>53.44</v>
      </c>
      <c r="L257" t="n">
        <v>15</v>
      </c>
      <c r="M257" t="n">
        <v>10</v>
      </c>
      <c r="N257" t="n">
        <v>44</v>
      </c>
      <c r="O257" t="n">
        <v>25817.56</v>
      </c>
      <c r="P257" t="n">
        <v>211.82</v>
      </c>
      <c r="Q257" t="n">
        <v>433.46</v>
      </c>
      <c r="R257" t="n">
        <v>69.92</v>
      </c>
      <c r="S257" t="n">
        <v>55.15</v>
      </c>
      <c r="T257" t="n">
        <v>5348.21</v>
      </c>
      <c r="U257" t="n">
        <v>0.79</v>
      </c>
      <c r="V257" t="n">
        <v>0.86</v>
      </c>
      <c r="W257" t="n">
        <v>6.81</v>
      </c>
      <c r="X257" t="n">
        <v>0.31</v>
      </c>
      <c r="Y257" t="n">
        <v>2</v>
      </c>
      <c r="Z257" t="n">
        <v>10</v>
      </c>
    </row>
    <row r="258">
      <c r="A258" t="n">
        <v>15</v>
      </c>
      <c r="B258" t="n">
        <v>95</v>
      </c>
      <c r="C258" t="inlineStr">
        <is>
          <t xml:space="preserve">CONCLUIDO	</t>
        </is>
      </c>
      <c r="D258" t="n">
        <v>5.1389</v>
      </c>
      <c r="E258" t="n">
        <v>19.46</v>
      </c>
      <c r="F258" t="n">
        <v>16.58</v>
      </c>
      <c r="G258" t="n">
        <v>90.44</v>
      </c>
      <c r="H258" t="n">
        <v>1.36</v>
      </c>
      <c r="I258" t="n">
        <v>11</v>
      </c>
      <c r="J258" t="n">
        <v>209.03</v>
      </c>
      <c r="K258" t="n">
        <v>53.44</v>
      </c>
      <c r="L258" t="n">
        <v>16</v>
      </c>
      <c r="M258" t="n">
        <v>9</v>
      </c>
      <c r="N258" t="n">
        <v>44.6</v>
      </c>
      <c r="O258" t="n">
        <v>26014.91</v>
      </c>
      <c r="P258" t="n">
        <v>210.75</v>
      </c>
      <c r="Q258" t="n">
        <v>433.45</v>
      </c>
      <c r="R258" t="n">
        <v>69.18000000000001</v>
      </c>
      <c r="S258" t="n">
        <v>55.15</v>
      </c>
      <c r="T258" t="n">
        <v>4984.15</v>
      </c>
      <c r="U258" t="n">
        <v>0.8</v>
      </c>
      <c r="V258" t="n">
        <v>0.86</v>
      </c>
      <c r="W258" t="n">
        <v>6.81</v>
      </c>
      <c r="X258" t="n">
        <v>0.29</v>
      </c>
      <c r="Y258" t="n">
        <v>2</v>
      </c>
      <c r="Z258" t="n">
        <v>10</v>
      </c>
    </row>
    <row r="259">
      <c r="A259" t="n">
        <v>16</v>
      </c>
      <c r="B259" t="n">
        <v>95</v>
      </c>
      <c r="C259" t="inlineStr">
        <is>
          <t xml:space="preserve">CONCLUIDO	</t>
        </is>
      </c>
      <c r="D259" t="n">
        <v>5.1591</v>
      </c>
      <c r="E259" t="n">
        <v>19.38</v>
      </c>
      <c r="F259" t="n">
        <v>16.54</v>
      </c>
      <c r="G259" t="n">
        <v>99.26000000000001</v>
      </c>
      <c r="H259" t="n">
        <v>1.43</v>
      </c>
      <c r="I259" t="n">
        <v>10</v>
      </c>
      <c r="J259" t="n">
        <v>210.64</v>
      </c>
      <c r="K259" t="n">
        <v>53.44</v>
      </c>
      <c r="L259" t="n">
        <v>17</v>
      </c>
      <c r="M259" t="n">
        <v>8</v>
      </c>
      <c r="N259" t="n">
        <v>45.21</v>
      </c>
      <c r="O259" t="n">
        <v>26213.09</v>
      </c>
      <c r="P259" t="n">
        <v>208.97</v>
      </c>
      <c r="Q259" t="n">
        <v>433.48</v>
      </c>
      <c r="R259" t="n">
        <v>67.89</v>
      </c>
      <c r="S259" t="n">
        <v>55.15</v>
      </c>
      <c r="T259" t="n">
        <v>4342.8</v>
      </c>
      <c r="U259" t="n">
        <v>0.8100000000000001</v>
      </c>
      <c r="V259" t="n">
        <v>0.87</v>
      </c>
      <c r="W259" t="n">
        <v>6.81</v>
      </c>
      <c r="X259" t="n">
        <v>0.25</v>
      </c>
      <c r="Y259" t="n">
        <v>2</v>
      </c>
      <c r="Z259" t="n">
        <v>10</v>
      </c>
    </row>
    <row r="260">
      <c r="A260" t="n">
        <v>17</v>
      </c>
      <c r="B260" t="n">
        <v>95</v>
      </c>
      <c r="C260" t="inlineStr">
        <is>
          <t xml:space="preserve">CONCLUIDO	</t>
        </is>
      </c>
      <c r="D260" t="n">
        <v>5.158</v>
      </c>
      <c r="E260" t="n">
        <v>19.39</v>
      </c>
      <c r="F260" t="n">
        <v>16.55</v>
      </c>
      <c r="G260" t="n">
        <v>99.28</v>
      </c>
      <c r="H260" t="n">
        <v>1.51</v>
      </c>
      <c r="I260" t="n">
        <v>10</v>
      </c>
      <c r="J260" t="n">
        <v>212.25</v>
      </c>
      <c r="K260" t="n">
        <v>53.44</v>
      </c>
      <c r="L260" t="n">
        <v>18</v>
      </c>
      <c r="M260" t="n">
        <v>8</v>
      </c>
      <c r="N260" t="n">
        <v>45.82</v>
      </c>
      <c r="O260" t="n">
        <v>26412.11</v>
      </c>
      <c r="P260" t="n">
        <v>207.64</v>
      </c>
      <c r="Q260" t="n">
        <v>433.41</v>
      </c>
      <c r="R260" t="n">
        <v>67.95</v>
      </c>
      <c r="S260" t="n">
        <v>55.15</v>
      </c>
      <c r="T260" t="n">
        <v>4373.56</v>
      </c>
      <c r="U260" t="n">
        <v>0.8100000000000001</v>
      </c>
      <c r="V260" t="n">
        <v>0.87</v>
      </c>
      <c r="W260" t="n">
        <v>6.81</v>
      </c>
      <c r="X260" t="n">
        <v>0.25</v>
      </c>
      <c r="Y260" t="n">
        <v>2</v>
      </c>
      <c r="Z260" t="n">
        <v>10</v>
      </c>
    </row>
    <row r="261">
      <c r="A261" t="n">
        <v>18</v>
      </c>
      <c r="B261" t="n">
        <v>95</v>
      </c>
      <c r="C261" t="inlineStr">
        <is>
          <t xml:space="preserve">CONCLUIDO	</t>
        </is>
      </c>
      <c r="D261" t="n">
        <v>5.1743</v>
      </c>
      <c r="E261" t="n">
        <v>19.33</v>
      </c>
      <c r="F261" t="n">
        <v>16.52</v>
      </c>
      <c r="G261" t="n">
        <v>110.15</v>
      </c>
      <c r="H261" t="n">
        <v>1.58</v>
      </c>
      <c r="I261" t="n">
        <v>9</v>
      </c>
      <c r="J261" t="n">
        <v>213.87</v>
      </c>
      <c r="K261" t="n">
        <v>53.44</v>
      </c>
      <c r="L261" t="n">
        <v>19</v>
      </c>
      <c r="M261" t="n">
        <v>7</v>
      </c>
      <c r="N261" t="n">
        <v>46.44</v>
      </c>
      <c r="O261" t="n">
        <v>26611.98</v>
      </c>
      <c r="P261" t="n">
        <v>206.28</v>
      </c>
      <c r="Q261" t="n">
        <v>433.48</v>
      </c>
      <c r="R261" t="n">
        <v>67.13</v>
      </c>
      <c r="S261" t="n">
        <v>55.15</v>
      </c>
      <c r="T261" t="n">
        <v>3970.19</v>
      </c>
      <c r="U261" t="n">
        <v>0.82</v>
      </c>
      <c r="V261" t="n">
        <v>0.87</v>
      </c>
      <c r="W261" t="n">
        <v>6.81</v>
      </c>
      <c r="X261" t="n">
        <v>0.23</v>
      </c>
      <c r="Y261" t="n">
        <v>2</v>
      </c>
      <c r="Z261" t="n">
        <v>10</v>
      </c>
    </row>
    <row r="262">
      <c r="A262" t="n">
        <v>19</v>
      </c>
      <c r="B262" t="n">
        <v>95</v>
      </c>
      <c r="C262" t="inlineStr">
        <is>
          <t xml:space="preserve">CONCLUIDO	</t>
        </is>
      </c>
      <c r="D262" t="n">
        <v>5.1772</v>
      </c>
      <c r="E262" t="n">
        <v>19.32</v>
      </c>
      <c r="F262" t="n">
        <v>16.51</v>
      </c>
      <c r="G262" t="n">
        <v>110.08</v>
      </c>
      <c r="H262" t="n">
        <v>1.65</v>
      </c>
      <c r="I262" t="n">
        <v>9</v>
      </c>
      <c r="J262" t="n">
        <v>215.5</v>
      </c>
      <c r="K262" t="n">
        <v>53.44</v>
      </c>
      <c r="L262" t="n">
        <v>20</v>
      </c>
      <c r="M262" t="n">
        <v>7</v>
      </c>
      <c r="N262" t="n">
        <v>47.07</v>
      </c>
      <c r="O262" t="n">
        <v>26812.71</v>
      </c>
      <c r="P262" t="n">
        <v>205.05</v>
      </c>
      <c r="Q262" t="n">
        <v>433.41</v>
      </c>
      <c r="R262" t="n">
        <v>66.90000000000001</v>
      </c>
      <c r="S262" t="n">
        <v>55.15</v>
      </c>
      <c r="T262" t="n">
        <v>3854.62</v>
      </c>
      <c r="U262" t="n">
        <v>0.82</v>
      </c>
      <c r="V262" t="n">
        <v>0.87</v>
      </c>
      <c r="W262" t="n">
        <v>6.81</v>
      </c>
      <c r="X262" t="n">
        <v>0.22</v>
      </c>
      <c r="Y262" t="n">
        <v>2</v>
      </c>
      <c r="Z262" t="n">
        <v>10</v>
      </c>
    </row>
    <row r="263">
      <c r="A263" t="n">
        <v>20</v>
      </c>
      <c r="B263" t="n">
        <v>95</v>
      </c>
      <c r="C263" t="inlineStr">
        <is>
          <t xml:space="preserve">CONCLUIDO	</t>
        </is>
      </c>
      <c r="D263" t="n">
        <v>5.1922</v>
      </c>
      <c r="E263" t="n">
        <v>19.26</v>
      </c>
      <c r="F263" t="n">
        <v>16.49</v>
      </c>
      <c r="G263" t="n">
        <v>123.7</v>
      </c>
      <c r="H263" t="n">
        <v>1.72</v>
      </c>
      <c r="I263" t="n">
        <v>8</v>
      </c>
      <c r="J263" t="n">
        <v>217.14</v>
      </c>
      <c r="K263" t="n">
        <v>53.44</v>
      </c>
      <c r="L263" t="n">
        <v>21</v>
      </c>
      <c r="M263" t="n">
        <v>6</v>
      </c>
      <c r="N263" t="n">
        <v>47.7</v>
      </c>
      <c r="O263" t="n">
        <v>27014.3</v>
      </c>
      <c r="P263" t="n">
        <v>202.93</v>
      </c>
      <c r="Q263" t="n">
        <v>433.42</v>
      </c>
      <c r="R263" t="n">
        <v>66.29000000000001</v>
      </c>
      <c r="S263" t="n">
        <v>55.15</v>
      </c>
      <c r="T263" t="n">
        <v>3552.07</v>
      </c>
      <c r="U263" t="n">
        <v>0.83</v>
      </c>
      <c r="V263" t="n">
        <v>0.87</v>
      </c>
      <c r="W263" t="n">
        <v>6.81</v>
      </c>
      <c r="X263" t="n">
        <v>0.2</v>
      </c>
      <c r="Y263" t="n">
        <v>2</v>
      </c>
      <c r="Z263" t="n">
        <v>10</v>
      </c>
    </row>
    <row r="264">
      <c r="A264" t="n">
        <v>21</v>
      </c>
      <c r="B264" t="n">
        <v>95</v>
      </c>
      <c r="C264" t="inlineStr">
        <is>
          <t xml:space="preserve">CONCLUIDO	</t>
        </is>
      </c>
      <c r="D264" t="n">
        <v>5.1934</v>
      </c>
      <c r="E264" t="n">
        <v>19.26</v>
      </c>
      <c r="F264" t="n">
        <v>16.49</v>
      </c>
      <c r="G264" t="n">
        <v>123.67</v>
      </c>
      <c r="H264" t="n">
        <v>1.79</v>
      </c>
      <c r="I264" t="n">
        <v>8</v>
      </c>
      <c r="J264" t="n">
        <v>218.78</v>
      </c>
      <c r="K264" t="n">
        <v>53.44</v>
      </c>
      <c r="L264" t="n">
        <v>22</v>
      </c>
      <c r="M264" t="n">
        <v>6</v>
      </c>
      <c r="N264" t="n">
        <v>48.34</v>
      </c>
      <c r="O264" t="n">
        <v>27216.79</v>
      </c>
      <c r="P264" t="n">
        <v>202.55</v>
      </c>
      <c r="Q264" t="n">
        <v>433.41</v>
      </c>
      <c r="R264" t="n">
        <v>66.06</v>
      </c>
      <c r="S264" t="n">
        <v>55.15</v>
      </c>
      <c r="T264" t="n">
        <v>3439.15</v>
      </c>
      <c r="U264" t="n">
        <v>0.83</v>
      </c>
      <c r="V264" t="n">
        <v>0.87</v>
      </c>
      <c r="W264" t="n">
        <v>6.81</v>
      </c>
      <c r="X264" t="n">
        <v>0.2</v>
      </c>
      <c r="Y264" t="n">
        <v>2</v>
      </c>
      <c r="Z264" t="n">
        <v>10</v>
      </c>
    </row>
    <row r="265">
      <c r="A265" t="n">
        <v>22</v>
      </c>
      <c r="B265" t="n">
        <v>95</v>
      </c>
      <c r="C265" t="inlineStr">
        <is>
          <t xml:space="preserve">CONCLUIDO	</t>
        </is>
      </c>
      <c r="D265" t="n">
        <v>5.1916</v>
      </c>
      <c r="E265" t="n">
        <v>19.26</v>
      </c>
      <c r="F265" t="n">
        <v>16.5</v>
      </c>
      <c r="G265" t="n">
        <v>123.72</v>
      </c>
      <c r="H265" t="n">
        <v>1.85</v>
      </c>
      <c r="I265" t="n">
        <v>8</v>
      </c>
      <c r="J265" t="n">
        <v>220.43</v>
      </c>
      <c r="K265" t="n">
        <v>53.44</v>
      </c>
      <c r="L265" t="n">
        <v>23</v>
      </c>
      <c r="M265" t="n">
        <v>6</v>
      </c>
      <c r="N265" t="n">
        <v>48.99</v>
      </c>
      <c r="O265" t="n">
        <v>27420.16</v>
      </c>
      <c r="P265" t="n">
        <v>200.43</v>
      </c>
      <c r="Q265" t="n">
        <v>433.4</v>
      </c>
      <c r="R265" t="n">
        <v>66.34999999999999</v>
      </c>
      <c r="S265" t="n">
        <v>55.15</v>
      </c>
      <c r="T265" t="n">
        <v>3584.48</v>
      </c>
      <c r="U265" t="n">
        <v>0.83</v>
      </c>
      <c r="V265" t="n">
        <v>0.87</v>
      </c>
      <c r="W265" t="n">
        <v>6.81</v>
      </c>
      <c r="X265" t="n">
        <v>0.2</v>
      </c>
      <c r="Y265" t="n">
        <v>2</v>
      </c>
      <c r="Z265" t="n">
        <v>10</v>
      </c>
    </row>
    <row r="266">
      <c r="A266" t="n">
        <v>23</v>
      </c>
      <c r="B266" t="n">
        <v>95</v>
      </c>
      <c r="C266" t="inlineStr">
        <is>
          <t xml:space="preserve">CONCLUIDO	</t>
        </is>
      </c>
      <c r="D266" t="n">
        <v>5.2091</v>
      </c>
      <c r="E266" t="n">
        <v>19.2</v>
      </c>
      <c r="F266" t="n">
        <v>16.47</v>
      </c>
      <c r="G266" t="n">
        <v>141.15</v>
      </c>
      <c r="H266" t="n">
        <v>1.92</v>
      </c>
      <c r="I266" t="n">
        <v>7</v>
      </c>
      <c r="J266" t="n">
        <v>222.08</v>
      </c>
      <c r="K266" t="n">
        <v>53.44</v>
      </c>
      <c r="L266" t="n">
        <v>24</v>
      </c>
      <c r="M266" t="n">
        <v>5</v>
      </c>
      <c r="N266" t="n">
        <v>49.65</v>
      </c>
      <c r="O266" t="n">
        <v>27624.44</v>
      </c>
      <c r="P266" t="n">
        <v>198.3</v>
      </c>
      <c r="Q266" t="n">
        <v>433.39</v>
      </c>
      <c r="R266" t="n">
        <v>65.52</v>
      </c>
      <c r="S266" t="n">
        <v>55.15</v>
      </c>
      <c r="T266" t="n">
        <v>3175.59</v>
      </c>
      <c r="U266" t="n">
        <v>0.84</v>
      </c>
      <c r="V266" t="n">
        <v>0.87</v>
      </c>
      <c r="W266" t="n">
        <v>6.8</v>
      </c>
      <c r="X266" t="n">
        <v>0.18</v>
      </c>
      <c r="Y266" t="n">
        <v>2</v>
      </c>
      <c r="Z266" t="n">
        <v>10</v>
      </c>
    </row>
    <row r="267">
      <c r="A267" t="n">
        <v>24</v>
      </c>
      <c r="B267" t="n">
        <v>95</v>
      </c>
      <c r="C267" t="inlineStr">
        <is>
          <t xml:space="preserve">CONCLUIDO	</t>
        </is>
      </c>
      <c r="D267" t="n">
        <v>5.2123</v>
      </c>
      <c r="E267" t="n">
        <v>19.19</v>
      </c>
      <c r="F267" t="n">
        <v>16.46</v>
      </c>
      <c r="G267" t="n">
        <v>141.05</v>
      </c>
      <c r="H267" t="n">
        <v>1.99</v>
      </c>
      <c r="I267" t="n">
        <v>7</v>
      </c>
      <c r="J267" t="n">
        <v>223.75</v>
      </c>
      <c r="K267" t="n">
        <v>53.44</v>
      </c>
      <c r="L267" t="n">
        <v>25</v>
      </c>
      <c r="M267" t="n">
        <v>5</v>
      </c>
      <c r="N267" t="n">
        <v>50.31</v>
      </c>
      <c r="O267" t="n">
        <v>27829.77</v>
      </c>
      <c r="P267" t="n">
        <v>198.68</v>
      </c>
      <c r="Q267" t="n">
        <v>433.39</v>
      </c>
      <c r="R267" t="n">
        <v>65.11</v>
      </c>
      <c r="S267" t="n">
        <v>55.15</v>
      </c>
      <c r="T267" t="n">
        <v>2969.36</v>
      </c>
      <c r="U267" t="n">
        <v>0.85</v>
      </c>
      <c r="V267" t="n">
        <v>0.87</v>
      </c>
      <c r="W267" t="n">
        <v>6.8</v>
      </c>
      <c r="X267" t="n">
        <v>0.16</v>
      </c>
      <c r="Y267" t="n">
        <v>2</v>
      </c>
      <c r="Z267" t="n">
        <v>10</v>
      </c>
    </row>
    <row r="268">
      <c r="A268" t="n">
        <v>25</v>
      </c>
      <c r="B268" t="n">
        <v>95</v>
      </c>
      <c r="C268" t="inlineStr">
        <is>
          <t xml:space="preserve">CONCLUIDO	</t>
        </is>
      </c>
      <c r="D268" t="n">
        <v>5.2126</v>
      </c>
      <c r="E268" t="n">
        <v>19.18</v>
      </c>
      <c r="F268" t="n">
        <v>16.45</v>
      </c>
      <c r="G268" t="n">
        <v>141.04</v>
      </c>
      <c r="H268" t="n">
        <v>2.05</v>
      </c>
      <c r="I268" t="n">
        <v>7</v>
      </c>
      <c r="J268" t="n">
        <v>225.42</v>
      </c>
      <c r="K268" t="n">
        <v>53.44</v>
      </c>
      <c r="L268" t="n">
        <v>26</v>
      </c>
      <c r="M268" t="n">
        <v>5</v>
      </c>
      <c r="N268" t="n">
        <v>50.98</v>
      </c>
      <c r="O268" t="n">
        <v>28035.92</v>
      </c>
      <c r="P268" t="n">
        <v>197.53</v>
      </c>
      <c r="Q268" t="n">
        <v>433.44</v>
      </c>
      <c r="R268" t="n">
        <v>65.01000000000001</v>
      </c>
      <c r="S268" t="n">
        <v>55.15</v>
      </c>
      <c r="T268" t="n">
        <v>2917.79</v>
      </c>
      <c r="U268" t="n">
        <v>0.85</v>
      </c>
      <c r="V268" t="n">
        <v>0.87</v>
      </c>
      <c r="W268" t="n">
        <v>6.81</v>
      </c>
      <c r="X268" t="n">
        <v>0.16</v>
      </c>
      <c r="Y268" t="n">
        <v>2</v>
      </c>
      <c r="Z268" t="n">
        <v>10</v>
      </c>
    </row>
    <row r="269">
      <c r="A269" t="n">
        <v>26</v>
      </c>
      <c r="B269" t="n">
        <v>95</v>
      </c>
      <c r="C269" t="inlineStr">
        <is>
          <t xml:space="preserve">CONCLUIDO	</t>
        </is>
      </c>
      <c r="D269" t="n">
        <v>5.2128</v>
      </c>
      <c r="E269" t="n">
        <v>19.18</v>
      </c>
      <c r="F269" t="n">
        <v>16.45</v>
      </c>
      <c r="G269" t="n">
        <v>141.04</v>
      </c>
      <c r="H269" t="n">
        <v>2.11</v>
      </c>
      <c r="I269" t="n">
        <v>7</v>
      </c>
      <c r="J269" t="n">
        <v>227.1</v>
      </c>
      <c r="K269" t="n">
        <v>53.44</v>
      </c>
      <c r="L269" t="n">
        <v>27</v>
      </c>
      <c r="M269" t="n">
        <v>5</v>
      </c>
      <c r="N269" t="n">
        <v>51.66</v>
      </c>
      <c r="O269" t="n">
        <v>28243</v>
      </c>
      <c r="P269" t="n">
        <v>195.44</v>
      </c>
      <c r="Q269" t="n">
        <v>433.4</v>
      </c>
      <c r="R269" t="n">
        <v>65.01000000000001</v>
      </c>
      <c r="S269" t="n">
        <v>55.15</v>
      </c>
      <c r="T269" t="n">
        <v>2916.9</v>
      </c>
      <c r="U269" t="n">
        <v>0.85</v>
      </c>
      <c r="V269" t="n">
        <v>0.87</v>
      </c>
      <c r="W269" t="n">
        <v>6.8</v>
      </c>
      <c r="X269" t="n">
        <v>0.16</v>
      </c>
      <c r="Y269" t="n">
        <v>2</v>
      </c>
      <c r="Z269" t="n">
        <v>10</v>
      </c>
    </row>
    <row r="270">
      <c r="A270" t="n">
        <v>27</v>
      </c>
      <c r="B270" t="n">
        <v>95</v>
      </c>
      <c r="C270" t="inlineStr">
        <is>
          <t xml:space="preserve">CONCLUIDO	</t>
        </is>
      </c>
      <c r="D270" t="n">
        <v>5.2304</v>
      </c>
      <c r="E270" t="n">
        <v>19.12</v>
      </c>
      <c r="F270" t="n">
        <v>16.43</v>
      </c>
      <c r="G270" t="n">
        <v>164.27</v>
      </c>
      <c r="H270" t="n">
        <v>2.18</v>
      </c>
      <c r="I270" t="n">
        <v>6</v>
      </c>
      <c r="J270" t="n">
        <v>228.79</v>
      </c>
      <c r="K270" t="n">
        <v>53.44</v>
      </c>
      <c r="L270" t="n">
        <v>28</v>
      </c>
      <c r="M270" t="n">
        <v>3</v>
      </c>
      <c r="N270" t="n">
        <v>52.35</v>
      </c>
      <c r="O270" t="n">
        <v>28451.04</v>
      </c>
      <c r="P270" t="n">
        <v>193.01</v>
      </c>
      <c r="Q270" t="n">
        <v>433.4</v>
      </c>
      <c r="R270" t="n">
        <v>64.01000000000001</v>
      </c>
      <c r="S270" t="n">
        <v>55.15</v>
      </c>
      <c r="T270" t="n">
        <v>2425.39</v>
      </c>
      <c r="U270" t="n">
        <v>0.86</v>
      </c>
      <c r="V270" t="n">
        <v>0.87</v>
      </c>
      <c r="W270" t="n">
        <v>6.81</v>
      </c>
      <c r="X270" t="n">
        <v>0.14</v>
      </c>
      <c r="Y270" t="n">
        <v>2</v>
      </c>
      <c r="Z270" t="n">
        <v>10</v>
      </c>
    </row>
    <row r="271">
      <c r="A271" t="n">
        <v>28</v>
      </c>
      <c r="B271" t="n">
        <v>95</v>
      </c>
      <c r="C271" t="inlineStr">
        <is>
          <t xml:space="preserve">CONCLUIDO	</t>
        </is>
      </c>
      <c r="D271" t="n">
        <v>5.2282</v>
      </c>
      <c r="E271" t="n">
        <v>19.13</v>
      </c>
      <c r="F271" t="n">
        <v>16.44</v>
      </c>
      <c r="G271" t="n">
        <v>164.35</v>
      </c>
      <c r="H271" t="n">
        <v>2.24</v>
      </c>
      <c r="I271" t="n">
        <v>6</v>
      </c>
      <c r="J271" t="n">
        <v>230.48</v>
      </c>
      <c r="K271" t="n">
        <v>53.44</v>
      </c>
      <c r="L271" t="n">
        <v>29</v>
      </c>
      <c r="M271" t="n">
        <v>3</v>
      </c>
      <c r="N271" t="n">
        <v>53.05</v>
      </c>
      <c r="O271" t="n">
        <v>28660.06</v>
      </c>
      <c r="P271" t="n">
        <v>193.98</v>
      </c>
      <c r="Q271" t="n">
        <v>433.4</v>
      </c>
      <c r="R271" t="n">
        <v>64.33</v>
      </c>
      <c r="S271" t="n">
        <v>55.15</v>
      </c>
      <c r="T271" t="n">
        <v>2583.16</v>
      </c>
      <c r="U271" t="n">
        <v>0.86</v>
      </c>
      <c r="V271" t="n">
        <v>0.87</v>
      </c>
      <c r="W271" t="n">
        <v>6.81</v>
      </c>
      <c r="X271" t="n">
        <v>0.14</v>
      </c>
      <c r="Y271" t="n">
        <v>2</v>
      </c>
      <c r="Z271" t="n">
        <v>10</v>
      </c>
    </row>
    <row r="272">
      <c r="A272" t="n">
        <v>29</v>
      </c>
      <c r="B272" t="n">
        <v>95</v>
      </c>
      <c r="C272" t="inlineStr">
        <is>
          <t xml:space="preserve">CONCLUIDO	</t>
        </is>
      </c>
      <c r="D272" t="n">
        <v>5.2283</v>
      </c>
      <c r="E272" t="n">
        <v>19.13</v>
      </c>
      <c r="F272" t="n">
        <v>16.43</v>
      </c>
      <c r="G272" t="n">
        <v>164.35</v>
      </c>
      <c r="H272" t="n">
        <v>2.3</v>
      </c>
      <c r="I272" t="n">
        <v>6</v>
      </c>
      <c r="J272" t="n">
        <v>232.18</v>
      </c>
      <c r="K272" t="n">
        <v>53.44</v>
      </c>
      <c r="L272" t="n">
        <v>30</v>
      </c>
      <c r="M272" t="n">
        <v>2</v>
      </c>
      <c r="N272" t="n">
        <v>53.75</v>
      </c>
      <c r="O272" t="n">
        <v>28870.05</v>
      </c>
      <c r="P272" t="n">
        <v>194.13</v>
      </c>
      <c r="Q272" t="n">
        <v>433.45</v>
      </c>
      <c r="R272" t="n">
        <v>64.29000000000001</v>
      </c>
      <c r="S272" t="n">
        <v>55.15</v>
      </c>
      <c r="T272" t="n">
        <v>2563.69</v>
      </c>
      <c r="U272" t="n">
        <v>0.86</v>
      </c>
      <c r="V272" t="n">
        <v>0.87</v>
      </c>
      <c r="W272" t="n">
        <v>6.81</v>
      </c>
      <c r="X272" t="n">
        <v>0.14</v>
      </c>
      <c r="Y272" t="n">
        <v>2</v>
      </c>
      <c r="Z272" t="n">
        <v>10</v>
      </c>
    </row>
    <row r="273">
      <c r="A273" t="n">
        <v>30</v>
      </c>
      <c r="B273" t="n">
        <v>95</v>
      </c>
      <c r="C273" t="inlineStr">
        <is>
          <t xml:space="preserve">CONCLUIDO	</t>
        </is>
      </c>
      <c r="D273" t="n">
        <v>5.2275</v>
      </c>
      <c r="E273" t="n">
        <v>19.13</v>
      </c>
      <c r="F273" t="n">
        <v>16.44</v>
      </c>
      <c r="G273" t="n">
        <v>164.38</v>
      </c>
      <c r="H273" t="n">
        <v>2.36</v>
      </c>
      <c r="I273" t="n">
        <v>6</v>
      </c>
      <c r="J273" t="n">
        <v>233.89</v>
      </c>
      <c r="K273" t="n">
        <v>53.44</v>
      </c>
      <c r="L273" t="n">
        <v>31</v>
      </c>
      <c r="M273" t="n">
        <v>0</v>
      </c>
      <c r="N273" t="n">
        <v>54.46</v>
      </c>
      <c r="O273" t="n">
        <v>29081.05</v>
      </c>
      <c r="P273" t="n">
        <v>195.2</v>
      </c>
      <c r="Q273" t="n">
        <v>433.4</v>
      </c>
      <c r="R273" t="n">
        <v>64.3</v>
      </c>
      <c r="S273" t="n">
        <v>55.15</v>
      </c>
      <c r="T273" t="n">
        <v>2569.7</v>
      </c>
      <c r="U273" t="n">
        <v>0.86</v>
      </c>
      <c r="V273" t="n">
        <v>0.87</v>
      </c>
      <c r="W273" t="n">
        <v>6.81</v>
      </c>
      <c r="X273" t="n">
        <v>0.15</v>
      </c>
      <c r="Y273" t="n">
        <v>2</v>
      </c>
      <c r="Z273" t="n">
        <v>10</v>
      </c>
    </row>
    <row r="274">
      <c r="A274" t="n">
        <v>0</v>
      </c>
      <c r="B274" t="n">
        <v>55</v>
      </c>
      <c r="C274" t="inlineStr">
        <is>
          <t xml:space="preserve">CONCLUIDO	</t>
        </is>
      </c>
      <c r="D274" t="n">
        <v>3.7656</v>
      </c>
      <c r="E274" t="n">
        <v>26.56</v>
      </c>
      <c r="F274" t="n">
        <v>20.82</v>
      </c>
      <c r="G274" t="n">
        <v>8.16</v>
      </c>
      <c r="H274" t="n">
        <v>0.15</v>
      </c>
      <c r="I274" t="n">
        <v>153</v>
      </c>
      <c r="J274" t="n">
        <v>116.05</v>
      </c>
      <c r="K274" t="n">
        <v>43.4</v>
      </c>
      <c r="L274" t="n">
        <v>1</v>
      </c>
      <c r="M274" t="n">
        <v>151</v>
      </c>
      <c r="N274" t="n">
        <v>16.65</v>
      </c>
      <c r="O274" t="n">
        <v>14546.17</v>
      </c>
      <c r="P274" t="n">
        <v>210.45</v>
      </c>
      <c r="Q274" t="n">
        <v>434.43</v>
      </c>
      <c r="R274" t="n">
        <v>206.63</v>
      </c>
      <c r="S274" t="n">
        <v>55.15</v>
      </c>
      <c r="T274" t="n">
        <v>72998.37</v>
      </c>
      <c r="U274" t="n">
        <v>0.27</v>
      </c>
      <c r="V274" t="n">
        <v>0.6899999999999999</v>
      </c>
      <c r="W274" t="n">
        <v>7.05</v>
      </c>
      <c r="X274" t="n">
        <v>4.51</v>
      </c>
      <c r="Y274" t="n">
        <v>2</v>
      </c>
      <c r="Z274" t="n">
        <v>10</v>
      </c>
    </row>
    <row r="275">
      <c r="A275" t="n">
        <v>1</v>
      </c>
      <c r="B275" t="n">
        <v>55</v>
      </c>
      <c r="C275" t="inlineStr">
        <is>
          <t xml:space="preserve">CONCLUIDO	</t>
        </is>
      </c>
      <c r="D275" t="n">
        <v>4.5698</v>
      </c>
      <c r="E275" t="n">
        <v>21.88</v>
      </c>
      <c r="F275" t="n">
        <v>18.2</v>
      </c>
      <c r="G275" t="n">
        <v>16.3</v>
      </c>
      <c r="H275" t="n">
        <v>0.3</v>
      </c>
      <c r="I275" t="n">
        <v>67</v>
      </c>
      <c r="J275" t="n">
        <v>117.34</v>
      </c>
      <c r="K275" t="n">
        <v>43.4</v>
      </c>
      <c r="L275" t="n">
        <v>2</v>
      </c>
      <c r="M275" t="n">
        <v>65</v>
      </c>
      <c r="N275" t="n">
        <v>16.94</v>
      </c>
      <c r="O275" t="n">
        <v>14705.49</v>
      </c>
      <c r="P275" t="n">
        <v>181.81</v>
      </c>
      <c r="Q275" t="n">
        <v>433.93</v>
      </c>
      <c r="R275" t="n">
        <v>121.73</v>
      </c>
      <c r="S275" t="n">
        <v>55.15</v>
      </c>
      <c r="T275" t="n">
        <v>30981.6</v>
      </c>
      <c r="U275" t="n">
        <v>0.45</v>
      </c>
      <c r="V275" t="n">
        <v>0.79</v>
      </c>
      <c r="W275" t="n">
        <v>6.9</v>
      </c>
      <c r="X275" t="n">
        <v>1.9</v>
      </c>
      <c r="Y275" t="n">
        <v>2</v>
      </c>
      <c r="Z275" t="n">
        <v>10</v>
      </c>
    </row>
    <row r="276">
      <c r="A276" t="n">
        <v>2</v>
      </c>
      <c r="B276" t="n">
        <v>55</v>
      </c>
      <c r="C276" t="inlineStr">
        <is>
          <t xml:space="preserve">CONCLUIDO	</t>
        </is>
      </c>
      <c r="D276" t="n">
        <v>4.8499</v>
      </c>
      <c r="E276" t="n">
        <v>20.62</v>
      </c>
      <c r="F276" t="n">
        <v>17.51</v>
      </c>
      <c r="G276" t="n">
        <v>24.43</v>
      </c>
      <c r="H276" t="n">
        <v>0.45</v>
      </c>
      <c r="I276" t="n">
        <v>43</v>
      </c>
      <c r="J276" t="n">
        <v>118.63</v>
      </c>
      <c r="K276" t="n">
        <v>43.4</v>
      </c>
      <c r="L276" t="n">
        <v>3</v>
      </c>
      <c r="M276" t="n">
        <v>41</v>
      </c>
      <c r="N276" t="n">
        <v>17.23</v>
      </c>
      <c r="O276" t="n">
        <v>14865.24</v>
      </c>
      <c r="P276" t="n">
        <v>172.59</v>
      </c>
      <c r="Q276" t="n">
        <v>433.7</v>
      </c>
      <c r="R276" t="n">
        <v>99.09999999999999</v>
      </c>
      <c r="S276" t="n">
        <v>55.15</v>
      </c>
      <c r="T276" t="n">
        <v>19783.85</v>
      </c>
      <c r="U276" t="n">
        <v>0.5600000000000001</v>
      </c>
      <c r="V276" t="n">
        <v>0.82</v>
      </c>
      <c r="W276" t="n">
        <v>6.87</v>
      </c>
      <c r="X276" t="n">
        <v>1.21</v>
      </c>
      <c r="Y276" t="n">
        <v>2</v>
      </c>
      <c r="Z276" t="n">
        <v>10</v>
      </c>
    </row>
    <row r="277">
      <c r="A277" t="n">
        <v>3</v>
      </c>
      <c r="B277" t="n">
        <v>55</v>
      </c>
      <c r="C277" t="inlineStr">
        <is>
          <t xml:space="preserve">CONCLUIDO	</t>
        </is>
      </c>
      <c r="D277" t="n">
        <v>5.0033</v>
      </c>
      <c r="E277" t="n">
        <v>19.99</v>
      </c>
      <c r="F277" t="n">
        <v>17.16</v>
      </c>
      <c r="G277" t="n">
        <v>33.22</v>
      </c>
      <c r="H277" t="n">
        <v>0.59</v>
      </c>
      <c r="I277" t="n">
        <v>31</v>
      </c>
      <c r="J277" t="n">
        <v>119.93</v>
      </c>
      <c r="K277" t="n">
        <v>43.4</v>
      </c>
      <c r="L277" t="n">
        <v>4</v>
      </c>
      <c r="M277" t="n">
        <v>29</v>
      </c>
      <c r="N277" t="n">
        <v>17.53</v>
      </c>
      <c r="O277" t="n">
        <v>15025.44</v>
      </c>
      <c r="P277" t="n">
        <v>166.84</v>
      </c>
      <c r="Q277" t="n">
        <v>433.69</v>
      </c>
      <c r="R277" t="n">
        <v>87.84999999999999</v>
      </c>
      <c r="S277" t="n">
        <v>55.15</v>
      </c>
      <c r="T277" t="n">
        <v>14221.41</v>
      </c>
      <c r="U277" t="n">
        <v>0.63</v>
      </c>
      <c r="V277" t="n">
        <v>0.83</v>
      </c>
      <c r="W277" t="n">
        <v>6.85</v>
      </c>
      <c r="X277" t="n">
        <v>0.87</v>
      </c>
      <c r="Y277" t="n">
        <v>2</v>
      </c>
      <c r="Z277" t="n">
        <v>10</v>
      </c>
    </row>
    <row r="278">
      <c r="A278" t="n">
        <v>4</v>
      </c>
      <c r="B278" t="n">
        <v>55</v>
      </c>
      <c r="C278" t="inlineStr">
        <is>
          <t xml:space="preserve">CONCLUIDO	</t>
        </is>
      </c>
      <c r="D278" t="n">
        <v>5.087</v>
      </c>
      <c r="E278" t="n">
        <v>19.66</v>
      </c>
      <c r="F278" t="n">
        <v>16.98</v>
      </c>
      <c r="G278" t="n">
        <v>40.74</v>
      </c>
      <c r="H278" t="n">
        <v>0.73</v>
      </c>
      <c r="I278" t="n">
        <v>25</v>
      </c>
      <c r="J278" t="n">
        <v>121.23</v>
      </c>
      <c r="K278" t="n">
        <v>43.4</v>
      </c>
      <c r="L278" t="n">
        <v>5</v>
      </c>
      <c r="M278" t="n">
        <v>23</v>
      </c>
      <c r="N278" t="n">
        <v>17.83</v>
      </c>
      <c r="O278" t="n">
        <v>15186.08</v>
      </c>
      <c r="P278" t="n">
        <v>162.51</v>
      </c>
      <c r="Q278" t="n">
        <v>433.55</v>
      </c>
      <c r="R278" t="n">
        <v>81.95</v>
      </c>
      <c r="S278" t="n">
        <v>55.15</v>
      </c>
      <c r="T278" t="n">
        <v>11297.29</v>
      </c>
      <c r="U278" t="n">
        <v>0.67</v>
      </c>
      <c r="V278" t="n">
        <v>0.84</v>
      </c>
      <c r="W278" t="n">
        <v>6.83</v>
      </c>
      <c r="X278" t="n">
        <v>0.68</v>
      </c>
      <c r="Y278" t="n">
        <v>2</v>
      </c>
      <c r="Z278" t="n">
        <v>10</v>
      </c>
    </row>
    <row r="279">
      <c r="A279" t="n">
        <v>5</v>
      </c>
      <c r="B279" t="n">
        <v>55</v>
      </c>
      <c r="C279" t="inlineStr">
        <is>
          <t xml:space="preserve">CONCLUIDO	</t>
        </is>
      </c>
      <c r="D279" t="n">
        <v>5.1571</v>
      </c>
      <c r="E279" t="n">
        <v>19.39</v>
      </c>
      <c r="F279" t="n">
        <v>16.83</v>
      </c>
      <c r="G279" t="n">
        <v>50.49</v>
      </c>
      <c r="H279" t="n">
        <v>0.86</v>
      </c>
      <c r="I279" t="n">
        <v>20</v>
      </c>
      <c r="J279" t="n">
        <v>122.54</v>
      </c>
      <c r="K279" t="n">
        <v>43.4</v>
      </c>
      <c r="L279" t="n">
        <v>6</v>
      </c>
      <c r="M279" t="n">
        <v>18</v>
      </c>
      <c r="N279" t="n">
        <v>18.14</v>
      </c>
      <c r="O279" t="n">
        <v>15347.16</v>
      </c>
      <c r="P279" t="n">
        <v>158.39</v>
      </c>
      <c r="Q279" t="n">
        <v>433.42</v>
      </c>
      <c r="R279" t="n">
        <v>77.26000000000001</v>
      </c>
      <c r="S279" t="n">
        <v>55.15</v>
      </c>
      <c r="T279" t="n">
        <v>8977.309999999999</v>
      </c>
      <c r="U279" t="n">
        <v>0.71</v>
      </c>
      <c r="V279" t="n">
        <v>0.85</v>
      </c>
      <c r="W279" t="n">
        <v>6.82</v>
      </c>
      <c r="X279" t="n">
        <v>0.54</v>
      </c>
      <c r="Y279" t="n">
        <v>2</v>
      </c>
      <c r="Z279" t="n">
        <v>10</v>
      </c>
    </row>
    <row r="280">
      <c r="A280" t="n">
        <v>6</v>
      </c>
      <c r="B280" t="n">
        <v>55</v>
      </c>
      <c r="C280" t="inlineStr">
        <is>
          <t xml:space="preserve">CONCLUIDO	</t>
        </is>
      </c>
      <c r="D280" t="n">
        <v>5.1981</v>
      </c>
      <c r="E280" t="n">
        <v>19.24</v>
      </c>
      <c r="F280" t="n">
        <v>16.75</v>
      </c>
      <c r="G280" t="n">
        <v>59.11</v>
      </c>
      <c r="H280" t="n">
        <v>1</v>
      </c>
      <c r="I280" t="n">
        <v>17</v>
      </c>
      <c r="J280" t="n">
        <v>123.85</v>
      </c>
      <c r="K280" t="n">
        <v>43.4</v>
      </c>
      <c r="L280" t="n">
        <v>7</v>
      </c>
      <c r="M280" t="n">
        <v>15</v>
      </c>
      <c r="N280" t="n">
        <v>18.45</v>
      </c>
      <c r="O280" t="n">
        <v>15508.69</v>
      </c>
      <c r="P280" t="n">
        <v>155.11</v>
      </c>
      <c r="Q280" t="n">
        <v>433.64</v>
      </c>
      <c r="R280" t="n">
        <v>74.33</v>
      </c>
      <c r="S280" t="n">
        <v>55.15</v>
      </c>
      <c r="T280" t="n">
        <v>7528.07</v>
      </c>
      <c r="U280" t="n">
        <v>0.74</v>
      </c>
      <c r="V280" t="n">
        <v>0.86</v>
      </c>
      <c r="W280" t="n">
        <v>6.83</v>
      </c>
      <c r="X280" t="n">
        <v>0.45</v>
      </c>
      <c r="Y280" t="n">
        <v>2</v>
      </c>
      <c r="Z280" t="n">
        <v>10</v>
      </c>
    </row>
    <row r="281">
      <c r="A281" t="n">
        <v>7</v>
      </c>
      <c r="B281" t="n">
        <v>55</v>
      </c>
      <c r="C281" t="inlineStr">
        <is>
          <t xml:space="preserve">CONCLUIDO	</t>
        </is>
      </c>
      <c r="D281" t="n">
        <v>5.2253</v>
      </c>
      <c r="E281" t="n">
        <v>19.14</v>
      </c>
      <c r="F281" t="n">
        <v>16.7</v>
      </c>
      <c r="G281" t="n">
        <v>66.78</v>
      </c>
      <c r="H281" t="n">
        <v>1.13</v>
      </c>
      <c r="I281" t="n">
        <v>15</v>
      </c>
      <c r="J281" t="n">
        <v>125.16</v>
      </c>
      <c r="K281" t="n">
        <v>43.4</v>
      </c>
      <c r="L281" t="n">
        <v>8</v>
      </c>
      <c r="M281" t="n">
        <v>13</v>
      </c>
      <c r="N281" t="n">
        <v>18.76</v>
      </c>
      <c r="O281" t="n">
        <v>15670.68</v>
      </c>
      <c r="P281" t="n">
        <v>152.21</v>
      </c>
      <c r="Q281" t="n">
        <v>433.58</v>
      </c>
      <c r="R281" t="n">
        <v>72.87</v>
      </c>
      <c r="S281" t="n">
        <v>55.15</v>
      </c>
      <c r="T281" t="n">
        <v>6806.66</v>
      </c>
      <c r="U281" t="n">
        <v>0.76</v>
      </c>
      <c r="V281" t="n">
        <v>0.86</v>
      </c>
      <c r="W281" t="n">
        <v>6.82</v>
      </c>
      <c r="X281" t="n">
        <v>0.4</v>
      </c>
      <c r="Y281" t="n">
        <v>2</v>
      </c>
      <c r="Z281" t="n">
        <v>10</v>
      </c>
    </row>
    <row r="282">
      <c r="A282" t="n">
        <v>8</v>
      </c>
      <c r="B282" t="n">
        <v>55</v>
      </c>
      <c r="C282" t="inlineStr">
        <is>
          <t xml:space="preserve">CONCLUIDO	</t>
        </is>
      </c>
      <c r="D282" t="n">
        <v>5.2522</v>
      </c>
      <c r="E282" t="n">
        <v>19.04</v>
      </c>
      <c r="F282" t="n">
        <v>16.64</v>
      </c>
      <c r="G282" t="n">
        <v>76.81999999999999</v>
      </c>
      <c r="H282" t="n">
        <v>1.26</v>
      </c>
      <c r="I282" t="n">
        <v>13</v>
      </c>
      <c r="J282" t="n">
        <v>126.48</v>
      </c>
      <c r="K282" t="n">
        <v>43.4</v>
      </c>
      <c r="L282" t="n">
        <v>9</v>
      </c>
      <c r="M282" t="n">
        <v>11</v>
      </c>
      <c r="N282" t="n">
        <v>19.08</v>
      </c>
      <c r="O282" t="n">
        <v>15833.12</v>
      </c>
      <c r="P282" t="n">
        <v>148.99</v>
      </c>
      <c r="Q282" t="n">
        <v>433.47</v>
      </c>
      <c r="R282" t="n">
        <v>71.22</v>
      </c>
      <c r="S282" t="n">
        <v>55.15</v>
      </c>
      <c r="T282" t="n">
        <v>5996.04</v>
      </c>
      <c r="U282" t="n">
        <v>0.77</v>
      </c>
      <c r="V282" t="n">
        <v>0.86</v>
      </c>
      <c r="W282" t="n">
        <v>6.82</v>
      </c>
      <c r="X282" t="n">
        <v>0.35</v>
      </c>
      <c r="Y282" t="n">
        <v>2</v>
      </c>
      <c r="Z282" t="n">
        <v>10</v>
      </c>
    </row>
    <row r="283">
      <c r="A283" t="n">
        <v>9</v>
      </c>
      <c r="B283" t="n">
        <v>55</v>
      </c>
      <c r="C283" t="inlineStr">
        <is>
          <t xml:space="preserve">CONCLUIDO	</t>
        </is>
      </c>
      <c r="D283" t="n">
        <v>5.2705</v>
      </c>
      <c r="E283" t="n">
        <v>18.97</v>
      </c>
      <c r="F283" t="n">
        <v>16.6</v>
      </c>
      <c r="G283" t="n">
        <v>83.01000000000001</v>
      </c>
      <c r="H283" t="n">
        <v>1.38</v>
      </c>
      <c r="I283" t="n">
        <v>12</v>
      </c>
      <c r="J283" t="n">
        <v>127.8</v>
      </c>
      <c r="K283" t="n">
        <v>43.4</v>
      </c>
      <c r="L283" t="n">
        <v>10</v>
      </c>
      <c r="M283" t="n">
        <v>10</v>
      </c>
      <c r="N283" t="n">
        <v>19.4</v>
      </c>
      <c r="O283" t="n">
        <v>15996.02</v>
      </c>
      <c r="P283" t="n">
        <v>146.18</v>
      </c>
      <c r="Q283" t="n">
        <v>433.43</v>
      </c>
      <c r="R283" t="n">
        <v>69.8</v>
      </c>
      <c r="S283" t="n">
        <v>55.15</v>
      </c>
      <c r="T283" t="n">
        <v>5291.61</v>
      </c>
      <c r="U283" t="n">
        <v>0.79</v>
      </c>
      <c r="V283" t="n">
        <v>0.86</v>
      </c>
      <c r="W283" t="n">
        <v>6.81</v>
      </c>
      <c r="X283" t="n">
        <v>0.31</v>
      </c>
      <c r="Y283" t="n">
        <v>2</v>
      </c>
      <c r="Z283" t="n">
        <v>10</v>
      </c>
    </row>
    <row r="284">
      <c r="A284" t="n">
        <v>10</v>
      </c>
      <c r="B284" t="n">
        <v>55</v>
      </c>
      <c r="C284" t="inlineStr">
        <is>
          <t xml:space="preserve">CONCLUIDO	</t>
        </is>
      </c>
      <c r="D284" t="n">
        <v>5.2845</v>
      </c>
      <c r="E284" t="n">
        <v>18.92</v>
      </c>
      <c r="F284" t="n">
        <v>16.58</v>
      </c>
      <c r="G284" t="n">
        <v>90.42</v>
      </c>
      <c r="H284" t="n">
        <v>1.5</v>
      </c>
      <c r="I284" t="n">
        <v>11</v>
      </c>
      <c r="J284" t="n">
        <v>129.13</v>
      </c>
      <c r="K284" t="n">
        <v>43.4</v>
      </c>
      <c r="L284" t="n">
        <v>11</v>
      </c>
      <c r="M284" t="n">
        <v>9</v>
      </c>
      <c r="N284" t="n">
        <v>19.73</v>
      </c>
      <c r="O284" t="n">
        <v>16159.39</v>
      </c>
      <c r="P284" t="n">
        <v>142.9</v>
      </c>
      <c r="Q284" t="n">
        <v>433.44</v>
      </c>
      <c r="R284" t="n">
        <v>68.98</v>
      </c>
      <c r="S284" t="n">
        <v>55.15</v>
      </c>
      <c r="T284" t="n">
        <v>4886.48</v>
      </c>
      <c r="U284" t="n">
        <v>0.8</v>
      </c>
      <c r="V284" t="n">
        <v>0.86</v>
      </c>
      <c r="W284" t="n">
        <v>6.81</v>
      </c>
      <c r="X284" t="n">
        <v>0.28</v>
      </c>
      <c r="Y284" t="n">
        <v>2</v>
      </c>
      <c r="Z284" t="n">
        <v>10</v>
      </c>
    </row>
    <row r="285">
      <c r="A285" t="n">
        <v>11</v>
      </c>
      <c r="B285" t="n">
        <v>55</v>
      </c>
      <c r="C285" t="inlineStr">
        <is>
          <t xml:space="preserve">CONCLUIDO	</t>
        </is>
      </c>
      <c r="D285" t="n">
        <v>5.2945</v>
      </c>
      <c r="E285" t="n">
        <v>18.89</v>
      </c>
      <c r="F285" t="n">
        <v>16.56</v>
      </c>
      <c r="G285" t="n">
        <v>99.39</v>
      </c>
      <c r="H285" t="n">
        <v>1.63</v>
      </c>
      <c r="I285" t="n">
        <v>10</v>
      </c>
      <c r="J285" t="n">
        <v>130.45</v>
      </c>
      <c r="K285" t="n">
        <v>43.4</v>
      </c>
      <c r="L285" t="n">
        <v>12</v>
      </c>
      <c r="M285" t="n">
        <v>7</v>
      </c>
      <c r="N285" t="n">
        <v>20.05</v>
      </c>
      <c r="O285" t="n">
        <v>16323.22</v>
      </c>
      <c r="P285" t="n">
        <v>140.08</v>
      </c>
      <c r="Q285" t="n">
        <v>433.45</v>
      </c>
      <c r="R285" t="n">
        <v>68.48</v>
      </c>
      <c r="S285" t="n">
        <v>55.15</v>
      </c>
      <c r="T285" t="n">
        <v>4636.82</v>
      </c>
      <c r="U285" t="n">
        <v>0.8100000000000001</v>
      </c>
      <c r="V285" t="n">
        <v>0.86</v>
      </c>
      <c r="W285" t="n">
        <v>6.81</v>
      </c>
      <c r="X285" t="n">
        <v>0.27</v>
      </c>
      <c r="Y285" t="n">
        <v>2</v>
      </c>
      <c r="Z285" t="n">
        <v>10</v>
      </c>
    </row>
    <row r="286">
      <c r="A286" t="n">
        <v>12</v>
      </c>
      <c r="B286" t="n">
        <v>55</v>
      </c>
      <c r="C286" t="inlineStr">
        <is>
          <t xml:space="preserve">CONCLUIDO	</t>
        </is>
      </c>
      <c r="D286" t="n">
        <v>5.3093</v>
      </c>
      <c r="E286" t="n">
        <v>18.83</v>
      </c>
      <c r="F286" t="n">
        <v>16.54</v>
      </c>
      <c r="G286" t="n">
        <v>110.24</v>
      </c>
      <c r="H286" t="n">
        <v>1.74</v>
      </c>
      <c r="I286" t="n">
        <v>9</v>
      </c>
      <c r="J286" t="n">
        <v>131.79</v>
      </c>
      <c r="K286" t="n">
        <v>43.4</v>
      </c>
      <c r="L286" t="n">
        <v>13</v>
      </c>
      <c r="M286" t="n">
        <v>0</v>
      </c>
      <c r="N286" t="n">
        <v>20.39</v>
      </c>
      <c r="O286" t="n">
        <v>16487.53</v>
      </c>
      <c r="P286" t="n">
        <v>138.15</v>
      </c>
      <c r="Q286" t="n">
        <v>433.53</v>
      </c>
      <c r="R286" t="n">
        <v>67.38</v>
      </c>
      <c r="S286" t="n">
        <v>55.15</v>
      </c>
      <c r="T286" t="n">
        <v>4093.83</v>
      </c>
      <c r="U286" t="n">
        <v>0.82</v>
      </c>
      <c r="V286" t="n">
        <v>0.87</v>
      </c>
      <c r="W286" t="n">
        <v>6.82</v>
      </c>
      <c r="X286" t="n">
        <v>0.24</v>
      </c>
      <c r="Y286" t="n">
        <v>2</v>
      </c>
      <c r="Z286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INDEX(resultados!$A$2:$ZZ$286, 1, MATCH($B$1, resultados!$A$1:$ZZ$1, 0))</f>
        <v/>
      </c>
      <c r="B7">
        <f>INDEX(resultados!$A$2:$ZZ$286, 1, MATCH($B$2, resultados!$A$1:$ZZ$1, 0))</f>
        <v/>
      </c>
      <c r="C7">
        <f>INDEX(resultados!$A$2:$ZZ$286, 1, MATCH($B$3, resultados!$A$1:$ZZ$1, 0))</f>
        <v/>
      </c>
    </row>
    <row r="8">
      <c r="A8">
        <f>INDEX(resultados!$A$2:$ZZ$286, 2, MATCH($B$1, resultados!$A$1:$ZZ$1, 0))</f>
        <v/>
      </c>
      <c r="B8">
        <f>INDEX(resultados!$A$2:$ZZ$286, 2, MATCH($B$2, resultados!$A$1:$ZZ$1, 0))</f>
        <v/>
      </c>
      <c r="C8">
        <f>INDEX(resultados!$A$2:$ZZ$286, 2, MATCH($B$3, resultados!$A$1:$ZZ$1, 0))</f>
        <v/>
      </c>
    </row>
    <row r="9">
      <c r="A9">
        <f>INDEX(resultados!$A$2:$ZZ$286, 3, MATCH($B$1, resultados!$A$1:$ZZ$1, 0))</f>
        <v/>
      </c>
      <c r="B9">
        <f>INDEX(resultados!$A$2:$ZZ$286, 3, MATCH($B$2, resultados!$A$1:$ZZ$1, 0))</f>
        <v/>
      </c>
      <c r="C9">
        <f>INDEX(resultados!$A$2:$ZZ$286, 3, MATCH($B$3, resultados!$A$1:$ZZ$1, 0))</f>
        <v/>
      </c>
    </row>
    <row r="10">
      <c r="A10">
        <f>INDEX(resultados!$A$2:$ZZ$286, 4, MATCH($B$1, resultados!$A$1:$ZZ$1, 0))</f>
        <v/>
      </c>
      <c r="B10">
        <f>INDEX(resultados!$A$2:$ZZ$286, 4, MATCH($B$2, resultados!$A$1:$ZZ$1, 0))</f>
        <v/>
      </c>
      <c r="C10">
        <f>INDEX(resultados!$A$2:$ZZ$286, 4, MATCH($B$3, resultados!$A$1:$ZZ$1, 0))</f>
        <v/>
      </c>
    </row>
    <row r="11">
      <c r="A11">
        <f>INDEX(resultados!$A$2:$ZZ$286, 5, MATCH($B$1, resultados!$A$1:$ZZ$1, 0))</f>
        <v/>
      </c>
      <c r="B11">
        <f>INDEX(resultados!$A$2:$ZZ$286, 5, MATCH($B$2, resultados!$A$1:$ZZ$1, 0))</f>
        <v/>
      </c>
      <c r="C11">
        <f>INDEX(resultados!$A$2:$ZZ$286, 5, MATCH($B$3, resultados!$A$1:$ZZ$1, 0))</f>
        <v/>
      </c>
    </row>
    <row r="12">
      <c r="A12">
        <f>INDEX(resultados!$A$2:$ZZ$286, 6, MATCH($B$1, resultados!$A$1:$ZZ$1, 0))</f>
        <v/>
      </c>
      <c r="B12">
        <f>INDEX(resultados!$A$2:$ZZ$286, 6, MATCH($B$2, resultados!$A$1:$ZZ$1, 0))</f>
        <v/>
      </c>
      <c r="C12">
        <f>INDEX(resultados!$A$2:$ZZ$286, 6, MATCH($B$3, resultados!$A$1:$ZZ$1, 0))</f>
        <v/>
      </c>
    </row>
    <row r="13">
      <c r="A13">
        <f>INDEX(resultados!$A$2:$ZZ$286, 7, MATCH($B$1, resultados!$A$1:$ZZ$1, 0))</f>
        <v/>
      </c>
      <c r="B13">
        <f>INDEX(resultados!$A$2:$ZZ$286, 7, MATCH($B$2, resultados!$A$1:$ZZ$1, 0))</f>
        <v/>
      </c>
      <c r="C13">
        <f>INDEX(resultados!$A$2:$ZZ$286, 7, MATCH($B$3, resultados!$A$1:$ZZ$1, 0))</f>
        <v/>
      </c>
    </row>
    <row r="14">
      <c r="A14">
        <f>INDEX(resultados!$A$2:$ZZ$286, 8, MATCH($B$1, resultados!$A$1:$ZZ$1, 0))</f>
        <v/>
      </c>
      <c r="B14">
        <f>INDEX(resultados!$A$2:$ZZ$286, 8, MATCH($B$2, resultados!$A$1:$ZZ$1, 0))</f>
        <v/>
      </c>
      <c r="C14">
        <f>INDEX(resultados!$A$2:$ZZ$286, 8, MATCH($B$3, resultados!$A$1:$ZZ$1, 0))</f>
        <v/>
      </c>
    </row>
    <row r="15">
      <c r="A15">
        <f>INDEX(resultados!$A$2:$ZZ$286, 9, MATCH($B$1, resultados!$A$1:$ZZ$1, 0))</f>
        <v/>
      </c>
      <c r="B15">
        <f>INDEX(resultados!$A$2:$ZZ$286, 9, MATCH($B$2, resultados!$A$1:$ZZ$1, 0))</f>
        <v/>
      </c>
      <c r="C15">
        <f>INDEX(resultados!$A$2:$ZZ$286, 9, MATCH($B$3, resultados!$A$1:$ZZ$1, 0))</f>
        <v/>
      </c>
    </row>
    <row r="16">
      <c r="A16">
        <f>INDEX(resultados!$A$2:$ZZ$286, 10, MATCH($B$1, resultados!$A$1:$ZZ$1, 0))</f>
        <v/>
      </c>
      <c r="B16">
        <f>INDEX(resultados!$A$2:$ZZ$286, 10, MATCH($B$2, resultados!$A$1:$ZZ$1, 0))</f>
        <v/>
      </c>
      <c r="C16">
        <f>INDEX(resultados!$A$2:$ZZ$286, 10, MATCH($B$3, resultados!$A$1:$ZZ$1, 0))</f>
        <v/>
      </c>
    </row>
    <row r="17">
      <c r="A17">
        <f>INDEX(resultados!$A$2:$ZZ$286, 11, MATCH($B$1, resultados!$A$1:$ZZ$1, 0))</f>
        <v/>
      </c>
      <c r="B17">
        <f>INDEX(resultados!$A$2:$ZZ$286, 11, MATCH($B$2, resultados!$A$1:$ZZ$1, 0))</f>
        <v/>
      </c>
      <c r="C17">
        <f>INDEX(resultados!$A$2:$ZZ$286, 11, MATCH($B$3, resultados!$A$1:$ZZ$1, 0))</f>
        <v/>
      </c>
    </row>
    <row r="18">
      <c r="A18">
        <f>INDEX(resultados!$A$2:$ZZ$286, 12, MATCH($B$1, resultados!$A$1:$ZZ$1, 0))</f>
        <v/>
      </c>
      <c r="B18">
        <f>INDEX(resultados!$A$2:$ZZ$286, 12, MATCH($B$2, resultados!$A$1:$ZZ$1, 0))</f>
        <v/>
      </c>
      <c r="C18">
        <f>INDEX(resultados!$A$2:$ZZ$286, 12, MATCH($B$3, resultados!$A$1:$ZZ$1, 0))</f>
        <v/>
      </c>
    </row>
    <row r="19">
      <c r="A19">
        <f>INDEX(resultados!$A$2:$ZZ$286, 13, MATCH($B$1, resultados!$A$1:$ZZ$1, 0))</f>
        <v/>
      </c>
      <c r="B19">
        <f>INDEX(resultados!$A$2:$ZZ$286, 13, MATCH($B$2, resultados!$A$1:$ZZ$1, 0))</f>
        <v/>
      </c>
      <c r="C19">
        <f>INDEX(resultados!$A$2:$ZZ$286, 13, MATCH($B$3, resultados!$A$1:$ZZ$1, 0))</f>
        <v/>
      </c>
    </row>
    <row r="20">
      <c r="A20">
        <f>INDEX(resultados!$A$2:$ZZ$286, 14, MATCH($B$1, resultados!$A$1:$ZZ$1, 0))</f>
        <v/>
      </c>
      <c r="B20">
        <f>INDEX(resultados!$A$2:$ZZ$286, 14, MATCH($B$2, resultados!$A$1:$ZZ$1, 0))</f>
        <v/>
      </c>
      <c r="C20">
        <f>INDEX(resultados!$A$2:$ZZ$286, 14, MATCH($B$3, resultados!$A$1:$ZZ$1, 0))</f>
        <v/>
      </c>
    </row>
    <row r="21">
      <c r="A21">
        <f>INDEX(resultados!$A$2:$ZZ$286, 15, MATCH($B$1, resultados!$A$1:$ZZ$1, 0))</f>
        <v/>
      </c>
      <c r="B21">
        <f>INDEX(resultados!$A$2:$ZZ$286, 15, MATCH($B$2, resultados!$A$1:$ZZ$1, 0))</f>
        <v/>
      </c>
      <c r="C21">
        <f>INDEX(resultados!$A$2:$ZZ$286, 15, MATCH($B$3, resultados!$A$1:$ZZ$1, 0))</f>
        <v/>
      </c>
    </row>
    <row r="22">
      <c r="A22">
        <f>INDEX(resultados!$A$2:$ZZ$286, 16, MATCH($B$1, resultados!$A$1:$ZZ$1, 0))</f>
        <v/>
      </c>
      <c r="B22">
        <f>INDEX(resultados!$A$2:$ZZ$286, 16, MATCH($B$2, resultados!$A$1:$ZZ$1, 0))</f>
        <v/>
      </c>
      <c r="C22">
        <f>INDEX(resultados!$A$2:$ZZ$286, 16, MATCH($B$3, resultados!$A$1:$ZZ$1, 0))</f>
        <v/>
      </c>
    </row>
    <row r="23">
      <c r="A23">
        <f>INDEX(resultados!$A$2:$ZZ$286, 17, MATCH($B$1, resultados!$A$1:$ZZ$1, 0))</f>
        <v/>
      </c>
      <c r="B23">
        <f>INDEX(resultados!$A$2:$ZZ$286, 17, MATCH($B$2, resultados!$A$1:$ZZ$1, 0))</f>
        <v/>
      </c>
      <c r="C23">
        <f>INDEX(resultados!$A$2:$ZZ$286, 17, MATCH($B$3, resultados!$A$1:$ZZ$1, 0))</f>
        <v/>
      </c>
    </row>
    <row r="24">
      <c r="A24">
        <f>INDEX(resultados!$A$2:$ZZ$286, 18, MATCH($B$1, resultados!$A$1:$ZZ$1, 0))</f>
        <v/>
      </c>
      <c r="B24">
        <f>INDEX(resultados!$A$2:$ZZ$286, 18, MATCH($B$2, resultados!$A$1:$ZZ$1, 0))</f>
        <v/>
      </c>
      <c r="C24">
        <f>INDEX(resultados!$A$2:$ZZ$286, 18, MATCH($B$3, resultados!$A$1:$ZZ$1, 0))</f>
        <v/>
      </c>
    </row>
    <row r="25">
      <c r="A25">
        <f>INDEX(resultados!$A$2:$ZZ$286, 19, MATCH($B$1, resultados!$A$1:$ZZ$1, 0))</f>
        <v/>
      </c>
      <c r="B25">
        <f>INDEX(resultados!$A$2:$ZZ$286, 19, MATCH($B$2, resultados!$A$1:$ZZ$1, 0))</f>
        <v/>
      </c>
      <c r="C25">
        <f>INDEX(resultados!$A$2:$ZZ$286, 19, MATCH($B$3, resultados!$A$1:$ZZ$1, 0))</f>
        <v/>
      </c>
    </row>
    <row r="26">
      <c r="A26">
        <f>INDEX(resultados!$A$2:$ZZ$286, 20, MATCH($B$1, resultados!$A$1:$ZZ$1, 0))</f>
        <v/>
      </c>
      <c r="B26">
        <f>INDEX(resultados!$A$2:$ZZ$286, 20, MATCH($B$2, resultados!$A$1:$ZZ$1, 0))</f>
        <v/>
      </c>
      <c r="C26">
        <f>INDEX(resultados!$A$2:$ZZ$286, 20, MATCH($B$3, resultados!$A$1:$ZZ$1, 0))</f>
        <v/>
      </c>
    </row>
    <row r="27">
      <c r="A27">
        <f>INDEX(resultados!$A$2:$ZZ$286, 21, MATCH($B$1, resultados!$A$1:$ZZ$1, 0))</f>
        <v/>
      </c>
      <c r="B27">
        <f>INDEX(resultados!$A$2:$ZZ$286, 21, MATCH($B$2, resultados!$A$1:$ZZ$1, 0))</f>
        <v/>
      </c>
      <c r="C27">
        <f>INDEX(resultados!$A$2:$ZZ$286, 21, MATCH($B$3, resultados!$A$1:$ZZ$1, 0))</f>
        <v/>
      </c>
    </row>
    <row r="28">
      <c r="A28">
        <f>INDEX(resultados!$A$2:$ZZ$286, 22, MATCH($B$1, resultados!$A$1:$ZZ$1, 0))</f>
        <v/>
      </c>
      <c r="B28">
        <f>INDEX(resultados!$A$2:$ZZ$286, 22, MATCH($B$2, resultados!$A$1:$ZZ$1, 0))</f>
        <v/>
      </c>
      <c r="C28">
        <f>INDEX(resultados!$A$2:$ZZ$286, 22, MATCH($B$3, resultados!$A$1:$ZZ$1, 0))</f>
        <v/>
      </c>
    </row>
    <row r="29">
      <c r="A29">
        <f>INDEX(resultados!$A$2:$ZZ$286, 23, MATCH($B$1, resultados!$A$1:$ZZ$1, 0))</f>
        <v/>
      </c>
      <c r="B29">
        <f>INDEX(resultados!$A$2:$ZZ$286, 23, MATCH($B$2, resultados!$A$1:$ZZ$1, 0))</f>
        <v/>
      </c>
      <c r="C29">
        <f>INDEX(resultados!$A$2:$ZZ$286, 23, MATCH($B$3, resultados!$A$1:$ZZ$1, 0))</f>
        <v/>
      </c>
    </row>
    <row r="30">
      <c r="A30">
        <f>INDEX(resultados!$A$2:$ZZ$286, 24, MATCH($B$1, resultados!$A$1:$ZZ$1, 0))</f>
        <v/>
      </c>
      <c r="B30">
        <f>INDEX(resultados!$A$2:$ZZ$286, 24, MATCH($B$2, resultados!$A$1:$ZZ$1, 0))</f>
        <v/>
      </c>
      <c r="C30">
        <f>INDEX(resultados!$A$2:$ZZ$286, 24, MATCH($B$3, resultados!$A$1:$ZZ$1, 0))</f>
        <v/>
      </c>
    </row>
    <row r="31">
      <c r="A31">
        <f>INDEX(resultados!$A$2:$ZZ$286, 25, MATCH($B$1, resultados!$A$1:$ZZ$1, 0))</f>
        <v/>
      </c>
      <c r="B31">
        <f>INDEX(resultados!$A$2:$ZZ$286, 25, MATCH($B$2, resultados!$A$1:$ZZ$1, 0))</f>
        <v/>
      </c>
      <c r="C31">
        <f>INDEX(resultados!$A$2:$ZZ$286, 25, MATCH($B$3, resultados!$A$1:$ZZ$1, 0))</f>
        <v/>
      </c>
    </row>
    <row r="32">
      <c r="A32">
        <f>INDEX(resultados!$A$2:$ZZ$286, 26, MATCH($B$1, resultados!$A$1:$ZZ$1, 0))</f>
        <v/>
      </c>
      <c r="B32">
        <f>INDEX(resultados!$A$2:$ZZ$286, 26, MATCH($B$2, resultados!$A$1:$ZZ$1, 0))</f>
        <v/>
      </c>
      <c r="C32">
        <f>INDEX(resultados!$A$2:$ZZ$286, 26, MATCH($B$3, resultados!$A$1:$ZZ$1, 0))</f>
        <v/>
      </c>
    </row>
    <row r="33">
      <c r="A33">
        <f>INDEX(resultados!$A$2:$ZZ$286, 27, MATCH($B$1, resultados!$A$1:$ZZ$1, 0))</f>
        <v/>
      </c>
      <c r="B33">
        <f>INDEX(resultados!$A$2:$ZZ$286, 27, MATCH($B$2, resultados!$A$1:$ZZ$1, 0))</f>
        <v/>
      </c>
      <c r="C33">
        <f>INDEX(resultados!$A$2:$ZZ$286, 27, MATCH($B$3, resultados!$A$1:$ZZ$1, 0))</f>
        <v/>
      </c>
    </row>
    <row r="34">
      <c r="A34">
        <f>INDEX(resultados!$A$2:$ZZ$286, 28, MATCH($B$1, resultados!$A$1:$ZZ$1, 0))</f>
        <v/>
      </c>
      <c r="B34">
        <f>INDEX(resultados!$A$2:$ZZ$286, 28, MATCH($B$2, resultados!$A$1:$ZZ$1, 0))</f>
        <v/>
      </c>
      <c r="C34">
        <f>INDEX(resultados!$A$2:$ZZ$286, 28, MATCH($B$3, resultados!$A$1:$ZZ$1, 0))</f>
        <v/>
      </c>
    </row>
    <row r="35">
      <c r="A35">
        <f>INDEX(resultados!$A$2:$ZZ$286, 29, MATCH($B$1, resultados!$A$1:$ZZ$1, 0))</f>
        <v/>
      </c>
      <c r="B35">
        <f>INDEX(resultados!$A$2:$ZZ$286, 29, MATCH($B$2, resultados!$A$1:$ZZ$1, 0))</f>
        <v/>
      </c>
      <c r="C35">
        <f>INDEX(resultados!$A$2:$ZZ$286, 29, MATCH($B$3, resultados!$A$1:$ZZ$1, 0))</f>
        <v/>
      </c>
    </row>
    <row r="36">
      <c r="A36">
        <f>INDEX(resultados!$A$2:$ZZ$286, 30, MATCH($B$1, resultados!$A$1:$ZZ$1, 0))</f>
        <v/>
      </c>
      <c r="B36">
        <f>INDEX(resultados!$A$2:$ZZ$286, 30, MATCH($B$2, resultados!$A$1:$ZZ$1, 0))</f>
        <v/>
      </c>
      <c r="C36">
        <f>INDEX(resultados!$A$2:$ZZ$286, 30, MATCH($B$3, resultados!$A$1:$ZZ$1, 0))</f>
        <v/>
      </c>
    </row>
    <row r="37">
      <c r="A37">
        <f>INDEX(resultados!$A$2:$ZZ$286, 31, MATCH($B$1, resultados!$A$1:$ZZ$1, 0))</f>
        <v/>
      </c>
      <c r="B37">
        <f>INDEX(resultados!$A$2:$ZZ$286, 31, MATCH($B$2, resultados!$A$1:$ZZ$1, 0))</f>
        <v/>
      </c>
      <c r="C37">
        <f>INDEX(resultados!$A$2:$ZZ$286, 31, MATCH($B$3, resultados!$A$1:$ZZ$1, 0))</f>
        <v/>
      </c>
    </row>
    <row r="38">
      <c r="A38">
        <f>INDEX(resultados!$A$2:$ZZ$286, 32, MATCH($B$1, resultados!$A$1:$ZZ$1, 0))</f>
        <v/>
      </c>
      <c r="B38">
        <f>INDEX(resultados!$A$2:$ZZ$286, 32, MATCH($B$2, resultados!$A$1:$ZZ$1, 0))</f>
        <v/>
      </c>
      <c r="C38">
        <f>INDEX(resultados!$A$2:$ZZ$286, 32, MATCH($B$3, resultados!$A$1:$ZZ$1, 0))</f>
        <v/>
      </c>
    </row>
    <row r="39">
      <c r="A39">
        <f>INDEX(resultados!$A$2:$ZZ$286, 33, MATCH($B$1, resultados!$A$1:$ZZ$1, 0))</f>
        <v/>
      </c>
      <c r="B39">
        <f>INDEX(resultados!$A$2:$ZZ$286, 33, MATCH($B$2, resultados!$A$1:$ZZ$1, 0))</f>
        <v/>
      </c>
      <c r="C39">
        <f>INDEX(resultados!$A$2:$ZZ$286, 33, MATCH($B$3, resultados!$A$1:$ZZ$1, 0))</f>
        <v/>
      </c>
    </row>
    <row r="40">
      <c r="A40">
        <f>INDEX(resultados!$A$2:$ZZ$286, 34, MATCH($B$1, resultados!$A$1:$ZZ$1, 0))</f>
        <v/>
      </c>
      <c r="B40">
        <f>INDEX(resultados!$A$2:$ZZ$286, 34, MATCH($B$2, resultados!$A$1:$ZZ$1, 0))</f>
        <v/>
      </c>
      <c r="C40">
        <f>INDEX(resultados!$A$2:$ZZ$286, 34, MATCH($B$3, resultados!$A$1:$ZZ$1, 0))</f>
        <v/>
      </c>
    </row>
    <row r="41">
      <c r="A41">
        <f>INDEX(resultados!$A$2:$ZZ$286, 35, MATCH($B$1, resultados!$A$1:$ZZ$1, 0))</f>
        <v/>
      </c>
      <c r="B41">
        <f>INDEX(resultados!$A$2:$ZZ$286, 35, MATCH($B$2, resultados!$A$1:$ZZ$1, 0))</f>
        <v/>
      </c>
      <c r="C41">
        <f>INDEX(resultados!$A$2:$ZZ$286, 35, MATCH($B$3, resultados!$A$1:$ZZ$1, 0))</f>
        <v/>
      </c>
    </row>
    <row r="42">
      <c r="A42">
        <f>INDEX(resultados!$A$2:$ZZ$286, 36, MATCH($B$1, resultados!$A$1:$ZZ$1, 0))</f>
        <v/>
      </c>
      <c r="B42">
        <f>INDEX(resultados!$A$2:$ZZ$286, 36, MATCH($B$2, resultados!$A$1:$ZZ$1, 0))</f>
        <v/>
      </c>
      <c r="C42">
        <f>INDEX(resultados!$A$2:$ZZ$286, 36, MATCH($B$3, resultados!$A$1:$ZZ$1, 0))</f>
        <v/>
      </c>
    </row>
    <row r="43">
      <c r="A43">
        <f>INDEX(resultados!$A$2:$ZZ$286, 37, MATCH($B$1, resultados!$A$1:$ZZ$1, 0))</f>
        <v/>
      </c>
      <c r="B43">
        <f>INDEX(resultados!$A$2:$ZZ$286, 37, MATCH($B$2, resultados!$A$1:$ZZ$1, 0))</f>
        <v/>
      </c>
      <c r="C43">
        <f>INDEX(resultados!$A$2:$ZZ$286, 37, MATCH($B$3, resultados!$A$1:$ZZ$1, 0))</f>
        <v/>
      </c>
    </row>
    <row r="44">
      <c r="A44">
        <f>INDEX(resultados!$A$2:$ZZ$286, 38, MATCH($B$1, resultados!$A$1:$ZZ$1, 0))</f>
        <v/>
      </c>
      <c r="B44">
        <f>INDEX(resultados!$A$2:$ZZ$286, 38, MATCH($B$2, resultados!$A$1:$ZZ$1, 0))</f>
        <v/>
      </c>
      <c r="C44">
        <f>INDEX(resultados!$A$2:$ZZ$286, 38, MATCH($B$3, resultados!$A$1:$ZZ$1, 0))</f>
        <v/>
      </c>
    </row>
    <row r="45">
      <c r="A45">
        <f>INDEX(resultados!$A$2:$ZZ$286, 39, MATCH($B$1, resultados!$A$1:$ZZ$1, 0))</f>
        <v/>
      </c>
      <c r="B45">
        <f>INDEX(resultados!$A$2:$ZZ$286, 39, MATCH($B$2, resultados!$A$1:$ZZ$1, 0))</f>
        <v/>
      </c>
      <c r="C45">
        <f>INDEX(resultados!$A$2:$ZZ$286, 39, MATCH($B$3, resultados!$A$1:$ZZ$1, 0))</f>
        <v/>
      </c>
    </row>
    <row r="46">
      <c r="A46">
        <f>INDEX(resultados!$A$2:$ZZ$286, 40, MATCH($B$1, resultados!$A$1:$ZZ$1, 0))</f>
        <v/>
      </c>
      <c r="B46">
        <f>INDEX(resultados!$A$2:$ZZ$286, 40, MATCH($B$2, resultados!$A$1:$ZZ$1, 0))</f>
        <v/>
      </c>
      <c r="C46">
        <f>INDEX(resultados!$A$2:$ZZ$286, 40, MATCH($B$3, resultados!$A$1:$ZZ$1, 0))</f>
        <v/>
      </c>
    </row>
    <row r="47">
      <c r="A47">
        <f>INDEX(resultados!$A$2:$ZZ$286, 41, MATCH($B$1, resultados!$A$1:$ZZ$1, 0))</f>
        <v/>
      </c>
      <c r="B47">
        <f>INDEX(resultados!$A$2:$ZZ$286, 41, MATCH($B$2, resultados!$A$1:$ZZ$1, 0))</f>
        <v/>
      </c>
      <c r="C47">
        <f>INDEX(resultados!$A$2:$ZZ$286, 41, MATCH($B$3, resultados!$A$1:$ZZ$1, 0))</f>
        <v/>
      </c>
    </row>
    <row r="48">
      <c r="A48">
        <f>INDEX(resultados!$A$2:$ZZ$286, 42, MATCH($B$1, resultados!$A$1:$ZZ$1, 0))</f>
        <v/>
      </c>
      <c r="B48">
        <f>INDEX(resultados!$A$2:$ZZ$286, 42, MATCH($B$2, resultados!$A$1:$ZZ$1, 0))</f>
        <v/>
      </c>
      <c r="C48">
        <f>INDEX(resultados!$A$2:$ZZ$286, 42, MATCH($B$3, resultados!$A$1:$ZZ$1, 0))</f>
        <v/>
      </c>
    </row>
    <row r="49">
      <c r="A49">
        <f>INDEX(resultados!$A$2:$ZZ$286, 43, MATCH($B$1, resultados!$A$1:$ZZ$1, 0))</f>
        <v/>
      </c>
      <c r="B49">
        <f>INDEX(resultados!$A$2:$ZZ$286, 43, MATCH($B$2, resultados!$A$1:$ZZ$1, 0))</f>
        <v/>
      </c>
      <c r="C49">
        <f>INDEX(resultados!$A$2:$ZZ$286, 43, MATCH($B$3, resultados!$A$1:$ZZ$1, 0))</f>
        <v/>
      </c>
    </row>
    <row r="50">
      <c r="A50">
        <f>INDEX(resultados!$A$2:$ZZ$286, 44, MATCH($B$1, resultados!$A$1:$ZZ$1, 0))</f>
        <v/>
      </c>
      <c r="B50">
        <f>INDEX(resultados!$A$2:$ZZ$286, 44, MATCH($B$2, resultados!$A$1:$ZZ$1, 0))</f>
        <v/>
      </c>
      <c r="C50">
        <f>INDEX(resultados!$A$2:$ZZ$286, 44, MATCH($B$3, resultados!$A$1:$ZZ$1, 0))</f>
        <v/>
      </c>
    </row>
    <row r="51">
      <c r="A51">
        <f>INDEX(resultados!$A$2:$ZZ$286, 45, MATCH($B$1, resultados!$A$1:$ZZ$1, 0))</f>
        <v/>
      </c>
      <c r="B51">
        <f>INDEX(resultados!$A$2:$ZZ$286, 45, MATCH($B$2, resultados!$A$1:$ZZ$1, 0))</f>
        <v/>
      </c>
      <c r="C51">
        <f>INDEX(resultados!$A$2:$ZZ$286, 45, MATCH($B$3, resultados!$A$1:$ZZ$1, 0))</f>
        <v/>
      </c>
    </row>
    <row r="52">
      <c r="A52">
        <f>INDEX(resultados!$A$2:$ZZ$286, 46, MATCH($B$1, resultados!$A$1:$ZZ$1, 0))</f>
        <v/>
      </c>
      <c r="B52">
        <f>INDEX(resultados!$A$2:$ZZ$286, 46, MATCH($B$2, resultados!$A$1:$ZZ$1, 0))</f>
        <v/>
      </c>
      <c r="C52">
        <f>INDEX(resultados!$A$2:$ZZ$286, 46, MATCH($B$3, resultados!$A$1:$ZZ$1, 0))</f>
        <v/>
      </c>
    </row>
    <row r="53">
      <c r="A53">
        <f>INDEX(resultados!$A$2:$ZZ$286, 47, MATCH($B$1, resultados!$A$1:$ZZ$1, 0))</f>
        <v/>
      </c>
      <c r="B53">
        <f>INDEX(resultados!$A$2:$ZZ$286, 47, MATCH($B$2, resultados!$A$1:$ZZ$1, 0))</f>
        <v/>
      </c>
      <c r="C53">
        <f>INDEX(resultados!$A$2:$ZZ$286, 47, MATCH($B$3, resultados!$A$1:$ZZ$1, 0))</f>
        <v/>
      </c>
    </row>
    <row r="54">
      <c r="A54">
        <f>INDEX(resultados!$A$2:$ZZ$286, 48, MATCH($B$1, resultados!$A$1:$ZZ$1, 0))</f>
        <v/>
      </c>
      <c r="B54">
        <f>INDEX(resultados!$A$2:$ZZ$286, 48, MATCH($B$2, resultados!$A$1:$ZZ$1, 0))</f>
        <v/>
      </c>
      <c r="C54">
        <f>INDEX(resultados!$A$2:$ZZ$286, 48, MATCH($B$3, resultados!$A$1:$ZZ$1, 0))</f>
        <v/>
      </c>
    </row>
    <row r="55">
      <c r="A55">
        <f>INDEX(resultados!$A$2:$ZZ$286, 49, MATCH($B$1, resultados!$A$1:$ZZ$1, 0))</f>
        <v/>
      </c>
      <c r="B55">
        <f>INDEX(resultados!$A$2:$ZZ$286, 49, MATCH($B$2, resultados!$A$1:$ZZ$1, 0))</f>
        <v/>
      </c>
      <c r="C55">
        <f>INDEX(resultados!$A$2:$ZZ$286, 49, MATCH($B$3, resultados!$A$1:$ZZ$1, 0))</f>
        <v/>
      </c>
    </row>
    <row r="56">
      <c r="A56">
        <f>INDEX(resultados!$A$2:$ZZ$286, 50, MATCH($B$1, resultados!$A$1:$ZZ$1, 0))</f>
        <v/>
      </c>
      <c r="B56">
        <f>INDEX(resultados!$A$2:$ZZ$286, 50, MATCH($B$2, resultados!$A$1:$ZZ$1, 0))</f>
        <v/>
      </c>
      <c r="C56">
        <f>INDEX(resultados!$A$2:$ZZ$286, 50, MATCH($B$3, resultados!$A$1:$ZZ$1, 0))</f>
        <v/>
      </c>
    </row>
    <row r="57">
      <c r="A57">
        <f>INDEX(resultados!$A$2:$ZZ$286, 51, MATCH($B$1, resultados!$A$1:$ZZ$1, 0))</f>
        <v/>
      </c>
      <c r="B57">
        <f>INDEX(resultados!$A$2:$ZZ$286, 51, MATCH($B$2, resultados!$A$1:$ZZ$1, 0))</f>
        <v/>
      </c>
      <c r="C57">
        <f>INDEX(resultados!$A$2:$ZZ$286, 51, MATCH($B$3, resultados!$A$1:$ZZ$1, 0))</f>
        <v/>
      </c>
    </row>
    <row r="58">
      <c r="A58">
        <f>INDEX(resultados!$A$2:$ZZ$286, 52, MATCH($B$1, resultados!$A$1:$ZZ$1, 0))</f>
        <v/>
      </c>
      <c r="B58">
        <f>INDEX(resultados!$A$2:$ZZ$286, 52, MATCH($B$2, resultados!$A$1:$ZZ$1, 0))</f>
        <v/>
      </c>
      <c r="C58">
        <f>INDEX(resultados!$A$2:$ZZ$286, 52, MATCH($B$3, resultados!$A$1:$ZZ$1, 0))</f>
        <v/>
      </c>
    </row>
    <row r="59">
      <c r="A59">
        <f>INDEX(resultados!$A$2:$ZZ$286, 53, MATCH($B$1, resultados!$A$1:$ZZ$1, 0))</f>
        <v/>
      </c>
      <c r="B59">
        <f>INDEX(resultados!$A$2:$ZZ$286, 53, MATCH($B$2, resultados!$A$1:$ZZ$1, 0))</f>
        <v/>
      </c>
      <c r="C59">
        <f>INDEX(resultados!$A$2:$ZZ$286, 53, MATCH($B$3, resultados!$A$1:$ZZ$1, 0))</f>
        <v/>
      </c>
    </row>
    <row r="60">
      <c r="A60">
        <f>INDEX(resultados!$A$2:$ZZ$286, 54, MATCH($B$1, resultados!$A$1:$ZZ$1, 0))</f>
        <v/>
      </c>
      <c r="B60">
        <f>INDEX(resultados!$A$2:$ZZ$286, 54, MATCH($B$2, resultados!$A$1:$ZZ$1, 0))</f>
        <v/>
      </c>
      <c r="C60">
        <f>INDEX(resultados!$A$2:$ZZ$286, 54, MATCH($B$3, resultados!$A$1:$ZZ$1, 0))</f>
        <v/>
      </c>
    </row>
    <row r="61">
      <c r="A61">
        <f>INDEX(resultados!$A$2:$ZZ$286, 55, MATCH($B$1, resultados!$A$1:$ZZ$1, 0))</f>
        <v/>
      </c>
      <c r="B61">
        <f>INDEX(resultados!$A$2:$ZZ$286, 55, MATCH($B$2, resultados!$A$1:$ZZ$1, 0))</f>
        <v/>
      </c>
      <c r="C61">
        <f>INDEX(resultados!$A$2:$ZZ$286, 55, MATCH($B$3, resultados!$A$1:$ZZ$1, 0))</f>
        <v/>
      </c>
    </row>
    <row r="62">
      <c r="A62">
        <f>INDEX(resultados!$A$2:$ZZ$286, 56, MATCH($B$1, resultados!$A$1:$ZZ$1, 0))</f>
        <v/>
      </c>
      <c r="B62">
        <f>INDEX(resultados!$A$2:$ZZ$286, 56, MATCH($B$2, resultados!$A$1:$ZZ$1, 0))</f>
        <v/>
      </c>
      <c r="C62">
        <f>INDEX(resultados!$A$2:$ZZ$286, 56, MATCH($B$3, resultados!$A$1:$ZZ$1, 0))</f>
        <v/>
      </c>
    </row>
    <row r="63">
      <c r="A63">
        <f>INDEX(resultados!$A$2:$ZZ$286, 57, MATCH($B$1, resultados!$A$1:$ZZ$1, 0))</f>
        <v/>
      </c>
      <c r="B63">
        <f>INDEX(resultados!$A$2:$ZZ$286, 57, MATCH($B$2, resultados!$A$1:$ZZ$1, 0))</f>
        <v/>
      </c>
      <c r="C63">
        <f>INDEX(resultados!$A$2:$ZZ$286, 57, MATCH($B$3, resultados!$A$1:$ZZ$1, 0))</f>
        <v/>
      </c>
    </row>
    <row r="64">
      <c r="A64">
        <f>INDEX(resultados!$A$2:$ZZ$286, 58, MATCH($B$1, resultados!$A$1:$ZZ$1, 0))</f>
        <v/>
      </c>
      <c r="B64">
        <f>INDEX(resultados!$A$2:$ZZ$286, 58, MATCH($B$2, resultados!$A$1:$ZZ$1, 0))</f>
        <v/>
      </c>
      <c r="C64">
        <f>INDEX(resultados!$A$2:$ZZ$286, 58, MATCH($B$3, resultados!$A$1:$ZZ$1, 0))</f>
        <v/>
      </c>
    </row>
    <row r="65">
      <c r="A65">
        <f>INDEX(resultados!$A$2:$ZZ$286, 59, MATCH($B$1, resultados!$A$1:$ZZ$1, 0))</f>
        <v/>
      </c>
      <c r="B65">
        <f>INDEX(resultados!$A$2:$ZZ$286, 59, MATCH($B$2, resultados!$A$1:$ZZ$1, 0))</f>
        <v/>
      </c>
      <c r="C65">
        <f>INDEX(resultados!$A$2:$ZZ$286, 59, MATCH($B$3, resultados!$A$1:$ZZ$1, 0))</f>
        <v/>
      </c>
    </row>
    <row r="66">
      <c r="A66">
        <f>INDEX(resultados!$A$2:$ZZ$286, 60, MATCH($B$1, resultados!$A$1:$ZZ$1, 0))</f>
        <v/>
      </c>
      <c r="B66">
        <f>INDEX(resultados!$A$2:$ZZ$286, 60, MATCH($B$2, resultados!$A$1:$ZZ$1, 0))</f>
        <v/>
      </c>
      <c r="C66">
        <f>INDEX(resultados!$A$2:$ZZ$286, 60, MATCH($B$3, resultados!$A$1:$ZZ$1, 0))</f>
        <v/>
      </c>
    </row>
    <row r="67">
      <c r="A67">
        <f>INDEX(resultados!$A$2:$ZZ$286, 61, MATCH($B$1, resultados!$A$1:$ZZ$1, 0))</f>
        <v/>
      </c>
      <c r="B67">
        <f>INDEX(resultados!$A$2:$ZZ$286, 61, MATCH($B$2, resultados!$A$1:$ZZ$1, 0))</f>
        <v/>
      </c>
      <c r="C67">
        <f>INDEX(resultados!$A$2:$ZZ$286, 61, MATCH($B$3, resultados!$A$1:$ZZ$1, 0))</f>
        <v/>
      </c>
    </row>
    <row r="68">
      <c r="A68">
        <f>INDEX(resultados!$A$2:$ZZ$286, 62, MATCH($B$1, resultados!$A$1:$ZZ$1, 0))</f>
        <v/>
      </c>
      <c r="B68">
        <f>INDEX(resultados!$A$2:$ZZ$286, 62, MATCH($B$2, resultados!$A$1:$ZZ$1, 0))</f>
        <v/>
      </c>
      <c r="C68">
        <f>INDEX(resultados!$A$2:$ZZ$286, 62, MATCH($B$3, resultados!$A$1:$ZZ$1, 0))</f>
        <v/>
      </c>
    </row>
    <row r="69">
      <c r="A69">
        <f>INDEX(resultados!$A$2:$ZZ$286, 63, MATCH($B$1, resultados!$A$1:$ZZ$1, 0))</f>
        <v/>
      </c>
      <c r="B69">
        <f>INDEX(resultados!$A$2:$ZZ$286, 63, MATCH($B$2, resultados!$A$1:$ZZ$1, 0))</f>
        <v/>
      </c>
      <c r="C69">
        <f>INDEX(resultados!$A$2:$ZZ$286, 63, MATCH($B$3, resultados!$A$1:$ZZ$1, 0))</f>
        <v/>
      </c>
    </row>
    <row r="70">
      <c r="A70">
        <f>INDEX(resultados!$A$2:$ZZ$286, 64, MATCH($B$1, resultados!$A$1:$ZZ$1, 0))</f>
        <v/>
      </c>
      <c r="B70">
        <f>INDEX(resultados!$A$2:$ZZ$286, 64, MATCH($B$2, resultados!$A$1:$ZZ$1, 0))</f>
        <v/>
      </c>
      <c r="C70">
        <f>INDEX(resultados!$A$2:$ZZ$286, 64, MATCH($B$3, resultados!$A$1:$ZZ$1, 0))</f>
        <v/>
      </c>
    </row>
    <row r="71">
      <c r="A71">
        <f>INDEX(resultados!$A$2:$ZZ$286, 65, MATCH($B$1, resultados!$A$1:$ZZ$1, 0))</f>
        <v/>
      </c>
      <c r="B71">
        <f>INDEX(resultados!$A$2:$ZZ$286, 65, MATCH($B$2, resultados!$A$1:$ZZ$1, 0))</f>
        <v/>
      </c>
      <c r="C71">
        <f>INDEX(resultados!$A$2:$ZZ$286, 65, MATCH($B$3, resultados!$A$1:$ZZ$1, 0))</f>
        <v/>
      </c>
    </row>
    <row r="72">
      <c r="A72">
        <f>INDEX(resultados!$A$2:$ZZ$286, 66, MATCH($B$1, resultados!$A$1:$ZZ$1, 0))</f>
        <v/>
      </c>
      <c r="B72">
        <f>INDEX(resultados!$A$2:$ZZ$286, 66, MATCH($B$2, resultados!$A$1:$ZZ$1, 0))</f>
        <v/>
      </c>
      <c r="C72">
        <f>INDEX(resultados!$A$2:$ZZ$286, 66, MATCH($B$3, resultados!$A$1:$ZZ$1, 0))</f>
        <v/>
      </c>
    </row>
    <row r="73">
      <c r="A73">
        <f>INDEX(resultados!$A$2:$ZZ$286, 67, MATCH($B$1, resultados!$A$1:$ZZ$1, 0))</f>
        <v/>
      </c>
      <c r="B73">
        <f>INDEX(resultados!$A$2:$ZZ$286, 67, MATCH($B$2, resultados!$A$1:$ZZ$1, 0))</f>
        <v/>
      </c>
      <c r="C73">
        <f>INDEX(resultados!$A$2:$ZZ$286, 67, MATCH($B$3, resultados!$A$1:$ZZ$1, 0))</f>
        <v/>
      </c>
    </row>
    <row r="74">
      <c r="A74">
        <f>INDEX(resultados!$A$2:$ZZ$286, 68, MATCH($B$1, resultados!$A$1:$ZZ$1, 0))</f>
        <v/>
      </c>
      <c r="B74">
        <f>INDEX(resultados!$A$2:$ZZ$286, 68, MATCH($B$2, resultados!$A$1:$ZZ$1, 0))</f>
        <v/>
      </c>
      <c r="C74">
        <f>INDEX(resultados!$A$2:$ZZ$286, 68, MATCH($B$3, resultados!$A$1:$ZZ$1, 0))</f>
        <v/>
      </c>
    </row>
    <row r="75">
      <c r="A75">
        <f>INDEX(resultados!$A$2:$ZZ$286, 69, MATCH($B$1, resultados!$A$1:$ZZ$1, 0))</f>
        <v/>
      </c>
      <c r="B75">
        <f>INDEX(resultados!$A$2:$ZZ$286, 69, MATCH($B$2, resultados!$A$1:$ZZ$1, 0))</f>
        <v/>
      </c>
      <c r="C75">
        <f>INDEX(resultados!$A$2:$ZZ$286, 69, MATCH($B$3, resultados!$A$1:$ZZ$1, 0))</f>
        <v/>
      </c>
    </row>
    <row r="76">
      <c r="A76">
        <f>INDEX(resultados!$A$2:$ZZ$286, 70, MATCH($B$1, resultados!$A$1:$ZZ$1, 0))</f>
        <v/>
      </c>
      <c r="B76">
        <f>INDEX(resultados!$A$2:$ZZ$286, 70, MATCH($B$2, resultados!$A$1:$ZZ$1, 0))</f>
        <v/>
      </c>
      <c r="C76">
        <f>INDEX(resultados!$A$2:$ZZ$286, 70, MATCH($B$3, resultados!$A$1:$ZZ$1, 0))</f>
        <v/>
      </c>
    </row>
    <row r="77">
      <c r="A77">
        <f>INDEX(resultados!$A$2:$ZZ$286, 71, MATCH($B$1, resultados!$A$1:$ZZ$1, 0))</f>
        <v/>
      </c>
      <c r="B77">
        <f>INDEX(resultados!$A$2:$ZZ$286, 71, MATCH($B$2, resultados!$A$1:$ZZ$1, 0))</f>
        <v/>
      </c>
      <c r="C77">
        <f>INDEX(resultados!$A$2:$ZZ$286, 71, MATCH($B$3, resultados!$A$1:$ZZ$1, 0))</f>
        <v/>
      </c>
    </row>
    <row r="78">
      <c r="A78">
        <f>INDEX(resultados!$A$2:$ZZ$286, 72, MATCH($B$1, resultados!$A$1:$ZZ$1, 0))</f>
        <v/>
      </c>
      <c r="B78">
        <f>INDEX(resultados!$A$2:$ZZ$286, 72, MATCH($B$2, resultados!$A$1:$ZZ$1, 0))</f>
        <v/>
      </c>
      <c r="C78">
        <f>INDEX(resultados!$A$2:$ZZ$286, 72, MATCH($B$3, resultados!$A$1:$ZZ$1, 0))</f>
        <v/>
      </c>
    </row>
    <row r="79">
      <c r="A79">
        <f>INDEX(resultados!$A$2:$ZZ$286, 73, MATCH($B$1, resultados!$A$1:$ZZ$1, 0))</f>
        <v/>
      </c>
      <c r="B79">
        <f>INDEX(resultados!$A$2:$ZZ$286, 73, MATCH($B$2, resultados!$A$1:$ZZ$1, 0))</f>
        <v/>
      </c>
      <c r="C79">
        <f>INDEX(resultados!$A$2:$ZZ$286, 73, MATCH($B$3, resultados!$A$1:$ZZ$1, 0))</f>
        <v/>
      </c>
    </row>
    <row r="80">
      <c r="A80">
        <f>INDEX(resultados!$A$2:$ZZ$286, 74, MATCH($B$1, resultados!$A$1:$ZZ$1, 0))</f>
        <v/>
      </c>
      <c r="B80">
        <f>INDEX(resultados!$A$2:$ZZ$286, 74, MATCH($B$2, resultados!$A$1:$ZZ$1, 0))</f>
        <v/>
      </c>
      <c r="C80">
        <f>INDEX(resultados!$A$2:$ZZ$286, 74, MATCH($B$3, resultados!$A$1:$ZZ$1, 0))</f>
        <v/>
      </c>
    </row>
    <row r="81">
      <c r="A81">
        <f>INDEX(resultados!$A$2:$ZZ$286, 75, MATCH($B$1, resultados!$A$1:$ZZ$1, 0))</f>
        <v/>
      </c>
      <c r="B81">
        <f>INDEX(resultados!$A$2:$ZZ$286, 75, MATCH($B$2, resultados!$A$1:$ZZ$1, 0))</f>
        <v/>
      </c>
      <c r="C81">
        <f>INDEX(resultados!$A$2:$ZZ$286, 75, MATCH($B$3, resultados!$A$1:$ZZ$1, 0))</f>
        <v/>
      </c>
    </row>
    <row r="82">
      <c r="A82">
        <f>INDEX(resultados!$A$2:$ZZ$286, 76, MATCH($B$1, resultados!$A$1:$ZZ$1, 0))</f>
        <v/>
      </c>
      <c r="B82">
        <f>INDEX(resultados!$A$2:$ZZ$286, 76, MATCH($B$2, resultados!$A$1:$ZZ$1, 0))</f>
        <v/>
      </c>
      <c r="C82">
        <f>INDEX(resultados!$A$2:$ZZ$286, 76, MATCH($B$3, resultados!$A$1:$ZZ$1, 0))</f>
        <v/>
      </c>
    </row>
    <row r="83">
      <c r="A83">
        <f>INDEX(resultados!$A$2:$ZZ$286, 77, MATCH($B$1, resultados!$A$1:$ZZ$1, 0))</f>
        <v/>
      </c>
      <c r="B83">
        <f>INDEX(resultados!$A$2:$ZZ$286, 77, MATCH($B$2, resultados!$A$1:$ZZ$1, 0))</f>
        <v/>
      </c>
      <c r="C83">
        <f>INDEX(resultados!$A$2:$ZZ$286, 77, MATCH($B$3, resultados!$A$1:$ZZ$1, 0))</f>
        <v/>
      </c>
    </row>
    <row r="84">
      <c r="A84">
        <f>INDEX(resultados!$A$2:$ZZ$286, 78, MATCH($B$1, resultados!$A$1:$ZZ$1, 0))</f>
        <v/>
      </c>
      <c r="B84">
        <f>INDEX(resultados!$A$2:$ZZ$286, 78, MATCH($B$2, resultados!$A$1:$ZZ$1, 0))</f>
        <v/>
      </c>
      <c r="C84">
        <f>INDEX(resultados!$A$2:$ZZ$286, 78, MATCH($B$3, resultados!$A$1:$ZZ$1, 0))</f>
        <v/>
      </c>
    </row>
    <row r="85">
      <c r="A85">
        <f>INDEX(resultados!$A$2:$ZZ$286, 79, MATCH($B$1, resultados!$A$1:$ZZ$1, 0))</f>
        <v/>
      </c>
      <c r="B85">
        <f>INDEX(resultados!$A$2:$ZZ$286, 79, MATCH($B$2, resultados!$A$1:$ZZ$1, 0))</f>
        <v/>
      </c>
      <c r="C85">
        <f>INDEX(resultados!$A$2:$ZZ$286, 79, MATCH($B$3, resultados!$A$1:$ZZ$1, 0))</f>
        <v/>
      </c>
    </row>
    <row r="86">
      <c r="A86">
        <f>INDEX(resultados!$A$2:$ZZ$286, 80, MATCH($B$1, resultados!$A$1:$ZZ$1, 0))</f>
        <v/>
      </c>
      <c r="B86">
        <f>INDEX(resultados!$A$2:$ZZ$286, 80, MATCH($B$2, resultados!$A$1:$ZZ$1, 0))</f>
        <v/>
      </c>
      <c r="C86">
        <f>INDEX(resultados!$A$2:$ZZ$286, 80, MATCH($B$3, resultados!$A$1:$ZZ$1, 0))</f>
        <v/>
      </c>
    </row>
    <row r="87">
      <c r="A87">
        <f>INDEX(resultados!$A$2:$ZZ$286, 81, MATCH($B$1, resultados!$A$1:$ZZ$1, 0))</f>
        <v/>
      </c>
      <c r="B87">
        <f>INDEX(resultados!$A$2:$ZZ$286, 81, MATCH($B$2, resultados!$A$1:$ZZ$1, 0))</f>
        <v/>
      </c>
      <c r="C87">
        <f>INDEX(resultados!$A$2:$ZZ$286, 81, MATCH($B$3, resultados!$A$1:$ZZ$1, 0))</f>
        <v/>
      </c>
    </row>
    <row r="88">
      <c r="A88">
        <f>INDEX(resultados!$A$2:$ZZ$286, 82, MATCH($B$1, resultados!$A$1:$ZZ$1, 0))</f>
        <v/>
      </c>
      <c r="B88">
        <f>INDEX(resultados!$A$2:$ZZ$286, 82, MATCH($B$2, resultados!$A$1:$ZZ$1, 0))</f>
        <v/>
      </c>
      <c r="C88">
        <f>INDEX(resultados!$A$2:$ZZ$286, 82, MATCH($B$3, resultados!$A$1:$ZZ$1, 0))</f>
        <v/>
      </c>
    </row>
    <row r="89">
      <c r="A89">
        <f>INDEX(resultados!$A$2:$ZZ$286, 83, MATCH($B$1, resultados!$A$1:$ZZ$1, 0))</f>
        <v/>
      </c>
      <c r="B89">
        <f>INDEX(resultados!$A$2:$ZZ$286, 83, MATCH($B$2, resultados!$A$1:$ZZ$1, 0))</f>
        <v/>
      </c>
      <c r="C89">
        <f>INDEX(resultados!$A$2:$ZZ$286, 83, MATCH($B$3, resultados!$A$1:$ZZ$1, 0))</f>
        <v/>
      </c>
    </row>
    <row r="90">
      <c r="A90">
        <f>INDEX(resultados!$A$2:$ZZ$286, 84, MATCH($B$1, resultados!$A$1:$ZZ$1, 0))</f>
        <v/>
      </c>
      <c r="B90">
        <f>INDEX(resultados!$A$2:$ZZ$286, 84, MATCH($B$2, resultados!$A$1:$ZZ$1, 0))</f>
        <v/>
      </c>
      <c r="C90">
        <f>INDEX(resultados!$A$2:$ZZ$286, 84, MATCH($B$3, resultados!$A$1:$ZZ$1, 0))</f>
        <v/>
      </c>
    </row>
    <row r="91">
      <c r="A91">
        <f>INDEX(resultados!$A$2:$ZZ$286, 85, MATCH($B$1, resultados!$A$1:$ZZ$1, 0))</f>
        <v/>
      </c>
      <c r="B91">
        <f>INDEX(resultados!$A$2:$ZZ$286, 85, MATCH($B$2, resultados!$A$1:$ZZ$1, 0))</f>
        <v/>
      </c>
      <c r="C91">
        <f>INDEX(resultados!$A$2:$ZZ$286, 85, MATCH($B$3, resultados!$A$1:$ZZ$1, 0))</f>
        <v/>
      </c>
    </row>
    <row r="92">
      <c r="A92">
        <f>INDEX(resultados!$A$2:$ZZ$286, 86, MATCH($B$1, resultados!$A$1:$ZZ$1, 0))</f>
        <v/>
      </c>
      <c r="B92">
        <f>INDEX(resultados!$A$2:$ZZ$286, 86, MATCH($B$2, resultados!$A$1:$ZZ$1, 0))</f>
        <v/>
      </c>
      <c r="C92">
        <f>INDEX(resultados!$A$2:$ZZ$286, 86, MATCH($B$3, resultados!$A$1:$ZZ$1, 0))</f>
        <v/>
      </c>
    </row>
    <row r="93">
      <c r="A93">
        <f>INDEX(resultados!$A$2:$ZZ$286, 87, MATCH($B$1, resultados!$A$1:$ZZ$1, 0))</f>
        <v/>
      </c>
      <c r="B93">
        <f>INDEX(resultados!$A$2:$ZZ$286, 87, MATCH($B$2, resultados!$A$1:$ZZ$1, 0))</f>
        <v/>
      </c>
      <c r="C93">
        <f>INDEX(resultados!$A$2:$ZZ$286, 87, MATCH($B$3, resultados!$A$1:$ZZ$1, 0))</f>
        <v/>
      </c>
    </row>
    <row r="94">
      <c r="A94">
        <f>INDEX(resultados!$A$2:$ZZ$286, 88, MATCH($B$1, resultados!$A$1:$ZZ$1, 0))</f>
        <v/>
      </c>
      <c r="B94">
        <f>INDEX(resultados!$A$2:$ZZ$286, 88, MATCH($B$2, resultados!$A$1:$ZZ$1, 0))</f>
        <v/>
      </c>
      <c r="C94">
        <f>INDEX(resultados!$A$2:$ZZ$286, 88, MATCH($B$3, resultados!$A$1:$ZZ$1, 0))</f>
        <v/>
      </c>
    </row>
    <row r="95">
      <c r="A95">
        <f>INDEX(resultados!$A$2:$ZZ$286, 89, MATCH($B$1, resultados!$A$1:$ZZ$1, 0))</f>
        <v/>
      </c>
      <c r="B95">
        <f>INDEX(resultados!$A$2:$ZZ$286, 89, MATCH($B$2, resultados!$A$1:$ZZ$1, 0))</f>
        <v/>
      </c>
      <c r="C95">
        <f>INDEX(resultados!$A$2:$ZZ$286, 89, MATCH($B$3, resultados!$A$1:$ZZ$1, 0))</f>
        <v/>
      </c>
    </row>
    <row r="96">
      <c r="A96">
        <f>INDEX(resultados!$A$2:$ZZ$286, 90, MATCH($B$1, resultados!$A$1:$ZZ$1, 0))</f>
        <v/>
      </c>
      <c r="B96">
        <f>INDEX(resultados!$A$2:$ZZ$286, 90, MATCH($B$2, resultados!$A$1:$ZZ$1, 0))</f>
        <v/>
      </c>
      <c r="C96">
        <f>INDEX(resultados!$A$2:$ZZ$286, 90, MATCH($B$3, resultados!$A$1:$ZZ$1, 0))</f>
        <v/>
      </c>
    </row>
    <row r="97">
      <c r="A97">
        <f>INDEX(resultados!$A$2:$ZZ$286, 91, MATCH($B$1, resultados!$A$1:$ZZ$1, 0))</f>
        <v/>
      </c>
      <c r="B97">
        <f>INDEX(resultados!$A$2:$ZZ$286, 91, MATCH($B$2, resultados!$A$1:$ZZ$1, 0))</f>
        <v/>
      </c>
      <c r="C97">
        <f>INDEX(resultados!$A$2:$ZZ$286, 91, MATCH($B$3, resultados!$A$1:$ZZ$1, 0))</f>
        <v/>
      </c>
    </row>
    <row r="98">
      <c r="A98">
        <f>INDEX(resultados!$A$2:$ZZ$286, 92, MATCH($B$1, resultados!$A$1:$ZZ$1, 0))</f>
        <v/>
      </c>
      <c r="B98">
        <f>INDEX(resultados!$A$2:$ZZ$286, 92, MATCH($B$2, resultados!$A$1:$ZZ$1, 0))</f>
        <v/>
      </c>
      <c r="C98">
        <f>INDEX(resultados!$A$2:$ZZ$286, 92, MATCH($B$3, resultados!$A$1:$ZZ$1, 0))</f>
        <v/>
      </c>
    </row>
    <row r="99">
      <c r="A99">
        <f>INDEX(resultados!$A$2:$ZZ$286, 93, MATCH($B$1, resultados!$A$1:$ZZ$1, 0))</f>
        <v/>
      </c>
      <c r="B99">
        <f>INDEX(resultados!$A$2:$ZZ$286, 93, MATCH($B$2, resultados!$A$1:$ZZ$1, 0))</f>
        <v/>
      </c>
      <c r="C99">
        <f>INDEX(resultados!$A$2:$ZZ$286, 93, MATCH($B$3, resultados!$A$1:$ZZ$1, 0))</f>
        <v/>
      </c>
    </row>
    <row r="100">
      <c r="A100">
        <f>INDEX(resultados!$A$2:$ZZ$286, 94, MATCH($B$1, resultados!$A$1:$ZZ$1, 0))</f>
        <v/>
      </c>
      <c r="B100">
        <f>INDEX(resultados!$A$2:$ZZ$286, 94, MATCH($B$2, resultados!$A$1:$ZZ$1, 0))</f>
        <v/>
      </c>
      <c r="C100">
        <f>INDEX(resultados!$A$2:$ZZ$286, 94, MATCH($B$3, resultados!$A$1:$ZZ$1, 0))</f>
        <v/>
      </c>
    </row>
    <row r="101">
      <c r="A101">
        <f>INDEX(resultados!$A$2:$ZZ$286, 95, MATCH($B$1, resultados!$A$1:$ZZ$1, 0))</f>
        <v/>
      </c>
      <c r="B101">
        <f>INDEX(resultados!$A$2:$ZZ$286, 95, MATCH($B$2, resultados!$A$1:$ZZ$1, 0))</f>
        <v/>
      </c>
      <c r="C101">
        <f>INDEX(resultados!$A$2:$ZZ$286, 95, MATCH($B$3, resultados!$A$1:$ZZ$1, 0))</f>
        <v/>
      </c>
    </row>
    <row r="102">
      <c r="A102">
        <f>INDEX(resultados!$A$2:$ZZ$286, 96, MATCH($B$1, resultados!$A$1:$ZZ$1, 0))</f>
        <v/>
      </c>
      <c r="B102">
        <f>INDEX(resultados!$A$2:$ZZ$286, 96, MATCH($B$2, resultados!$A$1:$ZZ$1, 0))</f>
        <v/>
      </c>
      <c r="C102">
        <f>INDEX(resultados!$A$2:$ZZ$286, 96, MATCH($B$3, resultados!$A$1:$ZZ$1, 0))</f>
        <v/>
      </c>
    </row>
    <row r="103">
      <c r="A103">
        <f>INDEX(resultados!$A$2:$ZZ$286, 97, MATCH($B$1, resultados!$A$1:$ZZ$1, 0))</f>
        <v/>
      </c>
      <c r="B103">
        <f>INDEX(resultados!$A$2:$ZZ$286, 97, MATCH($B$2, resultados!$A$1:$ZZ$1, 0))</f>
        <v/>
      </c>
      <c r="C103">
        <f>INDEX(resultados!$A$2:$ZZ$286, 97, MATCH($B$3, resultados!$A$1:$ZZ$1, 0))</f>
        <v/>
      </c>
    </row>
    <row r="104">
      <c r="A104">
        <f>INDEX(resultados!$A$2:$ZZ$286, 98, MATCH($B$1, resultados!$A$1:$ZZ$1, 0))</f>
        <v/>
      </c>
      <c r="B104">
        <f>INDEX(resultados!$A$2:$ZZ$286, 98, MATCH($B$2, resultados!$A$1:$ZZ$1, 0))</f>
        <v/>
      </c>
      <c r="C104">
        <f>INDEX(resultados!$A$2:$ZZ$286, 98, MATCH($B$3, resultados!$A$1:$ZZ$1, 0))</f>
        <v/>
      </c>
    </row>
    <row r="105">
      <c r="A105">
        <f>INDEX(resultados!$A$2:$ZZ$286, 99, MATCH($B$1, resultados!$A$1:$ZZ$1, 0))</f>
        <v/>
      </c>
      <c r="B105">
        <f>INDEX(resultados!$A$2:$ZZ$286, 99, MATCH($B$2, resultados!$A$1:$ZZ$1, 0))</f>
        <v/>
      </c>
      <c r="C105">
        <f>INDEX(resultados!$A$2:$ZZ$286, 99, MATCH($B$3, resultados!$A$1:$ZZ$1, 0))</f>
        <v/>
      </c>
    </row>
    <row r="106">
      <c r="A106">
        <f>INDEX(resultados!$A$2:$ZZ$286, 100, MATCH($B$1, resultados!$A$1:$ZZ$1, 0))</f>
        <v/>
      </c>
      <c r="B106">
        <f>INDEX(resultados!$A$2:$ZZ$286, 100, MATCH($B$2, resultados!$A$1:$ZZ$1, 0))</f>
        <v/>
      </c>
      <c r="C106">
        <f>INDEX(resultados!$A$2:$ZZ$286, 100, MATCH($B$3, resultados!$A$1:$ZZ$1, 0))</f>
        <v/>
      </c>
    </row>
    <row r="107">
      <c r="A107">
        <f>INDEX(resultados!$A$2:$ZZ$286, 101, MATCH($B$1, resultados!$A$1:$ZZ$1, 0))</f>
        <v/>
      </c>
      <c r="B107">
        <f>INDEX(resultados!$A$2:$ZZ$286, 101, MATCH($B$2, resultados!$A$1:$ZZ$1, 0))</f>
        <v/>
      </c>
      <c r="C107">
        <f>INDEX(resultados!$A$2:$ZZ$286, 101, MATCH($B$3, resultados!$A$1:$ZZ$1, 0))</f>
        <v/>
      </c>
    </row>
    <row r="108">
      <c r="A108">
        <f>INDEX(resultados!$A$2:$ZZ$286, 102, MATCH($B$1, resultados!$A$1:$ZZ$1, 0))</f>
        <v/>
      </c>
      <c r="B108">
        <f>INDEX(resultados!$A$2:$ZZ$286, 102, MATCH($B$2, resultados!$A$1:$ZZ$1, 0))</f>
        <v/>
      </c>
      <c r="C108">
        <f>INDEX(resultados!$A$2:$ZZ$286, 102, MATCH($B$3, resultados!$A$1:$ZZ$1, 0))</f>
        <v/>
      </c>
    </row>
    <row r="109">
      <c r="A109">
        <f>INDEX(resultados!$A$2:$ZZ$286, 103, MATCH($B$1, resultados!$A$1:$ZZ$1, 0))</f>
        <v/>
      </c>
      <c r="B109">
        <f>INDEX(resultados!$A$2:$ZZ$286, 103, MATCH($B$2, resultados!$A$1:$ZZ$1, 0))</f>
        <v/>
      </c>
      <c r="C109">
        <f>INDEX(resultados!$A$2:$ZZ$286, 103, MATCH($B$3, resultados!$A$1:$ZZ$1, 0))</f>
        <v/>
      </c>
    </row>
    <row r="110">
      <c r="A110">
        <f>INDEX(resultados!$A$2:$ZZ$286, 104, MATCH($B$1, resultados!$A$1:$ZZ$1, 0))</f>
        <v/>
      </c>
      <c r="B110">
        <f>INDEX(resultados!$A$2:$ZZ$286, 104, MATCH($B$2, resultados!$A$1:$ZZ$1, 0))</f>
        <v/>
      </c>
      <c r="C110">
        <f>INDEX(resultados!$A$2:$ZZ$286, 104, MATCH($B$3, resultados!$A$1:$ZZ$1, 0))</f>
        <v/>
      </c>
    </row>
    <row r="111">
      <c r="A111">
        <f>INDEX(resultados!$A$2:$ZZ$286, 105, MATCH($B$1, resultados!$A$1:$ZZ$1, 0))</f>
        <v/>
      </c>
      <c r="B111">
        <f>INDEX(resultados!$A$2:$ZZ$286, 105, MATCH($B$2, resultados!$A$1:$ZZ$1, 0))</f>
        <v/>
      </c>
      <c r="C111">
        <f>INDEX(resultados!$A$2:$ZZ$286, 105, MATCH($B$3, resultados!$A$1:$ZZ$1, 0))</f>
        <v/>
      </c>
    </row>
    <row r="112">
      <c r="A112">
        <f>INDEX(resultados!$A$2:$ZZ$286, 106, MATCH($B$1, resultados!$A$1:$ZZ$1, 0))</f>
        <v/>
      </c>
      <c r="B112">
        <f>INDEX(resultados!$A$2:$ZZ$286, 106, MATCH($B$2, resultados!$A$1:$ZZ$1, 0))</f>
        <v/>
      </c>
      <c r="C112">
        <f>INDEX(resultados!$A$2:$ZZ$286, 106, MATCH($B$3, resultados!$A$1:$ZZ$1, 0))</f>
        <v/>
      </c>
    </row>
    <row r="113">
      <c r="A113">
        <f>INDEX(resultados!$A$2:$ZZ$286, 107, MATCH($B$1, resultados!$A$1:$ZZ$1, 0))</f>
        <v/>
      </c>
      <c r="B113">
        <f>INDEX(resultados!$A$2:$ZZ$286, 107, MATCH($B$2, resultados!$A$1:$ZZ$1, 0))</f>
        <v/>
      </c>
      <c r="C113">
        <f>INDEX(resultados!$A$2:$ZZ$286, 107, MATCH($B$3, resultados!$A$1:$ZZ$1, 0))</f>
        <v/>
      </c>
    </row>
    <row r="114">
      <c r="A114">
        <f>INDEX(resultados!$A$2:$ZZ$286, 108, MATCH($B$1, resultados!$A$1:$ZZ$1, 0))</f>
        <v/>
      </c>
      <c r="B114">
        <f>INDEX(resultados!$A$2:$ZZ$286, 108, MATCH($B$2, resultados!$A$1:$ZZ$1, 0))</f>
        <v/>
      </c>
      <c r="C114">
        <f>INDEX(resultados!$A$2:$ZZ$286, 108, MATCH($B$3, resultados!$A$1:$ZZ$1, 0))</f>
        <v/>
      </c>
    </row>
    <row r="115">
      <c r="A115">
        <f>INDEX(resultados!$A$2:$ZZ$286, 109, MATCH($B$1, resultados!$A$1:$ZZ$1, 0))</f>
        <v/>
      </c>
      <c r="B115">
        <f>INDEX(resultados!$A$2:$ZZ$286, 109, MATCH($B$2, resultados!$A$1:$ZZ$1, 0))</f>
        <v/>
      </c>
      <c r="C115">
        <f>INDEX(resultados!$A$2:$ZZ$286, 109, MATCH($B$3, resultados!$A$1:$ZZ$1, 0))</f>
        <v/>
      </c>
    </row>
    <row r="116">
      <c r="A116">
        <f>INDEX(resultados!$A$2:$ZZ$286, 110, MATCH($B$1, resultados!$A$1:$ZZ$1, 0))</f>
        <v/>
      </c>
      <c r="B116">
        <f>INDEX(resultados!$A$2:$ZZ$286, 110, MATCH($B$2, resultados!$A$1:$ZZ$1, 0))</f>
        <v/>
      </c>
      <c r="C116">
        <f>INDEX(resultados!$A$2:$ZZ$286, 110, MATCH($B$3, resultados!$A$1:$ZZ$1, 0))</f>
        <v/>
      </c>
    </row>
    <row r="117">
      <c r="A117">
        <f>INDEX(resultados!$A$2:$ZZ$286, 111, MATCH($B$1, resultados!$A$1:$ZZ$1, 0))</f>
        <v/>
      </c>
      <c r="B117">
        <f>INDEX(resultados!$A$2:$ZZ$286, 111, MATCH($B$2, resultados!$A$1:$ZZ$1, 0))</f>
        <v/>
      </c>
      <c r="C117">
        <f>INDEX(resultados!$A$2:$ZZ$286, 111, MATCH($B$3, resultados!$A$1:$ZZ$1, 0))</f>
        <v/>
      </c>
    </row>
    <row r="118">
      <c r="A118">
        <f>INDEX(resultados!$A$2:$ZZ$286, 112, MATCH($B$1, resultados!$A$1:$ZZ$1, 0))</f>
        <v/>
      </c>
      <c r="B118">
        <f>INDEX(resultados!$A$2:$ZZ$286, 112, MATCH($B$2, resultados!$A$1:$ZZ$1, 0))</f>
        <v/>
      </c>
      <c r="C118">
        <f>INDEX(resultados!$A$2:$ZZ$286, 112, MATCH($B$3, resultados!$A$1:$ZZ$1, 0))</f>
        <v/>
      </c>
    </row>
    <row r="119">
      <c r="A119">
        <f>INDEX(resultados!$A$2:$ZZ$286, 113, MATCH($B$1, resultados!$A$1:$ZZ$1, 0))</f>
        <v/>
      </c>
      <c r="B119">
        <f>INDEX(resultados!$A$2:$ZZ$286, 113, MATCH($B$2, resultados!$A$1:$ZZ$1, 0))</f>
        <v/>
      </c>
      <c r="C119">
        <f>INDEX(resultados!$A$2:$ZZ$286, 113, MATCH($B$3, resultados!$A$1:$ZZ$1, 0))</f>
        <v/>
      </c>
    </row>
    <row r="120">
      <c r="A120">
        <f>INDEX(resultados!$A$2:$ZZ$286, 114, MATCH($B$1, resultados!$A$1:$ZZ$1, 0))</f>
        <v/>
      </c>
      <c r="B120">
        <f>INDEX(resultados!$A$2:$ZZ$286, 114, MATCH($B$2, resultados!$A$1:$ZZ$1, 0))</f>
        <v/>
      </c>
      <c r="C120">
        <f>INDEX(resultados!$A$2:$ZZ$286, 114, MATCH($B$3, resultados!$A$1:$ZZ$1, 0))</f>
        <v/>
      </c>
    </row>
    <row r="121">
      <c r="A121">
        <f>INDEX(resultados!$A$2:$ZZ$286, 115, MATCH($B$1, resultados!$A$1:$ZZ$1, 0))</f>
        <v/>
      </c>
      <c r="B121">
        <f>INDEX(resultados!$A$2:$ZZ$286, 115, MATCH($B$2, resultados!$A$1:$ZZ$1, 0))</f>
        <v/>
      </c>
      <c r="C121">
        <f>INDEX(resultados!$A$2:$ZZ$286, 115, MATCH($B$3, resultados!$A$1:$ZZ$1, 0))</f>
        <v/>
      </c>
    </row>
    <row r="122">
      <c r="A122">
        <f>INDEX(resultados!$A$2:$ZZ$286, 116, MATCH($B$1, resultados!$A$1:$ZZ$1, 0))</f>
        <v/>
      </c>
      <c r="B122">
        <f>INDEX(resultados!$A$2:$ZZ$286, 116, MATCH($B$2, resultados!$A$1:$ZZ$1, 0))</f>
        <v/>
      </c>
      <c r="C122">
        <f>INDEX(resultados!$A$2:$ZZ$286, 116, MATCH($B$3, resultados!$A$1:$ZZ$1, 0))</f>
        <v/>
      </c>
    </row>
    <row r="123">
      <c r="A123">
        <f>INDEX(resultados!$A$2:$ZZ$286, 117, MATCH($B$1, resultados!$A$1:$ZZ$1, 0))</f>
        <v/>
      </c>
      <c r="B123">
        <f>INDEX(resultados!$A$2:$ZZ$286, 117, MATCH($B$2, resultados!$A$1:$ZZ$1, 0))</f>
        <v/>
      </c>
      <c r="C123">
        <f>INDEX(resultados!$A$2:$ZZ$286, 117, MATCH($B$3, resultados!$A$1:$ZZ$1, 0))</f>
        <v/>
      </c>
    </row>
    <row r="124">
      <c r="A124">
        <f>INDEX(resultados!$A$2:$ZZ$286, 118, MATCH($B$1, resultados!$A$1:$ZZ$1, 0))</f>
        <v/>
      </c>
      <c r="B124">
        <f>INDEX(resultados!$A$2:$ZZ$286, 118, MATCH($B$2, resultados!$A$1:$ZZ$1, 0))</f>
        <v/>
      </c>
      <c r="C124">
        <f>INDEX(resultados!$A$2:$ZZ$286, 118, MATCH($B$3, resultados!$A$1:$ZZ$1, 0))</f>
        <v/>
      </c>
    </row>
    <row r="125">
      <c r="A125">
        <f>INDEX(resultados!$A$2:$ZZ$286, 119, MATCH($B$1, resultados!$A$1:$ZZ$1, 0))</f>
        <v/>
      </c>
      <c r="B125">
        <f>INDEX(resultados!$A$2:$ZZ$286, 119, MATCH($B$2, resultados!$A$1:$ZZ$1, 0))</f>
        <v/>
      </c>
      <c r="C125">
        <f>INDEX(resultados!$A$2:$ZZ$286, 119, MATCH($B$3, resultados!$A$1:$ZZ$1, 0))</f>
        <v/>
      </c>
    </row>
    <row r="126">
      <c r="A126">
        <f>INDEX(resultados!$A$2:$ZZ$286, 120, MATCH($B$1, resultados!$A$1:$ZZ$1, 0))</f>
        <v/>
      </c>
      <c r="B126">
        <f>INDEX(resultados!$A$2:$ZZ$286, 120, MATCH($B$2, resultados!$A$1:$ZZ$1, 0))</f>
        <v/>
      </c>
      <c r="C126">
        <f>INDEX(resultados!$A$2:$ZZ$286, 120, MATCH($B$3, resultados!$A$1:$ZZ$1, 0))</f>
        <v/>
      </c>
    </row>
    <row r="127">
      <c r="A127">
        <f>INDEX(resultados!$A$2:$ZZ$286, 121, MATCH($B$1, resultados!$A$1:$ZZ$1, 0))</f>
        <v/>
      </c>
      <c r="B127">
        <f>INDEX(resultados!$A$2:$ZZ$286, 121, MATCH($B$2, resultados!$A$1:$ZZ$1, 0))</f>
        <v/>
      </c>
      <c r="C127">
        <f>INDEX(resultados!$A$2:$ZZ$286, 121, MATCH($B$3, resultados!$A$1:$ZZ$1, 0))</f>
        <v/>
      </c>
    </row>
    <row r="128">
      <c r="A128">
        <f>INDEX(resultados!$A$2:$ZZ$286, 122, MATCH($B$1, resultados!$A$1:$ZZ$1, 0))</f>
        <v/>
      </c>
      <c r="B128">
        <f>INDEX(resultados!$A$2:$ZZ$286, 122, MATCH($B$2, resultados!$A$1:$ZZ$1, 0))</f>
        <v/>
      </c>
      <c r="C128">
        <f>INDEX(resultados!$A$2:$ZZ$286, 122, MATCH($B$3, resultados!$A$1:$ZZ$1, 0))</f>
        <v/>
      </c>
    </row>
    <row r="129">
      <c r="A129">
        <f>INDEX(resultados!$A$2:$ZZ$286, 123, MATCH($B$1, resultados!$A$1:$ZZ$1, 0))</f>
        <v/>
      </c>
      <c r="B129">
        <f>INDEX(resultados!$A$2:$ZZ$286, 123, MATCH($B$2, resultados!$A$1:$ZZ$1, 0))</f>
        <v/>
      </c>
      <c r="C129">
        <f>INDEX(resultados!$A$2:$ZZ$286, 123, MATCH($B$3, resultados!$A$1:$ZZ$1, 0))</f>
        <v/>
      </c>
    </row>
    <row r="130">
      <c r="A130">
        <f>INDEX(resultados!$A$2:$ZZ$286, 124, MATCH($B$1, resultados!$A$1:$ZZ$1, 0))</f>
        <v/>
      </c>
      <c r="B130">
        <f>INDEX(resultados!$A$2:$ZZ$286, 124, MATCH($B$2, resultados!$A$1:$ZZ$1, 0))</f>
        <v/>
      </c>
      <c r="C130">
        <f>INDEX(resultados!$A$2:$ZZ$286, 124, MATCH($B$3, resultados!$A$1:$ZZ$1, 0))</f>
        <v/>
      </c>
    </row>
    <row r="131">
      <c r="A131">
        <f>INDEX(resultados!$A$2:$ZZ$286, 125, MATCH($B$1, resultados!$A$1:$ZZ$1, 0))</f>
        <v/>
      </c>
      <c r="B131">
        <f>INDEX(resultados!$A$2:$ZZ$286, 125, MATCH($B$2, resultados!$A$1:$ZZ$1, 0))</f>
        <v/>
      </c>
      <c r="C131">
        <f>INDEX(resultados!$A$2:$ZZ$286, 125, MATCH($B$3, resultados!$A$1:$ZZ$1, 0))</f>
        <v/>
      </c>
    </row>
    <row r="132">
      <c r="A132">
        <f>INDEX(resultados!$A$2:$ZZ$286, 126, MATCH($B$1, resultados!$A$1:$ZZ$1, 0))</f>
        <v/>
      </c>
      <c r="B132">
        <f>INDEX(resultados!$A$2:$ZZ$286, 126, MATCH($B$2, resultados!$A$1:$ZZ$1, 0))</f>
        <v/>
      </c>
      <c r="C132">
        <f>INDEX(resultados!$A$2:$ZZ$286, 126, MATCH($B$3, resultados!$A$1:$ZZ$1, 0))</f>
        <v/>
      </c>
    </row>
    <row r="133">
      <c r="A133">
        <f>INDEX(resultados!$A$2:$ZZ$286, 127, MATCH($B$1, resultados!$A$1:$ZZ$1, 0))</f>
        <v/>
      </c>
      <c r="B133">
        <f>INDEX(resultados!$A$2:$ZZ$286, 127, MATCH($B$2, resultados!$A$1:$ZZ$1, 0))</f>
        <v/>
      </c>
      <c r="C133">
        <f>INDEX(resultados!$A$2:$ZZ$286, 127, MATCH($B$3, resultados!$A$1:$ZZ$1, 0))</f>
        <v/>
      </c>
    </row>
    <row r="134">
      <c r="A134">
        <f>INDEX(resultados!$A$2:$ZZ$286, 128, MATCH($B$1, resultados!$A$1:$ZZ$1, 0))</f>
        <v/>
      </c>
      <c r="B134">
        <f>INDEX(resultados!$A$2:$ZZ$286, 128, MATCH($B$2, resultados!$A$1:$ZZ$1, 0))</f>
        <v/>
      </c>
      <c r="C134">
        <f>INDEX(resultados!$A$2:$ZZ$286, 128, MATCH($B$3, resultados!$A$1:$ZZ$1, 0))</f>
        <v/>
      </c>
    </row>
    <row r="135">
      <c r="A135">
        <f>INDEX(resultados!$A$2:$ZZ$286, 129, MATCH($B$1, resultados!$A$1:$ZZ$1, 0))</f>
        <v/>
      </c>
      <c r="B135">
        <f>INDEX(resultados!$A$2:$ZZ$286, 129, MATCH($B$2, resultados!$A$1:$ZZ$1, 0))</f>
        <v/>
      </c>
      <c r="C135">
        <f>INDEX(resultados!$A$2:$ZZ$286, 129, MATCH($B$3, resultados!$A$1:$ZZ$1, 0))</f>
        <v/>
      </c>
    </row>
    <row r="136">
      <c r="A136">
        <f>INDEX(resultados!$A$2:$ZZ$286, 130, MATCH($B$1, resultados!$A$1:$ZZ$1, 0))</f>
        <v/>
      </c>
      <c r="B136">
        <f>INDEX(resultados!$A$2:$ZZ$286, 130, MATCH($B$2, resultados!$A$1:$ZZ$1, 0))</f>
        <v/>
      </c>
      <c r="C136">
        <f>INDEX(resultados!$A$2:$ZZ$286, 130, MATCH($B$3, resultados!$A$1:$ZZ$1, 0))</f>
        <v/>
      </c>
    </row>
    <row r="137">
      <c r="A137">
        <f>INDEX(resultados!$A$2:$ZZ$286, 131, MATCH($B$1, resultados!$A$1:$ZZ$1, 0))</f>
        <v/>
      </c>
      <c r="B137">
        <f>INDEX(resultados!$A$2:$ZZ$286, 131, MATCH($B$2, resultados!$A$1:$ZZ$1, 0))</f>
        <v/>
      </c>
      <c r="C137">
        <f>INDEX(resultados!$A$2:$ZZ$286, 131, MATCH($B$3, resultados!$A$1:$ZZ$1, 0))</f>
        <v/>
      </c>
    </row>
    <row r="138">
      <c r="A138">
        <f>INDEX(resultados!$A$2:$ZZ$286, 132, MATCH($B$1, resultados!$A$1:$ZZ$1, 0))</f>
        <v/>
      </c>
      <c r="B138">
        <f>INDEX(resultados!$A$2:$ZZ$286, 132, MATCH($B$2, resultados!$A$1:$ZZ$1, 0))</f>
        <v/>
      </c>
      <c r="C138">
        <f>INDEX(resultados!$A$2:$ZZ$286, 132, MATCH($B$3, resultados!$A$1:$ZZ$1, 0))</f>
        <v/>
      </c>
    </row>
    <row r="139">
      <c r="A139">
        <f>INDEX(resultados!$A$2:$ZZ$286, 133, MATCH($B$1, resultados!$A$1:$ZZ$1, 0))</f>
        <v/>
      </c>
      <c r="B139">
        <f>INDEX(resultados!$A$2:$ZZ$286, 133, MATCH($B$2, resultados!$A$1:$ZZ$1, 0))</f>
        <v/>
      </c>
      <c r="C139">
        <f>INDEX(resultados!$A$2:$ZZ$286, 133, MATCH($B$3, resultados!$A$1:$ZZ$1, 0))</f>
        <v/>
      </c>
    </row>
    <row r="140">
      <c r="A140">
        <f>INDEX(resultados!$A$2:$ZZ$286, 134, MATCH($B$1, resultados!$A$1:$ZZ$1, 0))</f>
        <v/>
      </c>
      <c r="B140">
        <f>INDEX(resultados!$A$2:$ZZ$286, 134, MATCH($B$2, resultados!$A$1:$ZZ$1, 0))</f>
        <v/>
      </c>
      <c r="C140">
        <f>INDEX(resultados!$A$2:$ZZ$286, 134, MATCH($B$3, resultados!$A$1:$ZZ$1, 0))</f>
        <v/>
      </c>
    </row>
    <row r="141">
      <c r="A141">
        <f>INDEX(resultados!$A$2:$ZZ$286, 135, MATCH($B$1, resultados!$A$1:$ZZ$1, 0))</f>
        <v/>
      </c>
      <c r="B141">
        <f>INDEX(resultados!$A$2:$ZZ$286, 135, MATCH($B$2, resultados!$A$1:$ZZ$1, 0))</f>
        <v/>
      </c>
      <c r="C141">
        <f>INDEX(resultados!$A$2:$ZZ$286, 135, MATCH($B$3, resultados!$A$1:$ZZ$1, 0))</f>
        <v/>
      </c>
    </row>
    <row r="142">
      <c r="A142">
        <f>INDEX(resultados!$A$2:$ZZ$286, 136, MATCH($B$1, resultados!$A$1:$ZZ$1, 0))</f>
        <v/>
      </c>
      <c r="B142">
        <f>INDEX(resultados!$A$2:$ZZ$286, 136, MATCH($B$2, resultados!$A$1:$ZZ$1, 0))</f>
        <v/>
      </c>
      <c r="C142">
        <f>INDEX(resultados!$A$2:$ZZ$286, 136, MATCH($B$3, resultados!$A$1:$ZZ$1, 0))</f>
        <v/>
      </c>
    </row>
    <row r="143">
      <c r="A143">
        <f>INDEX(resultados!$A$2:$ZZ$286, 137, MATCH($B$1, resultados!$A$1:$ZZ$1, 0))</f>
        <v/>
      </c>
      <c r="B143">
        <f>INDEX(resultados!$A$2:$ZZ$286, 137, MATCH($B$2, resultados!$A$1:$ZZ$1, 0))</f>
        <v/>
      </c>
      <c r="C143">
        <f>INDEX(resultados!$A$2:$ZZ$286, 137, MATCH($B$3, resultados!$A$1:$ZZ$1, 0))</f>
        <v/>
      </c>
    </row>
    <row r="144">
      <c r="A144">
        <f>INDEX(resultados!$A$2:$ZZ$286, 138, MATCH($B$1, resultados!$A$1:$ZZ$1, 0))</f>
        <v/>
      </c>
      <c r="B144">
        <f>INDEX(resultados!$A$2:$ZZ$286, 138, MATCH($B$2, resultados!$A$1:$ZZ$1, 0))</f>
        <v/>
      </c>
      <c r="C144">
        <f>INDEX(resultados!$A$2:$ZZ$286, 138, MATCH($B$3, resultados!$A$1:$ZZ$1, 0))</f>
        <v/>
      </c>
    </row>
    <row r="145">
      <c r="A145">
        <f>INDEX(resultados!$A$2:$ZZ$286, 139, MATCH($B$1, resultados!$A$1:$ZZ$1, 0))</f>
        <v/>
      </c>
      <c r="B145">
        <f>INDEX(resultados!$A$2:$ZZ$286, 139, MATCH($B$2, resultados!$A$1:$ZZ$1, 0))</f>
        <v/>
      </c>
      <c r="C145">
        <f>INDEX(resultados!$A$2:$ZZ$286, 139, MATCH($B$3, resultados!$A$1:$ZZ$1, 0))</f>
        <v/>
      </c>
    </row>
    <row r="146">
      <c r="A146">
        <f>INDEX(resultados!$A$2:$ZZ$286, 140, MATCH($B$1, resultados!$A$1:$ZZ$1, 0))</f>
        <v/>
      </c>
      <c r="B146">
        <f>INDEX(resultados!$A$2:$ZZ$286, 140, MATCH($B$2, resultados!$A$1:$ZZ$1, 0))</f>
        <v/>
      </c>
      <c r="C146">
        <f>INDEX(resultados!$A$2:$ZZ$286, 140, MATCH($B$3, resultados!$A$1:$ZZ$1, 0))</f>
        <v/>
      </c>
    </row>
    <row r="147">
      <c r="A147">
        <f>INDEX(resultados!$A$2:$ZZ$286, 141, MATCH($B$1, resultados!$A$1:$ZZ$1, 0))</f>
        <v/>
      </c>
      <c r="B147">
        <f>INDEX(resultados!$A$2:$ZZ$286, 141, MATCH($B$2, resultados!$A$1:$ZZ$1, 0))</f>
        <v/>
      </c>
      <c r="C147">
        <f>INDEX(resultados!$A$2:$ZZ$286, 141, MATCH($B$3, resultados!$A$1:$ZZ$1, 0))</f>
        <v/>
      </c>
    </row>
    <row r="148">
      <c r="A148">
        <f>INDEX(resultados!$A$2:$ZZ$286, 142, MATCH($B$1, resultados!$A$1:$ZZ$1, 0))</f>
        <v/>
      </c>
      <c r="B148">
        <f>INDEX(resultados!$A$2:$ZZ$286, 142, MATCH($B$2, resultados!$A$1:$ZZ$1, 0))</f>
        <v/>
      </c>
      <c r="C148">
        <f>INDEX(resultados!$A$2:$ZZ$286, 142, MATCH($B$3, resultados!$A$1:$ZZ$1, 0))</f>
        <v/>
      </c>
    </row>
    <row r="149">
      <c r="A149">
        <f>INDEX(resultados!$A$2:$ZZ$286, 143, MATCH($B$1, resultados!$A$1:$ZZ$1, 0))</f>
        <v/>
      </c>
      <c r="B149">
        <f>INDEX(resultados!$A$2:$ZZ$286, 143, MATCH($B$2, resultados!$A$1:$ZZ$1, 0))</f>
        <v/>
      </c>
      <c r="C149">
        <f>INDEX(resultados!$A$2:$ZZ$286, 143, MATCH($B$3, resultados!$A$1:$ZZ$1, 0))</f>
        <v/>
      </c>
    </row>
    <row r="150">
      <c r="A150">
        <f>INDEX(resultados!$A$2:$ZZ$286, 144, MATCH($B$1, resultados!$A$1:$ZZ$1, 0))</f>
        <v/>
      </c>
      <c r="B150">
        <f>INDEX(resultados!$A$2:$ZZ$286, 144, MATCH($B$2, resultados!$A$1:$ZZ$1, 0))</f>
        <v/>
      </c>
      <c r="C150">
        <f>INDEX(resultados!$A$2:$ZZ$286, 144, MATCH($B$3, resultados!$A$1:$ZZ$1, 0))</f>
        <v/>
      </c>
    </row>
    <row r="151">
      <c r="A151">
        <f>INDEX(resultados!$A$2:$ZZ$286, 145, MATCH($B$1, resultados!$A$1:$ZZ$1, 0))</f>
        <v/>
      </c>
      <c r="B151">
        <f>INDEX(resultados!$A$2:$ZZ$286, 145, MATCH($B$2, resultados!$A$1:$ZZ$1, 0))</f>
        <v/>
      </c>
      <c r="C151">
        <f>INDEX(resultados!$A$2:$ZZ$286, 145, MATCH($B$3, resultados!$A$1:$ZZ$1, 0))</f>
        <v/>
      </c>
    </row>
    <row r="152">
      <c r="A152">
        <f>INDEX(resultados!$A$2:$ZZ$286, 146, MATCH($B$1, resultados!$A$1:$ZZ$1, 0))</f>
        <v/>
      </c>
      <c r="B152">
        <f>INDEX(resultados!$A$2:$ZZ$286, 146, MATCH($B$2, resultados!$A$1:$ZZ$1, 0))</f>
        <v/>
      </c>
      <c r="C152">
        <f>INDEX(resultados!$A$2:$ZZ$286, 146, MATCH($B$3, resultados!$A$1:$ZZ$1, 0))</f>
        <v/>
      </c>
    </row>
    <row r="153">
      <c r="A153">
        <f>INDEX(resultados!$A$2:$ZZ$286, 147, MATCH($B$1, resultados!$A$1:$ZZ$1, 0))</f>
        <v/>
      </c>
      <c r="B153">
        <f>INDEX(resultados!$A$2:$ZZ$286, 147, MATCH($B$2, resultados!$A$1:$ZZ$1, 0))</f>
        <v/>
      </c>
      <c r="C153">
        <f>INDEX(resultados!$A$2:$ZZ$286, 147, MATCH($B$3, resultados!$A$1:$ZZ$1, 0))</f>
        <v/>
      </c>
    </row>
    <row r="154">
      <c r="A154">
        <f>INDEX(resultados!$A$2:$ZZ$286, 148, MATCH($B$1, resultados!$A$1:$ZZ$1, 0))</f>
        <v/>
      </c>
      <c r="B154">
        <f>INDEX(resultados!$A$2:$ZZ$286, 148, MATCH($B$2, resultados!$A$1:$ZZ$1, 0))</f>
        <v/>
      </c>
      <c r="C154">
        <f>INDEX(resultados!$A$2:$ZZ$286, 148, MATCH($B$3, resultados!$A$1:$ZZ$1, 0))</f>
        <v/>
      </c>
    </row>
    <row r="155">
      <c r="A155">
        <f>INDEX(resultados!$A$2:$ZZ$286, 149, MATCH($B$1, resultados!$A$1:$ZZ$1, 0))</f>
        <v/>
      </c>
      <c r="B155">
        <f>INDEX(resultados!$A$2:$ZZ$286, 149, MATCH($B$2, resultados!$A$1:$ZZ$1, 0))</f>
        <v/>
      </c>
      <c r="C155">
        <f>INDEX(resultados!$A$2:$ZZ$286, 149, MATCH($B$3, resultados!$A$1:$ZZ$1, 0))</f>
        <v/>
      </c>
    </row>
    <row r="156">
      <c r="A156">
        <f>INDEX(resultados!$A$2:$ZZ$286, 150, MATCH($B$1, resultados!$A$1:$ZZ$1, 0))</f>
        <v/>
      </c>
      <c r="B156">
        <f>INDEX(resultados!$A$2:$ZZ$286, 150, MATCH($B$2, resultados!$A$1:$ZZ$1, 0))</f>
        <v/>
      </c>
      <c r="C156">
        <f>INDEX(resultados!$A$2:$ZZ$286, 150, MATCH($B$3, resultados!$A$1:$ZZ$1, 0))</f>
        <v/>
      </c>
    </row>
    <row r="157">
      <c r="A157">
        <f>INDEX(resultados!$A$2:$ZZ$286, 151, MATCH($B$1, resultados!$A$1:$ZZ$1, 0))</f>
        <v/>
      </c>
      <c r="B157">
        <f>INDEX(resultados!$A$2:$ZZ$286, 151, MATCH($B$2, resultados!$A$1:$ZZ$1, 0))</f>
        <v/>
      </c>
      <c r="C157">
        <f>INDEX(resultados!$A$2:$ZZ$286, 151, MATCH($B$3, resultados!$A$1:$ZZ$1, 0))</f>
        <v/>
      </c>
    </row>
    <row r="158">
      <c r="A158">
        <f>INDEX(resultados!$A$2:$ZZ$286, 152, MATCH($B$1, resultados!$A$1:$ZZ$1, 0))</f>
        <v/>
      </c>
      <c r="B158">
        <f>INDEX(resultados!$A$2:$ZZ$286, 152, MATCH($B$2, resultados!$A$1:$ZZ$1, 0))</f>
        <v/>
      </c>
      <c r="C158">
        <f>INDEX(resultados!$A$2:$ZZ$286, 152, MATCH($B$3, resultados!$A$1:$ZZ$1, 0))</f>
        <v/>
      </c>
    </row>
    <row r="159">
      <c r="A159">
        <f>INDEX(resultados!$A$2:$ZZ$286, 153, MATCH($B$1, resultados!$A$1:$ZZ$1, 0))</f>
        <v/>
      </c>
      <c r="B159">
        <f>INDEX(resultados!$A$2:$ZZ$286, 153, MATCH($B$2, resultados!$A$1:$ZZ$1, 0))</f>
        <v/>
      </c>
      <c r="C159">
        <f>INDEX(resultados!$A$2:$ZZ$286, 153, MATCH($B$3, resultados!$A$1:$ZZ$1, 0))</f>
        <v/>
      </c>
    </row>
    <row r="160">
      <c r="A160">
        <f>INDEX(resultados!$A$2:$ZZ$286, 154, MATCH($B$1, resultados!$A$1:$ZZ$1, 0))</f>
        <v/>
      </c>
      <c r="B160">
        <f>INDEX(resultados!$A$2:$ZZ$286, 154, MATCH($B$2, resultados!$A$1:$ZZ$1, 0))</f>
        <v/>
      </c>
      <c r="C160">
        <f>INDEX(resultados!$A$2:$ZZ$286, 154, MATCH($B$3, resultados!$A$1:$ZZ$1, 0))</f>
        <v/>
      </c>
    </row>
    <row r="161">
      <c r="A161">
        <f>INDEX(resultados!$A$2:$ZZ$286, 155, MATCH($B$1, resultados!$A$1:$ZZ$1, 0))</f>
        <v/>
      </c>
      <c r="B161">
        <f>INDEX(resultados!$A$2:$ZZ$286, 155, MATCH($B$2, resultados!$A$1:$ZZ$1, 0))</f>
        <v/>
      </c>
      <c r="C161">
        <f>INDEX(resultados!$A$2:$ZZ$286, 155, MATCH($B$3, resultados!$A$1:$ZZ$1, 0))</f>
        <v/>
      </c>
    </row>
    <row r="162">
      <c r="A162">
        <f>INDEX(resultados!$A$2:$ZZ$286, 156, MATCH($B$1, resultados!$A$1:$ZZ$1, 0))</f>
        <v/>
      </c>
      <c r="B162">
        <f>INDEX(resultados!$A$2:$ZZ$286, 156, MATCH($B$2, resultados!$A$1:$ZZ$1, 0))</f>
        <v/>
      </c>
      <c r="C162">
        <f>INDEX(resultados!$A$2:$ZZ$286, 156, MATCH($B$3, resultados!$A$1:$ZZ$1, 0))</f>
        <v/>
      </c>
    </row>
    <row r="163">
      <c r="A163">
        <f>INDEX(resultados!$A$2:$ZZ$286, 157, MATCH($B$1, resultados!$A$1:$ZZ$1, 0))</f>
        <v/>
      </c>
      <c r="B163">
        <f>INDEX(resultados!$A$2:$ZZ$286, 157, MATCH($B$2, resultados!$A$1:$ZZ$1, 0))</f>
        <v/>
      </c>
      <c r="C163">
        <f>INDEX(resultados!$A$2:$ZZ$286, 157, MATCH($B$3, resultados!$A$1:$ZZ$1, 0))</f>
        <v/>
      </c>
    </row>
    <row r="164">
      <c r="A164">
        <f>INDEX(resultados!$A$2:$ZZ$286, 158, MATCH($B$1, resultados!$A$1:$ZZ$1, 0))</f>
        <v/>
      </c>
      <c r="B164">
        <f>INDEX(resultados!$A$2:$ZZ$286, 158, MATCH($B$2, resultados!$A$1:$ZZ$1, 0))</f>
        <v/>
      </c>
      <c r="C164">
        <f>INDEX(resultados!$A$2:$ZZ$286, 158, MATCH($B$3, resultados!$A$1:$ZZ$1, 0))</f>
        <v/>
      </c>
    </row>
    <row r="165">
      <c r="A165">
        <f>INDEX(resultados!$A$2:$ZZ$286, 159, MATCH($B$1, resultados!$A$1:$ZZ$1, 0))</f>
        <v/>
      </c>
      <c r="B165">
        <f>INDEX(resultados!$A$2:$ZZ$286, 159, MATCH($B$2, resultados!$A$1:$ZZ$1, 0))</f>
        <v/>
      </c>
      <c r="C165">
        <f>INDEX(resultados!$A$2:$ZZ$286, 159, MATCH($B$3, resultados!$A$1:$ZZ$1, 0))</f>
        <v/>
      </c>
    </row>
    <row r="166">
      <c r="A166">
        <f>INDEX(resultados!$A$2:$ZZ$286, 160, MATCH($B$1, resultados!$A$1:$ZZ$1, 0))</f>
        <v/>
      </c>
      <c r="B166">
        <f>INDEX(resultados!$A$2:$ZZ$286, 160, MATCH($B$2, resultados!$A$1:$ZZ$1, 0))</f>
        <v/>
      </c>
      <c r="C166">
        <f>INDEX(resultados!$A$2:$ZZ$286, 160, MATCH($B$3, resultados!$A$1:$ZZ$1, 0))</f>
        <v/>
      </c>
    </row>
    <row r="167">
      <c r="A167">
        <f>INDEX(resultados!$A$2:$ZZ$286, 161, MATCH($B$1, resultados!$A$1:$ZZ$1, 0))</f>
        <v/>
      </c>
      <c r="B167">
        <f>INDEX(resultados!$A$2:$ZZ$286, 161, MATCH($B$2, resultados!$A$1:$ZZ$1, 0))</f>
        <v/>
      </c>
      <c r="C167">
        <f>INDEX(resultados!$A$2:$ZZ$286, 161, MATCH($B$3, resultados!$A$1:$ZZ$1, 0))</f>
        <v/>
      </c>
    </row>
    <row r="168">
      <c r="A168">
        <f>INDEX(resultados!$A$2:$ZZ$286, 162, MATCH($B$1, resultados!$A$1:$ZZ$1, 0))</f>
        <v/>
      </c>
      <c r="B168">
        <f>INDEX(resultados!$A$2:$ZZ$286, 162, MATCH($B$2, resultados!$A$1:$ZZ$1, 0))</f>
        <v/>
      </c>
      <c r="C168">
        <f>INDEX(resultados!$A$2:$ZZ$286, 162, MATCH($B$3, resultados!$A$1:$ZZ$1, 0))</f>
        <v/>
      </c>
    </row>
    <row r="169">
      <c r="A169">
        <f>INDEX(resultados!$A$2:$ZZ$286, 163, MATCH($B$1, resultados!$A$1:$ZZ$1, 0))</f>
        <v/>
      </c>
      <c r="B169">
        <f>INDEX(resultados!$A$2:$ZZ$286, 163, MATCH($B$2, resultados!$A$1:$ZZ$1, 0))</f>
        <v/>
      </c>
      <c r="C169">
        <f>INDEX(resultados!$A$2:$ZZ$286, 163, MATCH($B$3, resultados!$A$1:$ZZ$1, 0))</f>
        <v/>
      </c>
    </row>
    <row r="170">
      <c r="A170">
        <f>INDEX(resultados!$A$2:$ZZ$286, 164, MATCH($B$1, resultados!$A$1:$ZZ$1, 0))</f>
        <v/>
      </c>
      <c r="B170">
        <f>INDEX(resultados!$A$2:$ZZ$286, 164, MATCH($B$2, resultados!$A$1:$ZZ$1, 0))</f>
        <v/>
      </c>
      <c r="C170">
        <f>INDEX(resultados!$A$2:$ZZ$286, 164, MATCH($B$3, resultados!$A$1:$ZZ$1, 0))</f>
        <v/>
      </c>
    </row>
    <row r="171">
      <c r="A171">
        <f>INDEX(resultados!$A$2:$ZZ$286, 165, MATCH($B$1, resultados!$A$1:$ZZ$1, 0))</f>
        <v/>
      </c>
      <c r="B171">
        <f>INDEX(resultados!$A$2:$ZZ$286, 165, MATCH($B$2, resultados!$A$1:$ZZ$1, 0))</f>
        <v/>
      </c>
      <c r="C171">
        <f>INDEX(resultados!$A$2:$ZZ$286, 165, MATCH($B$3, resultados!$A$1:$ZZ$1, 0))</f>
        <v/>
      </c>
    </row>
    <row r="172">
      <c r="A172">
        <f>INDEX(resultados!$A$2:$ZZ$286, 166, MATCH($B$1, resultados!$A$1:$ZZ$1, 0))</f>
        <v/>
      </c>
      <c r="B172">
        <f>INDEX(resultados!$A$2:$ZZ$286, 166, MATCH($B$2, resultados!$A$1:$ZZ$1, 0))</f>
        <v/>
      </c>
      <c r="C172">
        <f>INDEX(resultados!$A$2:$ZZ$286, 166, MATCH($B$3, resultados!$A$1:$ZZ$1, 0))</f>
        <v/>
      </c>
    </row>
    <row r="173">
      <c r="A173">
        <f>INDEX(resultados!$A$2:$ZZ$286, 167, MATCH($B$1, resultados!$A$1:$ZZ$1, 0))</f>
        <v/>
      </c>
      <c r="B173">
        <f>INDEX(resultados!$A$2:$ZZ$286, 167, MATCH($B$2, resultados!$A$1:$ZZ$1, 0))</f>
        <v/>
      </c>
      <c r="C173">
        <f>INDEX(resultados!$A$2:$ZZ$286, 167, MATCH($B$3, resultados!$A$1:$ZZ$1, 0))</f>
        <v/>
      </c>
    </row>
    <row r="174">
      <c r="A174">
        <f>INDEX(resultados!$A$2:$ZZ$286, 168, MATCH($B$1, resultados!$A$1:$ZZ$1, 0))</f>
        <v/>
      </c>
      <c r="B174">
        <f>INDEX(resultados!$A$2:$ZZ$286, 168, MATCH($B$2, resultados!$A$1:$ZZ$1, 0))</f>
        <v/>
      </c>
      <c r="C174">
        <f>INDEX(resultados!$A$2:$ZZ$286, 168, MATCH($B$3, resultados!$A$1:$ZZ$1, 0))</f>
        <v/>
      </c>
    </row>
    <row r="175">
      <c r="A175">
        <f>INDEX(resultados!$A$2:$ZZ$286, 169, MATCH($B$1, resultados!$A$1:$ZZ$1, 0))</f>
        <v/>
      </c>
      <c r="B175">
        <f>INDEX(resultados!$A$2:$ZZ$286, 169, MATCH($B$2, resultados!$A$1:$ZZ$1, 0))</f>
        <v/>
      </c>
      <c r="C175">
        <f>INDEX(resultados!$A$2:$ZZ$286, 169, MATCH($B$3, resultados!$A$1:$ZZ$1, 0))</f>
        <v/>
      </c>
    </row>
    <row r="176">
      <c r="A176">
        <f>INDEX(resultados!$A$2:$ZZ$286, 170, MATCH($B$1, resultados!$A$1:$ZZ$1, 0))</f>
        <v/>
      </c>
      <c r="B176">
        <f>INDEX(resultados!$A$2:$ZZ$286, 170, MATCH($B$2, resultados!$A$1:$ZZ$1, 0))</f>
        <v/>
      </c>
      <c r="C176">
        <f>INDEX(resultados!$A$2:$ZZ$286, 170, MATCH($B$3, resultados!$A$1:$ZZ$1, 0))</f>
        <v/>
      </c>
    </row>
    <row r="177">
      <c r="A177">
        <f>INDEX(resultados!$A$2:$ZZ$286, 171, MATCH($B$1, resultados!$A$1:$ZZ$1, 0))</f>
        <v/>
      </c>
      <c r="B177">
        <f>INDEX(resultados!$A$2:$ZZ$286, 171, MATCH($B$2, resultados!$A$1:$ZZ$1, 0))</f>
        <v/>
      </c>
      <c r="C177">
        <f>INDEX(resultados!$A$2:$ZZ$286, 171, MATCH($B$3, resultados!$A$1:$ZZ$1, 0))</f>
        <v/>
      </c>
    </row>
    <row r="178">
      <c r="A178">
        <f>INDEX(resultados!$A$2:$ZZ$286, 172, MATCH($B$1, resultados!$A$1:$ZZ$1, 0))</f>
        <v/>
      </c>
      <c r="B178">
        <f>INDEX(resultados!$A$2:$ZZ$286, 172, MATCH($B$2, resultados!$A$1:$ZZ$1, 0))</f>
        <v/>
      </c>
      <c r="C178">
        <f>INDEX(resultados!$A$2:$ZZ$286, 172, MATCH($B$3, resultados!$A$1:$ZZ$1, 0))</f>
        <v/>
      </c>
    </row>
    <row r="179">
      <c r="A179">
        <f>INDEX(resultados!$A$2:$ZZ$286, 173, MATCH($B$1, resultados!$A$1:$ZZ$1, 0))</f>
        <v/>
      </c>
      <c r="B179">
        <f>INDEX(resultados!$A$2:$ZZ$286, 173, MATCH($B$2, resultados!$A$1:$ZZ$1, 0))</f>
        <v/>
      </c>
      <c r="C179">
        <f>INDEX(resultados!$A$2:$ZZ$286, 173, MATCH($B$3, resultados!$A$1:$ZZ$1, 0))</f>
        <v/>
      </c>
    </row>
    <row r="180">
      <c r="A180">
        <f>INDEX(resultados!$A$2:$ZZ$286, 174, MATCH($B$1, resultados!$A$1:$ZZ$1, 0))</f>
        <v/>
      </c>
      <c r="B180">
        <f>INDEX(resultados!$A$2:$ZZ$286, 174, MATCH($B$2, resultados!$A$1:$ZZ$1, 0))</f>
        <v/>
      </c>
      <c r="C180">
        <f>INDEX(resultados!$A$2:$ZZ$286, 174, MATCH($B$3, resultados!$A$1:$ZZ$1, 0))</f>
        <v/>
      </c>
    </row>
    <row r="181">
      <c r="A181">
        <f>INDEX(resultados!$A$2:$ZZ$286, 175, MATCH($B$1, resultados!$A$1:$ZZ$1, 0))</f>
        <v/>
      </c>
      <c r="B181">
        <f>INDEX(resultados!$A$2:$ZZ$286, 175, MATCH($B$2, resultados!$A$1:$ZZ$1, 0))</f>
        <v/>
      </c>
      <c r="C181">
        <f>INDEX(resultados!$A$2:$ZZ$286, 175, MATCH($B$3, resultados!$A$1:$ZZ$1, 0))</f>
        <v/>
      </c>
    </row>
    <row r="182">
      <c r="A182">
        <f>INDEX(resultados!$A$2:$ZZ$286, 176, MATCH($B$1, resultados!$A$1:$ZZ$1, 0))</f>
        <v/>
      </c>
      <c r="B182">
        <f>INDEX(resultados!$A$2:$ZZ$286, 176, MATCH($B$2, resultados!$A$1:$ZZ$1, 0))</f>
        <v/>
      </c>
      <c r="C182">
        <f>INDEX(resultados!$A$2:$ZZ$286, 176, MATCH($B$3, resultados!$A$1:$ZZ$1, 0))</f>
        <v/>
      </c>
    </row>
    <row r="183">
      <c r="A183">
        <f>INDEX(resultados!$A$2:$ZZ$286, 177, MATCH($B$1, resultados!$A$1:$ZZ$1, 0))</f>
        <v/>
      </c>
      <c r="B183">
        <f>INDEX(resultados!$A$2:$ZZ$286, 177, MATCH($B$2, resultados!$A$1:$ZZ$1, 0))</f>
        <v/>
      </c>
      <c r="C183">
        <f>INDEX(resultados!$A$2:$ZZ$286, 177, MATCH($B$3, resultados!$A$1:$ZZ$1, 0))</f>
        <v/>
      </c>
    </row>
    <row r="184">
      <c r="A184">
        <f>INDEX(resultados!$A$2:$ZZ$286, 178, MATCH($B$1, resultados!$A$1:$ZZ$1, 0))</f>
        <v/>
      </c>
      <c r="B184">
        <f>INDEX(resultados!$A$2:$ZZ$286, 178, MATCH($B$2, resultados!$A$1:$ZZ$1, 0))</f>
        <v/>
      </c>
      <c r="C184">
        <f>INDEX(resultados!$A$2:$ZZ$286, 178, MATCH($B$3, resultados!$A$1:$ZZ$1, 0))</f>
        <v/>
      </c>
    </row>
    <row r="185">
      <c r="A185">
        <f>INDEX(resultados!$A$2:$ZZ$286, 179, MATCH($B$1, resultados!$A$1:$ZZ$1, 0))</f>
        <v/>
      </c>
      <c r="B185">
        <f>INDEX(resultados!$A$2:$ZZ$286, 179, MATCH($B$2, resultados!$A$1:$ZZ$1, 0))</f>
        <v/>
      </c>
      <c r="C185">
        <f>INDEX(resultados!$A$2:$ZZ$286, 179, MATCH($B$3, resultados!$A$1:$ZZ$1, 0))</f>
        <v/>
      </c>
    </row>
    <row r="186">
      <c r="A186">
        <f>INDEX(resultados!$A$2:$ZZ$286, 180, MATCH($B$1, resultados!$A$1:$ZZ$1, 0))</f>
        <v/>
      </c>
      <c r="B186">
        <f>INDEX(resultados!$A$2:$ZZ$286, 180, MATCH($B$2, resultados!$A$1:$ZZ$1, 0))</f>
        <v/>
      </c>
      <c r="C186">
        <f>INDEX(resultados!$A$2:$ZZ$286, 180, MATCH($B$3, resultados!$A$1:$ZZ$1, 0))</f>
        <v/>
      </c>
    </row>
    <row r="187">
      <c r="A187">
        <f>INDEX(resultados!$A$2:$ZZ$286, 181, MATCH($B$1, resultados!$A$1:$ZZ$1, 0))</f>
        <v/>
      </c>
      <c r="B187">
        <f>INDEX(resultados!$A$2:$ZZ$286, 181, MATCH($B$2, resultados!$A$1:$ZZ$1, 0))</f>
        <v/>
      </c>
      <c r="C187">
        <f>INDEX(resultados!$A$2:$ZZ$286, 181, MATCH($B$3, resultados!$A$1:$ZZ$1, 0))</f>
        <v/>
      </c>
    </row>
    <row r="188">
      <c r="A188">
        <f>INDEX(resultados!$A$2:$ZZ$286, 182, MATCH($B$1, resultados!$A$1:$ZZ$1, 0))</f>
        <v/>
      </c>
      <c r="B188">
        <f>INDEX(resultados!$A$2:$ZZ$286, 182, MATCH($B$2, resultados!$A$1:$ZZ$1, 0))</f>
        <v/>
      </c>
      <c r="C188">
        <f>INDEX(resultados!$A$2:$ZZ$286, 182, MATCH($B$3, resultados!$A$1:$ZZ$1, 0))</f>
        <v/>
      </c>
    </row>
    <row r="189">
      <c r="A189">
        <f>INDEX(resultados!$A$2:$ZZ$286, 183, MATCH($B$1, resultados!$A$1:$ZZ$1, 0))</f>
        <v/>
      </c>
      <c r="B189">
        <f>INDEX(resultados!$A$2:$ZZ$286, 183, MATCH($B$2, resultados!$A$1:$ZZ$1, 0))</f>
        <v/>
      </c>
      <c r="C189">
        <f>INDEX(resultados!$A$2:$ZZ$286, 183, MATCH($B$3, resultados!$A$1:$ZZ$1, 0))</f>
        <v/>
      </c>
    </row>
    <row r="190">
      <c r="A190">
        <f>INDEX(resultados!$A$2:$ZZ$286, 184, MATCH($B$1, resultados!$A$1:$ZZ$1, 0))</f>
        <v/>
      </c>
      <c r="B190">
        <f>INDEX(resultados!$A$2:$ZZ$286, 184, MATCH($B$2, resultados!$A$1:$ZZ$1, 0))</f>
        <v/>
      </c>
      <c r="C190">
        <f>INDEX(resultados!$A$2:$ZZ$286, 184, MATCH($B$3, resultados!$A$1:$ZZ$1, 0))</f>
        <v/>
      </c>
    </row>
    <row r="191">
      <c r="A191">
        <f>INDEX(resultados!$A$2:$ZZ$286, 185, MATCH($B$1, resultados!$A$1:$ZZ$1, 0))</f>
        <v/>
      </c>
      <c r="B191">
        <f>INDEX(resultados!$A$2:$ZZ$286, 185, MATCH($B$2, resultados!$A$1:$ZZ$1, 0))</f>
        <v/>
      </c>
      <c r="C191">
        <f>INDEX(resultados!$A$2:$ZZ$286, 185, MATCH($B$3, resultados!$A$1:$ZZ$1, 0))</f>
        <v/>
      </c>
    </row>
    <row r="192">
      <c r="A192">
        <f>INDEX(resultados!$A$2:$ZZ$286, 186, MATCH($B$1, resultados!$A$1:$ZZ$1, 0))</f>
        <v/>
      </c>
      <c r="B192">
        <f>INDEX(resultados!$A$2:$ZZ$286, 186, MATCH($B$2, resultados!$A$1:$ZZ$1, 0))</f>
        <v/>
      </c>
      <c r="C192">
        <f>INDEX(resultados!$A$2:$ZZ$286, 186, MATCH($B$3, resultados!$A$1:$ZZ$1, 0))</f>
        <v/>
      </c>
    </row>
    <row r="193">
      <c r="A193">
        <f>INDEX(resultados!$A$2:$ZZ$286, 187, MATCH($B$1, resultados!$A$1:$ZZ$1, 0))</f>
        <v/>
      </c>
      <c r="B193">
        <f>INDEX(resultados!$A$2:$ZZ$286, 187, MATCH($B$2, resultados!$A$1:$ZZ$1, 0))</f>
        <v/>
      </c>
      <c r="C193">
        <f>INDEX(resultados!$A$2:$ZZ$286, 187, MATCH($B$3, resultados!$A$1:$ZZ$1, 0))</f>
        <v/>
      </c>
    </row>
    <row r="194">
      <c r="A194">
        <f>INDEX(resultados!$A$2:$ZZ$286, 188, MATCH($B$1, resultados!$A$1:$ZZ$1, 0))</f>
        <v/>
      </c>
      <c r="B194">
        <f>INDEX(resultados!$A$2:$ZZ$286, 188, MATCH($B$2, resultados!$A$1:$ZZ$1, 0))</f>
        <v/>
      </c>
      <c r="C194">
        <f>INDEX(resultados!$A$2:$ZZ$286, 188, MATCH($B$3, resultados!$A$1:$ZZ$1, 0))</f>
        <v/>
      </c>
    </row>
    <row r="195">
      <c r="A195">
        <f>INDEX(resultados!$A$2:$ZZ$286, 189, MATCH($B$1, resultados!$A$1:$ZZ$1, 0))</f>
        <v/>
      </c>
      <c r="B195">
        <f>INDEX(resultados!$A$2:$ZZ$286, 189, MATCH($B$2, resultados!$A$1:$ZZ$1, 0))</f>
        <v/>
      </c>
      <c r="C195">
        <f>INDEX(resultados!$A$2:$ZZ$286, 189, MATCH($B$3, resultados!$A$1:$ZZ$1, 0))</f>
        <v/>
      </c>
    </row>
    <row r="196">
      <c r="A196">
        <f>INDEX(resultados!$A$2:$ZZ$286, 190, MATCH($B$1, resultados!$A$1:$ZZ$1, 0))</f>
        <v/>
      </c>
      <c r="B196">
        <f>INDEX(resultados!$A$2:$ZZ$286, 190, MATCH($B$2, resultados!$A$1:$ZZ$1, 0))</f>
        <v/>
      </c>
      <c r="C196">
        <f>INDEX(resultados!$A$2:$ZZ$286, 190, MATCH($B$3, resultados!$A$1:$ZZ$1, 0))</f>
        <v/>
      </c>
    </row>
    <row r="197">
      <c r="A197">
        <f>INDEX(resultados!$A$2:$ZZ$286, 191, MATCH($B$1, resultados!$A$1:$ZZ$1, 0))</f>
        <v/>
      </c>
      <c r="B197">
        <f>INDEX(resultados!$A$2:$ZZ$286, 191, MATCH($B$2, resultados!$A$1:$ZZ$1, 0))</f>
        <v/>
      </c>
      <c r="C197">
        <f>INDEX(resultados!$A$2:$ZZ$286, 191, MATCH($B$3, resultados!$A$1:$ZZ$1, 0))</f>
        <v/>
      </c>
    </row>
    <row r="198">
      <c r="A198">
        <f>INDEX(resultados!$A$2:$ZZ$286, 192, MATCH($B$1, resultados!$A$1:$ZZ$1, 0))</f>
        <v/>
      </c>
      <c r="B198">
        <f>INDEX(resultados!$A$2:$ZZ$286, 192, MATCH($B$2, resultados!$A$1:$ZZ$1, 0))</f>
        <v/>
      </c>
      <c r="C198">
        <f>INDEX(resultados!$A$2:$ZZ$286, 192, MATCH($B$3, resultados!$A$1:$ZZ$1, 0))</f>
        <v/>
      </c>
    </row>
    <row r="199">
      <c r="A199">
        <f>INDEX(resultados!$A$2:$ZZ$286, 193, MATCH($B$1, resultados!$A$1:$ZZ$1, 0))</f>
        <v/>
      </c>
      <c r="B199">
        <f>INDEX(resultados!$A$2:$ZZ$286, 193, MATCH($B$2, resultados!$A$1:$ZZ$1, 0))</f>
        <v/>
      </c>
      <c r="C199">
        <f>INDEX(resultados!$A$2:$ZZ$286, 193, MATCH($B$3, resultados!$A$1:$ZZ$1, 0))</f>
        <v/>
      </c>
    </row>
    <row r="200">
      <c r="A200">
        <f>INDEX(resultados!$A$2:$ZZ$286, 194, MATCH($B$1, resultados!$A$1:$ZZ$1, 0))</f>
        <v/>
      </c>
      <c r="B200">
        <f>INDEX(resultados!$A$2:$ZZ$286, 194, MATCH($B$2, resultados!$A$1:$ZZ$1, 0))</f>
        <v/>
      </c>
      <c r="C200">
        <f>INDEX(resultados!$A$2:$ZZ$286, 194, MATCH($B$3, resultados!$A$1:$ZZ$1, 0))</f>
        <v/>
      </c>
    </row>
    <row r="201">
      <c r="A201">
        <f>INDEX(resultados!$A$2:$ZZ$286, 195, MATCH($B$1, resultados!$A$1:$ZZ$1, 0))</f>
        <v/>
      </c>
      <c r="B201">
        <f>INDEX(resultados!$A$2:$ZZ$286, 195, MATCH($B$2, resultados!$A$1:$ZZ$1, 0))</f>
        <v/>
      </c>
      <c r="C201">
        <f>INDEX(resultados!$A$2:$ZZ$286, 195, MATCH($B$3, resultados!$A$1:$ZZ$1, 0))</f>
        <v/>
      </c>
    </row>
    <row r="202">
      <c r="A202">
        <f>INDEX(resultados!$A$2:$ZZ$286, 196, MATCH($B$1, resultados!$A$1:$ZZ$1, 0))</f>
        <v/>
      </c>
      <c r="B202">
        <f>INDEX(resultados!$A$2:$ZZ$286, 196, MATCH($B$2, resultados!$A$1:$ZZ$1, 0))</f>
        <v/>
      </c>
      <c r="C202">
        <f>INDEX(resultados!$A$2:$ZZ$286, 196, MATCH($B$3, resultados!$A$1:$ZZ$1, 0))</f>
        <v/>
      </c>
    </row>
    <row r="203">
      <c r="A203">
        <f>INDEX(resultados!$A$2:$ZZ$286, 197, MATCH($B$1, resultados!$A$1:$ZZ$1, 0))</f>
        <v/>
      </c>
      <c r="B203">
        <f>INDEX(resultados!$A$2:$ZZ$286, 197, MATCH($B$2, resultados!$A$1:$ZZ$1, 0))</f>
        <v/>
      </c>
      <c r="C203">
        <f>INDEX(resultados!$A$2:$ZZ$286, 197, MATCH($B$3, resultados!$A$1:$ZZ$1, 0))</f>
        <v/>
      </c>
    </row>
    <row r="204">
      <c r="A204">
        <f>INDEX(resultados!$A$2:$ZZ$286, 198, MATCH($B$1, resultados!$A$1:$ZZ$1, 0))</f>
        <v/>
      </c>
      <c r="B204">
        <f>INDEX(resultados!$A$2:$ZZ$286, 198, MATCH($B$2, resultados!$A$1:$ZZ$1, 0))</f>
        <v/>
      </c>
      <c r="C204">
        <f>INDEX(resultados!$A$2:$ZZ$286, 198, MATCH($B$3, resultados!$A$1:$ZZ$1, 0))</f>
        <v/>
      </c>
    </row>
    <row r="205">
      <c r="A205">
        <f>INDEX(resultados!$A$2:$ZZ$286, 199, MATCH($B$1, resultados!$A$1:$ZZ$1, 0))</f>
        <v/>
      </c>
      <c r="B205">
        <f>INDEX(resultados!$A$2:$ZZ$286, 199, MATCH($B$2, resultados!$A$1:$ZZ$1, 0))</f>
        <v/>
      </c>
      <c r="C205">
        <f>INDEX(resultados!$A$2:$ZZ$286, 199, MATCH($B$3, resultados!$A$1:$ZZ$1, 0))</f>
        <v/>
      </c>
    </row>
    <row r="206">
      <c r="A206">
        <f>INDEX(resultados!$A$2:$ZZ$286, 200, MATCH($B$1, resultados!$A$1:$ZZ$1, 0))</f>
        <v/>
      </c>
      <c r="B206">
        <f>INDEX(resultados!$A$2:$ZZ$286, 200, MATCH($B$2, resultados!$A$1:$ZZ$1, 0))</f>
        <v/>
      </c>
      <c r="C206">
        <f>INDEX(resultados!$A$2:$ZZ$286, 200, MATCH($B$3, resultados!$A$1:$ZZ$1, 0))</f>
        <v/>
      </c>
    </row>
    <row r="207">
      <c r="A207">
        <f>INDEX(resultados!$A$2:$ZZ$286, 201, MATCH($B$1, resultados!$A$1:$ZZ$1, 0))</f>
        <v/>
      </c>
      <c r="B207">
        <f>INDEX(resultados!$A$2:$ZZ$286, 201, MATCH($B$2, resultados!$A$1:$ZZ$1, 0))</f>
        <v/>
      </c>
      <c r="C207">
        <f>INDEX(resultados!$A$2:$ZZ$286, 201, MATCH($B$3, resultados!$A$1:$ZZ$1, 0))</f>
        <v/>
      </c>
    </row>
    <row r="208">
      <c r="A208">
        <f>INDEX(resultados!$A$2:$ZZ$286, 202, MATCH($B$1, resultados!$A$1:$ZZ$1, 0))</f>
        <v/>
      </c>
      <c r="B208">
        <f>INDEX(resultados!$A$2:$ZZ$286, 202, MATCH($B$2, resultados!$A$1:$ZZ$1, 0))</f>
        <v/>
      </c>
      <c r="C208">
        <f>INDEX(resultados!$A$2:$ZZ$286, 202, MATCH($B$3, resultados!$A$1:$ZZ$1, 0))</f>
        <v/>
      </c>
    </row>
    <row r="209">
      <c r="A209">
        <f>INDEX(resultados!$A$2:$ZZ$286, 203, MATCH($B$1, resultados!$A$1:$ZZ$1, 0))</f>
        <v/>
      </c>
      <c r="B209">
        <f>INDEX(resultados!$A$2:$ZZ$286, 203, MATCH($B$2, resultados!$A$1:$ZZ$1, 0))</f>
        <v/>
      </c>
      <c r="C209">
        <f>INDEX(resultados!$A$2:$ZZ$286, 203, MATCH($B$3, resultados!$A$1:$ZZ$1, 0))</f>
        <v/>
      </c>
    </row>
    <row r="210">
      <c r="A210">
        <f>INDEX(resultados!$A$2:$ZZ$286, 204, MATCH($B$1, resultados!$A$1:$ZZ$1, 0))</f>
        <v/>
      </c>
      <c r="B210">
        <f>INDEX(resultados!$A$2:$ZZ$286, 204, MATCH($B$2, resultados!$A$1:$ZZ$1, 0))</f>
        <v/>
      </c>
      <c r="C210">
        <f>INDEX(resultados!$A$2:$ZZ$286, 204, MATCH($B$3, resultados!$A$1:$ZZ$1, 0))</f>
        <v/>
      </c>
    </row>
    <row r="211">
      <c r="A211">
        <f>INDEX(resultados!$A$2:$ZZ$286, 205, MATCH($B$1, resultados!$A$1:$ZZ$1, 0))</f>
        <v/>
      </c>
      <c r="B211">
        <f>INDEX(resultados!$A$2:$ZZ$286, 205, MATCH($B$2, resultados!$A$1:$ZZ$1, 0))</f>
        <v/>
      </c>
      <c r="C211">
        <f>INDEX(resultados!$A$2:$ZZ$286, 205, MATCH($B$3, resultados!$A$1:$ZZ$1, 0))</f>
        <v/>
      </c>
    </row>
    <row r="212">
      <c r="A212">
        <f>INDEX(resultados!$A$2:$ZZ$286, 206, MATCH($B$1, resultados!$A$1:$ZZ$1, 0))</f>
        <v/>
      </c>
      <c r="B212">
        <f>INDEX(resultados!$A$2:$ZZ$286, 206, MATCH($B$2, resultados!$A$1:$ZZ$1, 0))</f>
        <v/>
      </c>
      <c r="C212">
        <f>INDEX(resultados!$A$2:$ZZ$286, 206, MATCH($B$3, resultados!$A$1:$ZZ$1, 0))</f>
        <v/>
      </c>
    </row>
    <row r="213">
      <c r="A213">
        <f>INDEX(resultados!$A$2:$ZZ$286, 207, MATCH($B$1, resultados!$A$1:$ZZ$1, 0))</f>
        <v/>
      </c>
      <c r="B213">
        <f>INDEX(resultados!$A$2:$ZZ$286, 207, MATCH($B$2, resultados!$A$1:$ZZ$1, 0))</f>
        <v/>
      </c>
      <c r="C213">
        <f>INDEX(resultados!$A$2:$ZZ$286, 207, MATCH($B$3, resultados!$A$1:$ZZ$1, 0))</f>
        <v/>
      </c>
    </row>
    <row r="214">
      <c r="A214">
        <f>INDEX(resultados!$A$2:$ZZ$286, 208, MATCH($B$1, resultados!$A$1:$ZZ$1, 0))</f>
        <v/>
      </c>
      <c r="B214">
        <f>INDEX(resultados!$A$2:$ZZ$286, 208, MATCH($B$2, resultados!$A$1:$ZZ$1, 0))</f>
        <v/>
      </c>
      <c r="C214">
        <f>INDEX(resultados!$A$2:$ZZ$286, 208, MATCH($B$3, resultados!$A$1:$ZZ$1, 0))</f>
        <v/>
      </c>
    </row>
    <row r="215">
      <c r="A215">
        <f>INDEX(resultados!$A$2:$ZZ$286, 209, MATCH($B$1, resultados!$A$1:$ZZ$1, 0))</f>
        <v/>
      </c>
      <c r="B215">
        <f>INDEX(resultados!$A$2:$ZZ$286, 209, MATCH($B$2, resultados!$A$1:$ZZ$1, 0))</f>
        <v/>
      </c>
      <c r="C215">
        <f>INDEX(resultados!$A$2:$ZZ$286, 209, MATCH($B$3, resultados!$A$1:$ZZ$1, 0))</f>
        <v/>
      </c>
    </row>
    <row r="216">
      <c r="A216">
        <f>INDEX(resultados!$A$2:$ZZ$286, 210, MATCH($B$1, resultados!$A$1:$ZZ$1, 0))</f>
        <v/>
      </c>
      <c r="B216">
        <f>INDEX(resultados!$A$2:$ZZ$286, 210, MATCH($B$2, resultados!$A$1:$ZZ$1, 0))</f>
        <v/>
      </c>
      <c r="C216">
        <f>INDEX(resultados!$A$2:$ZZ$286, 210, MATCH($B$3, resultados!$A$1:$ZZ$1, 0))</f>
        <v/>
      </c>
    </row>
    <row r="217">
      <c r="A217">
        <f>INDEX(resultados!$A$2:$ZZ$286, 211, MATCH($B$1, resultados!$A$1:$ZZ$1, 0))</f>
        <v/>
      </c>
      <c r="B217">
        <f>INDEX(resultados!$A$2:$ZZ$286, 211, MATCH($B$2, resultados!$A$1:$ZZ$1, 0))</f>
        <v/>
      </c>
      <c r="C217">
        <f>INDEX(resultados!$A$2:$ZZ$286, 211, MATCH($B$3, resultados!$A$1:$ZZ$1, 0))</f>
        <v/>
      </c>
    </row>
    <row r="218">
      <c r="A218">
        <f>INDEX(resultados!$A$2:$ZZ$286, 212, MATCH($B$1, resultados!$A$1:$ZZ$1, 0))</f>
        <v/>
      </c>
      <c r="B218">
        <f>INDEX(resultados!$A$2:$ZZ$286, 212, MATCH($B$2, resultados!$A$1:$ZZ$1, 0))</f>
        <v/>
      </c>
      <c r="C218">
        <f>INDEX(resultados!$A$2:$ZZ$286, 212, MATCH($B$3, resultados!$A$1:$ZZ$1, 0))</f>
        <v/>
      </c>
    </row>
    <row r="219">
      <c r="A219">
        <f>INDEX(resultados!$A$2:$ZZ$286, 213, MATCH($B$1, resultados!$A$1:$ZZ$1, 0))</f>
        <v/>
      </c>
      <c r="B219">
        <f>INDEX(resultados!$A$2:$ZZ$286, 213, MATCH($B$2, resultados!$A$1:$ZZ$1, 0))</f>
        <v/>
      </c>
      <c r="C219">
        <f>INDEX(resultados!$A$2:$ZZ$286, 213, MATCH($B$3, resultados!$A$1:$ZZ$1, 0))</f>
        <v/>
      </c>
    </row>
    <row r="220">
      <c r="A220">
        <f>INDEX(resultados!$A$2:$ZZ$286, 214, MATCH($B$1, resultados!$A$1:$ZZ$1, 0))</f>
        <v/>
      </c>
      <c r="B220">
        <f>INDEX(resultados!$A$2:$ZZ$286, 214, MATCH($B$2, resultados!$A$1:$ZZ$1, 0))</f>
        <v/>
      </c>
      <c r="C220">
        <f>INDEX(resultados!$A$2:$ZZ$286, 214, MATCH($B$3, resultados!$A$1:$ZZ$1, 0))</f>
        <v/>
      </c>
    </row>
    <row r="221">
      <c r="A221">
        <f>INDEX(resultados!$A$2:$ZZ$286, 215, MATCH($B$1, resultados!$A$1:$ZZ$1, 0))</f>
        <v/>
      </c>
      <c r="B221">
        <f>INDEX(resultados!$A$2:$ZZ$286, 215, MATCH($B$2, resultados!$A$1:$ZZ$1, 0))</f>
        <v/>
      </c>
      <c r="C221">
        <f>INDEX(resultados!$A$2:$ZZ$286, 215, MATCH($B$3, resultados!$A$1:$ZZ$1, 0))</f>
        <v/>
      </c>
    </row>
    <row r="222">
      <c r="A222">
        <f>INDEX(resultados!$A$2:$ZZ$286, 216, MATCH($B$1, resultados!$A$1:$ZZ$1, 0))</f>
        <v/>
      </c>
      <c r="B222">
        <f>INDEX(resultados!$A$2:$ZZ$286, 216, MATCH($B$2, resultados!$A$1:$ZZ$1, 0))</f>
        <v/>
      </c>
      <c r="C222">
        <f>INDEX(resultados!$A$2:$ZZ$286, 216, MATCH($B$3, resultados!$A$1:$ZZ$1, 0))</f>
        <v/>
      </c>
    </row>
    <row r="223">
      <c r="A223">
        <f>INDEX(resultados!$A$2:$ZZ$286, 217, MATCH($B$1, resultados!$A$1:$ZZ$1, 0))</f>
        <v/>
      </c>
      <c r="B223">
        <f>INDEX(resultados!$A$2:$ZZ$286, 217, MATCH($B$2, resultados!$A$1:$ZZ$1, 0))</f>
        <v/>
      </c>
      <c r="C223">
        <f>INDEX(resultados!$A$2:$ZZ$286, 217, MATCH($B$3, resultados!$A$1:$ZZ$1, 0))</f>
        <v/>
      </c>
    </row>
    <row r="224">
      <c r="A224">
        <f>INDEX(resultados!$A$2:$ZZ$286, 218, MATCH($B$1, resultados!$A$1:$ZZ$1, 0))</f>
        <v/>
      </c>
      <c r="B224">
        <f>INDEX(resultados!$A$2:$ZZ$286, 218, MATCH($B$2, resultados!$A$1:$ZZ$1, 0))</f>
        <v/>
      </c>
      <c r="C224">
        <f>INDEX(resultados!$A$2:$ZZ$286, 218, MATCH($B$3, resultados!$A$1:$ZZ$1, 0))</f>
        <v/>
      </c>
    </row>
    <row r="225">
      <c r="A225">
        <f>INDEX(resultados!$A$2:$ZZ$286, 219, MATCH($B$1, resultados!$A$1:$ZZ$1, 0))</f>
        <v/>
      </c>
      <c r="B225">
        <f>INDEX(resultados!$A$2:$ZZ$286, 219, MATCH($B$2, resultados!$A$1:$ZZ$1, 0))</f>
        <v/>
      </c>
      <c r="C225">
        <f>INDEX(resultados!$A$2:$ZZ$286, 219, MATCH($B$3, resultados!$A$1:$ZZ$1, 0))</f>
        <v/>
      </c>
    </row>
    <row r="226">
      <c r="A226">
        <f>INDEX(resultados!$A$2:$ZZ$286, 220, MATCH($B$1, resultados!$A$1:$ZZ$1, 0))</f>
        <v/>
      </c>
      <c r="B226">
        <f>INDEX(resultados!$A$2:$ZZ$286, 220, MATCH($B$2, resultados!$A$1:$ZZ$1, 0))</f>
        <v/>
      </c>
      <c r="C226">
        <f>INDEX(resultados!$A$2:$ZZ$286, 220, MATCH($B$3, resultados!$A$1:$ZZ$1, 0))</f>
        <v/>
      </c>
    </row>
    <row r="227">
      <c r="A227">
        <f>INDEX(resultados!$A$2:$ZZ$286, 221, MATCH($B$1, resultados!$A$1:$ZZ$1, 0))</f>
        <v/>
      </c>
      <c r="B227">
        <f>INDEX(resultados!$A$2:$ZZ$286, 221, MATCH($B$2, resultados!$A$1:$ZZ$1, 0))</f>
        <v/>
      </c>
      <c r="C227">
        <f>INDEX(resultados!$A$2:$ZZ$286, 221, MATCH($B$3, resultados!$A$1:$ZZ$1, 0))</f>
        <v/>
      </c>
    </row>
    <row r="228">
      <c r="A228">
        <f>INDEX(resultados!$A$2:$ZZ$286, 222, MATCH($B$1, resultados!$A$1:$ZZ$1, 0))</f>
        <v/>
      </c>
      <c r="B228">
        <f>INDEX(resultados!$A$2:$ZZ$286, 222, MATCH($B$2, resultados!$A$1:$ZZ$1, 0))</f>
        <v/>
      </c>
      <c r="C228">
        <f>INDEX(resultados!$A$2:$ZZ$286, 222, MATCH($B$3, resultados!$A$1:$ZZ$1, 0))</f>
        <v/>
      </c>
    </row>
    <row r="229">
      <c r="A229">
        <f>INDEX(resultados!$A$2:$ZZ$286, 223, MATCH($B$1, resultados!$A$1:$ZZ$1, 0))</f>
        <v/>
      </c>
      <c r="B229">
        <f>INDEX(resultados!$A$2:$ZZ$286, 223, MATCH($B$2, resultados!$A$1:$ZZ$1, 0))</f>
        <v/>
      </c>
      <c r="C229">
        <f>INDEX(resultados!$A$2:$ZZ$286, 223, MATCH($B$3, resultados!$A$1:$ZZ$1, 0))</f>
        <v/>
      </c>
    </row>
    <row r="230">
      <c r="A230">
        <f>INDEX(resultados!$A$2:$ZZ$286, 224, MATCH($B$1, resultados!$A$1:$ZZ$1, 0))</f>
        <v/>
      </c>
      <c r="B230">
        <f>INDEX(resultados!$A$2:$ZZ$286, 224, MATCH($B$2, resultados!$A$1:$ZZ$1, 0))</f>
        <v/>
      </c>
      <c r="C230">
        <f>INDEX(resultados!$A$2:$ZZ$286, 224, MATCH($B$3, resultados!$A$1:$ZZ$1, 0))</f>
        <v/>
      </c>
    </row>
    <row r="231">
      <c r="A231">
        <f>INDEX(resultados!$A$2:$ZZ$286, 225, MATCH($B$1, resultados!$A$1:$ZZ$1, 0))</f>
        <v/>
      </c>
      <c r="B231">
        <f>INDEX(resultados!$A$2:$ZZ$286, 225, MATCH($B$2, resultados!$A$1:$ZZ$1, 0))</f>
        <v/>
      </c>
      <c r="C231">
        <f>INDEX(resultados!$A$2:$ZZ$286, 225, MATCH($B$3, resultados!$A$1:$ZZ$1, 0))</f>
        <v/>
      </c>
    </row>
    <row r="232">
      <c r="A232">
        <f>INDEX(resultados!$A$2:$ZZ$286, 226, MATCH($B$1, resultados!$A$1:$ZZ$1, 0))</f>
        <v/>
      </c>
      <c r="B232">
        <f>INDEX(resultados!$A$2:$ZZ$286, 226, MATCH($B$2, resultados!$A$1:$ZZ$1, 0))</f>
        <v/>
      </c>
      <c r="C232">
        <f>INDEX(resultados!$A$2:$ZZ$286, 226, MATCH($B$3, resultados!$A$1:$ZZ$1, 0))</f>
        <v/>
      </c>
    </row>
    <row r="233">
      <c r="A233">
        <f>INDEX(resultados!$A$2:$ZZ$286, 227, MATCH($B$1, resultados!$A$1:$ZZ$1, 0))</f>
        <v/>
      </c>
      <c r="B233">
        <f>INDEX(resultados!$A$2:$ZZ$286, 227, MATCH($B$2, resultados!$A$1:$ZZ$1, 0))</f>
        <v/>
      </c>
      <c r="C233">
        <f>INDEX(resultados!$A$2:$ZZ$286, 227, MATCH($B$3, resultados!$A$1:$ZZ$1, 0))</f>
        <v/>
      </c>
    </row>
    <row r="234">
      <c r="A234">
        <f>INDEX(resultados!$A$2:$ZZ$286, 228, MATCH($B$1, resultados!$A$1:$ZZ$1, 0))</f>
        <v/>
      </c>
      <c r="B234">
        <f>INDEX(resultados!$A$2:$ZZ$286, 228, MATCH($B$2, resultados!$A$1:$ZZ$1, 0))</f>
        <v/>
      </c>
      <c r="C234">
        <f>INDEX(resultados!$A$2:$ZZ$286, 228, MATCH($B$3, resultados!$A$1:$ZZ$1, 0))</f>
        <v/>
      </c>
    </row>
    <row r="235">
      <c r="A235">
        <f>INDEX(resultados!$A$2:$ZZ$286, 229, MATCH($B$1, resultados!$A$1:$ZZ$1, 0))</f>
        <v/>
      </c>
      <c r="B235">
        <f>INDEX(resultados!$A$2:$ZZ$286, 229, MATCH($B$2, resultados!$A$1:$ZZ$1, 0))</f>
        <v/>
      </c>
      <c r="C235">
        <f>INDEX(resultados!$A$2:$ZZ$286, 229, MATCH($B$3, resultados!$A$1:$ZZ$1, 0))</f>
        <v/>
      </c>
    </row>
    <row r="236">
      <c r="A236">
        <f>INDEX(resultados!$A$2:$ZZ$286, 230, MATCH($B$1, resultados!$A$1:$ZZ$1, 0))</f>
        <v/>
      </c>
      <c r="B236">
        <f>INDEX(resultados!$A$2:$ZZ$286, 230, MATCH($B$2, resultados!$A$1:$ZZ$1, 0))</f>
        <v/>
      </c>
      <c r="C236">
        <f>INDEX(resultados!$A$2:$ZZ$286, 230, MATCH($B$3, resultados!$A$1:$ZZ$1, 0))</f>
        <v/>
      </c>
    </row>
    <row r="237">
      <c r="A237">
        <f>INDEX(resultados!$A$2:$ZZ$286, 231, MATCH($B$1, resultados!$A$1:$ZZ$1, 0))</f>
        <v/>
      </c>
      <c r="B237">
        <f>INDEX(resultados!$A$2:$ZZ$286, 231, MATCH($B$2, resultados!$A$1:$ZZ$1, 0))</f>
        <v/>
      </c>
      <c r="C237">
        <f>INDEX(resultados!$A$2:$ZZ$286, 231, MATCH($B$3, resultados!$A$1:$ZZ$1, 0))</f>
        <v/>
      </c>
    </row>
    <row r="238">
      <c r="A238">
        <f>INDEX(resultados!$A$2:$ZZ$286, 232, MATCH($B$1, resultados!$A$1:$ZZ$1, 0))</f>
        <v/>
      </c>
      <c r="B238">
        <f>INDEX(resultados!$A$2:$ZZ$286, 232, MATCH($B$2, resultados!$A$1:$ZZ$1, 0))</f>
        <v/>
      </c>
      <c r="C238">
        <f>INDEX(resultados!$A$2:$ZZ$286, 232, MATCH($B$3, resultados!$A$1:$ZZ$1, 0))</f>
        <v/>
      </c>
    </row>
    <row r="239">
      <c r="A239">
        <f>INDEX(resultados!$A$2:$ZZ$286, 233, MATCH($B$1, resultados!$A$1:$ZZ$1, 0))</f>
        <v/>
      </c>
      <c r="B239">
        <f>INDEX(resultados!$A$2:$ZZ$286, 233, MATCH($B$2, resultados!$A$1:$ZZ$1, 0))</f>
        <v/>
      </c>
      <c r="C239">
        <f>INDEX(resultados!$A$2:$ZZ$286, 233, MATCH($B$3, resultados!$A$1:$ZZ$1, 0))</f>
        <v/>
      </c>
    </row>
    <row r="240">
      <c r="A240">
        <f>INDEX(resultados!$A$2:$ZZ$286, 234, MATCH($B$1, resultados!$A$1:$ZZ$1, 0))</f>
        <v/>
      </c>
      <c r="B240">
        <f>INDEX(resultados!$A$2:$ZZ$286, 234, MATCH($B$2, resultados!$A$1:$ZZ$1, 0))</f>
        <v/>
      </c>
      <c r="C240">
        <f>INDEX(resultados!$A$2:$ZZ$286, 234, MATCH($B$3, resultados!$A$1:$ZZ$1, 0))</f>
        <v/>
      </c>
    </row>
    <row r="241">
      <c r="A241">
        <f>INDEX(resultados!$A$2:$ZZ$286, 235, MATCH($B$1, resultados!$A$1:$ZZ$1, 0))</f>
        <v/>
      </c>
      <c r="B241">
        <f>INDEX(resultados!$A$2:$ZZ$286, 235, MATCH($B$2, resultados!$A$1:$ZZ$1, 0))</f>
        <v/>
      </c>
      <c r="C241">
        <f>INDEX(resultados!$A$2:$ZZ$286, 235, MATCH($B$3, resultados!$A$1:$ZZ$1, 0))</f>
        <v/>
      </c>
    </row>
    <row r="242">
      <c r="A242">
        <f>INDEX(resultados!$A$2:$ZZ$286, 236, MATCH($B$1, resultados!$A$1:$ZZ$1, 0))</f>
        <v/>
      </c>
      <c r="B242">
        <f>INDEX(resultados!$A$2:$ZZ$286, 236, MATCH($B$2, resultados!$A$1:$ZZ$1, 0))</f>
        <v/>
      </c>
      <c r="C242">
        <f>INDEX(resultados!$A$2:$ZZ$286, 236, MATCH($B$3, resultados!$A$1:$ZZ$1, 0))</f>
        <v/>
      </c>
    </row>
    <row r="243">
      <c r="A243">
        <f>INDEX(resultados!$A$2:$ZZ$286, 237, MATCH($B$1, resultados!$A$1:$ZZ$1, 0))</f>
        <v/>
      </c>
      <c r="B243">
        <f>INDEX(resultados!$A$2:$ZZ$286, 237, MATCH($B$2, resultados!$A$1:$ZZ$1, 0))</f>
        <v/>
      </c>
      <c r="C243">
        <f>INDEX(resultados!$A$2:$ZZ$286, 237, MATCH($B$3, resultados!$A$1:$ZZ$1, 0))</f>
        <v/>
      </c>
    </row>
    <row r="244">
      <c r="A244">
        <f>INDEX(resultados!$A$2:$ZZ$286, 238, MATCH($B$1, resultados!$A$1:$ZZ$1, 0))</f>
        <v/>
      </c>
      <c r="B244">
        <f>INDEX(resultados!$A$2:$ZZ$286, 238, MATCH($B$2, resultados!$A$1:$ZZ$1, 0))</f>
        <v/>
      </c>
      <c r="C244">
        <f>INDEX(resultados!$A$2:$ZZ$286, 238, MATCH($B$3, resultados!$A$1:$ZZ$1, 0))</f>
        <v/>
      </c>
    </row>
    <row r="245">
      <c r="A245">
        <f>INDEX(resultados!$A$2:$ZZ$286, 239, MATCH($B$1, resultados!$A$1:$ZZ$1, 0))</f>
        <v/>
      </c>
      <c r="B245">
        <f>INDEX(resultados!$A$2:$ZZ$286, 239, MATCH($B$2, resultados!$A$1:$ZZ$1, 0))</f>
        <v/>
      </c>
      <c r="C245">
        <f>INDEX(resultados!$A$2:$ZZ$286, 239, MATCH($B$3, resultados!$A$1:$ZZ$1, 0))</f>
        <v/>
      </c>
    </row>
    <row r="246">
      <c r="A246">
        <f>INDEX(resultados!$A$2:$ZZ$286, 240, MATCH($B$1, resultados!$A$1:$ZZ$1, 0))</f>
        <v/>
      </c>
      <c r="B246">
        <f>INDEX(resultados!$A$2:$ZZ$286, 240, MATCH($B$2, resultados!$A$1:$ZZ$1, 0))</f>
        <v/>
      </c>
      <c r="C246">
        <f>INDEX(resultados!$A$2:$ZZ$286, 240, MATCH($B$3, resultados!$A$1:$ZZ$1, 0))</f>
        <v/>
      </c>
    </row>
    <row r="247">
      <c r="A247">
        <f>INDEX(resultados!$A$2:$ZZ$286, 241, MATCH($B$1, resultados!$A$1:$ZZ$1, 0))</f>
        <v/>
      </c>
      <c r="B247">
        <f>INDEX(resultados!$A$2:$ZZ$286, 241, MATCH($B$2, resultados!$A$1:$ZZ$1, 0))</f>
        <v/>
      </c>
      <c r="C247">
        <f>INDEX(resultados!$A$2:$ZZ$286, 241, MATCH($B$3, resultados!$A$1:$ZZ$1, 0))</f>
        <v/>
      </c>
    </row>
    <row r="248">
      <c r="A248">
        <f>INDEX(resultados!$A$2:$ZZ$286, 242, MATCH($B$1, resultados!$A$1:$ZZ$1, 0))</f>
        <v/>
      </c>
      <c r="B248">
        <f>INDEX(resultados!$A$2:$ZZ$286, 242, MATCH($B$2, resultados!$A$1:$ZZ$1, 0))</f>
        <v/>
      </c>
      <c r="C248">
        <f>INDEX(resultados!$A$2:$ZZ$286, 242, MATCH($B$3, resultados!$A$1:$ZZ$1, 0))</f>
        <v/>
      </c>
    </row>
    <row r="249">
      <c r="A249">
        <f>INDEX(resultados!$A$2:$ZZ$286, 243, MATCH($B$1, resultados!$A$1:$ZZ$1, 0))</f>
        <v/>
      </c>
      <c r="B249">
        <f>INDEX(resultados!$A$2:$ZZ$286, 243, MATCH($B$2, resultados!$A$1:$ZZ$1, 0))</f>
        <v/>
      </c>
      <c r="C249">
        <f>INDEX(resultados!$A$2:$ZZ$286, 243, MATCH($B$3, resultados!$A$1:$ZZ$1, 0))</f>
        <v/>
      </c>
    </row>
    <row r="250">
      <c r="A250">
        <f>INDEX(resultados!$A$2:$ZZ$286, 244, MATCH($B$1, resultados!$A$1:$ZZ$1, 0))</f>
        <v/>
      </c>
      <c r="B250">
        <f>INDEX(resultados!$A$2:$ZZ$286, 244, MATCH($B$2, resultados!$A$1:$ZZ$1, 0))</f>
        <v/>
      </c>
      <c r="C250">
        <f>INDEX(resultados!$A$2:$ZZ$286, 244, MATCH($B$3, resultados!$A$1:$ZZ$1, 0))</f>
        <v/>
      </c>
    </row>
    <row r="251">
      <c r="A251">
        <f>INDEX(resultados!$A$2:$ZZ$286, 245, MATCH($B$1, resultados!$A$1:$ZZ$1, 0))</f>
        <v/>
      </c>
      <c r="B251">
        <f>INDEX(resultados!$A$2:$ZZ$286, 245, MATCH($B$2, resultados!$A$1:$ZZ$1, 0))</f>
        <v/>
      </c>
      <c r="C251">
        <f>INDEX(resultados!$A$2:$ZZ$286, 245, MATCH($B$3, resultados!$A$1:$ZZ$1, 0))</f>
        <v/>
      </c>
    </row>
    <row r="252">
      <c r="A252">
        <f>INDEX(resultados!$A$2:$ZZ$286, 246, MATCH($B$1, resultados!$A$1:$ZZ$1, 0))</f>
        <v/>
      </c>
      <c r="B252">
        <f>INDEX(resultados!$A$2:$ZZ$286, 246, MATCH($B$2, resultados!$A$1:$ZZ$1, 0))</f>
        <v/>
      </c>
      <c r="C252">
        <f>INDEX(resultados!$A$2:$ZZ$286, 246, MATCH($B$3, resultados!$A$1:$ZZ$1, 0))</f>
        <v/>
      </c>
    </row>
    <row r="253">
      <c r="A253">
        <f>INDEX(resultados!$A$2:$ZZ$286, 247, MATCH($B$1, resultados!$A$1:$ZZ$1, 0))</f>
        <v/>
      </c>
      <c r="B253">
        <f>INDEX(resultados!$A$2:$ZZ$286, 247, MATCH($B$2, resultados!$A$1:$ZZ$1, 0))</f>
        <v/>
      </c>
      <c r="C253">
        <f>INDEX(resultados!$A$2:$ZZ$286, 247, MATCH($B$3, resultados!$A$1:$ZZ$1, 0))</f>
        <v/>
      </c>
    </row>
    <row r="254">
      <c r="A254">
        <f>INDEX(resultados!$A$2:$ZZ$286, 248, MATCH($B$1, resultados!$A$1:$ZZ$1, 0))</f>
        <v/>
      </c>
      <c r="B254">
        <f>INDEX(resultados!$A$2:$ZZ$286, 248, MATCH($B$2, resultados!$A$1:$ZZ$1, 0))</f>
        <v/>
      </c>
      <c r="C254">
        <f>INDEX(resultados!$A$2:$ZZ$286, 248, MATCH($B$3, resultados!$A$1:$ZZ$1, 0))</f>
        <v/>
      </c>
    </row>
    <row r="255">
      <c r="A255">
        <f>INDEX(resultados!$A$2:$ZZ$286, 249, MATCH($B$1, resultados!$A$1:$ZZ$1, 0))</f>
        <v/>
      </c>
      <c r="B255">
        <f>INDEX(resultados!$A$2:$ZZ$286, 249, MATCH($B$2, resultados!$A$1:$ZZ$1, 0))</f>
        <v/>
      </c>
      <c r="C255">
        <f>INDEX(resultados!$A$2:$ZZ$286, 249, MATCH($B$3, resultados!$A$1:$ZZ$1, 0))</f>
        <v/>
      </c>
    </row>
    <row r="256">
      <c r="A256">
        <f>INDEX(resultados!$A$2:$ZZ$286, 250, MATCH($B$1, resultados!$A$1:$ZZ$1, 0))</f>
        <v/>
      </c>
      <c r="B256">
        <f>INDEX(resultados!$A$2:$ZZ$286, 250, MATCH($B$2, resultados!$A$1:$ZZ$1, 0))</f>
        <v/>
      </c>
      <c r="C256">
        <f>INDEX(resultados!$A$2:$ZZ$286, 250, MATCH($B$3, resultados!$A$1:$ZZ$1, 0))</f>
        <v/>
      </c>
    </row>
    <row r="257">
      <c r="A257">
        <f>INDEX(resultados!$A$2:$ZZ$286, 251, MATCH($B$1, resultados!$A$1:$ZZ$1, 0))</f>
        <v/>
      </c>
      <c r="B257">
        <f>INDEX(resultados!$A$2:$ZZ$286, 251, MATCH($B$2, resultados!$A$1:$ZZ$1, 0))</f>
        <v/>
      </c>
      <c r="C257">
        <f>INDEX(resultados!$A$2:$ZZ$286, 251, MATCH($B$3, resultados!$A$1:$ZZ$1, 0))</f>
        <v/>
      </c>
    </row>
    <row r="258">
      <c r="A258">
        <f>INDEX(resultados!$A$2:$ZZ$286, 252, MATCH($B$1, resultados!$A$1:$ZZ$1, 0))</f>
        <v/>
      </c>
      <c r="B258">
        <f>INDEX(resultados!$A$2:$ZZ$286, 252, MATCH($B$2, resultados!$A$1:$ZZ$1, 0))</f>
        <v/>
      </c>
      <c r="C258">
        <f>INDEX(resultados!$A$2:$ZZ$286, 252, MATCH($B$3, resultados!$A$1:$ZZ$1, 0))</f>
        <v/>
      </c>
    </row>
    <row r="259">
      <c r="A259">
        <f>INDEX(resultados!$A$2:$ZZ$286, 253, MATCH($B$1, resultados!$A$1:$ZZ$1, 0))</f>
        <v/>
      </c>
      <c r="B259">
        <f>INDEX(resultados!$A$2:$ZZ$286, 253, MATCH($B$2, resultados!$A$1:$ZZ$1, 0))</f>
        <v/>
      </c>
      <c r="C259">
        <f>INDEX(resultados!$A$2:$ZZ$286, 253, MATCH($B$3, resultados!$A$1:$ZZ$1, 0))</f>
        <v/>
      </c>
    </row>
    <row r="260">
      <c r="A260">
        <f>INDEX(resultados!$A$2:$ZZ$286, 254, MATCH($B$1, resultados!$A$1:$ZZ$1, 0))</f>
        <v/>
      </c>
      <c r="B260">
        <f>INDEX(resultados!$A$2:$ZZ$286, 254, MATCH($B$2, resultados!$A$1:$ZZ$1, 0))</f>
        <v/>
      </c>
      <c r="C260">
        <f>INDEX(resultados!$A$2:$ZZ$286, 254, MATCH($B$3, resultados!$A$1:$ZZ$1, 0))</f>
        <v/>
      </c>
    </row>
    <row r="261">
      <c r="A261">
        <f>INDEX(resultados!$A$2:$ZZ$286, 255, MATCH($B$1, resultados!$A$1:$ZZ$1, 0))</f>
        <v/>
      </c>
      <c r="B261">
        <f>INDEX(resultados!$A$2:$ZZ$286, 255, MATCH($B$2, resultados!$A$1:$ZZ$1, 0))</f>
        <v/>
      </c>
      <c r="C261">
        <f>INDEX(resultados!$A$2:$ZZ$286, 255, MATCH($B$3, resultados!$A$1:$ZZ$1, 0))</f>
        <v/>
      </c>
    </row>
    <row r="262">
      <c r="A262">
        <f>INDEX(resultados!$A$2:$ZZ$286, 256, MATCH($B$1, resultados!$A$1:$ZZ$1, 0))</f>
        <v/>
      </c>
      <c r="B262">
        <f>INDEX(resultados!$A$2:$ZZ$286, 256, MATCH($B$2, resultados!$A$1:$ZZ$1, 0))</f>
        <v/>
      </c>
      <c r="C262">
        <f>INDEX(resultados!$A$2:$ZZ$286, 256, MATCH($B$3, resultados!$A$1:$ZZ$1, 0))</f>
        <v/>
      </c>
    </row>
    <row r="263">
      <c r="A263">
        <f>INDEX(resultados!$A$2:$ZZ$286, 257, MATCH($B$1, resultados!$A$1:$ZZ$1, 0))</f>
        <v/>
      </c>
      <c r="B263">
        <f>INDEX(resultados!$A$2:$ZZ$286, 257, MATCH($B$2, resultados!$A$1:$ZZ$1, 0))</f>
        <v/>
      </c>
      <c r="C263">
        <f>INDEX(resultados!$A$2:$ZZ$286, 257, MATCH($B$3, resultados!$A$1:$ZZ$1, 0))</f>
        <v/>
      </c>
    </row>
    <row r="264">
      <c r="A264">
        <f>INDEX(resultados!$A$2:$ZZ$286, 258, MATCH($B$1, resultados!$A$1:$ZZ$1, 0))</f>
        <v/>
      </c>
      <c r="B264">
        <f>INDEX(resultados!$A$2:$ZZ$286, 258, MATCH($B$2, resultados!$A$1:$ZZ$1, 0))</f>
        <v/>
      </c>
      <c r="C264">
        <f>INDEX(resultados!$A$2:$ZZ$286, 258, MATCH($B$3, resultados!$A$1:$ZZ$1, 0))</f>
        <v/>
      </c>
    </row>
    <row r="265">
      <c r="A265">
        <f>INDEX(resultados!$A$2:$ZZ$286, 259, MATCH($B$1, resultados!$A$1:$ZZ$1, 0))</f>
        <v/>
      </c>
      <c r="B265">
        <f>INDEX(resultados!$A$2:$ZZ$286, 259, MATCH($B$2, resultados!$A$1:$ZZ$1, 0))</f>
        <v/>
      </c>
      <c r="C265">
        <f>INDEX(resultados!$A$2:$ZZ$286, 259, MATCH($B$3, resultados!$A$1:$ZZ$1, 0))</f>
        <v/>
      </c>
    </row>
    <row r="266">
      <c r="A266">
        <f>INDEX(resultados!$A$2:$ZZ$286, 260, MATCH($B$1, resultados!$A$1:$ZZ$1, 0))</f>
        <v/>
      </c>
      <c r="B266">
        <f>INDEX(resultados!$A$2:$ZZ$286, 260, MATCH($B$2, resultados!$A$1:$ZZ$1, 0))</f>
        <v/>
      </c>
      <c r="C266">
        <f>INDEX(resultados!$A$2:$ZZ$286, 260, MATCH($B$3, resultados!$A$1:$ZZ$1, 0))</f>
        <v/>
      </c>
    </row>
    <row r="267">
      <c r="A267">
        <f>INDEX(resultados!$A$2:$ZZ$286, 261, MATCH($B$1, resultados!$A$1:$ZZ$1, 0))</f>
        <v/>
      </c>
      <c r="B267">
        <f>INDEX(resultados!$A$2:$ZZ$286, 261, MATCH($B$2, resultados!$A$1:$ZZ$1, 0))</f>
        <v/>
      </c>
      <c r="C267">
        <f>INDEX(resultados!$A$2:$ZZ$286, 261, MATCH($B$3, resultados!$A$1:$ZZ$1, 0))</f>
        <v/>
      </c>
    </row>
    <row r="268">
      <c r="A268">
        <f>INDEX(resultados!$A$2:$ZZ$286, 262, MATCH($B$1, resultados!$A$1:$ZZ$1, 0))</f>
        <v/>
      </c>
      <c r="B268">
        <f>INDEX(resultados!$A$2:$ZZ$286, 262, MATCH($B$2, resultados!$A$1:$ZZ$1, 0))</f>
        <v/>
      </c>
      <c r="C268">
        <f>INDEX(resultados!$A$2:$ZZ$286, 262, MATCH($B$3, resultados!$A$1:$ZZ$1, 0))</f>
        <v/>
      </c>
    </row>
    <row r="269">
      <c r="A269">
        <f>INDEX(resultados!$A$2:$ZZ$286, 263, MATCH($B$1, resultados!$A$1:$ZZ$1, 0))</f>
        <v/>
      </c>
      <c r="B269">
        <f>INDEX(resultados!$A$2:$ZZ$286, 263, MATCH($B$2, resultados!$A$1:$ZZ$1, 0))</f>
        <v/>
      </c>
      <c r="C269">
        <f>INDEX(resultados!$A$2:$ZZ$286, 263, MATCH($B$3, resultados!$A$1:$ZZ$1, 0))</f>
        <v/>
      </c>
    </row>
    <row r="270">
      <c r="A270">
        <f>INDEX(resultados!$A$2:$ZZ$286, 264, MATCH($B$1, resultados!$A$1:$ZZ$1, 0))</f>
        <v/>
      </c>
      <c r="B270">
        <f>INDEX(resultados!$A$2:$ZZ$286, 264, MATCH($B$2, resultados!$A$1:$ZZ$1, 0))</f>
        <v/>
      </c>
      <c r="C270">
        <f>INDEX(resultados!$A$2:$ZZ$286, 264, MATCH($B$3, resultados!$A$1:$ZZ$1, 0))</f>
        <v/>
      </c>
    </row>
    <row r="271">
      <c r="A271">
        <f>INDEX(resultados!$A$2:$ZZ$286, 265, MATCH($B$1, resultados!$A$1:$ZZ$1, 0))</f>
        <v/>
      </c>
      <c r="B271">
        <f>INDEX(resultados!$A$2:$ZZ$286, 265, MATCH($B$2, resultados!$A$1:$ZZ$1, 0))</f>
        <v/>
      </c>
      <c r="C271">
        <f>INDEX(resultados!$A$2:$ZZ$286, 265, MATCH($B$3, resultados!$A$1:$ZZ$1, 0))</f>
        <v/>
      </c>
    </row>
    <row r="272">
      <c r="A272">
        <f>INDEX(resultados!$A$2:$ZZ$286, 266, MATCH($B$1, resultados!$A$1:$ZZ$1, 0))</f>
        <v/>
      </c>
      <c r="B272">
        <f>INDEX(resultados!$A$2:$ZZ$286, 266, MATCH($B$2, resultados!$A$1:$ZZ$1, 0))</f>
        <v/>
      </c>
      <c r="C272">
        <f>INDEX(resultados!$A$2:$ZZ$286, 266, MATCH($B$3, resultados!$A$1:$ZZ$1, 0))</f>
        <v/>
      </c>
    </row>
    <row r="273">
      <c r="A273">
        <f>INDEX(resultados!$A$2:$ZZ$286, 267, MATCH($B$1, resultados!$A$1:$ZZ$1, 0))</f>
        <v/>
      </c>
      <c r="B273">
        <f>INDEX(resultados!$A$2:$ZZ$286, 267, MATCH($B$2, resultados!$A$1:$ZZ$1, 0))</f>
        <v/>
      </c>
      <c r="C273">
        <f>INDEX(resultados!$A$2:$ZZ$286, 267, MATCH($B$3, resultados!$A$1:$ZZ$1, 0))</f>
        <v/>
      </c>
    </row>
    <row r="274">
      <c r="A274">
        <f>INDEX(resultados!$A$2:$ZZ$286, 268, MATCH($B$1, resultados!$A$1:$ZZ$1, 0))</f>
        <v/>
      </c>
      <c r="B274">
        <f>INDEX(resultados!$A$2:$ZZ$286, 268, MATCH($B$2, resultados!$A$1:$ZZ$1, 0))</f>
        <v/>
      </c>
      <c r="C274">
        <f>INDEX(resultados!$A$2:$ZZ$286, 268, MATCH($B$3, resultados!$A$1:$ZZ$1, 0))</f>
        <v/>
      </c>
    </row>
    <row r="275">
      <c r="A275">
        <f>INDEX(resultados!$A$2:$ZZ$286, 269, MATCH($B$1, resultados!$A$1:$ZZ$1, 0))</f>
        <v/>
      </c>
      <c r="B275">
        <f>INDEX(resultados!$A$2:$ZZ$286, 269, MATCH($B$2, resultados!$A$1:$ZZ$1, 0))</f>
        <v/>
      </c>
      <c r="C275">
        <f>INDEX(resultados!$A$2:$ZZ$286, 269, MATCH($B$3, resultados!$A$1:$ZZ$1, 0))</f>
        <v/>
      </c>
    </row>
    <row r="276">
      <c r="A276">
        <f>INDEX(resultados!$A$2:$ZZ$286, 270, MATCH($B$1, resultados!$A$1:$ZZ$1, 0))</f>
        <v/>
      </c>
      <c r="B276">
        <f>INDEX(resultados!$A$2:$ZZ$286, 270, MATCH($B$2, resultados!$A$1:$ZZ$1, 0))</f>
        <v/>
      </c>
      <c r="C276">
        <f>INDEX(resultados!$A$2:$ZZ$286, 270, MATCH($B$3, resultados!$A$1:$ZZ$1, 0))</f>
        <v/>
      </c>
    </row>
    <row r="277">
      <c r="A277">
        <f>INDEX(resultados!$A$2:$ZZ$286, 271, MATCH($B$1, resultados!$A$1:$ZZ$1, 0))</f>
        <v/>
      </c>
      <c r="B277">
        <f>INDEX(resultados!$A$2:$ZZ$286, 271, MATCH($B$2, resultados!$A$1:$ZZ$1, 0))</f>
        <v/>
      </c>
      <c r="C277">
        <f>INDEX(resultados!$A$2:$ZZ$286, 271, MATCH($B$3, resultados!$A$1:$ZZ$1, 0))</f>
        <v/>
      </c>
    </row>
    <row r="278">
      <c r="A278">
        <f>INDEX(resultados!$A$2:$ZZ$286, 272, MATCH($B$1, resultados!$A$1:$ZZ$1, 0))</f>
        <v/>
      </c>
      <c r="B278">
        <f>INDEX(resultados!$A$2:$ZZ$286, 272, MATCH($B$2, resultados!$A$1:$ZZ$1, 0))</f>
        <v/>
      </c>
      <c r="C278">
        <f>INDEX(resultados!$A$2:$ZZ$286, 272, MATCH($B$3, resultados!$A$1:$ZZ$1, 0))</f>
        <v/>
      </c>
    </row>
    <row r="279">
      <c r="A279">
        <f>INDEX(resultados!$A$2:$ZZ$286, 273, MATCH($B$1, resultados!$A$1:$ZZ$1, 0))</f>
        <v/>
      </c>
      <c r="B279">
        <f>INDEX(resultados!$A$2:$ZZ$286, 273, MATCH($B$2, resultados!$A$1:$ZZ$1, 0))</f>
        <v/>
      </c>
      <c r="C279">
        <f>INDEX(resultados!$A$2:$ZZ$286, 273, MATCH($B$3, resultados!$A$1:$ZZ$1, 0))</f>
        <v/>
      </c>
    </row>
    <row r="280">
      <c r="A280">
        <f>INDEX(resultados!$A$2:$ZZ$286, 274, MATCH($B$1, resultados!$A$1:$ZZ$1, 0))</f>
        <v/>
      </c>
      <c r="B280">
        <f>INDEX(resultados!$A$2:$ZZ$286, 274, MATCH($B$2, resultados!$A$1:$ZZ$1, 0))</f>
        <v/>
      </c>
      <c r="C280">
        <f>INDEX(resultados!$A$2:$ZZ$286, 274, MATCH($B$3, resultados!$A$1:$ZZ$1, 0))</f>
        <v/>
      </c>
    </row>
    <row r="281">
      <c r="A281">
        <f>INDEX(resultados!$A$2:$ZZ$286, 275, MATCH($B$1, resultados!$A$1:$ZZ$1, 0))</f>
        <v/>
      </c>
      <c r="B281">
        <f>INDEX(resultados!$A$2:$ZZ$286, 275, MATCH($B$2, resultados!$A$1:$ZZ$1, 0))</f>
        <v/>
      </c>
      <c r="C281">
        <f>INDEX(resultados!$A$2:$ZZ$286, 275, MATCH($B$3, resultados!$A$1:$ZZ$1, 0))</f>
        <v/>
      </c>
    </row>
    <row r="282">
      <c r="A282">
        <f>INDEX(resultados!$A$2:$ZZ$286, 276, MATCH($B$1, resultados!$A$1:$ZZ$1, 0))</f>
        <v/>
      </c>
      <c r="B282">
        <f>INDEX(resultados!$A$2:$ZZ$286, 276, MATCH($B$2, resultados!$A$1:$ZZ$1, 0))</f>
        <v/>
      </c>
      <c r="C282">
        <f>INDEX(resultados!$A$2:$ZZ$286, 276, MATCH($B$3, resultados!$A$1:$ZZ$1, 0))</f>
        <v/>
      </c>
    </row>
    <row r="283">
      <c r="A283">
        <f>INDEX(resultados!$A$2:$ZZ$286, 277, MATCH($B$1, resultados!$A$1:$ZZ$1, 0))</f>
        <v/>
      </c>
      <c r="B283">
        <f>INDEX(resultados!$A$2:$ZZ$286, 277, MATCH($B$2, resultados!$A$1:$ZZ$1, 0))</f>
        <v/>
      </c>
      <c r="C283">
        <f>INDEX(resultados!$A$2:$ZZ$286, 277, MATCH($B$3, resultados!$A$1:$ZZ$1, 0))</f>
        <v/>
      </c>
    </row>
    <row r="284">
      <c r="A284">
        <f>INDEX(resultados!$A$2:$ZZ$286, 278, MATCH($B$1, resultados!$A$1:$ZZ$1, 0))</f>
        <v/>
      </c>
      <c r="B284">
        <f>INDEX(resultados!$A$2:$ZZ$286, 278, MATCH($B$2, resultados!$A$1:$ZZ$1, 0))</f>
        <v/>
      </c>
      <c r="C284">
        <f>INDEX(resultados!$A$2:$ZZ$286, 278, MATCH($B$3, resultados!$A$1:$ZZ$1, 0))</f>
        <v/>
      </c>
    </row>
    <row r="285">
      <c r="A285">
        <f>INDEX(resultados!$A$2:$ZZ$286, 279, MATCH($B$1, resultados!$A$1:$ZZ$1, 0))</f>
        <v/>
      </c>
      <c r="B285">
        <f>INDEX(resultados!$A$2:$ZZ$286, 279, MATCH($B$2, resultados!$A$1:$ZZ$1, 0))</f>
        <v/>
      </c>
      <c r="C285">
        <f>INDEX(resultados!$A$2:$ZZ$286, 279, MATCH($B$3, resultados!$A$1:$ZZ$1, 0))</f>
        <v/>
      </c>
    </row>
    <row r="286">
      <c r="A286">
        <f>INDEX(resultados!$A$2:$ZZ$286, 280, MATCH($B$1, resultados!$A$1:$ZZ$1, 0))</f>
        <v/>
      </c>
      <c r="B286">
        <f>INDEX(resultados!$A$2:$ZZ$286, 280, MATCH($B$2, resultados!$A$1:$ZZ$1, 0))</f>
        <v/>
      </c>
      <c r="C286">
        <f>INDEX(resultados!$A$2:$ZZ$286, 280, MATCH($B$3, resultados!$A$1:$ZZ$1, 0))</f>
        <v/>
      </c>
    </row>
    <row r="287">
      <c r="A287">
        <f>INDEX(resultados!$A$2:$ZZ$286, 281, MATCH($B$1, resultados!$A$1:$ZZ$1, 0))</f>
        <v/>
      </c>
      <c r="B287">
        <f>INDEX(resultados!$A$2:$ZZ$286, 281, MATCH($B$2, resultados!$A$1:$ZZ$1, 0))</f>
        <v/>
      </c>
      <c r="C287">
        <f>INDEX(resultados!$A$2:$ZZ$286, 281, MATCH($B$3, resultados!$A$1:$ZZ$1, 0))</f>
        <v/>
      </c>
    </row>
    <row r="288">
      <c r="A288">
        <f>INDEX(resultados!$A$2:$ZZ$286, 282, MATCH($B$1, resultados!$A$1:$ZZ$1, 0))</f>
        <v/>
      </c>
      <c r="B288">
        <f>INDEX(resultados!$A$2:$ZZ$286, 282, MATCH($B$2, resultados!$A$1:$ZZ$1, 0))</f>
        <v/>
      </c>
      <c r="C288">
        <f>INDEX(resultados!$A$2:$ZZ$286, 282, MATCH($B$3, resultados!$A$1:$ZZ$1, 0))</f>
        <v/>
      </c>
    </row>
    <row r="289">
      <c r="A289">
        <f>INDEX(resultados!$A$2:$ZZ$286, 283, MATCH($B$1, resultados!$A$1:$ZZ$1, 0))</f>
        <v/>
      </c>
      <c r="B289">
        <f>INDEX(resultados!$A$2:$ZZ$286, 283, MATCH($B$2, resultados!$A$1:$ZZ$1, 0))</f>
        <v/>
      </c>
      <c r="C289">
        <f>INDEX(resultados!$A$2:$ZZ$286, 283, MATCH($B$3, resultados!$A$1:$ZZ$1, 0))</f>
        <v/>
      </c>
    </row>
    <row r="290">
      <c r="A290">
        <f>INDEX(resultados!$A$2:$ZZ$286, 284, MATCH($B$1, resultados!$A$1:$ZZ$1, 0))</f>
        <v/>
      </c>
      <c r="B290">
        <f>INDEX(resultados!$A$2:$ZZ$286, 284, MATCH($B$2, resultados!$A$1:$ZZ$1, 0))</f>
        <v/>
      </c>
      <c r="C290">
        <f>INDEX(resultados!$A$2:$ZZ$286, 284, MATCH($B$3, resultados!$A$1:$ZZ$1, 0))</f>
        <v/>
      </c>
    </row>
    <row r="291">
      <c r="A291">
        <f>INDEX(resultados!$A$2:$ZZ$286, 285, MATCH($B$1, resultados!$A$1:$ZZ$1, 0))</f>
        <v/>
      </c>
      <c r="B291">
        <f>INDEX(resultados!$A$2:$ZZ$286, 285, MATCH($B$2, resultados!$A$1:$ZZ$1, 0))</f>
        <v/>
      </c>
      <c r="C291">
        <f>INDEX(resultados!$A$2:$ZZ$286, 285,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2024-09-25T23:06:06Z</dcterms:created>
  <dcterms:modified xmlns:dcterms="http://purl.org/dc/terms/" xmlns:xsi="http://www.w3.org/2001/XMLSchema-instance" xsi:type="dcterms:W3CDTF">2024-09-25T23:06:06Z</dcterms:modified>
</cp:coreProperties>
</file>